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75" yWindow="255" windowWidth="15195" windowHeight="9090"/>
  </bookViews>
  <sheets>
    <sheet name="Metadata" sheetId="19" r:id="rId1"/>
    <sheet name="NBS_comp_mm _LakePrc" sheetId="1" r:id="rId2"/>
    <sheet name="NBS_comp_mm_LandPrc" sheetId="2" r:id="rId3"/>
    <sheet name="NBS_comp_cms_LakePrc" sheetId="3" r:id="rId4"/>
    <sheet name="NBS_comp_cms_LandPrc" sheetId="4" r:id="rId5"/>
    <sheet name="PrcLk" sheetId="6" r:id="rId6"/>
    <sheet name="PrcLd" sheetId="8" r:id="rId7"/>
    <sheet name="Run" sheetId="10" r:id="rId8"/>
    <sheet name="Evp" sheetId="9" r:id="rId9"/>
    <sheet name="Area" sheetId="14" r:id="rId10"/>
    <sheet name="Days" sheetId="15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B62" i="4" l="1"/>
  <c r="C62" i="4"/>
  <c r="D62" i="4"/>
  <c r="E62" i="4"/>
  <c r="F62" i="4"/>
  <c r="G62" i="4"/>
  <c r="N62" i="4" s="1"/>
  <c r="H62" i="4"/>
  <c r="I62" i="4"/>
  <c r="J62" i="4"/>
  <c r="K62" i="4"/>
  <c r="L62" i="4"/>
  <c r="M62" i="4"/>
  <c r="B63" i="4"/>
  <c r="N63" i="4" s="1"/>
  <c r="C63" i="4"/>
  <c r="D63" i="4"/>
  <c r="E63" i="4"/>
  <c r="F63" i="4"/>
  <c r="G63" i="4"/>
  <c r="H63" i="4"/>
  <c r="I63" i="4"/>
  <c r="J63" i="4"/>
  <c r="K63" i="4"/>
  <c r="L63" i="4"/>
  <c r="M63" i="4"/>
  <c r="B64" i="4"/>
  <c r="C64" i="4"/>
  <c r="D64" i="4"/>
  <c r="E64" i="4"/>
  <c r="F64" i="4"/>
  <c r="G64" i="4"/>
  <c r="N64" i="4" s="1"/>
  <c r="H64" i="4"/>
  <c r="I64" i="4"/>
  <c r="J64" i="4"/>
  <c r="K64" i="4"/>
  <c r="L64" i="4"/>
  <c r="M64" i="4"/>
  <c r="B65" i="4"/>
  <c r="N65" i="4" s="1"/>
  <c r="C65" i="4"/>
  <c r="D65" i="4"/>
  <c r="E65" i="4"/>
  <c r="F65" i="4"/>
  <c r="G65" i="4"/>
  <c r="H65" i="4"/>
  <c r="I65" i="4"/>
  <c r="J65" i="4"/>
  <c r="K65" i="4"/>
  <c r="L65" i="4"/>
  <c r="M65" i="4"/>
  <c r="B66" i="4"/>
  <c r="C66" i="4"/>
  <c r="N66" i="4" s="1"/>
  <c r="D66" i="4"/>
  <c r="E66" i="4"/>
  <c r="F66" i="4"/>
  <c r="G66" i="4"/>
  <c r="H66" i="4"/>
  <c r="I66" i="4"/>
  <c r="J66" i="4"/>
  <c r="K66" i="4"/>
  <c r="L66" i="4"/>
  <c r="M66" i="4"/>
  <c r="B67" i="4"/>
  <c r="C67" i="4"/>
  <c r="D67" i="4"/>
  <c r="E67" i="4"/>
  <c r="F67" i="4"/>
  <c r="G67" i="4"/>
  <c r="N67" i="4" s="1"/>
  <c r="H67" i="4"/>
  <c r="I67" i="4"/>
  <c r="J67" i="4"/>
  <c r="K67" i="4"/>
  <c r="L67" i="4"/>
  <c r="M67" i="4"/>
  <c r="B68" i="4"/>
  <c r="N68" i="4" s="1"/>
  <c r="C68" i="4"/>
  <c r="D68" i="4"/>
  <c r="E68" i="4"/>
  <c r="F68" i="4"/>
  <c r="G68" i="4"/>
  <c r="H68" i="4"/>
  <c r="I68" i="4"/>
  <c r="J68" i="4"/>
  <c r="K68" i="4"/>
  <c r="L68" i="4"/>
  <c r="M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B70" i="4"/>
  <c r="N70" i="4" s="1"/>
  <c r="C70" i="4"/>
  <c r="D70" i="4"/>
  <c r="E70" i="4"/>
  <c r="F70" i="4"/>
  <c r="G70" i="4"/>
  <c r="H70" i="4"/>
  <c r="I70" i="4"/>
  <c r="J70" i="4"/>
  <c r="K70" i="4"/>
  <c r="L70" i="4"/>
  <c r="M70" i="4"/>
  <c r="D62" i="3"/>
  <c r="E62" i="3"/>
  <c r="F62" i="3"/>
  <c r="G62" i="3"/>
  <c r="L62" i="3"/>
  <c r="M62" i="3"/>
  <c r="B63" i="3"/>
  <c r="C63" i="3"/>
  <c r="H63" i="3"/>
  <c r="I63" i="3"/>
  <c r="J63" i="3"/>
  <c r="K63" i="3"/>
  <c r="D64" i="3"/>
  <c r="E64" i="3"/>
  <c r="F64" i="3"/>
  <c r="G64" i="3"/>
  <c r="L64" i="3"/>
  <c r="M64" i="3"/>
  <c r="B65" i="3"/>
  <c r="C65" i="3"/>
  <c r="H65" i="3"/>
  <c r="I65" i="3"/>
  <c r="J65" i="3"/>
  <c r="K65" i="3"/>
  <c r="D66" i="3"/>
  <c r="E66" i="3"/>
  <c r="F66" i="3"/>
  <c r="G66" i="3"/>
  <c r="L66" i="3"/>
  <c r="M66" i="3"/>
  <c r="B67" i="3"/>
  <c r="C67" i="3"/>
  <c r="H67" i="3"/>
  <c r="I67" i="3"/>
  <c r="J67" i="3"/>
  <c r="K67" i="3"/>
  <c r="D68" i="3"/>
  <c r="E68" i="3"/>
  <c r="F68" i="3"/>
  <c r="G68" i="3"/>
  <c r="L68" i="3"/>
  <c r="M68" i="3"/>
  <c r="B69" i="3"/>
  <c r="C69" i="3"/>
  <c r="H69" i="3"/>
  <c r="I69" i="3"/>
  <c r="J69" i="3"/>
  <c r="K69" i="3"/>
  <c r="D70" i="3"/>
  <c r="E70" i="3"/>
  <c r="F70" i="3"/>
  <c r="G70" i="3"/>
  <c r="L70" i="3"/>
  <c r="M70" i="3"/>
  <c r="B62" i="2"/>
  <c r="C62" i="2"/>
  <c r="D62" i="2"/>
  <c r="E62" i="2"/>
  <c r="F62" i="2"/>
  <c r="N62" i="2" s="1"/>
  <c r="G62" i="2"/>
  <c r="H62" i="2"/>
  <c r="I62" i="2"/>
  <c r="J62" i="2"/>
  <c r="K62" i="2"/>
  <c r="L62" i="2"/>
  <c r="M62" i="2"/>
  <c r="B63" i="2"/>
  <c r="C63" i="2"/>
  <c r="N63" i="2" s="1"/>
  <c r="D63" i="2"/>
  <c r="E63" i="2"/>
  <c r="F63" i="2"/>
  <c r="G63" i="2"/>
  <c r="H63" i="2"/>
  <c r="I63" i="2"/>
  <c r="J63" i="2"/>
  <c r="K63" i="2"/>
  <c r="L63" i="2"/>
  <c r="M63" i="2"/>
  <c r="B64" i="2"/>
  <c r="C64" i="2"/>
  <c r="N64" i="2" s="1"/>
  <c r="D64" i="2"/>
  <c r="E64" i="2"/>
  <c r="F64" i="2"/>
  <c r="G64" i="2"/>
  <c r="H64" i="2"/>
  <c r="I64" i="2"/>
  <c r="J64" i="2"/>
  <c r="K64" i="2"/>
  <c r="L64" i="2"/>
  <c r="M64" i="2"/>
  <c r="B65" i="2"/>
  <c r="N65" i="2" s="1"/>
  <c r="C65" i="2"/>
  <c r="D65" i="2"/>
  <c r="E65" i="2"/>
  <c r="F65" i="2"/>
  <c r="G65" i="2"/>
  <c r="H65" i="2"/>
  <c r="I65" i="2"/>
  <c r="J65" i="2"/>
  <c r="K65" i="2"/>
  <c r="L65" i="2"/>
  <c r="M65" i="2"/>
  <c r="B66" i="2"/>
  <c r="N66" i="2" s="1"/>
  <c r="C66" i="2"/>
  <c r="D66" i="2"/>
  <c r="E66" i="2"/>
  <c r="F66" i="2"/>
  <c r="G66" i="2"/>
  <c r="H66" i="2"/>
  <c r="I66" i="2"/>
  <c r="J66" i="2"/>
  <c r="K66" i="2"/>
  <c r="L66" i="2"/>
  <c r="M66" i="2"/>
  <c r="B67" i="2"/>
  <c r="N67" i="2" s="1"/>
  <c r="C67" i="2"/>
  <c r="D67" i="2"/>
  <c r="E67" i="2"/>
  <c r="F67" i="2"/>
  <c r="G67" i="2"/>
  <c r="H67" i="2"/>
  <c r="I67" i="2"/>
  <c r="J67" i="2"/>
  <c r="K67" i="2"/>
  <c r="L67" i="2"/>
  <c r="M67" i="2"/>
  <c r="B68" i="2"/>
  <c r="N68" i="2" s="1"/>
  <c r="C68" i="2"/>
  <c r="D68" i="2"/>
  <c r="E68" i="2"/>
  <c r="F68" i="2"/>
  <c r="G68" i="2"/>
  <c r="H68" i="2"/>
  <c r="I68" i="2"/>
  <c r="J68" i="2"/>
  <c r="K68" i="2"/>
  <c r="L68" i="2"/>
  <c r="M68" i="2"/>
  <c r="B69" i="2"/>
  <c r="C69" i="2"/>
  <c r="D69" i="2"/>
  <c r="E69" i="2"/>
  <c r="F69" i="2"/>
  <c r="N69" i="2" s="1"/>
  <c r="G69" i="2"/>
  <c r="H69" i="2"/>
  <c r="I69" i="2"/>
  <c r="J69" i="2"/>
  <c r="K69" i="2"/>
  <c r="L69" i="2"/>
  <c r="M69" i="2"/>
  <c r="B70" i="2"/>
  <c r="C70" i="2"/>
  <c r="D70" i="2"/>
  <c r="E70" i="2"/>
  <c r="F70" i="2"/>
  <c r="N70" i="2" s="1"/>
  <c r="G70" i="2"/>
  <c r="H70" i="2"/>
  <c r="I70" i="2"/>
  <c r="J70" i="2"/>
  <c r="K70" i="2"/>
  <c r="L70" i="2"/>
  <c r="M70" i="2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B62" i="3" s="1"/>
  <c r="C62" i="1"/>
  <c r="C62" i="3" s="1"/>
  <c r="D62" i="1"/>
  <c r="E62" i="1"/>
  <c r="F62" i="1"/>
  <c r="G62" i="1"/>
  <c r="H62" i="1"/>
  <c r="H62" i="3" s="1"/>
  <c r="I62" i="1"/>
  <c r="I62" i="3" s="1"/>
  <c r="J62" i="1"/>
  <c r="J62" i="3" s="1"/>
  <c r="K62" i="1"/>
  <c r="K62" i="3" s="1"/>
  <c r="L62" i="1"/>
  <c r="M62" i="1"/>
  <c r="B63" i="1"/>
  <c r="C63" i="1"/>
  <c r="D63" i="1"/>
  <c r="D63" i="3" s="1"/>
  <c r="E63" i="1"/>
  <c r="E63" i="3" s="1"/>
  <c r="F63" i="1"/>
  <c r="F63" i="3" s="1"/>
  <c r="G63" i="1"/>
  <c r="G63" i="3" s="1"/>
  <c r="H63" i="1"/>
  <c r="I63" i="1"/>
  <c r="J63" i="1"/>
  <c r="K63" i="1"/>
  <c r="L63" i="1"/>
  <c r="L63" i="3" s="1"/>
  <c r="M63" i="1"/>
  <c r="M63" i="3" s="1"/>
  <c r="B64" i="1"/>
  <c r="B64" i="3" s="1"/>
  <c r="C64" i="1"/>
  <c r="C64" i="3" s="1"/>
  <c r="D64" i="1"/>
  <c r="E64" i="1"/>
  <c r="F64" i="1"/>
  <c r="G64" i="1"/>
  <c r="H64" i="1"/>
  <c r="H64" i="3" s="1"/>
  <c r="I64" i="1"/>
  <c r="I64" i="3" s="1"/>
  <c r="J64" i="1"/>
  <c r="J64" i="3" s="1"/>
  <c r="K64" i="1"/>
  <c r="K64" i="3" s="1"/>
  <c r="L64" i="1"/>
  <c r="M64" i="1"/>
  <c r="B65" i="1"/>
  <c r="C65" i="1"/>
  <c r="D65" i="1"/>
  <c r="E65" i="1"/>
  <c r="E65" i="3" s="1"/>
  <c r="F65" i="1"/>
  <c r="F65" i="3" s="1"/>
  <c r="G65" i="1"/>
  <c r="G65" i="3" s="1"/>
  <c r="H65" i="1"/>
  <c r="I65" i="1"/>
  <c r="J65" i="1"/>
  <c r="K65" i="1"/>
  <c r="L65" i="1"/>
  <c r="L65" i="3" s="1"/>
  <c r="M65" i="1"/>
  <c r="M65" i="3" s="1"/>
  <c r="B66" i="1"/>
  <c r="B66" i="3" s="1"/>
  <c r="C66" i="1"/>
  <c r="C66" i="3" s="1"/>
  <c r="D66" i="1"/>
  <c r="E66" i="1"/>
  <c r="F66" i="1"/>
  <c r="G66" i="1"/>
  <c r="H66" i="1"/>
  <c r="H66" i="3" s="1"/>
  <c r="I66" i="1"/>
  <c r="I66" i="3" s="1"/>
  <c r="J66" i="1"/>
  <c r="J66" i="3" s="1"/>
  <c r="K66" i="1"/>
  <c r="K66" i="3" s="1"/>
  <c r="L66" i="1"/>
  <c r="M66" i="1"/>
  <c r="B67" i="1"/>
  <c r="C67" i="1"/>
  <c r="D67" i="1"/>
  <c r="D67" i="3" s="1"/>
  <c r="E67" i="1"/>
  <c r="E67" i="3" s="1"/>
  <c r="F67" i="1"/>
  <c r="F67" i="3" s="1"/>
  <c r="G67" i="1"/>
  <c r="G67" i="3" s="1"/>
  <c r="H67" i="1"/>
  <c r="I67" i="1"/>
  <c r="J67" i="1"/>
  <c r="K67" i="1"/>
  <c r="L67" i="1"/>
  <c r="L67" i="3" s="1"/>
  <c r="M67" i="1"/>
  <c r="M67" i="3" s="1"/>
  <c r="B68" i="1"/>
  <c r="B68" i="3" s="1"/>
  <c r="C68" i="1"/>
  <c r="C68" i="3" s="1"/>
  <c r="D68" i="1"/>
  <c r="E68" i="1"/>
  <c r="F68" i="1"/>
  <c r="G68" i="1"/>
  <c r="H68" i="1"/>
  <c r="H68" i="3" s="1"/>
  <c r="I68" i="1"/>
  <c r="I68" i="3" s="1"/>
  <c r="J68" i="1"/>
  <c r="J68" i="3" s="1"/>
  <c r="K68" i="1"/>
  <c r="K68" i="3" s="1"/>
  <c r="L68" i="1"/>
  <c r="M68" i="1"/>
  <c r="B69" i="1"/>
  <c r="C69" i="1"/>
  <c r="D69" i="1"/>
  <c r="D69" i="3" s="1"/>
  <c r="E69" i="1"/>
  <c r="E69" i="3" s="1"/>
  <c r="F69" i="1"/>
  <c r="F69" i="3" s="1"/>
  <c r="G69" i="1"/>
  <c r="G69" i="3" s="1"/>
  <c r="H69" i="1"/>
  <c r="I69" i="1"/>
  <c r="J69" i="1"/>
  <c r="K69" i="1"/>
  <c r="L69" i="1"/>
  <c r="L69" i="3" s="1"/>
  <c r="M69" i="1"/>
  <c r="M69" i="3" s="1"/>
  <c r="B70" i="1"/>
  <c r="B70" i="3" s="1"/>
  <c r="C70" i="1"/>
  <c r="N70" i="1" s="1"/>
  <c r="D70" i="1"/>
  <c r="E70" i="1"/>
  <c r="F70" i="1"/>
  <c r="G70" i="1"/>
  <c r="H70" i="1"/>
  <c r="H70" i="3" s="1"/>
  <c r="I70" i="1"/>
  <c r="I70" i="3" s="1"/>
  <c r="J70" i="1"/>
  <c r="J70" i="3" s="1"/>
  <c r="K70" i="1"/>
  <c r="K70" i="3" s="1"/>
  <c r="L70" i="1"/>
  <c r="M70" i="1"/>
  <c r="N64" i="3" l="1"/>
  <c r="N69" i="3"/>
  <c r="N68" i="3"/>
  <c r="N66" i="3"/>
  <c r="N65" i="1"/>
  <c r="C70" i="3"/>
  <c r="N69" i="1"/>
  <c r="N68" i="1"/>
  <c r="N67" i="1"/>
  <c r="N61" i="1"/>
  <c r="D65" i="3"/>
  <c r="N63" i="1"/>
  <c r="N62" i="1"/>
  <c r="N63" i="3"/>
  <c r="N66" i="1"/>
  <c r="N64" i="1"/>
  <c r="N70" i="3"/>
  <c r="N67" i="3"/>
  <c r="N65" i="3"/>
  <c r="N62" i="3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M113" i="10"/>
  <c r="M61" i="3" s="1"/>
  <c r="L113" i="10"/>
  <c r="L61" i="3" s="1"/>
  <c r="K113" i="10"/>
  <c r="K61" i="3" s="1"/>
  <c r="J113" i="10"/>
  <c r="J61" i="2" s="1"/>
  <c r="J61" i="4" s="1"/>
  <c r="I113" i="10"/>
  <c r="H113" i="10"/>
  <c r="G113" i="10"/>
  <c r="F113" i="10"/>
  <c r="E113" i="10"/>
  <c r="E61" i="3" s="1"/>
  <c r="D113" i="10"/>
  <c r="D61" i="3" s="1"/>
  <c r="C113" i="10"/>
  <c r="C61" i="3" s="1"/>
  <c r="B113" i="10"/>
  <c r="B61" i="2" s="1"/>
  <c r="B61" i="4" s="1"/>
  <c r="M112" i="10"/>
  <c r="L112" i="10"/>
  <c r="K112" i="10"/>
  <c r="J112" i="10"/>
  <c r="I112" i="10"/>
  <c r="H112" i="10"/>
  <c r="G112" i="10"/>
  <c r="G60" i="2" s="1"/>
  <c r="G60" i="4" s="1"/>
  <c r="F112" i="10"/>
  <c r="F60" i="2" s="1"/>
  <c r="F60" i="4" s="1"/>
  <c r="E112" i="10"/>
  <c r="D112" i="10"/>
  <c r="C112" i="10"/>
  <c r="B112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M90" i="10"/>
  <c r="L90" i="10"/>
  <c r="K90" i="10"/>
  <c r="J90" i="10"/>
  <c r="I90" i="10"/>
  <c r="H90" i="10"/>
  <c r="G90" i="10"/>
  <c r="F90" i="10"/>
  <c r="E90" i="10"/>
  <c r="D90" i="10"/>
  <c r="C90" i="10"/>
  <c r="B90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B60" i="2"/>
  <c r="B60" i="4" s="1"/>
  <c r="C60" i="2"/>
  <c r="C60" i="4" s="1"/>
  <c r="D60" i="2"/>
  <c r="D60" i="4" s="1"/>
  <c r="E60" i="2"/>
  <c r="E60" i="4" s="1"/>
  <c r="H60" i="2"/>
  <c r="H60" i="4" s="1"/>
  <c r="I60" i="2"/>
  <c r="I60" i="4" s="1"/>
  <c r="J60" i="2"/>
  <c r="J60" i="4" s="1"/>
  <c r="K60" i="2"/>
  <c r="K60" i="4" s="1"/>
  <c r="L60" i="2"/>
  <c r="L60" i="4" s="1"/>
  <c r="M60" i="2"/>
  <c r="M60" i="4" s="1"/>
  <c r="D61" i="2"/>
  <c r="D61" i="4" s="1"/>
  <c r="E61" i="2"/>
  <c r="E61" i="4" s="1"/>
  <c r="F61" i="2"/>
  <c r="F61" i="4" s="1"/>
  <c r="G61" i="2"/>
  <c r="G61" i="4" s="1"/>
  <c r="H61" i="2"/>
  <c r="H61" i="4" s="1"/>
  <c r="I61" i="2"/>
  <c r="I61" i="4" s="1"/>
  <c r="L61" i="2"/>
  <c r="L61" i="4" s="1"/>
  <c r="M61" i="2"/>
  <c r="M61" i="4" s="1"/>
  <c r="B61" i="3"/>
  <c r="F61" i="3"/>
  <c r="G61" i="3"/>
  <c r="H61" i="3"/>
  <c r="I61" i="3"/>
  <c r="J61" i="3"/>
  <c r="K61" i="2" l="1"/>
  <c r="K61" i="4" s="1"/>
  <c r="C61" i="2"/>
  <c r="C61" i="4" s="1"/>
  <c r="N60" i="2"/>
  <c r="N61" i="3"/>
  <c r="N60" i="4"/>
  <c r="B60" i="1"/>
  <c r="C60" i="1"/>
  <c r="C60" i="3" s="1"/>
  <c r="D60" i="1"/>
  <c r="D60" i="3" s="1"/>
  <c r="E60" i="1"/>
  <c r="E60" i="3" s="1"/>
  <c r="F60" i="1"/>
  <c r="F60" i="3" s="1"/>
  <c r="G60" i="1"/>
  <c r="G60" i="3" s="1"/>
  <c r="H60" i="1"/>
  <c r="H60" i="3" s="1"/>
  <c r="I60" i="1"/>
  <c r="I60" i="3" s="1"/>
  <c r="J60" i="1"/>
  <c r="J60" i="3" s="1"/>
  <c r="K60" i="1"/>
  <c r="K60" i="3" s="1"/>
  <c r="L60" i="1"/>
  <c r="L60" i="3" s="1"/>
  <c r="M60" i="1"/>
  <c r="M60" i="3" s="1"/>
  <c r="B59" i="2"/>
  <c r="C59" i="2"/>
  <c r="C59" i="4" s="1"/>
  <c r="D59" i="2"/>
  <c r="D59" i="4" s="1"/>
  <c r="E59" i="2"/>
  <c r="E59" i="4" s="1"/>
  <c r="F59" i="2"/>
  <c r="F59" i="4" s="1"/>
  <c r="G59" i="2"/>
  <c r="G59" i="4" s="1"/>
  <c r="H59" i="2"/>
  <c r="H59" i="4" s="1"/>
  <c r="I59" i="2"/>
  <c r="I59" i="4" s="1"/>
  <c r="J59" i="2"/>
  <c r="J59" i="4" s="1"/>
  <c r="K59" i="2"/>
  <c r="K59" i="4" s="1"/>
  <c r="L59" i="2"/>
  <c r="L59" i="4" s="1"/>
  <c r="M59" i="2"/>
  <c r="M59" i="4" s="1"/>
  <c r="B59" i="1"/>
  <c r="C59" i="1"/>
  <c r="C59" i="3" s="1"/>
  <c r="D59" i="1"/>
  <c r="D59" i="3" s="1"/>
  <c r="E59" i="1"/>
  <c r="E59" i="3" s="1"/>
  <c r="F59" i="1"/>
  <c r="F59" i="3" s="1"/>
  <c r="G59" i="1"/>
  <c r="G59" i="3" s="1"/>
  <c r="H59" i="1"/>
  <c r="H59" i="3" s="1"/>
  <c r="I59" i="1"/>
  <c r="I59" i="3" s="1"/>
  <c r="J59" i="1"/>
  <c r="J59" i="3" s="1"/>
  <c r="K59" i="1"/>
  <c r="K59" i="3" s="1"/>
  <c r="L59" i="1"/>
  <c r="L59" i="3" s="1"/>
  <c r="M59" i="1"/>
  <c r="M59" i="3" s="1"/>
  <c r="B56" i="2"/>
  <c r="C56" i="2"/>
  <c r="C56" i="4" s="1"/>
  <c r="D56" i="2"/>
  <c r="D56" i="4" s="1"/>
  <c r="E56" i="2"/>
  <c r="E56" i="4" s="1"/>
  <c r="F56" i="2"/>
  <c r="F56" i="4" s="1"/>
  <c r="G56" i="2"/>
  <c r="G56" i="4" s="1"/>
  <c r="H56" i="2"/>
  <c r="H56" i="4" s="1"/>
  <c r="I56" i="2"/>
  <c r="I56" i="4" s="1"/>
  <c r="J56" i="2"/>
  <c r="J56" i="4" s="1"/>
  <c r="K56" i="2"/>
  <c r="K56" i="4" s="1"/>
  <c r="L56" i="2"/>
  <c r="L56" i="4" s="1"/>
  <c r="M56" i="2"/>
  <c r="M56" i="4" s="1"/>
  <c r="B57" i="2"/>
  <c r="C57" i="2"/>
  <c r="C57" i="4" s="1"/>
  <c r="D57" i="2"/>
  <c r="D57" i="4" s="1"/>
  <c r="E57" i="2"/>
  <c r="E57" i="4" s="1"/>
  <c r="F57" i="2"/>
  <c r="F57" i="4" s="1"/>
  <c r="G57" i="2"/>
  <c r="G57" i="4" s="1"/>
  <c r="H57" i="2"/>
  <c r="H57" i="4" s="1"/>
  <c r="I57" i="2"/>
  <c r="I57" i="4" s="1"/>
  <c r="J57" i="2"/>
  <c r="J57" i="4" s="1"/>
  <c r="K57" i="2"/>
  <c r="K57" i="4" s="1"/>
  <c r="L57" i="2"/>
  <c r="L57" i="4" s="1"/>
  <c r="M57" i="2"/>
  <c r="M57" i="4" s="1"/>
  <c r="B58" i="2"/>
  <c r="C58" i="2"/>
  <c r="C58" i="4" s="1"/>
  <c r="D58" i="2"/>
  <c r="D58" i="4" s="1"/>
  <c r="E58" i="2"/>
  <c r="E58" i="4" s="1"/>
  <c r="F58" i="2"/>
  <c r="F58" i="4" s="1"/>
  <c r="G58" i="2"/>
  <c r="G58" i="4" s="1"/>
  <c r="H58" i="2"/>
  <c r="H58" i="4" s="1"/>
  <c r="I58" i="2"/>
  <c r="I58" i="4" s="1"/>
  <c r="J58" i="2"/>
  <c r="J58" i="4" s="1"/>
  <c r="K58" i="2"/>
  <c r="K58" i="4" s="1"/>
  <c r="L58" i="2"/>
  <c r="L58" i="4" s="1"/>
  <c r="M58" i="2"/>
  <c r="M58" i="4" s="1"/>
  <c r="B57" i="1"/>
  <c r="C57" i="1"/>
  <c r="C57" i="3" s="1"/>
  <c r="D57" i="1"/>
  <c r="D57" i="3" s="1"/>
  <c r="E57" i="1"/>
  <c r="E57" i="3" s="1"/>
  <c r="F57" i="1"/>
  <c r="F57" i="3" s="1"/>
  <c r="G57" i="1"/>
  <c r="G57" i="3" s="1"/>
  <c r="H57" i="1"/>
  <c r="H57" i="3" s="1"/>
  <c r="I57" i="1"/>
  <c r="I57" i="3" s="1"/>
  <c r="J57" i="1"/>
  <c r="J57" i="3" s="1"/>
  <c r="K57" i="1"/>
  <c r="K57" i="3" s="1"/>
  <c r="L57" i="1"/>
  <c r="L57" i="3" s="1"/>
  <c r="M57" i="1"/>
  <c r="M57" i="3" s="1"/>
  <c r="B58" i="1"/>
  <c r="C58" i="1"/>
  <c r="C58" i="3" s="1"/>
  <c r="D58" i="1"/>
  <c r="D58" i="3" s="1"/>
  <c r="E58" i="1"/>
  <c r="E58" i="3" s="1"/>
  <c r="F58" i="1"/>
  <c r="F58" i="3" s="1"/>
  <c r="G58" i="1"/>
  <c r="G58" i="3" s="1"/>
  <c r="H58" i="1"/>
  <c r="H58" i="3" s="1"/>
  <c r="I58" i="1"/>
  <c r="I58" i="3" s="1"/>
  <c r="J58" i="1"/>
  <c r="J58" i="3" s="1"/>
  <c r="K58" i="1"/>
  <c r="K58" i="3" s="1"/>
  <c r="L58" i="1"/>
  <c r="L58" i="3" s="1"/>
  <c r="M58" i="1"/>
  <c r="M58" i="3" s="1"/>
  <c r="B56" i="1"/>
  <c r="B56" i="3" s="1"/>
  <c r="C56" i="1"/>
  <c r="C56" i="3" s="1"/>
  <c r="D56" i="1"/>
  <c r="D56" i="3" s="1"/>
  <c r="E56" i="1"/>
  <c r="E56" i="3" s="1"/>
  <c r="F56" i="1"/>
  <c r="F56" i="3" s="1"/>
  <c r="G56" i="1"/>
  <c r="G56" i="3" s="1"/>
  <c r="H56" i="1"/>
  <c r="H56" i="3" s="1"/>
  <c r="I56" i="1"/>
  <c r="I56" i="3" s="1"/>
  <c r="J56" i="1"/>
  <c r="J56" i="3" s="1"/>
  <c r="K56" i="1"/>
  <c r="K56" i="3" s="1"/>
  <c r="L56" i="1"/>
  <c r="L56" i="3" s="1"/>
  <c r="M56" i="1"/>
  <c r="M56" i="3" s="1"/>
  <c r="B55" i="2"/>
  <c r="C55" i="2"/>
  <c r="C55" i="4" s="1"/>
  <c r="D55" i="2"/>
  <c r="D55" i="4" s="1"/>
  <c r="E55" i="2"/>
  <c r="E55" i="4" s="1"/>
  <c r="F55" i="2"/>
  <c r="F55" i="4" s="1"/>
  <c r="G55" i="2"/>
  <c r="G55" i="4" s="1"/>
  <c r="H55" i="2"/>
  <c r="H55" i="4" s="1"/>
  <c r="I55" i="2"/>
  <c r="I55" i="4" s="1"/>
  <c r="J55" i="2"/>
  <c r="J55" i="4" s="1"/>
  <c r="K55" i="2"/>
  <c r="K55" i="4" s="1"/>
  <c r="L55" i="2"/>
  <c r="L55" i="4" s="1"/>
  <c r="M55" i="2"/>
  <c r="M55" i="4" s="1"/>
  <c r="B55" i="1"/>
  <c r="C55" i="1"/>
  <c r="C55" i="3" s="1"/>
  <c r="D55" i="1"/>
  <c r="D55" i="3" s="1"/>
  <c r="E55" i="1"/>
  <c r="E55" i="3" s="1"/>
  <c r="F55" i="1"/>
  <c r="F55" i="3" s="1"/>
  <c r="G55" i="1"/>
  <c r="G55" i="3" s="1"/>
  <c r="H55" i="1"/>
  <c r="H55" i="3" s="1"/>
  <c r="I55" i="1"/>
  <c r="I55" i="3" s="1"/>
  <c r="J55" i="1"/>
  <c r="J55" i="3" s="1"/>
  <c r="K55" i="1"/>
  <c r="K55" i="3" s="1"/>
  <c r="L55" i="1"/>
  <c r="L55" i="3" s="1"/>
  <c r="M55" i="1"/>
  <c r="M55" i="3" s="1"/>
  <c r="B5" i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9" i="1"/>
  <c r="B29" i="3" s="1"/>
  <c r="B30" i="1"/>
  <c r="B31" i="1"/>
  <c r="B31" i="3" s="1"/>
  <c r="B32" i="1"/>
  <c r="B32" i="3" s="1"/>
  <c r="B33" i="1"/>
  <c r="B33" i="3" s="1"/>
  <c r="B34" i="1"/>
  <c r="B35" i="1"/>
  <c r="B35" i="3" s="1"/>
  <c r="B36" i="1"/>
  <c r="B37" i="1"/>
  <c r="B38" i="1"/>
  <c r="B39" i="1"/>
  <c r="B39" i="3" s="1"/>
  <c r="B40" i="1"/>
  <c r="B41" i="1"/>
  <c r="B41" i="3" s="1"/>
  <c r="B42" i="1"/>
  <c r="B43" i="1"/>
  <c r="B43" i="3" s="1"/>
  <c r="B44" i="1"/>
  <c r="B45" i="1"/>
  <c r="B45" i="3" s="1"/>
  <c r="B46" i="1"/>
  <c r="B47" i="1"/>
  <c r="B47" i="3" s="1"/>
  <c r="B48" i="1"/>
  <c r="B49" i="1"/>
  <c r="B49" i="3" s="1"/>
  <c r="B50" i="1"/>
  <c r="B50" i="3" s="1"/>
  <c r="B51" i="1"/>
  <c r="B51" i="3" s="1"/>
  <c r="B52" i="1"/>
  <c r="B53" i="1"/>
  <c r="B54" i="1"/>
  <c r="B5" i="2"/>
  <c r="C5" i="2"/>
  <c r="C5" i="4" s="1"/>
  <c r="D5" i="2"/>
  <c r="D5" i="4" s="1"/>
  <c r="E5" i="2"/>
  <c r="E5" i="4" s="1"/>
  <c r="F5" i="2"/>
  <c r="F5" i="4" s="1"/>
  <c r="G5" i="2"/>
  <c r="G5" i="4" s="1"/>
  <c r="H5" i="2"/>
  <c r="H5" i="4" s="1"/>
  <c r="I5" i="2"/>
  <c r="I5" i="4" s="1"/>
  <c r="J5" i="2"/>
  <c r="J5" i="4" s="1"/>
  <c r="K5" i="2"/>
  <c r="K5" i="4" s="1"/>
  <c r="L5" i="2"/>
  <c r="L5" i="4" s="1"/>
  <c r="M5" i="2"/>
  <c r="M5" i="4" s="1"/>
  <c r="B6" i="2"/>
  <c r="C6" i="2"/>
  <c r="C6" i="4" s="1"/>
  <c r="D6" i="2"/>
  <c r="D6" i="4" s="1"/>
  <c r="E6" i="2"/>
  <c r="E6" i="4" s="1"/>
  <c r="F6" i="2"/>
  <c r="F6" i="4" s="1"/>
  <c r="G6" i="2"/>
  <c r="G6" i="4" s="1"/>
  <c r="H6" i="2"/>
  <c r="H6" i="4" s="1"/>
  <c r="I6" i="2"/>
  <c r="I6" i="4" s="1"/>
  <c r="J6" i="2"/>
  <c r="J6" i="4" s="1"/>
  <c r="K6" i="2"/>
  <c r="K6" i="4" s="1"/>
  <c r="L6" i="2"/>
  <c r="L6" i="4" s="1"/>
  <c r="M6" i="2"/>
  <c r="M6" i="4" s="1"/>
  <c r="B7" i="2"/>
  <c r="C7" i="2"/>
  <c r="C7" i="4" s="1"/>
  <c r="D7" i="2"/>
  <c r="D7" i="4" s="1"/>
  <c r="E7" i="2"/>
  <c r="E7" i="4" s="1"/>
  <c r="F7" i="2"/>
  <c r="F7" i="4" s="1"/>
  <c r="G7" i="2"/>
  <c r="G7" i="4" s="1"/>
  <c r="H7" i="2"/>
  <c r="H7" i="4" s="1"/>
  <c r="I7" i="2"/>
  <c r="I7" i="4" s="1"/>
  <c r="J7" i="2"/>
  <c r="J7" i="4" s="1"/>
  <c r="K7" i="2"/>
  <c r="K7" i="4" s="1"/>
  <c r="L7" i="2"/>
  <c r="L7" i="4" s="1"/>
  <c r="M7" i="2"/>
  <c r="M7" i="4" s="1"/>
  <c r="B8" i="2"/>
  <c r="C8" i="2"/>
  <c r="C8" i="4" s="1"/>
  <c r="D8" i="2"/>
  <c r="D8" i="4" s="1"/>
  <c r="E8" i="2"/>
  <c r="E8" i="4" s="1"/>
  <c r="F8" i="2"/>
  <c r="F8" i="4" s="1"/>
  <c r="G8" i="2"/>
  <c r="G8" i="4" s="1"/>
  <c r="H8" i="2"/>
  <c r="H8" i="4" s="1"/>
  <c r="I8" i="2"/>
  <c r="I8" i="4" s="1"/>
  <c r="J8" i="2"/>
  <c r="J8" i="4" s="1"/>
  <c r="K8" i="2"/>
  <c r="K8" i="4" s="1"/>
  <c r="L8" i="2"/>
  <c r="L8" i="4" s="1"/>
  <c r="M8" i="2"/>
  <c r="M8" i="4" s="1"/>
  <c r="B9" i="2"/>
  <c r="C9" i="2"/>
  <c r="C9" i="4" s="1"/>
  <c r="D9" i="2"/>
  <c r="D9" i="4" s="1"/>
  <c r="E9" i="2"/>
  <c r="E9" i="4" s="1"/>
  <c r="F9" i="2"/>
  <c r="F9" i="4" s="1"/>
  <c r="G9" i="2"/>
  <c r="G9" i="4" s="1"/>
  <c r="H9" i="2"/>
  <c r="H9" i="4" s="1"/>
  <c r="I9" i="2"/>
  <c r="I9" i="4" s="1"/>
  <c r="J9" i="2"/>
  <c r="J9" i="4" s="1"/>
  <c r="K9" i="2"/>
  <c r="K9" i="4" s="1"/>
  <c r="L9" i="2"/>
  <c r="L9" i="4" s="1"/>
  <c r="M9" i="2"/>
  <c r="M9" i="4" s="1"/>
  <c r="B10" i="2"/>
  <c r="C10" i="2"/>
  <c r="C10" i="4" s="1"/>
  <c r="D10" i="2"/>
  <c r="D10" i="4" s="1"/>
  <c r="E10" i="2"/>
  <c r="E10" i="4" s="1"/>
  <c r="F10" i="2"/>
  <c r="F10" i="4" s="1"/>
  <c r="G10" i="2"/>
  <c r="G10" i="4" s="1"/>
  <c r="H10" i="2"/>
  <c r="H10" i="4" s="1"/>
  <c r="I10" i="2"/>
  <c r="I10" i="4" s="1"/>
  <c r="J10" i="2"/>
  <c r="J10" i="4" s="1"/>
  <c r="K10" i="2"/>
  <c r="K10" i="4" s="1"/>
  <c r="L10" i="2"/>
  <c r="L10" i="4" s="1"/>
  <c r="M10" i="2"/>
  <c r="M10" i="4" s="1"/>
  <c r="B11" i="2"/>
  <c r="C11" i="2"/>
  <c r="C11" i="4" s="1"/>
  <c r="D11" i="2"/>
  <c r="D11" i="4" s="1"/>
  <c r="E11" i="2"/>
  <c r="E11" i="4" s="1"/>
  <c r="F11" i="2"/>
  <c r="F11" i="4" s="1"/>
  <c r="G11" i="2"/>
  <c r="G11" i="4" s="1"/>
  <c r="H11" i="2"/>
  <c r="H11" i="4" s="1"/>
  <c r="I11" i="2"/>
  <c r="I11" i="4" s="1"/>
  <c r="J11" i="2"/>
  <c r="J11" i="4" s="1"/>
  <c r="K11" i="2"/>
  <c r="K11" i="4" s="1"/>
  <c r="L11" i="2"/>
  <c r="L11" i="4" s="1"/>
  <c r="M11" i="2"/>
  <c r="M11" i="4" s="1"/>
  <c r="B12" i="2"/>
  <c r="C12" i="2"/>
  <c r="C12" i="4" s="1"/>
  <c r="D12" i="2"/>
  <c r="D12" i="4" s="1"/>
  <c r="E12" i="2"/>
  <c r="E12" i="4" s="1"/>
  <c r="F12" i="2"/>
  <c r="F12" i="4" s="1"/>
  <c r="G12" i="2"/>
  <c r="G12" i="4" s="1"/>
  <c r="H12" i="2"/>
  <c r="H12" i="4" s="1"/>
  <c r="I12" i="2"/>
  <c r="I12" i="4" s="1"/>
  <c r="J12" i="2"/>
  <c r="J12" i="4" s="1"/>
  <c r="K12" i="2"/>
  <c r="K12" i="4" s="1"/>
  <c r="L12" i="2"/>
  <c r="L12" i="4" s="1"/>
  <c r="M12" i="2"/>
  <c r="M12" i="4" s="1"/>
  <c r="B13" i="2"/>
  <c r="C13" i="2"/>
  <c r="C13" i="4" s="1"/>
  <c r="D13" i="2"/>
  <c r="D13" i="4" s="1"/>
  <c r="E13" i="2"/>
  <c r="E13" i="4" s="1"/>
  <c r="F13" i="2"/>
  <c r="F13" i="4" s="1"/>
  <c r="G13" i="2"/>
  <c r="G13" i="4" s="1"/>
  <c r="H13" i="2"/>
  <c r="H13" i="4" s="1"/>
  <c r="I13" i="2"/>
  <c r="I13" i="4" s="1"/>
  <c r="J13" i="2"/>
  <c r="J13" i="4" s="1"/>
  <c r="K13" i="2"/>
  <c r="K13" i="4" s="1"/>
  <c r="L13" i="2"/>
  <c r="L13" i="4" s="1"/>
  <c r="M13" i="2"/>
  <c r="M13" i="4" s="1"/>
  <c r="B14" i="2"/>
  <c r="C14" i="2"/>
  <c r="C14" i="4" s="1"/>
  <c r="D14" i="2"/>
  <c r="D14" i="4" s="1"/>
  <c r="E14" i="2"/>
  <c r="E14" i="4" s="1"/>
  <c r="F14" i="2"/>
  <c r="F14" i="4" s="1"/>
  <c r="G14" i="2"/>
  <c r="G14" i="4" s="1"/>
  <c r="H14" i="2"/>
  <c r="H14" i="4" s="1"/>
  <c r="I14" i="2"/>
  <c r="I14" i="4" s="1"/>
  <c r="J14" i="2"/>
  <c r="J14" i="4" s="1"/>
  <c r="K14" i="2"/>
  <c r="K14" i="4" s="1"/>
  <c r="L14" i="2"/>
  <c r="L14" i="4" s="1"/>
  <c r="M14" i="2"/>
  <c r="M14" i="4" s="1"/>
  <c r="B15" i="2"/>
  <c r="C15" i="2"/>
  <c r="C15" i="4" s="1"/>
  <c r="D15" i="2"/>
  <c r="D15" i="4" s="1"/>
  <c r="E15" i="2"/>
  <c r="E15" i="4" s="1"/>
  <c r="F15" i="2"/>
  <c r="F15" i="4" s="1"/>
  <c r="G15" i="2"/>
  <c r="G15" i="4" s="1"/>
  <c r="H15" i="2"/>
  <c r="H15" i="4" s="1"/>
  <c r="I15" i="2"/>
  <c r="I15" i="4" s="1"/>
  <c r="J15" i="2"/>
  <c r="J15" i="4" s="1"/>
  <c r="K15" i="2"/>
  <c r="K15" i="4" s="1"/>
  <c r="L15" i="2"/>
  <c r="L15" i="4" s="1"/>
  <c r="M15" i="2"/>
  <c r="M15" i="4" s="1"/>
  <c r="B16" i="2"/>
  <c r="C16" i="2"/>
  <c r="C16" i="4" s="1"/>
  <c r="D16" i="2"/>
  <c r="D16" i="4" s="1"/>
  <c r="E16" i="2"/>
  <c r="E16" i="4" s="1"/>
  <c r="F16" i="2"/>
  <c r="F16" i="4" s="1"/>
  <c r="G16" i="2"/>
  <c r="G16" i="4" s="1"/>
  <c r="H16" i="2"/>
  <c r="H16" i="4" s="1"/>
  <c r="I16" i="2"/>
  <c r="I16" i="4" s="1"/>
  <c r="J16" i="2"/>
  <c r="J16" i="4" s="1"/>
  <c r="K16" i="2"/>
  <c r="K16" i="4" s="1"/>
  <c r="L16" i="2"/>
  <c r="L16" i="4" s="1"/>
  <c r="M16" i="2"/>
  <c r="M16" i="4" s="1"/>
  <c r="B17" i="2"/>
  <c r="C17" i="2"/>
  <c r="C17" i="4" s="1"/>
  <c r="D17" i="2"/>
  <c r="D17" i="4" s="1"/>
  <c r="E17" i="2"/>
  <c r="E17" i="4" s="1"/>
  <c r="F17" i="2"/>
  <c r="F17" i="4" s="1"/>
  <c r="G17" i="2"/>
  <c r="G17" i="4" s="1"/>
  <c r="H17" i="2"/>
  <c r="H17" i="4" s="1"/>
  <c r="I17" i="2"/>
  <c r="I17" i="4" s="1"/>
  <c r="J17" i="2"/>
  <c r="J17" i="4" s="1"/>
  <c r="K17" i="2"/>
  <c r="K17" i="4" s="1"/>
  <c r="L17" i="2"/>
  <c r="L17" i="4" s="1"/>
  <c r="M17" i="2"/>
  <c r="M17" i="4" s="1"/>
  <c r="B18" i="2"/>
  <c r="C18" i="2"/>
  <c r="C18" i="4" s="1"/>
  <c r="D18" i="2"/>
  <c r="D18" i="4" s="1"/>
  <c r="E18" i="2"/>
  <c r="E18" i="4" s="1"/>
  <c r="F18" i="2"/>
  <c r="F18" i="4" s="1"/>
  <c r="G18" i="2"/>
  <c r="G18" i="4" s="1"/>
  <c r="H18" i="2"/>
  <c r="H18" i="4" s="1"/>
  <c r="I18" i="2"/>
  <c r="I18" i="4" s="1"/>
  <c r="J18" i="2"/>
  <c r="J18" i="4" s="1"/>
  <c r="K18" i="2"/>
  <c r="K18" i="4" s="1"/>
  <c r="L18" i="2"/>
  <c r="L18" i="4" s="1"/>
  <c r="M18" i="2"/>
  <c r="M18" i="4" s="1"/>
  <c r="B19" i="2"/>
  <c r="C19" i="2"/>
  <c r="C19" i="4" s="1"/>
  <c r="D19" i="2"/>
  <c r="D19" i="4" s="1"/>
  <c r="E19" i="2"/>
  <c r="E19" i="4" s="1"/>
  <c r="F19" i="2"/>
  <c r="F19" i="4" s="1"/>
  <c r="G19" i="2"/>
  <c r="G19" i="4" s="1"/>
  <c r="H19" i="2"/>
  <c r="H19" i="4" s="1"/>
  <c r="I19" i="2"/>
  <c r="I19" i="4" s="1"/>
  <c r="J19" i="2"/>
  <c r="J19" i="4" s="1"/>
  <c r="K19" i="2"/>
  <c r="K19" i="4" s="1"/>
  <c r="L19" i="2"/>
  <c r="L19" i="4" s="1"/>
  <c r="M19" i="2"/>
  <c r="M19" i="4" s="1"/>
  <c r="B20" i="2"/>
  <c r="C20" i="2"/>
  <c r="C20" i="4" s="1"/>
  <c r="D20" i="2"/>
  <c r="D20" i="4" s="1"/>
  <c r="E20" i="2"/>
  <c r="E20" i="4" s="1"/>
  <c r="F20" i="2"/>
  <c r="F20" i="4" s="1"/>
  <c r="G20" i="2"/>
  <c r="G20" i="4" s="1"/>
  <c r="H20" i="2"/>
  <c r="H20" i="4" s="1"/>
  <c r="I20" i="2"/>
  <c r="I20" i="4" s="1"/>
  <c r="J20" i="2"/>
  <c r="J20" i="4" s="1"/>
  <c r="K20" i="2"/>
  <c r="K20" i="4" s="1"/>
  <c r="L20" i="2"/>
  <c r="L20" i="4" s="1"/>
  <c r="M20" i="2"/>
  <c r="M20" i="4" s="1"/>
  <c r="B21" i="2"/>
  <c r="C21" i="2"/>
  <c r="C21" i="4" s="1"/>
  <c r="D21" i="2"/>
  <c r="D21" i="4" s="1"/>
  <c r="E21" i="2"/>
  <c r="E21" i="4" s="1"/>
  <c r="F21" i="2"/>
  <c r="F21" i="4" s="1"/>
  <c r="G21" i="2"/>
  <c r="G21" i="4" s="1"/>
  <c r="H21" i="2"/>
  <c r="H21" i="4" s="1"/>
  <c r="I21" i="2"/>
  <c r="I21" i="4" s="1"/>
  <c r="J21" i="2"/>
  <c r="J21" i="4" s="1"/>
  <c r="K21" i="2"/>
  <c r="K21" i="4" s="1"/>
  <c r="L21" i="2"/>
  <c r="L21" i="4" s="1"/>
  <c r="M21" i="2"/>
  <c r="M21" i="4" s="1"/>
  <c r="B22" i="2"/>
  <c r="C22" i="2"/>
  <c r="C22" i="4" s="1"/>
  <c r="D22" i="2"/>
  <c r="D22" i="4" s="1"/>
  <c r="E22" i="2"/>
  <c r="E22" i="4" s="1"/>
  <c r="F22" i="2"/>
  <c r="F22" i="4" s="1"/>
  <c r="G22" i="2"/>
  <c r="G22" i="4" s="1"/>
  <c r="H22" i="2"/>
  <c r="H22" i="4" s="1"/>
  <c r="I22" i="2"/>
  <c r="I22" i="4" s="1"/>
  <c r="J22" i="2"/>
  <c r="J22" i="4" s="1"/>
  <c r="K22" i="2"/>
  <c r="K22" i="4" s="1"/>
  <c r="L22" i="2"/>
  <c r="L22" i="4" s="1"/>
  <c r="M22" i="2"/>
  <c r="M22" i="4" s="1"/>
  <c r="B23" i="2"/>
  <c r="C23" i="2"/>
  <c r="C23" i="4" s="1"/>
  <c r="D23" i="2"/>
  <c r="D23" i="4" s="1"/>
  <c r="E23" i="2"/>
  <c r="E23" i="4" s="1"/>
  <c r="F23" i="2"/>
  <c r="F23" i="4" s="1"/>
  <c r="G23" i="2"/>
  <c r="G23" i="4" s="1"/>
  <c r="H23" i="2"/>
  <c r="H23" i="4" s="1"/>
  <c r="I23" i="2"/>
  <c r="I23" i="4" s="1"/>
  <c r="J23" i="2"/>
  <c r="J23" i="4" s="1"/>
  <c r="K23" i="2"/>
  <c r="K23" i="4" s="1"/>
  <c r="L23" i="2"/>
  <c r="L23" i="4" s="1"/>
  <c r="M23" i="2"/>
  <c r="M23" i="4" s="1"/>
  <c r="B24" i="2"/>
  <c r="C24" i="2"/>
  <c r="C24" i="4" s="1"/>
  <c r="D24" i="2"/>
  <c r="D24" i="4" s="1"/>
  <c r="E24" i="2"/>
  <c r="E24" i="4" s="1"/>
  <c r="F24" i="2"/>
  <c r="F24" i="4" s="1"/>
  <c r="G24" i="2"/>
  <c r="G24" i="4" s="1"/>
  <c r="H24" i="2"/>
  <c r="H24" i="4" s="1"/>
  <c r="I24" i="2"/>
  <c r="I24" i="4" s="1"/>
  <c r="J24" i="2"/>
  <c r="J24" i="4" s="1"/>
  <c r="K24" i="2"/>
  <c r="K24" i="4" s="1"/>
  <c r="L24" i="2"/>
  <c r="L24" i="4" s="1"/>
  <c r="M24" i="2"/>
  <c r="M24" i="4" s="1"/>
  <c r="B25" i="2"/>
  <c r="C25" i="2"/>
  <c r="C25" i="4" s="1"/>
  <c r="D25" i="2"/>
  <c r="D25" i="4" s="1"/>
  <c r="E25" i="2"/>
  <c r="E25" i="4" s="1"/>
  <c r="F25" i="2"/>
  <c r="F25" i="4" s="1"/>
  <c r="G25" i="2"/>
  <c r="G25" i="4" s="1"/>
  <c r="H25" i="2"/>
  <c r="H25" i="4" s="1"/>
  <c r="I25" i="2"/>
  <c r="I25" i="4" s="1"/>
  <c r="J25" i="2"/>
  <c r="J25" i="4" s="1"/>
  <c r="K25" i="2"/>
  <c r="K25" i="4" s="1"/>
  <c r="L25" i="2"/>
  <c r="L25" i="4" s="1"/>
  <c r="M25" i="2"/>
  <c r="M25" i="4" s="1"/>
  <c r="B26" i="2"/>
  <c r="C26" i="2"/>
  <c r="C26" i="4" s="1"/>
  <c r="D26" i="2"/>
  <c r="D26" i="4" s="1"/>
  <c r="E26" i="2"/>
  <c r="E26" i="4" s="1"/>
  <c r="F26" i="2"/>
  <c r="F26" i="4" s="1"/>
  <c r="G26" i="2"/>
  <c r="G26" i="4" s="1"/>
  <c r="H26" i="2"/>
  <c r="H26" i="4" s="1"/>
  <c r="I26" i="2"/>
  <c r="I26" i="4" s="1"/>
  <c r="J26" i="2"/>
  <c r="J26" i="4" s="1"/>
  <c r="K26" i="2"/>
  <c r="K26" i="4" s="1"/>
  <c r="L26" i="2"/>
  <c r="L26" i="4" s="1"/>
  <c r="M26" i="2"/>
  <c r="M26" i="4" s="1"/>
  <c r="B27" i="2"/>
  <c r="C27" i="2"/>
  <c r="C27" i="4" s="1"/>
  <c r="D27" i="2"/>
  <c r="D27" i="4" s="1"/>
  <c r="E27" i="2"/>
  <c r="E27" i="4" s="1"/>
  <c r="F27" i="2"/>
  <c r="F27" i="4" s="1"/>
  <c r="G27" i="2"/>
  <c r="G27" i="4" s="1"/>
  <c r="H27" i="2"/>
  <c r="H27" i="4" s="1"/>
  <c r="I27" i="2"/>
  <c r="I27" i="4" s="1"/>
  <c r="J27" i="2"/>
  <c r="J27" i="4" s="1"/>
  <c r="K27" i="2"/>
  <c r="K27" i="4" s="1"/>
  <c r="L27" i="2"/>
  <c r="L27" i="4" s="1"/>
  <c r="M27" i="2"/>
  <c r="M27" i="4" s="1"/>
  <c r="B28" i="2"/>
  <c r="C28" i="2"/>
  <c r="C28" i="4" s="1"/>
  <c r="D28" i="2"/>
  <c r="D28" i="4" s="1"/>
  <c r="E28" i="2"/>
  <c r="E28" i="4" s="1"/>
  <c r="F28" i="2"/>
  <c r="F28" i="4" s="1"/>
  <c r="G28" i="2"/>
  <c r="G28" i="4" s="1"/>
  <c r="H28" i="2"/>
  <c r="H28" i="4" s="1"/>
  <c r="I28" i="2"/>
  <c r="I28" i="4" s="1"/>
  <c r="J28" i="2"/>
  <c r="J28" i="4" s="1"/>
  <c r="K28" i="2"/>
  <c r="K28" i="4" s="1"/>
  <c r="L28" i="2"/>
  <c r="L28" i="4" s="1"/>
  <c r="M28" i="2"/>
  <c r="M28" i="4" s="1"/>
  <c r="B29" i="2"/>
  <c r="C29" i="2"/>
  <c r="C29" i="4" s="1"/>
  <c r="D29" i="2"/>
  <c r="D29" i="4" s="1"/>
  <c r="E29" i="2"/>
  <c r="E29" i="4" s="1"/>
  <c r="F29" i="2"/>
  <c r="F29" i="4" s="1"/>
  <c r="G29" i="2"/>
  <c r="G29" i="4" s="1"/>
  <c r="H29" i="2"/>
  <c r="H29" i="4" s="1"/>
  <c r="I29" i="2"/>
  <c r="I29" i="4" s="1"/>
  <c r="J29" i="2"/>
  <c r="J29" i="4" s="1"/>
  <c r="K29" i="2"/>
  <c r="K29" i="4" s="1"/>
  <c r="L29" i="2"/>
  <c r="L29" i="4" s="1"/>
  <c r="M29" i="2"/>
  <c r="M29" i="4" s="1"/>
  <c r="B30" i="2"/>
  <c r="C30" i="2"/>
  <c r="C30" i="4" s="1"/>
  <c r="D30" i="2"/>
  <c r="D30" i="4" s="1"/>
  <c r="E30" i="2"/>
  <c r="E30" i="4" s="1"/>
  <c r="F30" i="2"/>
  <c r="F30" i="4" s="1"/>
  <c r="G30" i="2"/>
  <c r="G30" i="4" s="1"/>
  <c r="H30" i="2"/>
  <c r="H30" i="4" s="1"/>
  <c r="I30" i="2"/>
  <c r="I30" i="4" s="1"/>
  <c r="J30" i="2"/>
  <c r="J30" i="4" s="1"/>
  <c r="K30" i="2"/>
  <c r="K30" i="4" s="1"/>
  <c r="L30" i="2"/>
  <c r="L30" i="4" s="1"/>
  <c r="M30" i="2"/>
  <c r="M30" i="4" s="1"/>
  <c r="B31" i="2"/>
  <c r="C31" i="2"/>
  <c r="C31" i="4" s="1"/>
  <c r="D31" i="2"/>
  <c r="D31" i="4" s="1"/>
  <c r="E31" i="2"/>
  <c r="E31" i="4" s="1"/>
  <c r="F31" i="2"/>
  <c r="F31" i="4" s="1"/>
  <c r="G31" i="2"/>
  <c r="G31" i="4" s="1"/>
  <c r="H31" i="2"/>
  <c r="H31" i="4" s="1"/>
  <c r="I31" i="2"/>
  <c r="I31" i="4" s="1"/>
  <c r="J31" i="2"/>
  <c r="J31" i="4" s="1"/>
  <c r="K31" i="2"/>
  <c r="K31" i="4" s="1"/>
  <c r="L31" i="2"/>
  <c r="L31" i="4" s="1"/>
  <c r="M31" i="2"/>
  <c r="M31" i="4" s="1"/>
  <c r="B32" i="2"/>
  <c r="C32" i="2"/>
  <c r="C32" i="4" s="1"/>
  <c r="D32" i="2"/>
  <c r="D32" i="4" s="1"/>
  <c r="E32" i="2"/>
  <c r="E32" i="4" s="1"/>
  <c r="F32" i="2"/>
  <c r="F32" i="4" s="1"/>
  <c r="G32" i="2"/>
  <c r="G32" i="4" s="1"/>
  <c r="H32" i="2"/>
  <c r="H32" i="4" s="1"/>
  <c r="I32" i="2"/>
  <c r="I32" i="4" s="1"/>
  <c r="J32" i="2"/>
  <c r="J32" i="4" s="1"/>
  <c r="K32" i="2"/>
  <c r="K32" i="4" s="1"/>
  <c r="L32" i="2"/>
  <c r="L32" i="4" s="1"/>
  <c r="M32" i="2"/>
  <c r="M32" i="4" s="1"/>
  <c r="B33" i="2"/>
  <c r="C33" i="2"/>
  <c r="C33" i="4" s="1"/>
  <c r="D33" i="2"/>
  <c r="D33" i="4" s="1"/>
  <c r="E33" i="2"/>
  <c r="E33" i="4" s="1"/>
  <c r="F33" i="2"/>
  <c r="F33" i="4" s="1"/>
  <c r="G33" i="2"/>
  <c r="G33" i="4" s="1"/>
  <c r="H33" i="2"/>
  <c r="H33" i="4" s="1"/>
  <c r="I33" i="2"/>
  <c r="I33" i="4" s="1"/>
  <c r="J33" i="2"/>
  <c r="J33" i="4" s="1"/>
  <c r="K33" i="2"/>
  <c r="K33" i="4" s="1"/>
  <c r="L33" i="2"/>
  <c r="L33" i="4" s="1"/>
  <c r="M33" i="2"/>
  <c r="M33" i="4" s="1"/>
  <c r="B34" i="2"/>
  <c r="C34" i="2"/>
  <c r="C34" i="4" s="1"/>
  <c r="D34" i="2"/>
  <c r="D34" i="4" s="1"/>
  <c r="E34" i="2"/>
  <c r="E34" i="4" s="1"/>
  <c r="F34" i="2"/>
  <c r="F34" i="4" s="1"/>
  <c r="G34" i="2"/>
  <c r="G34" i="4" s="1"/>
  <c r="H34" i="2"/>
  <c r="H34" i="4" s="1"/>
  <c r="I34" i="2"/>
  <c r="I34" i="4" s="1"/>
  <c r="J34" i="2"/>
  <c r="J34" i="4" s="1"/>
  <c r="K34" i="2"/>
  <c r="K34" i="4" s="1"/>
  <c r="L34" i="2"/>
  <c r="L34" i="4" s="1"/>
  <c r="M34" i="2"/>
  <c r="M34" i="4" s="1"/>
  <c r="B35" i="2"/>
  <c r="C35" i="2"/>
  <c r="C35" i="4" s="1"/>
  <c r="D35" i="2"/>
  <c r="D35" i="4" s="1"/>
  <c r="E35" i="2"/>
  <c r="E35" i="4" s="1"/>
  <c r="F35" i="2"/>
  <c r="F35" i="4" s="1"/>
  <c r="G35" i="2"/>
  <c r="G35" i="4" s="1"/>
  <c r="H35" i="2"/>
  <c r="H35" i="4" s="1"/>
  <c r="I35" i="2"/>
  <c r="I35" i="4" s="1"/>
  <c r="J35" i="2"/>
  <c r="J35" i="4" s="1"/>
  <c r="K35" i="2"/>
  <c r="K35" i="4" s="1"/>
  <c r="L35" i="2"/>
  <c r="L35" i="4" s="1"/>
  <c r="M35" i="2"/>
  <c r="M35" i="4" s="1"/>
  <c r="B36" i="2"/>
  <c r="C36" i="2"/>
  <c r="C36" i="4" s="1"/>
  <c r="D36" i="2"/>
  <c r="D36" i="4" s="1"/>
  <c r="E36" i="2"/>
  <c r="E36" i="4" s="1"/>
  <c r="F36" i="2"/>
  <c r="F36" i="4" s="1"/>
  <c r="G36" i="2"/>
  <c r="G36" i="4" s="1"/>
  <c r="H36" i="2"/>
  <c r="H36" i="4" s="1"/>
  <c r="I36" i="2"/>
  <c r="I36" i="4" s="1"/>
  <c r="J36" i="2"/>
  <c r="J36" i="4" s="1"/>
  <c r="K36" i="2"/>
  <c r="K36" i="4" s="1"/>
  <c r="L36" i="2"/>
  <c r="L36" i="4" s="1"/>
  <c r="M36" i="2"/>
  <c r="M36" i="4" s="1"/>
  <c r="B37" i="2"/>
  <c r="C37" i="2"/>
  <c r="C37" i="4" s="1"/>
  <c r="D37" i="2"/>
  <c r="D37" i="4" s="1"/>
  <c r="E37" i="2"/>
  <c r="E37" i="4" s="1"/>
  <c r="F37" i="2"/>
  <c r="F37" i="4" s="1"/>
  <c r="G37" i="2"/>
  <c r="G37" i="4" s="1"/>
  <c r="H37" i="2"/>
  <c r="H37" i="4" s="1"/>
  <c r="I37" i="2"/>
  <c r="I37" i="4" s="1"/>
  <c r="J37" i="2"/>
  <c r="J37" i="4" s="1"/>
  <c r="K37" i="2"/>
  <c r="K37" i="4" s="1"/>
  <c r="L37" i="2"/>
  <c r="L37" i="4" s="1"/>
  <c r="M37" i="2"/>
  <c r="M37" i="4" s="1"/>
  <c r="B38" i="2"/>
  <c r="C38" i="2"/>
  <c r="C38" i="4" s="1"/>
  <c r="D38" i="2"/>
  <c r="D38" i="4" s="1"/>
  <c r="E38" i="2"/>
  <c r="E38" i="4" s="1"/>
  <c r="F38" i="2"/>
  <c r="F38" i="4" s="1"/>
  <c r="G38" i="2"/>
  <c r="G38" i="4" s="1"/>
  <c r="H38" i="2"/>
  <c r="H38" i="4" s="1"/>
  <c r="I38" i="2"/>
  <c r="I38" i="4" s="1"/>
  <c r="J38" i="2"/>
  <c r="J38" i="4" s="1"/>
  <c r="K38" i="2"/>
  <c r="K38" i="4" s="1"/>
  <c r="L38" i="2"/>
  <c r="L38" i="4" s="1"/>
  <c r="M38" i="2"/>
  <c r="M38" i="4" s="1"/>
  <c r="B39" i="2"/>
  <c r="C39" i="2"/>
  <c r="C39" i="4" s="1"/>
  <c r="D39" i="2"/>
  <c r="D39" i="4" s="1"/>
  <c r="E39" i="2"/>
  <c r="E39" i="4" s="1"/>
  <c r="F39" i="2"/>
  <c r="F39" i="4" s="1"/>
  <c r="G39" i="2"/>
  <c r="G39" i="4" s="1"/>
  <c r="H39" i="2"/>
  <c r="H39" i="4" s="1"/>
  <c r="I39" i="2"/>
  <c r="I39" i="4" s="1"/>
  <c r="J39" i="2"/>
  <c r="J39" i="4" s="1"/>
  <c r="K39" i="2"/>
  <c r="K39" i="4" s="1"/>
  <c r="L39" i="2"/>
  <c r="L39" i="4" s="1"/>
  <c r="M39" i="2"/>
  <c r="M39" i="4" s="1"/>
  <c r="B40" i="2"/>
  <c r="C40" i="2"/>
  <c r="C40" i="4" s="1"/>
  <c r="D40" i="2"/>
  <c r="D40" i="4" s="1"/>
  <c r="E40" i="2"/>
  <c r="E40" i="4" s="1"/>
  <c r="F40" i="2"/>
  <c r="F40" i="4" s="1"/>
  <c r="G40" i="2"/>
  <c r="G40" i="4" s="1"/>
  <c r="H40" i="2"/>
  <c r="H40" i="4" s="1"/>
  <c r="I40" i="2"/>
  <c r="I40" i="4" s="1"/>
  <c r="J40" i="2"/>
  <c r="J40" i="4" s="1"/>
  <c r="K40" i="2"/>
  <c r="K40" i="4" s="1"/>
  <c r="L40" i="2"/>
  <c r="L40" i="4" s="1"/>
  <c r="M40" i="2"/>
  <c r="M40" i="4" s="1"/>
  <c r="B41" i="2"/>
  <c r="C41" i="2"/>
  <c r="C41" i="4" s="1"/>
  <c r="D41" i="2"/>
  <c r="D41" i="4" s="1"/>
  <c r="E41" i="2"/>
  <c r="E41" i="4" s="1"/>
  <c r="F41" i="2"/>
  <c r="F41" i="4" s="1"/>
  <c r="G41" i="2"/>
  <c r="G41" i="4" s="1"/>
  <c r="H41" i="2"/>
  <c r="H41" i="4" s="1"/>
  <c r="I41" i="2"/>
  <c r="I41" i="4" s="1"/>
  <c r="J41" i="2"/>
  <c r="J41" i="4" s="1"/>
  <c r="K41" i="2"/>
  <c r="K41" i="4" s="1"/>
  <c r="L41" i="2"/>
  <c r="L41" i="4" s="1"/>
  <c r="M41" i="2"/>
  <c r="M41" i="4" s="1"/>
  <c r="B42" i="2"/>
  <c r="C42" i="2"/>
  <c r="C42" i="4" s="1"/>
  <c r="D42" i="2"/>
  <c r="D42" i="4" s="1"/>
  <c r="E42" i="2"/>
  <c r="E42" i="4" s="1"/>
  <c r="F42" i="2"/>
  <c r="F42" i="4" s="1"/>
  <c r="G42" i="2"/>
  <c r="G42" i="4" s="1"/>
  <c r="H42" i="2"/>
  <c r="H42" i="4" s="1"/>
  <c r="I42" i="2"/>
  <c r="I42" i="4" s="1"/>
  <c r="J42" i="2"/>
  <c r="J42" i="4" s="1"/>
  <c r="K42" i="2"/>
  <c r="K42" i="4" s="1"/>
  <c r="L42" i="2"/>
  <c r="L42" i="4" s="1"/>
  <c r="M42" i="2"/>
  <c r="M42" i="4" s="1"/>
  <c r="B43" i="2"/>
  <c r="C43" i="2"/>
  <c r="C43" i="4" s="1"/>
  <c r="D43" i="2"/>
  <c r="D43" i="4" s="1"/>
  <c r="E43" i="2"/>
  <c r="E43" i="4" s="1"/>
  <c r="F43" i="2"/>
  <c r="F43" i="4" s="1"/>
  <c r="G43" i="2"/>
  <c r="G43" i="4" s="1"/>
  <c r="H43" i="2"/>
  <c r="H43" i="4" s="1"/>
  <c r="I43" i="2"/>
  <c r="I43" i="4" s="1"/>
  <c r="J43" i="2"/>
  <c r="J43" i="4" s="1"/>
  <c r="K43" i="2"/>
  <c r="K43" i="4" s="1"/>
  <c r="L43" i="2"/>
  <c r="L43" i="4" s="1"/>
  <c r="M43" i="2"/>
  <c r="M43" i="4" s="1"/>
  <c r="B44" i="2"/>
  <c r="C44" i="2"/>
  <c r="C44" i="4" s="1"/>
  <c r="D44" i="2"/>
  <c r="D44" i="4" s="1"/>
  <c r="E44" i="2"/>
  <c r="E44" i="4" s="1"/>
  <c r="F44" i="2"/>
  <c r="F44" i="4" s="1"/>
  <c r="G44" i="2"/>
  <c r="G44" i="4" s="1"/>
  <c r="H44" i="2"/>
  <c r="H44" i="4" s="1"/>
  <c r="I44" i="2"/>
  <c r="I44" i="4" s="1"/>
  <c r="J44" i="2"/>
  <c r="J44" i="4" s="1"/>
  <c r="K44" i="2"/>
  <c r="K44" i="4" s="1"/>
  <c r="L44" i="2"/>
  <c r="L44" i="4" s="1"/>
  <c r="M44" i="2"/>
  <c r="M44" i="4" s="1"/>
  <c r="B45" i="2"/>
  <c r="C45" i="2"/>
  <c r="C45" i="4" s="1"/>
  <c r="D45" i="2"/>
  <c r="D45" i="4" s="1"/>
  <c r="E45" i="2"/>
  <c r="E45" i="4" s="1"/>
  <c r="F45" i="2"/>
  <c r="F45" i="4" s="1"/>
  <c r="G45" i="2"/>
  <c r="G45" i="4" s="1"/>
  <c r="H45" i="2"/>
  <c r="H45" i="4" s="1"/>
  <c r="I45" i="2"/>
  <c r="I45" i="4" s="1"/>
  <c r="J45" i="2"/>
  <c r="J45" i="4" s="1"/>
  <c r="K45" i="2"/>
  <c r="K45" i="4" s="1"/>
  <c r="L45" i="2"/>
  <c r="L45" i="4" s="1"/>
  <c r="M45" i="2"/>
  <c r="M45" i="4" s="1"/>
  <c r="B46" i="2"/>
  <c r="C46" i="2"/>
  <c r="C46" i="4" s="1"/>
  <c r="D46" i="2"/>
  <c r="D46" i="4" s="1"/>
  <c r="E46" i="2"/>
  <c r="E46" i="4" s="1"/>
  <c r="F46" i="2"/>
  <c r="F46" i="4" s="1"/>
  <c r="G46" i="2"/>
  <c r="G46" i="4" s="1"/>
  <c r="H46" i="2"/>
  <c r="H46" i="4" s="1"/>
  <c r="I46" i="2"/>
  <c r="I46" i="4" s="1"/>
  <c r="J46" i="2"/>
  <c r="J46" i="4" s="1"/>
  <c r="K46" i="2"/>
  <c r="K46" i="4" s="1"/>
  <c r="L46" i="2"/>
  <c r="L46" i="4" s="1"/>
  <c r="M46" i="2"/>
  <c r="M46" i="4" s="1"/>
  <c r="B47" i="2"/>
  <c r="C47" i="2"/>
  <c r="C47" i="4" s="1"/>
  <c r="D47" i="2"/>
  <c r="D47" i="4" s="1"/>
  <c r="E47" i="2"/>
  <c r="E47" i="4" s="1"/>
  <c r="F47" i="2"/>
  <c r="F47" i="4" s="1"/>
  <c r="G47" i="2"/>
  <c r="G47" i="4" s="1"/>
  <c r="H47" i="2"/>
  <c r="H47" i="4" s="1"/>
  <c r="I47" i="2"/>
  <c r="I47" i="4" s="1"/>
  <c r="J47" i="2"/>
  <c r="J47" i="4" s="1"/>
  <c r="K47" i="2"/>
  <c r="K47" i="4" s="1"/>
  <c r="L47" i="2"/>
  <c r="L47" i="4" s="1"/>
  <c r="M47" i="2"/>
  <c r="M47" i="4" s="1"/>
  <c r="B48" i="2"/>
  <c r="C48" i="2"/>
  <c r="C48" i="4" s="1"/>
  <c r="D48" i="2"/>
  <c r="D48" i="4" s="1"/>
  <c r="E48" i="2"/>
  <c r="E48" i="4" s="1"/>
  <c r="F48" i="2"/>
  <c r="F48" i="4" s="1"/>
  <c r="G48" i="2"/>
  <c r="G48" i="4" s="1"/>
  <c r="H48" i="2"/>
  <c r="H48" i="4" s="1"/>
  <c r="I48" i="2"/>
  <c r="I48" i="4" s="1"/>
  <c r="J48" i="2"/>
  <c r="J48" i="4" s="1"/>
  <c r="K48" i="2"/>
  <c r="K48" i="4" s="1"/>
  <c r="L48" i="2"/>
  <c r="L48" i="4" s="1"/>
  <c r="M48" i="2"/>
  <c r="M48" i="4" s="1"/>
  <c r="B49" i="2"/>
  <c r="C49" i="2"/>
  <c r="C49" i="4" s="1"/>
  <c r="D49" i="2"/>
  <c r="D49" i="4" s="1"/>
  <c r="E49" i="2"/>
  <c r="E49" i="4" s="1"/>
  <c r="F49" i="2"/>
  <c r="F49" i="4" s="1"/>
  <c r="G49" i="2"/>
  <c r="G49" i="4" s="1"/>
  <c r="H49" i="2"/>
  <c r="H49" i="4" s="1"/>
  <c r="I49" i="2"/>
  <c r="I49" i="4" s="1"/>
  <c r="J49" i="2"/>
  <c r="J49" i="4" s="1"/>
  <c r="K49" i="2"/>
  <c r="K49" i="4" s="1"/>
  <c r="L49" i="2"/>
  <c r="L49" i="4" s="1"/>
  <c r="M49" i="2"/>
  <c r="M49" i="4" s="1"/>
  <c r="B50" i="2"/>
  <c r="C50" i="2"/>
  <c r="C50" i="4" s="1"/>
  <c r="D50" i="2"/>
  <c r="D50" i="4" s="1"/>
  <c r="E50" i="2"/>
  <c r="E50" i="4" s="1"/>
  <c r="F50" i="2"/>
  <c r="F50" i="4" s="1"/>
  <c r="G50" i="2"/>
  <c r="G50" i="4" s="1"/>
  <c r="H50" i="2"/>
  <c r="H50" i="4" s="1"/>
  <c r="I50" i="2"/>
  <c r="I50" i="4" s="1"/>
  <c r="J50" i="2"/>
  <c r="J50" i="4" s="1"/>
  <c r="K50" i="2"/>
  <c r="K50" i="4" s="1"/>
  <c r="L50" i="2"/>
  <c r="L50" i="4" s="1"/>
  <c r="M50" i="2"/>
  <c r="M50" i="4" s="1"/>
  <c r="B51" i="2"/>
  <c r="C51" i="2"/>
  <c r="C51" i="4" s="1"/>
  <c r="D51" i="2"/>
  <c r="D51" i="4" s="1"/>
  <c r="E51" i="2"/>
  <c r="E51" i="4" s="1"/>
  <c r="F51" i="2"/>
  <c r="F51" i="4" s="1"/>
  <c r="G51" i="2"/>
  <c r="G51" i="4" s="1"/>
  <c r="H51" i="2"/>
  <c r="H51" i="4" s="1"/>
  <c r="I51" i="2"/>
  <c r="I51" i="4" s="1"/>
  <c r="J51" i="2"/>
  <c r="J51" i="4" s="1"/>
  <c r="K51" i="2"/>
  <c r="K51" i="4" s="1"/>
  <c r="L51" i="2"/>
  <c r="L51" i="4" s="1"/>
  <c r="M51" i="2"/>
  <c r="M51" i="4" s="1"/>
  <c r="B52" i="2"/>
  <c r="C52" i="2"/>
  <c r="C52" i="4" s="1"/>
  <c r="D52" i="2"/>
  <c r="D52" i="4" s="1"/>
  <c r="E52" i="2"/>
  <c r="E52" i="4" s="1"/>
  <c r="F52" i="2"/>
  <c r="F52" i="4" s="1"/>
  <c r="G52" i="2"/>
  <c r="G52" i="4" s="1"/>
  <c r="H52" i="2"/>
  <c r="H52" i="4" s="1"/>
  <c r="I52" i="2"/>
  <c r="I52" i="4" s="1"/>
  <c r="J52" i="2"/>
  <c r="J52" i="4" s="1"/>
  <c r="K52" i="2"/>
  <c r="K52" i="4" s="1"/>
  <c r="L52" i="2"/>
  <c r="L52" i="4" s="1"/>
  <c r="M52" i="2"/>
  <c r="M52" i="4" s="1"/>
  <c r="B53" i="2"/>
  <c r="C53" i="2"/>
  <c r="C53" i="4" s="1"/>
  <c r="D53" i="2"/>
  <c r="D53" i="4" s="1"/>
  <c r="E53" i="2"/>
  <c r="E53" i="4" s="1"/>
  <c r="F53" i="2"/>
  <c r="F53" i="4" s="1"/>
  <c r="G53" i="2"/>
  <c r="G53" i="4" s="1"/>
  <c r="H53" i="2"/>
  <c r="H53" i="4" s="1"/>
  <c r="I53" i="2"/>
  <c r="I53" i="4" s="1"/>
  <c r="J53" i="2"/>
  <c r="J53" i="4" s="1"/>
  <c r="K53" i="2"/>
  <c r="K53" i="4" s="1"/>
  <c r="L53" i="2"/>
  <c r="L53" i="4" s="1"/>
  <c r="M53" i="2"/>
  <c r="M53" i="4" s="1"/>
  <c r="B54" i="2"/>
  <c r="C54" i="2"/>
  <c r="C54" i="4" s="1"/>
  <c r="D54" i="2"/>
  <c r="D54" i="4" s="1"/>
  <c r="E54" i="2"/>
  <c r="E54" i="4" s="1"/>
  <c r="F54" i="2"/>
  <c r="F54" i="4" s="1"/>
  <c r="G54" i="2"/>
  <c r="G54" i="4" s="1"/>
  <c r="H54" i="2"/>
  <c r="H54" i="4" s="1"/>
  <c r="I54" i="2"/>
  <c r="I54" i="4" s="1"/>
  <c r="J54" i="2"/>
  <c r="J54" i="4" s="1"/>
  <c r="K54" i="2"/>
  <c r="K54" i="4" s="1"/>
  <c r="L54" i="2"/>
  <c r="L54" i="4" s="1"/>
  <c r="M54" i="2"/>
  <c r="M54" i="4" s="1"/>
  <c r="C5" i="1"/>
  <c r="C5" i="3" s="1"/>
  <c r="D5" i="1"/>
  <c r="D5" i="3" s="1"/>
  <c r="E5" i="1"/>
  <c r="E5" i="3" s="1"/>
  <c r="F5" i="1"/>
  <c r="F5" i="3" s="1"/>
  <c r="G5" i="1"/>
  <c r="G5" i="3" s="1"/>
  <c r="H5" i="1"/>
  <c r="H5" i="3" s="1"/>
  <c r="I5" i="1"/>
  <c r="I5" i="3" s="1"/>
  <c r="J5" i="1"/>
  <c r="J5" i="3" s="1"/>
  <c r="K5" i="1"/>
  <c r="K5" i="3" s="1"/>
  <c r="L5" i="1"/>
  <c r="L5" i="3" s="1"/>
  <c r="M5" i="1"/>
  <c r="M5" i="3" s="1"/>
  <c r="C6" i="1"/>
  <c r="C6" i="3" s="1"/>
  <c r="D6" i="1"/>
  <c r="D6" i="3" s="1"/>
  <c r="E6" i="1"/>
  <c r="E6" i="3" s="1"/>
  <c r="F6" i="1"/>
  <c r="F6" i="3" s="1"/>
  <c r="G6" i="1"/>
  <c r="G6" i="3" s="1"/>
  <c r="H6" i="1"/>
  <c r="H6" i="3" s="1"/>
  <c r="I6" i="1"/>
  <c r="I6" i="3" s="1"/>
  <c r="J6" i="1"/>
  <c r="J6" i="3" s="1"/>
  <c r="K6" i="1"/>
  <c r="K6" i="3" s="1"/>
  <c r="L6" i="1"/>
  <c r="L6" i="3" s="1"/>
  <c r="M6" i="1"/>
  <c r="M6" i="3" s="1"/>
  <c r="C7" i="1"/>
  <c r="C7" i="3" s="1"/>
  <c r="D7" i="1"/>
  <c r="D7" i="3" s="1"/>
  <c r="E7" i="1"/>
  <c r="E7" i="3" s="1"/>
  <c r="F7" i="1"/>
  <c r="F7" i="3" s="1"/>
  <c r="G7" i="1"/>
  <c r="G7" i="3" s="1"/>
  <c r="H7" i="1"/>
  <c r="H7" i="3" s="1"/>
  <c r="I7" i="1"/>
  <c r="I7" i="3" s="1"/>
  <c r="J7" i="1"/>
  <c r="J7" i="3" s="1"/>
  <c r="K7" i="1"/>
  <c r="K7" i="3" s="1"/>
  <c r="L7" i="1"/>
  <c r="L7" i="3" s="1"/>
  <c r="M7" i="1"/>
  <c r="M7" i="3" s="1"/>
  <c r="C8" i="1"/>
  <c r="C8" i="3" s="1"/>
  <c r="D8" i="1"/>
  <c r="D8" i="3" s="1"/>
  <c r="E8" i="1"/>
  <c r="E8" i="3" s="1"/>
  <c r="F8" i="1"/>
  <c r="F8" i="3" s="1"/>
  <c r="G8" i="1"/>
  <c r="G8" i="3" s="1"/>
  <c r="H8" i="1"/>
  <c r="H8" i="3" s="1"/>
  <c r="I8" i="1"/>
  <c r="I8" i="3" s="1"/>
  <c r="J8" i="1"/>
  <c r="J8" i="3" s="1"/>
  <c r="K8" i="1"/>
  <c r="K8" i="3" s="1"/>
  <c r="L8" i="1"/>
  <c r="L8" i="3" s="1"/>
  <c r="M8" i="1"/>
  <c r="M8" i="3" s="1"/>
  <c r="C9" i="1"/>
  <c r="C9" i="3" s="1"/>
  <c r="D9" i="1"/>
  <c r="D9" i="3" s="1"/>
  <c r="E9" i="1"/>
  <c r="E9" i="3" s="1"/>
  <c r="F9" i="1"/>
  <c r="F9" i="3" s="1"/>
  <c r="G9" i="1"/>
  <c r="G9" i="3" s="1"/>
  <c r="H9" i="1"/>
  <c r="H9" i="3" s="1"/>
  <c r="I9" i="1"/>
  <c r="I9" i="3" s="1"/>
  <c r="J9" i="1"/>
  <c r="J9" i="3" s="1"/>
  <c r="K9" i="1"/>
  <c r="K9" i="3" s="1"/>
  <c r="L9" i="1"/>
  <c r="L9" i="3" s="1"/>
  <c r="M9" i="1"/>
  <c r="M9" i="3" s="1"/>
  <c r="C10" i="1"/>
  <c r="C10" i="3" s="1"/>
  <c r="D10" i="1"/>
  <c r="D10" i="3" s="1"/>
  <c r="E10" i="1"/>
  <c r="E10" i="3" s="1"/>
  <c r="F10" i="1"/>
  <c r="F10" i="3" s="1"/>
  <c r="G10" i="1"/>
  <c r="G10" i="3" s="1"/>
  <c r="H10" i="1"/>
  <c r="H10" i="3" s="1"/>
  <c r="I10" i="1"/>
  <c r="I10" i="3" s="1"/>
  <c r="J10" i="1"/>
  <c r="J10" i="3" s="1"/>
  <c r="K10" i="1"/>
  <c r="K10" i="3" s="1"/>
  <c r="L10" i="1"/>
  <c r="L10" i="3" s="1"/>
  <c r="M10" i="1"/>
  <c r="M10" i="3" s="1"/>
  <c r="C11" i="1"/>
  <c r="C11" i="3" s="1"/>
  <c r="D11" i="1"/>
  <c r="D11" i="3" s="1"/>
  <c r="E11" i="1"/>
  <c r="E11" i="3" s="1"/>
  <c r="F11" i="1"/>
  <c r="F11" i="3" s="1"/>
  <c r="G11" i="1"/>
  <c r="G11" i="3" s="1"/>
  <c r="H11" i="1"/>
  <c r="H11" i="3" s="1"/>
  <c r="I11" i="1"/>
  <c r="I11" i="3" s="1"/>
  <c r="J11" i="1"/>
  <c r="J11" i="3" s="1"/>
  <c r="K11" i="1"/>
  <c r="K11" i="3" s="1"/>
  <c r="L11" i="1"/>
  <c r="L11" i="3" s="1"/>
  <c r="M11" i="1"/>
  <c r="M11" i="3" s="1"/>
  <c r="C12" i="1"/>
  <c r="C12" i="3" s="1"/>
  <c r="D12" i="1"/>
  <c r="D12" i="3" s="1"/>
  <c r="E12" i="1"/>
  <c r="E12" i="3" s="1"/>
  <c r="F12" i="1"/>
  <c r="F12" i="3" s="1"/>
  <c r="G12" i="1"/>
  <c r="G12" i="3" s="1"/>
  <c r="H12" i="1"/>
  <c r="H12" i="3" s="1"/>
  <c r="I12" i="1"/>
  <c r="I12" i="3" s="1"/>
  <c r="J12" i="1"/>
  <c r="J12" i="3" s="1"/>
  <c r="K12" i="1"/>
  <c r="K12" i="3" s="1"/>
  <c r="L12" i="1"/>
  <c r="L12" i="3" s="1"/>
  <c r="M12" i="1"/>
  <c r="M12" i="3" s="1"/>
  <c r="C13" i="1"/>
  <c r="C13" i="3" s="1"/>
  <c r="D13" i="1"/>
  <c r="D13" i="3" s="1"/>
  <c r="E13" i="1"/>
  <c r="E13" i="3" s="1"/>
  <c r="F13" i="1"/>
  <c r="F13" i="3" s="1"/>
  <c r="G13" i="1"/>
  <c r="G13" i="3" s="1"/>
  <c r="H13" i="1"/>
  <c r="H13" i="3" s="1"/>
  <c r="I13" i="1"/>
  <c r="I13" i="3" s="1"/>
  <c r="J13" i="1"/>
  <c r="J13" i="3" s="1"/>
  <c r="K13" i="1"/>
  <c r="K13" i="3" s="1"/>
  <c r="L13" i="1"/>
  <c r="L13" i="3" s="1"/>
  <c r="M13" i="1"/>
  <c r="M13" i="3" s="1"/>
  <c r="C14" i="1"/>
  <c r="C14" i="3" s="1"/>
  <c r="D14" i="1"/>
  <c r="D14" i="3" s="1"/>
  <c r="E14" i="1"/>
  <c r="E14" i="3" s="1"/>
  <c r="F14" i="1"/>
  <c r="F14" i="3" s="1"/>
  <c r="G14" i="1"/>
  <c r="G14" i="3" s="1"/>
  <c r="H14" i="1"/>
  <c r="H14" i="3" s="1"/>
  <c r="I14" i="1"/>
  <c r="I14" i="3" s="1"/>
  <c r="J14" i="1"/>
  <c r="J14" i="3" s="1"/>
  <c r="K14" i="1"/>
  <c r="K14" i="3" s="1"/>
  <c r="L14" i="1"/>
  <c r="L14" i="3" s="1"/>
  <c r="M14" i="1"/>
  <c r="M14" i="3" s="1"/>
  <c r="C15" i="1"/>
  <c r="C15" i="3" s="1"/>
  <c r="D15" i="1"/>
  <c r="D15" i="3" s="1"/>
  <c r="E15" i="1"/>
  <c r="E15" i="3" s="1"/>
  <c r="F15" i="1"/>
  <c r="F15" i="3" s="1"/>
  <c r="G15" i="1"/>
  <c r="G15" i="3" s="1"/>
  <c r="H15" i="1"/>
  <c r="H15" i="3" s="1"/>
  <c r="I15" i="1"/>
  <c r="I15" i="3" s="1"/>
  <c r="J15" i="1"/>
  <c r="J15" i="3" s="1"/>
  <c r="K15" i="1"/>
  <c r="K15" i="3" s="1"/>
  <c r="L15" i="1"/>
  <c r="L15" i="3" s="1"/>
  <c r="M15" i="1"/>
  <c r="M15" i="3" s="1"/>
  <c r="C16" i="1"/>
  <c r="C16" i="3" s="1"/>
  <c r="D16" i="1"/>
  <c r="D16" i="3" s="1"/>
  <c r="E16" i="1"/>
  <c r="E16" i="3" s="1"/>
  <c r="F16" i="1"/>
  <c r="F16" i="3" s="1"/>
  <c r="G16" i="1"/>
  <c r="G16" i="3" s="1"/>
  <c r="H16" i="1"/>
  <c r="H16" i="3" s="1"/>
  <c r="I16" i="1"/>
  <c r="I16" i="3" s="1"/>
  <c r="J16" i="1"/>
  <c r="J16" i="3" s="1"/>
  <c r="K16" i="1"/>
  <c r="K16" i="3" s="1"/>
  <c r="L16" i="1"/>
  <c r="L16" i="3" s="1"/>
  <c r="M16" i="1"/>
  <c r="M16" i="3" s="1"/>
  <c r="C17" i="1"/>
  <c r="C17" i="3" s="1"/>
  <c r="D17" i="1"/>
  <c r="D17" i="3" s="1"/>
  <c r="E17" i="1"/>
  <c r="E17" i="3" s="1"/>
  <c r="F17" i="1"/>
  <c r="F17" i="3" s="1"/>
  <c r="G17" i="1"/>
  <c r="G17" i="3" s="1"/>
  <c r="H17" i="1"/>
  <c r="H17" i="3" s="1"/>
  <c r="I17" i="1"/>
  <c r="I17" i="3" s="1"/>
  <c r="J17" i="1"/>
  <c r="J17" i="3" s="1"/>
  <c r="K17" i="1"/>
  <c r="K17" i="3" s="1"/>
  <c r="L17" i="1"/>
  <c r="L17" i="3" s="1"/>
  <c r="M17" i="1"/>
  <c r="M17" i="3" s="1"/>
  <c r="C18" i="1"/>
  <c r="C18" i="3" s="1"/>
  <c r="D18" i="1"/>
  <c r="D18" i="3" s="1"/>
  <c r="E18" i="1"/>
  <c r="E18" i="3" s="1"/>
  <c r="F18" i="1"/>
  <c r="F18" i="3" s="1"/>
  <c r="G18" i="1"/>
  <c r="G18" i="3" s="1"/>
  <c r="H18" i="1"/>
  <c r="H18" i="3" s="1"/>
  <c r="I18" i="1"/>
  <c r="I18" i="3" s="1"/>
  <c r="J18" i="1"/>
  <c r="J18" i="3" s="1"/>
  <c r="K18" i="1"/>
  <c r="K18" i="3" s="1"/>
  <c r="L18" i="1"/>
  <c r="L18" i="3" s="1"/>
  <c r="M18" i="1"/>
  <c r="M18" i="3" s="1"/>
  <c r="C19" i="1"/>
  <c r="C19" i="3" s="1"/>
  <c r="D19" i="1"/>
  <c r="D19" i="3" s="1"/>
  <c r="E19" i="1"/>
  <c r="E19" i="3" s="1"/>
  <c r="F19" i="1"/>
  <c r="F19" i="3" s="1"/>
  <c r="G19" i="1"/>
  <c r="G19" i="3" s="1"/>
  <c r="H19" i="1"/>
  <c r="H19" i="3" s="1"/>
  <c r="I19" i="1"/>
  <c r="I19" i="3" s="1"/>
  <c r="J19" i="1"/>
  <c r="J19" i="3" s="1"/>
  <c r="K19" i="1"/>
  <c r="K19" i="3" s="1"/>
  <c r="L19" i="1"/>
  <c r="L19" i="3" s="1"/>
  <c r="M19" i="1"/>
  <c r="M19" i="3" s="1"/>
  <c r="C20" i="1"/>
  <c r="C20" i="3" s="1"/>
  <c r="D20" i="1"/>
  <c r="D20" i="3" s="1"/>
  <c r="E20" i="1"/>
  <c r="E20" i="3" s="1"/>
  <c r="F20" i="1"/>
  <c r="F20" i="3" s="1"/>
  <c r="G20" i="1"/>
  <c r="G20" i="3" s="1"/>
  <c r="H20" i="1"/>
  <c r="H20" i="3" s="1"/>
  <c r="I20" i="1"/>
  <c r="I20" i="3" s="1"/>
  <c r="J20" i="1"/>
  <c r="J20" i="3" s="1"/>
  <c r="K20" i="1"/>
  <c r="K20" i="3" s="1"/>
  <c r="L20" i="1"/>
  <c r="L20" i="3" s="1"/>
  <c r="M20" i="1"/>
  <c r="M20" i="3" s="1"/>
  <c r="C21" i="1"/>
  <c r="C21" i="3" s="1"/>
  <c r="D21" i="1"/>
  <c r="D21" i="3" s="1"/>
  <c r="E21" i="1"/>
  <c r="E21" i="3" s="1"/>
  <c r="F21" i="1"/>
  <c r="F21" i="3" s="1"/>
  <c r="G21" i="1"/>
  <c r="G21" i="3" s="1"/>
  <c r="H21" i="1"/>
  <c r="H21" i="3" s="1"/>
  <c r="I21" i="1"/>
  <c r="I21" i="3" s="1"/>
  <c r="J21" i="1"/>
  <c r="J21" i="3" s="1"/>
  <c r="K21" i="1"/>
  <c r="K21" i="3" s="1"/>
  <c r="L21" i="1"/>
  <c r="L21" i="3" s="1"/>
  <c r="M21" i="1"/>
  <c r="M21" i="3" s="1"/>
  <c r="C22" i="1"/>
  <c r="C22" i="3" s="1"/>
  <c r="D22" i="1"/>
  <c r="D22" i="3" s="1"/>
  <c r="E22" i="1"/>
  <c r="E22" i="3" s="1"/>
  <c r="F22" i="1"/>
  <c r="F22" i="3" s="1"/>
  <c r="G22" i="1"/>
  <c r="G22" i="3" s="1"/>
  <c r="H22" i="1"/>
  <c r="H22" i="3" s="1"/>
  <c r="I22" i="1"/>
  <c r="I22" i="3" s="1"/>
  <c r="J22" i="1"/>
  <c r="J22" i="3" s="1"/>
  <c r="K22" i="1"/>
  <c r="K22" i="3" s="1"/>
  <c r="L22" i="1"/>
  <c r="L22" i="3" s="1"/>
  <c r="M22" i="1"/>
  <c r="M22" i="3" s="1"/>
  <c r="C23" i="1"/>
  <c r="C23" i="3" s="1"/>
  <c r="D23" i="1"/>
  <c r="D23" i="3" s="1"/>
  <c r="E23" i="1"/>
  <c r="E23" i="3" s="1"/>
  <c r="F23" i="1"/>
  <c r="F23" i="3" s="1"/>
  <c r="G23" i="1"/>
  <c r="G23" i="3" s="1"/>
  <c r="H23" i="1"/>
  <c r="H23" i="3" s="1"/>
  <c r="I23" i="1"/>
  <c r="I23" i="3" s="1"/>
  <c r="J23" i="1"/>
  <c r="J23" i="3" s="1"/>
  <c r="K23" i="1"/>
  <c r="K23" i="3" s="1"/>
  <c r="L23" i="1"/>
  <c r="L23" i="3" s="1"/>
  <c r="M23" i="1"/>
  <c r="M23" i="3" s="1"/>
  <c r="C24" i="1"/>
  <c r="C24" i="3" s="1"/>
  <c r="D24" i="1"/>
  <c r="D24" i="3" s="1"/>
  <c r="E24" i="1"/>
  <c r="E24" i="3" s="1"/>
  <c r="F24" i="1"/>
  <c r="F24" i="3" s="1"/>
  <c r="G24" i="1"/>
  <c r="G24" i="3" s="1"/>
  <c r="H24" i="1"/>
  <c r="H24" i="3" s="1"/>
  <c r="I24" i="1"/>
  <c r="I24" i="3" s="1"/>
  <c r="J24" i="1"/>
  <c r="J24" i="3" s="1"/>
  <c r="K24" i="1"/>
  <c r="K24" i="3" s="1"/>
  <c r="L24" i="1"/>
  <c r="L24" i="3" s="1"/>
  <c r="M24" i="1"/>
  <c r="M24" i="3" s="1"/>
  <c r="C25" i="1"/>
  <c r="C25" i="3" s="1"/>
  <c r="D25" i="1"/>
  <c r="D25" i="3" s="1"/>
  <c r="E25" i="1"/>
  <c r="E25" i="3" s="1"/>
  <c r="F25" i="1"/>
  <c r="F25" i="3" s="1"/>
  <c r="G25" i="1"/>
  <c r="G25" i="3" s="1"/>
  <c r="H25" i="1"/>
  <c r="H25" i="3" s="1"/>
  <c r="I25" i="1"/>
  <c r="I25" i="3" s="1"/>
  <c r="J25" i="1"/>
  <c r="J25" i="3" s="1"/>
  <c r="K25" i="1"/>
  <c r="K25" i="3" s="1"/>
  <c r="L25" i="1"/>
  <c r="L25" i="3" s="1"/>
  <c r="M25" i="1"/>
  <c r="M25" i="3" s="1"/>
  <c r="C26" i="1"/>
  <c r="C26" i="3" s="1"/>
  <c r="D26" i="1"/>
  <c r="D26" i="3" s="1"/>
  <c r="E26" i="1"/>
  <c r="E26" i="3" s="1"/>
  <c r="F26" i="1"/>
  <c r="F26" i="3" s="1"/>
  <c r="G26" i="1"/>
  <c r="G26" i="3" s="1"/>
  <c r="H26" i="1"/>
  <c r="H26" i="3" s="1"/>
  <c r="I26" i="1"/>
  <c r="I26" i="3" s="1"/>
  <c r="J26" i="1"/>
  <c r="J26" i="3" s="1"/>
  <c r="K26" i="1"/>
  <c r="K26" i="3" s="1"/>
  <c r="L26" i="1"/>
  <c r="L26" i="3" s="1"/>
  <c r="M26" i="1"/>
  <c r="M26" i="3" s="1"/>
  <c r="C27" i="1"/>
  <c r="C27" i="3" s="1"/>
  <c r="D27" i="1"/>
  <c r="D27" i="3" s="1"/>
  <c r="E27" i="1"/>
  <c r="E27" i="3" s="1"/>
  <c r="F27" i="1"/>
  <c r="F27" i="3" s="1"/>
  <c r="G27" i="1"/>
  <c r="G27" i="3" s="1"/>
  <c r="H27" i="1"/>
  <c r="H27" i="3" s="1"/>
  <c r="I27" i="1"/>
  <c r="I27" i="3" s="1"/>
  <c r="J27" i="1"/>
  <c r="J27" i="3" s="1"/>
  <c r="K27" i="1"/>
  <c r="K27" i="3" s="1"/>
  <c r="L27" i="1"/>
  <c r="L27" i="3" s="1"/>
  <c r="M27" i="1"/>
  <c r="M27" i="3" s="1"/>
  <c r="C28" i="1"/>
  <c r="C28" i="3" s="1"/>
  <c r="D28" i="1"/>
  <c r="D28" i="3" s="1"/>
  <c r="E28" i="1"/>
  <c r="E28" i="3" s="1"/>
  <c r="F28" i="1"/>
  <c r="F28" i="3" s="1"/>
  <c r="G28" i="1"/>
  <c r="G28" i="3" s="1"/>
  <c r="H28" i="1"/>
  <c r="H28" i="3" s="1"/>
  <c r="I28" i="1"/>
  <c r="I28" i="3" s="1"/>
  <c r="J28" i="1"/>
  <c r="J28" i="3" s="1"/>
  <c r="K28" i="1"/>
  <c r="K28" i="3" s="1"/>
  <c r="L28" i="1"/>
  <c r="L28" i="3" s="1"/>
  <c r="M28" i="1"/>
  <c r="M28" i="3" s="1"/>
  <c r="C29" i="1"/>
  <c r="C29" i="3" s="1"/>
  <c r="D29" i="1"/>
  <c r="D29" i="3" s="1"/>
  <c r="E29" i="1"/>
  <c r="E29" i="3" s="1"/>
  <c r="F29" i="1"/>
  <c r="F29" i="3" s="1"/>
  <c r="G29" i="1"/>
  <c r="G29" i="3" s="1"/>
  <c r="H29" i="1"/>
  <c r="H29" i="3" s="1"/>
  <c r="I29" i="1"/>
  <c r="I29" i="3" s="1"/>
  <c r="J29" i="1"/>
  <c r="J29" i="3" s="1"/>
  <c r="K29" i="1"/>
  <c r="K29" i="3" s="1"/>
  <c r="L29" i="1"/>
  <c r="L29" i="3" s="1"/>
  <c r="M29" i="1"/>
  <c r="M29" i="3" s="1"/>
  <c r="C30" i="1"/>
  <c r="C30" i="3" s="1"/>
  <c r="D30" i="1"/>
  <c r="D30" i="3" s="1"/>
  <c r="E30" i="1"/>
  <c r="E30" i="3" s="1"/>
  <c r="F30" i="1"/>
  <c r="F30" i="3" s="1"/>
  <c r="G30" i="1"/>
  <c r="G30" i="3" s="1"/>
  <c r="H30" i="1"/>
  <c r="H30" i="3" s="1"/>
  <c r="I30" i="1"/>
  <c r="I30" i="3" s="1"/>
  <c r="J30" i="1"/>
  <c r="J30" i="3" s="1"/>
  <c r="K30" i="1"/>
  <c r="K30" i="3" s="1"/>
  <c r="L30" i="1"/>
  <c r="L30" i="3" s="1"/>
  <c r="M30" i="1"/>
  <c r="M30" i="3" s="1"/>
  <c r="C31" i="1"/>
  <c r="C31" i="3" s="1"/>
  <c r="D31" i="1"/>
  <c r="D31" i="3" s="1"/>
  <c r="E31" i="1"/>
  <c r="E31" i="3" s="1"/>
  <c r="F31" i="1"/>
  <c r="F31" i="3" s="1"/>
  <c r="G31" i="1"/>
  <c r="G31" i="3" s="1"/>
  <c r="H31" i="1"/>
  <c r="H31" i="3" s="1"/>
  <c r="I31" i="1"/>
  <c r="I31" i="3" s="1"/>
  <c r="J31" i="1"/>
  <c r="J31" i="3" s="1"/>
  <c r="K31" i="1"/>
  <c r="K31" i="3" s="1"/>
  <c r="L31" i="1"/>
  <c r="L31" i="3" s="1"/>
  <c r="M31" i="1"/>
  <c r="M31" i="3" s="1"/>
  <c r="C32" i="1"/>
  <c r="C32" i="3" s="1"/>
  <c r="D32" i="1"/>
  <c r="D32" i="3" s="1"/>
  <c r="E32" i="1"/>
  <c r="E32" i="3" s="1"/>
  <c r="F32" i="1"/>
  <c r="F32" i="3" s="1"/>
  <c r="G32" i="1"/>
  <c r="G32" i="3" s="1"/>
  <c r="H32" i="1"/>
  <c r="H32" i="3" s="1"/>
  <c r="I32" i="1"/>
  <c r="I32" i="3" s="1"/>
  <c r="J32" i="1"/>
  <c r="J32" i="3" s="1"/>
  <c r="K32" i="1"/>
  <c r="K32" i="3" s="1"/>
  <c r="L32" i="1"/>
  <c r="L32" i="3" s="1"/>
  <c r="M32" i="1"/>
  <c r="M32" i="3" s="1"/>
  <c r="C33" i="1"/>
  <c r="C33" i="3" s="1"/>
  <c r="D33" i="1"/>
  <c r="D33" i="3" s="1"/>
  <c r="E33" i="1"/>
  <c r="E33" i="3" s="1"/>
  <c r="F33" i="1"/>
  <c r="F33" i="3" s="1"/>
  <c r="G33" i="1"/>
  <c r="G33" i="3" s="1"/>
  <c r="H33" i="1"/>
  <c r="H33" i="3" s="1"/>
  <c r="I33" i="1"/>
  <c r="I33" i="3" s="1"/>
  <c r="J33" i="1"/>
  <c r="J33" i="3" s="1"/>
  <c r="K33" i="1"/>
  <c r="K33" i="3" s="1"/>
  <c r="L33" i="1"/>
  <c r="L33" i="3" s="1"/>
  <c r="M33" i="1"/>
  <c r="M33" i="3" s="1"/>
  <c r="C34" i="1"/>
  <c r="C34" i="3" s="1"/>
  <c r="D34" i="1"/>
  <c r="D34" i="3" s="1"/>
  <c r="E34" i="1"/>
  <c r="E34" i="3" s="1"/>
  <c r="F34" i="1"/>
  <c r="F34" i="3" s="1"/>
  <c r="G34" i="1"/>
  <c r="G34" i="3" s="1"/>
  <c r="H34" i="1"/>
  <c r="H34" i="3" s="1"/>
  <c r="I34" i="1"/>
  <c r="I34" i="3" s="1"/>
  <c r="J34" i="1"/>
  <c r="J34" i="3" s="1"/>
  <c r="K34" i="1"/>
  <c r="K34" i="3" s="1"/>
  <c r="L34" i="1"/>
  <c r="L34" i="3" s="1"/>
  <c r="M34" i="1"/>
  <c r="M34" i="3" s="1"/>
  <c r="C35" i="1"/>
  <c r="C35" i="3" s="1"/>
  <c r="D35" i="1"/>
  <c r="D35" i="3" s="1"/>
  <c r="E35" i="1"/>
  <c r="E35" i="3" s="1"/>
  <c r="F35" i="1"/>
  <c r="F35" i="3" s="1"/>
  <c r="G35" i="1"/>
  <c r="G35" i="3" s="1"/>
  <c r="H35" i="1"/>
  <c r="H35" i="3" s="1"/>
  <c r="I35" i="1"/>
  <c r="I35" i="3" s="1"/>
  <c r="J35" i="1"/>
  <c r="J35" i="3" s="1"/>
  <c r="K35" i="1"/>
  <c r="K35" i="3" s="1"/>
  <c r="L35" i="1"/>
  <c r="L35" i="3" s="1"/>
  <c r="M35" i="1"/>
  <c r="M35" i="3" s="1"/>
  <c r="C36" i="1"/>
  <c r="C36" i="3" s="1"/>
  <c r="D36" i="1"/>
  <c r="D36" i="3" s="1"/>
  <c r="E36" i="1"/>
  <c r="E36" i="3" s="1"/>
  <c r="F36" i="1"/>
  <c r="F36" i="3" s="1"/>
  <c r="G36" i="1"/>
  <c r="G36" i="3" s="1"/>
  <c r="H36" i="1"/>
  <c r="H36" i="3" s="1"/>
  <c r="I36" i="1"/>
  <c r="I36" i="3" s="1"/>
  <c r="J36" i="1"/>
  <c r="J36" i="3" s="1"/>
  <c r="K36" i="1"/>
  <c r="K36" i="3" s="1"/>
  <c r="L36" i="1"/>
  <c r="L36" i="3" s="1"/>
  <c r="M36" i="1"/>
  <c r="M36" i="3" s="1"/>
  <c r="C37" i="1"/>
  <c r="C37" i="3" s="1"/>
  <c r="D37" i="1"/>
  <c r="D37" i="3" s="1"/>
  <c r="E37" i="1"/>
  <c r="E37" i="3" s="1"/>
  <c r="F37" i="1"/>
  <c r="F37" i="3" s="1"/>
  <c r="G37" i="1"/>
  <c r="G37" i="3" s="1"/>
  <c r="H37" i="1"/>
  <c r="H37" i="3" s="1"/>
  <c r="I37" i="1"/>
  <c r="I37" i="3" s="1"/>
  <c r="J37" i="1"/>
  <c r="J37" i="3" s="1"/>
  <c r="K37" i="1"/>
  <c r="K37" i="3" s="1"/>
  <c r="L37" i="1"/>
  <c r="L37" i="3" s="1"/>
  <c r="M37" i="1"/>
  <c r="M37" i="3" s="1"/>
  <c r="C38" i="1"/>
  <c r="C38" i="3" s="1"/>
  <c r="D38" i="1"/>
  <c r="D38" i="3" s="1"/>
  <c r="E38" i="1"/>
  <c r="E38" i="3" s="1"/>
  <c r="F38" i="1"/>
  <c r="F38" i="3" s="1"/>
  <c r="G38" i="1"/>
  <c r="G38" i="3" s="1"/>
  <c r="H38" i="1"/>
  <c r="H38" i="3" s="1"/>
  <c r="I38" i="1"/>
  <c r="I38" i="3" s="1"/>
  <c r="J38" i="1"/>
  <c r="J38" i="3" s="1"/>
  <c r="K38" i="1"/>
  <c r="K38" i="3" s="1"/>
  <c r="L38" i="1"/>
  <c r="L38" i="3" s="1"/>
  <c r="M38" i="1"/>
  <c r="M38" i="3" s="1"/>
  <c r="C39" i="1"/>
  <c r="C39" i="3" s="1"/>
  <c r="D39" i="1"/>
  <c r="D39" i="3" s="1"/>
  <c r="E39" i="1"/>
  <c r="E39" i="3" s="1"/>
  <c r="F39" i="1"/>
  <c r="F39" i="3" s="1"/>
  <c r="G39" i="1"/>
  <c r="G39" i="3" s="1"/>
  <c r="H39" i="1"/>
  <c r="H39" i="3" s="1"/>
  <c r="I39" i="1"/>
  <c r="I39" i="3" s="1"/>
  <c r="J39" i="1"/>
  <c r="J39" i="3" s="1"/>
  <c r="K39" i="1"/>
  <c r="K39" i="3" s="1"/>
  <c r="L39" i="1"/>
  <c r="L39" i="3" s="1"/>
  <c r="M39" i="1"/>
  <c r="M39" i="3" s="1"/>
  <c r="C40" i="1"/>
  <c r="C40" i="3" s="1"/>
  <c r="D40" i="1"/>
  <c r="D40" i="3" s="1"/>
  <c r="E40" i="1"/>
  <c r="E40" i="3" s="1"/>
  <c r="F40" i="1"/>
  <c r="F40" i="3" s="1"/>
  <c r="G40" i="1"/>
  <c r="G40" i="3" s="1"/>
  <c r="H40" i="1"/>
  <c r="H40" i="3" s="1"/>
  <c r="I40" i="1"/>
  <c r="I40" i="3" s="1"/>
  <c r="J40" i="1"/>
  <c r="J40" i="3" s="1"/>
  <c r="K40" i="1"/>
  <c r="K40" i="3" s="1"/>
  <c r="L40" i="1"/>
  <c r="L40" i="3" s="1"/>
  <c r="M40" i="1"/>
  <c r="M40" i="3" s="1"/>
  <c r="C41" i="1"/>
  <c r="C41" i="3" s="1"/>
  <c r="D41" i="1"/>
  <c r="D41" i="3" s="1"/>
  <c r="E41" i="1"/>
  <c r="E41" i="3" s="1"/>
  <c r="F41" i="1"/>
  <c r="F41" i="3" s="1"/>
  <c r="G41" i="1"/>
  <c r="G41" i="3" s="1"/>
  <c r="H41" i="1"/>
  <c r="H41" i="3" s="1"/>
  <c r="I41" i="1"/>
  <c r="I41" i="3" s="1"/>
  <c r="J41" i="1"/>
  <c r="J41" i="3" s="1"/>
  <c r="K41" i="1"/>
  <c r="K41" i="3" s="1"/>
  <c r="L41" i="1"/>
  <c r="L41" i="3" s="1"/>
  <c r="M41" i="1"/>
  <c r="M41" i="3" s="1"/>
  <c r="C42" i="1"/>
  <c r="C42" i="3" s="1"/>
  <c r="D42" i="1"/>
  <c r="D42" i="3" s="1"/>
  <c r="E42" i="1"/>
  <c r="E42" i="3" s="1"/>
  <c r="F42" i="1"/>
  <c r="F42" i="3" s="1"/>
  <c r="G42" i="1"/>
  <c r="G42" i="3" s="1"/>
  <c r="H42" i="1"/>
  <c r="H42" i="3" s="1"/>
  <c r="I42" i="1"/>
  <c r="I42" i="3" s="1"/>
  <c r="J42" i="1"/>
  <c r="J42" i="3" s="1"/>
  <c r="K42" i="1"/>
  <c r="K42" i="3" s="1"/>
  <c r="L42" i="1"/>
  <c r="L42" i="3" s="1"/>
  <c r="M42" i="1"/>
  <c r="M42" i="3" s="1"/>
  <c r="C43" i="1"/>
  <c r="C43" i="3" s="1"/>
  <c r="D43" i="1"/>
  <c r="D43" i="3" s="1"/>
  <c r="E43" i="1"/>
  <c r="E43" i="3" s="1"/>
  <c r="F43" i="1"/>
  <c r="F43" i="3" s="1"/>
  <c r="G43" i="1"/>
  <c r="G43" i="3" s="1"/>
  <c r="H43" i="1"/>
  <c r="H43" i="3" s="1"/>
  <c r="I43" i="1"/>
  <c r="I43" i="3" s="1"/>
  <c r="J43" i="1"/>
  <c r="J43" i="3" s="1"/>
  <c r="K43" i="1"/>
  <c r="K43" i="3" s="1"/>
  <c r="L43" i="1"/>
  <c r="L43" i="3" s="1"/>
  <c r="M43" i="1"/>
  <c r="M43" i="3" s="1"/>
  <c r="C44" i="1"/>
  <c r="C44" i="3" s="1"/>
  <c r="D44" i="1"/>
  <c r="D44" i="3" s="1"/>
  <c r="E44" i="1"/>
  <c r="E44" i="3" s="1"/>
  <c r="F44" i="1"/>
  <c r="F44" i="3" s="1"/>
  <c r="G44" i="1"/>
  <c r="G44" i="3" s="1"/>
  <c r="H44" i="1"/>
  <c r="H44" i="3" s="1"/>
  <c r="I44" i="1"/>
  <c r="I44" i="3" s="1"/>
  <c r="J44" i="1"/>
  <c r="J44" i="3" s="1"/>
  <c r="K44" i="1"/>
  <c r="K44" i="3" s="1"/>
  <c r="L44" i="1"/>
  <c r="L44" i="3" s="1"/>
  <c r="M44" i="1"/>
  <c r="M44" i="3" s="1"/>
  <c r="C45" i="1"/>
  <c r="C45" i="3" s="1"/>
  <c r="D45" i="1"/>
  <c r="D45" i="3" s="1"/>
  <c r="E45" i="1"/>
  <c r="E45" i="3" s="1"/>
  <c r="F45" i="1"/>
  <c r="F45" i="3" s="1"/>
  <c r="G45" i="1"/>
  <c r="G45" i="3" s="1"/>
  <c r="H45" i="1"/>
  <c r="H45" i="3" s="1"/>
  <c r="I45" i="1"/>
  <c r="I45" i="3" s="1"/>
  <c r="J45" i="1"/>
  <c r="J45" i="3" s="1"/>
  <c r="K45" i="1"/>
  <c r="K45" i="3" s="1"/>
  <c r="L45" i="1"/>
  <c r="L45" i="3" s="1"/>
  <c r="M45" i="1"/>
  <c r="M45" i="3" s="1"/>
  <c r="C46" i="1"/>
  <c r="C46" i="3" s="1"/>
  <c r="D46" i="1"/>
  <c r="D46" i="3" s="1"/>
  <c r="E46" i="1"/>
  <c r="E46" i="3" s="1"/>
  <c r="F46" i="1"/>
  <c r="F46" i="3" s="1"/>
  <c r="G46" i="1"/>
  <c r="G46" i="3" s="1"/>
  <c r="H46" i="1"/>
  <c r="H46" i="3" s="1"/>
  <c r="I46" i="1"/>
  <c r="I46" i="3" s="1"/>
  <c r="J46" i="1"/>
  <c r="J46" i="3" s="1"/>
  <c r="K46" i="1"/>
  <c r="K46" i="3" s="1"/>
  <c r="L46" i="1"/>
  <c r="L46" i="3" s="1"/>
  <c r="M46" i="1"/>
  <c r="M46" i="3" s="1"/>
  <c r="C47" i="1"/>
  <c r="C47" i="3" s="1"/>
  <c r="D47" i="1"/>
  <c r="D47" i="3" s="1"/>
  <c r="E47" i="1"/>
  <c r="E47" i="3" s="1"/>
  <c r="F47" i="1"/>
  <c r="F47" i="3" s="1"/>
  <c r="G47" i="1"/>
  <c r="G47" i="3" s="1"/>
  <c r="H47" i="1"/>
  <c r="H47" i="3" s="1"/>
  <c r="I47" i="1"/>
  <c r="I47" i="3" s="1"/>
  <c r="J47" i="1"/>
  <c r="J47" i="3" s="1"/>
  <c r="K47" i="1"/>
  <c r="K47" i="3" s="1"/>
  <c r="L47" i="1"/>
  <c r="L47" i="3" s="1"/>
  <c r="M47" i="1"/>
  <c r="M47" i="3" s="1"/>
  <c r="C48" i="1"/>
  <c r="C48" i="3" s="1"/>
  <c r="D48" i="1"/>
  <c r="D48" i="3" s="1"/>
  <c r="E48" i="1"/>
  <c r="E48" i="3" s="1"/>
  <c r="F48" i="1"/>
  <c r="F48" i="3" s="1"/>
  <c r="G48" i="1"/>
  <c r="G48" i="3" s="1"/>
  <c r="H48" i="1"/>
  <c r="H48" i="3" s="1"/>
  <c r="I48" i="1"/>
  <c r="I48" i="3" s="1"/>
  <c r="J48" i="1"/>
  <c r="J48" i="3" s="1"/>
  <c r="K48" i="1"/>
  <c r="K48" i="3" s="1"/>
  <c r="L48" i="1"/>
  <c r="L48" i="3" s="1"/>
  <c r="M48" i="1"/>
  <c r="M48" i="3" s="1"/>
  <c r="C49" i="1"/>
  <c r="C49" i="3" s="1"/>
  <c r="D49" i="1"/>
  <c r="D49" i="3" s="1"/>
  <c r="E49" i="1"/>
  <c r="E49" i="3" s="1"/>
  <c r="F49" i="1"/>
  <c r="F49" i="3" s="1"/>
  <c r="G49" i="1"/>
  <c r="G49" i="3" s="1"/>
  <c r="H49" i="1"/>
  <c r="H49" i="3" s="1"/>
  <c r="I49" i="1"/>
  <c r="I49" i="3" s="1"/>
  <c r="J49" i="1"/>
  <c r="J49" i="3" s="1"/>
  <c r="K49" i="1"/>
  <c r="K49" i="3" s="1"/>
  <c r="L49" i="1"/>
  <c r="L49" i="3" s="1"/>
  <c r="M49" i="1"/>
  <c r="M49" i="3" s="1"/>
  <c r="C50" i="1"/>
  <c r="C50" i="3" s="1"/>
  <c r="D50" i="1"/>
  <c r="D50" i="3" s="1"/>
  <c r="E50" i="1"/>
  <c r="E50" i="3" s="1"/>
  <c r="F50" i="1"/>
  <c r="F50" i="3" s="1"/>
  <c r="G50" i="1"/>
  <c r="G50" i="3" s="1"/>
  <c r="H50" i="1"/>
  <c r="H50" i="3" s="1"/>
  <c r="I50" i="1"/>
  <c r="I50" i="3" s="1"/>
  <c r="J50" i="1"/>
  <c r="J50" i="3" s="1"/>
  <c r="K50" i="1"/>
  <c r="K50" i="3" s="1"/>
  <c r="L50" i="1"/>
  <c r="L50" i="3" s="1"/>
  <c r="M50" i="1"/>
  <c r="M50" i="3" s="1"/>
  <c r="C51" i="1"/>
  <c r="C51" i="3" s="1"/>
  <c r="D51" i="1"/>
  <c r="D51" i="3" s="1"/>
  <c r="E51" i="1"/>
  <c r="E51" i="3" s="1"/>
  <c r="F51" i="1"/>
  <c r="F51" i="3" s="1"/>
  <c r="G51" i="1"/>
  <c r="G51" i="3" s="1"/>
  <c r="H51" i="1"/>
  <c r="H51" i="3" s="1"/>
  <c r="I51" i="1"/>
  <c r="I51" i="3" s="1"/>
  <c r="J51" i="1"/>
  <c r="J51" i="3" s="1"/>
  <c r="K51" i="1"/>
  <c r="K51" i="3" s="1"/>
  <c r="L51" i="1"/>
  <c r="L51" i="3" s="1"/>
  <c r="M51" i="1"/>
  <c r="M51" i="3" s="1"/>
  <c r="C52" i="1"/>
  <c r="C52" i="3" s="1"/>
  <c r="D52" i="1"/>
  <c r="D52" i="3" s="1"/>
  <c r="E52" i="1"/>
  <c r="E52" i="3" s="1"/>
  <c r="F52" i="1"/>
  <c r="F52" i="3" s="1"/>
  <c r="G52" i="1"/>
  <c r="G52" i="3" s="1"/>
  <c r="H52" i="1"/>
  <c r="H52" i="3" s="1"/>
  <c r="I52" i="1"/>
  <c r="I52" i="3" s="1"/>
  <c r="J52" i="1"/>
  <c r="J52" i="3" s="1"/>
  <c r="K52" i="1"/>
  <c r="K52" i="3" s="1"/>
  <c r="L52" i="1"/>
  <c r="L52" i="3" s="1"/>
  <c r="M52" i="1"/>
  <c r="M52" i="3" s="1"/>
  <c r="C53" i="1"/>
  <c r="C53" i="3" s="1"/>
  <c r="D53" i="1"/>
  <c r="D53" i="3" s="1"/>
  <c r="E53" i="1"/>
  <c r="E53" i="3" s="1"/>
  <c r="F53" i="1"/>
  <c r="F53" i="3" s="1"/>
  <c r="G53" i="1"/>
  <c r="G53" i="3" s="1"/>
  <c r="H53" i="1"/>
  <c r="H53" i="3" s="1"/>
  <c r="I53" i="1"/>
  <c r="I53" i="3" s="1"/>
  <c r="J53" i="1"/>
  <c r="J53" i="3" s="1"/>
  <c r="K53" i="1"/>
  <c r="K53" i="3" s="1"/>
  <c r="L53" i="1"/>
  <c r="L53" i="3" s="1"/>
  <c r="M53" i="1"/>
  <c r="M53" i="3" s="1"/>
  <c r="C54" i="1"/>
  <c r="C54" i="3" s="1"/>
  <c r="D54" i="1"/>
  <c r="D54" i="3" s="1"/>
  <c r="E54" i="1"/>
  <c r="E54" i="3" s="1"/>
  <c r="F54" i="1"/>
  <c r="F54" i="3" s="1"/>
  <c r="G54" i="1"/>
  <c r="G54" i="3" s="1"/>
  <c r="H54" i="1"/>
  <c r="H54" i="3" s="1"/>
  <c r="I54" i="1"/>
  <c r="I54" i="3" s="1"/>
  <c r="J54" i="1"/>
  <c r="J54" i="3" s="1"/>
  <c r="K54" i="1"/>
  <c r="K54" i="3" s="1"/>
  <c r="L54" i="1"/>
  <c r="L54" i="3" s="1"/>
  <c r="M54" i="1"/>
  <c r="M54" i="3" s="1"/>
  <c r="D14" i="14"/>
  <c r="D13" i="14"/>
  <c r="D12" i="14"/>
  <c r="C9" i="14"/>
  <c r="I11" i="14"/>
  <c r="B9" i="14"/>
  <c r="F10" i="14" s="1"/>
  <c r="H11" i="14"/>
  <c r="G11" i="14"/>
  <c r="D11" i="14"/>
  <c r="D10" i="14"/>
  <c r="D8" i="14"/>
  <c r="I7" i="14"/>
  <c r="H7" i="14"/>
  <c r="G7" i="14"/>
  <c r="F7" i="14"/>
  <c r="D6" i="14"/>
  <c r="C7" i="14"/>
  <c r="G10" i="14"/>
  <c r="I10" i="14"/>
  <c r="N61" i="4" l="1"/>
  <c r="N61" i="2"/>
  <c r="I75" i="2"/>
  <c r="C75" i="2"/>
  <c r="K73" i="2"/>
  <c r="N22" i="3"/>
  <c r="N21" i="3"/>
  <c r="N50" i="3"/>
  <c r="N29" i="3"/>
  <c r="N26" i="3"/>
  <c r="B46" i="3"/>
  <c r="N46" i="3" s="1"/>
  <c r="N46" i="1"/>
  <c r="B14" i="3"/>
  <c r="N14" i="3" s="1"/>
  <c r="N14" i="1"/>
  <c r="E74" i="2"/>
  <c r="M73" i="2"/>
  <c r="M74" i="2"/>
  <c r="M75" i="2"/>
  <c r="N53" i="1"/>
  <c r="N13" i="1"/>
  <c r="N49" i="3"/>
  <c r="N52" i="1"/>
  <c r="B44" i="3"/>
  <c r="N44" i="3" s="1"/>
  <c r="N44" i="1"/>
  <c r="B36" i="3"/>
  <c r="N36" i="3" s="1"/>
  <c r="N36" i="1"/>
  <c r="N28" i="1"/>
  <c r="N20" i="1"/>
  <c r="B12" i="3"/>
  <c r="N12" i="3" s="1"/>
  <c r="N12" i="1"/>
  <c r="J74" i="1"/>
  <c r="F11" i="14"/>
  <c r="N35" i="3"/>
  <c r="B53" i="4"/>
  <c r="N53" i="4" s="1"/>
  <c r="N53" i="2"/>
  <c r="B51" i="4"/>
  <c r="N51" i="4" s="1"/>
  <c r="N51" i="2"/>
  <c r="B49" i="4"/>
  <c r="N49" i="4" s="1"/>
  <c r="N49" i="2"/>
  <c r="B47" i="4"/>
  <c r="N47" i="4" s="1"/>
  <c r="N47" i="2"/>
  <c r="B45" i="4"/>
  <c r="N45" i="4" s="1"/>
  <c r="N45" i="2"/>
  <c r="B43" i="4"/>
  <c r="N43" i="4" s="1"/>
  <c r="N43" i="2"/>
  <c r="B41" i="4"/>
  <c r="N41" i="4" s="1"/>
  <c r="N41" i="2"/>
  <c r="B39" i="4"/>
  <c r="N39" i="4" s="1"/>
  <c r="N39" i="2"/>
  <c r="B37" i="4"/>
  <c r="N37" i="4" s="1"/>
  <c r="N37" i="2"/>
  <c r="B35" i="4"/>
  <c r="N35" i="4" s="1"/>
  <c r="N35" i="2"/>
  <c r="B33" i="4"/>
  <c r="N33" i="4" s="1"/>
  <c r="N33" i="2"/>
  <c r="B31" i="4"/>
  <c r="N31" i="4" s="1"/>
  <c r="N31" i="2"/>
  <c r="B29" i="4"/>
  <c r="N29" i="4" s="1"/>
  <c r="N29" i="2"/>
  <c r="B27" i="4"/>
  <c r="N27" i="4" s="1"/>
  <c r="N27" i="2"/>
  <c r="B25" i="4"/>
  <c r="N25" i="4" s="1"/>
  <c r="N25" i="2"/>
  <c r="B23" i="4"/>
  <c r="N23" i="4" s="1"/>
  <c r="N23" i="2"/>
  <c r="B21" i="4"/>
  <c r="N21" i="4" s="1"/>
  <c r="N21" i="2"/>
  <c r="B19" i="4"/>
  <c r="N19" i="4" s="1"/>
  <c r="N19" i="2"/>
  <c r="B17" i="4"/>
  <c r="N17" i="4" s="1"/>
  <c r="N17" i="2"/>
  <c r="B15" i="4"/>
  <c r="N15" i="4" s="1"/>
  <c r="N15" i="2"/>
  <c r="B13" i="4"/>
  <c r="N13" i="4" s="1"/>
  <c r="N13" i="2"/>
  <c r="B11" i="4"/>
  <c r="N11" i="4" s="1"/>
  <c r="N11" i="2"/>
  <c r="B9" i="4"/>
  <c r="N9" i="4" s="1"/>
  <c r="N9" i="2"/>
  <c r="B7" i="4"/>
  <c r="N7" i="4" s="1"/>
  <c r="N7" i="2"/>
  <c r="B5" i="4"/>
  <c r="N5" i="4" s="1"/>
  <c r="N5" i="2"/>
  <c r="N51" i="1"/>
  <c r="N43" i="1"/>
  <c r="N35" i="1"/>
  <c r="N27" i="1"/>
  <c r="N19" i="1"/>
  <c r="N11" i="1"/>
  <c r="B55" i="3"/>
  <c r="N55" i="3" s="1"/>
  <c r="N55" i="1"/>
  <c r="N56" i="1"/>
  <c r="B57" i="3"/>
  <c r="N57" i="3" s="1"/>
  <c r="N57" i="1"/>
  <c r="B57" i="4"/>
  <c r="N57" i="4" s="1"/>
  <c r="N57" i="2"/>
  <c r="B59" i="3"/>
  <c r="N59" i="3" s="1"/>
  <c r="N59" i="1"/>
  <c r="N60" i="1"/>
  <c r="B60" i="3"/>
  <c r="N60" i="3" s="1"/>
  <c r="M73" i="1"/>
  <c r="M74" i="1"/>
  <c r="M75" i="1"/>
  <c r="N13" i="3"/>
  <c r="N54" i="1"/>
  <c r="N30" i="1"/>
  <c r="N37" i="1"/>
  <c r="N5" i="1"/>
  <c r="N51" i="3"/>
  <c r="N23" i="3"/>
  <c r="N17" i="3"/>
  <c r="L73" i="2"/>
  <c r="D73" i="2"/>
  <c r="B7" i="14"/>
  <c r="D7" i="14" s="1"/>
  <c r="B42" i="3"/>
  <c r="N42" i="3" s="1"/>
  <c r="N42" i="1"/>
  <c r="N18" i="1"/>
  <c r="F73" i="2"/>
  <c r="H10" i="14"/>
  <c r="N39" i="3"/>
  <c r="N7" i="3"/>
  <c r="N49" i="1"/>
  <c r="N41" i="1"/>
  <c r="N33" i="1"/>
  <c r="N25" i="1"/>
  <c r="N17" i="1"/>
  <c r="N9" i="1"/>
  <c r="B74" i="2"/>
  <c r="B38" i="3"/>
  <c r="N38" i="3" s="1"/>
  <c r="N38" i="1"/>
  <c r="B6" i="3"/>
  <c r="N6" i="3" s="1"/>
  <c r="N6" i="1"/>
  <c r="B73" i="2"/>
  <c r="N15" i="3"/>
  <c r="N29" i="1"/>
  <c r="H75" i="2"/>
  <c r="B74" i="1"/>
  <c r="D9" i="14"/>
  <c r="B53" i="3"/>
  <c r="N53" i="3" s="1"/>
  <c r="N27" i="3"/>
  <c r="J75" i="1"/>
  <c r="B37" i="3"/>
  <c r="N37" i="3" s="1"/>
  <c r="B5" i="3"/>
  <c r="N5" i="3" s="1"/>
  <c r="B34" i="3"/>
  <c r="N34" i="3" s="1"/>
  <c r="N34" i="1"/>
  <c r="B10" i="3"/>
  <c r="N10" i="3" s="1"/>
  <c r="N10" i="1"/>
  <c r="H74" i="1"/>
  <c r="C75" i="1"/>
  <c r="B54" i="3"/>
  <c r="N54" i="3" s="1"/>
  <c r="B52" i="3"/>
  <c r="N52" i="3" s="1"/>
  <c r="N41" i="3"/>
  <c r="N32" i="3"/>
  <c r="B30" i="3"/>
  <c r="N30" i="3" s="1"/>
  <c r="B28" i="3"/>
  <c r="N28" i="3" s="1"/>
  <c r="N24" i="3"/>
  <c r="B20" i="3"/>
  <c r="N20" i="3" s="1"/>
  <c r="B18" i="3"/>
  <c r="N18" i="3" s="1"/>
  <c r="N9" i="3"/>
  <c r="H73" i="2"/>
  <c r="B48" i="3"/>
  <c r="N48" i="3" s="1"/>
  <c r="N48" i="1"/>
  <c r="B40" i="3"/>
  <c r="N40" i="3" s="1"/>
  <c r="N40" i="1"/>
  <c r="N32" i="1"/>
  <c r="N24" i="1"/>
  <c r="B16" i="3"/>
  <c r="N16" i="3" s="1"/>
  <c r="N16" i="1"/>
  <c r="B8" i="3"/>
  <c r="N8" i="3" s="1"/>
  <c r="N8" i="1"/>
  <c r="N45" i="3"/>
  <c r="N22" i="1"/>
  <c r="N47" i="3"/>
  <c r="N45" i="1"/>
  <c r="N21" i="1"/>
  <c r="B73" i="1"/>
  <c r="N33" i="3"/>
  <c r="N31" i="3"/>
  <c r="N25" i="3"/>
  <c r="N19" i="3"/>
  <c r="N50" i="1"/>
  <c r="N26" i="1"/>
  <c r="E74" i="1"/>
  <c r="L75" i="2"/>
  <c r="N43" i="3"/>
  <c r="N11" i="3"/>
  <c r="B54" i="4"/>
  <c r="N54" i="4" s="1"/>
  <c r="N54" i="2"/>
  <c r="B52" i="4"/>
  <c r="N52" i="4" s="1"/>
  <c r="N52" i="2"/>
  <c r="B50" i="4"/>
  <c r="N50" i="4" s="1"/>
  <c r="N50" i="2"/>
  <c r="B48" i="4"/>
  <c r="N48" i="4" s="1"/>
  <c r="N48" i="2"/>
  <c r="B46" i="4"/>
  <c r="N46" i="4" s="1"/>
  <c r="N46" i="2"/>
  <c r="B44" i="4"/>
  <c r="N44" i="4" s="1"/>
  <c r="N44" i="2"/>
  <c r="B42" i="4"/>
  <c r="N42" i="4" s="1"/>
  <c r="N42" i="2"/>
  <c r="B40" i="4"/>
  <c r="N40" i="4" s="1"/>
  <c r="N40" i="2"/>
  <c r="B38" i="4"/>
  <c r="N38" i="4" s="1"/>
  <c r="N38" i="2"/>
  <c r="B36" i="4"/>
  <c r="N36" i="4" s="1"/>
  <c r="N36" i="2"/>
  <c r="B34" i="4"/>
  <c r="N34" i="4" s="1"/>
  <c r="N34" i="2"/>
  <c r="B32" i="4"/>
  <c r="N32" i="4" s="1"/>
  <c r="N32" i="2"/>
  <c r="B30" i="4"/>
  <c r="N30" i="4" s="1"/>
  <c r="N30" i="2"/>
  <c r="B28" i="4"/>
  <c r="N28" i="4" s="1"/>
  <c r="N28" i="2"/>
  <c r="B26" i="4"/>
  <c r="N26" i="4" s="1"/>
  <c r="N26" i="2"/>
  <c r="B24" i="4"/>
  <c r="N24" i="4" s="1"/>
  <c r="N24" i="2"/>
  <c r="B22" i="4"/>
  <c r="N22" i="4" s="1"/>
  <c r="N22" i="2"/>
  <c r="B20" i="4"/>
  <c r="N20" i="4" s="1"/>
  <c r="N20" i="2"/>
  <c r="B18" i="4"/>
  <c r="N18" i="4" s="1"/>
  <c r="N18" i="2"/>
  <c r="B16" i="4"/>
  <c r="N16" i="4" s="1"/>
  <c r="N16" i="2"/>
  <c r="B14" i="4"/>
  <c r="N14" i="4" s="1"/>
  <c r="N14" i="2"/>
  <c r="B12" i="4"/>
  <c r="N12" i="4" s="1"/>
  <c r="N12" i="2"/>
  <c r="B10" i="4"/>
  <c r="N10" i="4" s="1"/>
  <c r="N10" i="2"/>
  <c r="B8" i="4"/>
  <c r="N8" i="4" s="1"/>
  <c r="N8" i="2"/>
  <c r="B6" i="4"/>
  <c r="N6" i="4" s="1"/>
  <c r="N6" i="2"/>
  <c r="N47" i="1"/>
  <c r="N39" i="1"/>
  <c r="N31" i="1"/>
  <c r="N23" i="1"/>
  <c r="N15" i="1"/>
  <c r="N7" i="1"/>
  <c r="N56" i="3"/>
  <c r="B55" i="4"/>
  <c r="N55" i="4" s="1"/>
  <c r="N55" i="2"/>
  <c r="N58" i="1"/>
  <c r="B58" i="3"/>
  <c r="N58" i="3" s="1"/>
  <c r="B58" i="4"/>
  <c r="N58" i="4" s="1"/>
  <c r="N58" i="2"/>
  <c r="B56" i="4"/>
  <c r="N56" i="4" s="1"/>
  <c r="N56" i="2"/>
  <c r="B59" i="4"/>
  <c r="N59" i="4" s="1"/>
  <c r="N59" i="2"/>
  <c r="F75" i="1"/>
  <c r="I75" i="1"/>
  <c r="D75" i="1"/>
  <c r="C73" i="2"/>
  <c r="G74" i="2"/>
  <c r="K75" i="2"/>
  <c r="G73" i="1"/>
  <c r="D75" i="2"/>
  <c r="F75" i="2"/>
  <c r="J74" i="2"/>
  <c r="B75" i="2"/>
  <c r="H75" i="1"/>
  <c r="F73" i="1"/>
  <c r="I73" i="2"/>
  <c r="B75" i="1"/>
  <c r="K74" i="1"/>
  <c r="D74" i="1"/>
  <c r="E73" i="1"/>
  <c r="J75" i="4"/>
  <c r="J74" i="4"/>
  <c r="I73" i="4"/>
  <c r="I74" i="4"/>
  <c r="G75" i="4"/>
  <c r="G74" i="4"/>
  <c r="E75" i="4"/>
  <c r="F73" i="4"/>
  <c r="G73" i="3"/>
  <c r="J73" i="4"/>
  <c r="K75" i="3"/>
  <c r="C75" i="3"/>
  <c r="I75" i="4"/>
  <c r="G73" i="4"/>
  <c r="E73" i="4"/>
  <c r="K73" i="4"/>
  <c r="K74" i="4"/>
  <c r="I75" i="3"/>
  <c r="E75" i="3"/>
  <c r="L73" i="3"/>
  <c r="L75" i="3"/>
  <c r="L74" i="3"/>
  <c r="H75" i="3"/>
  <c r="H73" i="3"/>
  <c r="H74" i="3"/>
  <c r="D74" i="3"/>
  <c r="D75" i="3"/>
  <c r="D73" i="3"/>
  <c r="G75" i="3"/>
  <c r="E73" i="3"/>
  <c r="C73" i="3"/>
  <c r="J73" i="3"/>
  <c r="J75" i="3"/>
  <c r="J74" i="3"/>
  <c r="F74" i="3"/>
  <c r="F73" i="3"/>
  <c r="F75" i="3"/>
  <c r="I74" i="3"/>
  <c r="I73" i="3"/>
  <c r="K73" i="3"/>
  <c r="K75" i="1"/>
  <c r="I74" i="1"/>
  <c r="C73" i="1"/>
  <c r="L73" i="1"/>
  <c r="L74" i="1"/>
  <c r="H73" i="1"/>
  <c r="K73" i="1"/>
  <c r="G74" i="1"/>
  <c r="G74" i="3"/>
  <c r="C74" i="3"/>
  <c r="E74" i="3"/>
  <c r="K74" i="3"/>
  <c r="I73" i="1"/>
  <c r="J73" i="1"/>
  <c r="E75" i="1"/>
  <c r="G75" i="1"/>
  <c r="C74" i="1"/>
  <c r="L75" i="1"/>
  <c r="F74" i="1"/>
  <c r="D73" i="1"/>
  <c r="C74" i="4"/>
  <c r="C73" i="4"/>
  <c r="C75" i="4"/>
  <c r="H74" i="4"/>
  <c r="H75" i="4"/>
  <c r="D75" i="4"/>
  <c r="D74" i="4"/>
  <c r="D73" i="4"/>
  <c r="L73" i="4"/>
  <c r="L75" i="4"/>
  <c r="H73" i="4"/>
  <c r="F74" i="4"/>
  <c r="E74" i="4"/>
  <c r="K75" i="4"/>
  <c r="F75" i="4"/>
  <c r="L74" i="4"/>
  <c r="G73" i="2"/>
  <c r="C74" i="2"/>
  <c r="K74" i="2"/>
  <c r="G75" i="2"/>
  <c r="D74" i="2"/>
  <c r="F74" i="2"/>
  <c r="H74" i="2"/>
  <c r="J75" i="2"/>
  <c r="J73" i="2"/>
  <c r="L74" i="2"/>
  <c r="E75" i="2"/>
  <c r="I74" i="2"/>
  <c r="E73" i="2"/>
  <c r="B74" i="3" l="1"/>
  <c r="N74" i="3"/>
  <c r="N75" i="3"/>
  <c r="N73" i="3"/>
  <c r="M73" i="4"/>
  <c r="M74" i="4"/>
  <c r="M75" i="4"/>
  <c r="N73" i="2"/>
  <c r="N74" i="2"/>
  <c r="N75" i="2"/>
  <c r="B74" i="4"/>
  <c r="B73" i="3"/>
  <c r="B73" i="4"/>
  <c r="B75" i="3"/>
  <c r="N73" i="1"/>
  <c r="N74" i="1"/>
  <c r="N75" i="1"/>
  <c r="B75" i="4"/>
  <c r="M75" i="3"/>
  <c r="M73" i="3"/>
  <c r="M74" i="3"/>
  <c r="N73" i="4"/>
  <c r="N74" i="4"/>
  <c r="N75" i="4"/>
</calcChain>
</file>

<file path=xl/sharedStrings.xml><?xml version="1.0" encoding="utf-8"?>
<sst xmlns="http://schemas.openxmlformats.org/spreadsheetml/2006/main" count="650" uniqueCount="107">
  <si>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</si>
  <si>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</si>
  <si>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</si>
  <si>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</si>
  <si>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</si>
  <si>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</si>
  <si>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</si>
  <si>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</si>
  <si>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</si>
  <si>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</si>
  <si>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</si>
  <si>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</si>
  <si>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</si>
  <si>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</si>
  <si>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 xml:space="preserve"> Monthly Evaporation (mm over lake) from GLERL Lake Evaporation Model</t>
  </si>
  <si>
    <t>Component Method using overlake precipitation depth  (precip + runoff - evaporation)</t>
  </si>
  <si>
    <t>Component Method using overland precipitation depth  (precip + runoff - evaporation)</t>
  </si>
  <si>
    <t>Lake areas in square meters for each lake basin (digital and coordinated)</t>
  </si>
  <si>
    <t>Just the lake itself w/o the</t>
  </si>
  <si>
    <t xml:space="preserve">Lake and upstream </t>
  </si>
  <si>
    <t>upstream channel</t>
  </si>
  <si>
    <t>Channels combined</t>
  </si>
  <si>
    <t>Lake Name</t>
  </si>
  <si>
    <t>Digital Land</t>
  </si>
  <si>
    <t>Digital Lake</t>
  </si>
  <si>
    <t>Digital Basin</t>
  </si>
  <si>
    <t>Coord Land</t>
  </si>
  <si>
    <t>Coord Lake</t>
  </si>
  <si>
    <t>Superior</t>
  </si>
  <si>
    <t>Michigan-Huron</t>
  </si>
  <si>
    <t>Michigan</t>
  </si>
  <si>
    <t>Huron</t>
  </si>
  <si>
    <t>Huron w/o Georgian Bay</t>
  </si>
  <si>
    <t>Georgian Bay</t>
  </si>
  <si>
    <t>St. Clair</t>
  </si>
  <si>
    <t>Erie</t>
  </si>
  <si>
    <t>Ontario</t>
  </si>
  <si>
    <t>Note that "Huron w/o Georgian Bay" and "Georgian Bay" are</t>
  </si>
  <si>
    <t xml:space="preserve">not truly coordinated values but rather the combination pro-rated </t>
  </si>
  <si>
    <t>based on our digital map areas.</t>
  </si>
  <si>
    <t>Days in each month</t>
  </si>
  <si>
    <t>Used for converting volumes to rates</t>
  </si>
  <si>
    <t>Mean</t>
  </si>
  <si>
    <t>Max</t>
  </si>
  <si>
    <t>Min</t>
  </si>
  <si>
    <t>Lake St. Clair Overlake Precipitation (millimeters)</t>
  </si>
  <si>
    <t>Lake St. Clair Overland Precipitation (millimeters)</t>
  </si>
  <si>
    <t>Monthly runoff to LK St. CLAIR from land surface expressed as millimeters over the lake surface</t>
  </si>
  <si>
    <t xml:space="preserve"> Lake St. Clair</t>
  </si>
  <si>
    <t>Lake St. Clair Net Basin Supply (expressed as cubic meters per second)</t>
  </si>
  <si>
    <t>Lake St. Clair Net Basin Supply (expressed as millimeters over lake surface)</t>
  </si>
  <si>
    <t/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</si>
  <si>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</si>
  <si>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</si>
  <si>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</si>
  <si>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</si>
  <si>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</si>
  <si>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</si>
  <si>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Component NBS values are computed simply as:</t>
  </si>
  <si>
    <t>NBS = Precipitation + Runoff - Evaporation</t>
  </si>
  <si>
    <t>Residual NBS values are computed simply as:</t>
  </si>
  <si>
    <t>NBS = ChangeInStorage - Inflow + Outflow</t>
  </si>
  <si>
    <t>Inflows and outflows are comprised of the appropriate channels and diversions.</t>
  </si>
  <si>
    <t>The precipitation data is computed from station data using a Thiessen-weighting technique, employing</t>
  </si>
  <si>
    <t>stations only within 50 km of the lake's watershed basin boundary.</t>
  </si>
  <si>
    <t>For more detailed reference on the methodology employed for computing the precipitation, see the report at:</t>
  </si>
  <si>
    <t>http://www.glerl.noaa.gov/data/arc/hydro/mnth-hydro.html</t>
  </si>
  <si>
    <t>The runoff is computed from streamflow site data using a simple interpolation method developed</t>
  </si>
  <si>
    <t>at GLERL.  For more information on that method, see the report at:</t>
  </si>
  <si>
    <t>The evaporation is computed using GLERL's Large Lake Thermodynamics Model.</t>
  </si>
  <si>
    <t>For more detailed information on this model, see:</t>
  </si>
  <si>
    <t>http://www.glerl.noaa.gov/pubs/fulltext/2005/20050015.pdf</t>
  </si>
  <si>
    <t>Change-in-Storage is computed from Beginning-of-month lake level estimates by GLERL.</t>
  </si>
  <si>
    <t>Again, the methodology is detailed in the report available at:</t>
  </si>
  <si>
    <t>Connecting Channel flows were obtained from the coordinating committee members.</t>
  </si>
  <si>
    <t>History of changes since Jan 1, 2008:</t>
  </si>
  <si>
    <t>February 2008</t>
  </si>
  <si>
    <t>An error was found in the program that produced the runoff estimates.  The program was</t>
  </si>
  <si>
    <t>fixed and the revised estimates were included here.</t>
  </si>
  <si>
    <t>Updated runoff estimates were generated and incorporated here.</t>
  </si>
  <si>
    <t>4840 South State Road</t>
  </si>
  <si>
    <t>Ann Arbor, MI  48108</t>
  </si>
  <si>
    <t>Updated evaporation estimates were generated and incorporated.</t>
  </si>
  <si>
    <t>Updated precipitation estimates were incorporated.</t>
  </si>
  <si>
    <t>After discussion with Nanette Noorbahksh at USACE-Detroit, I have removed the items</t>
  </si>
  <si>
    <t>pertaining to residual NBS calculations.  The components of that calculation are being</t>
  </si>
  <si>
    <t>reviewed for new coordination, and they are outside my control.  To avoid any further</t>
  </si>
  <si>
    <t>confusion and issues, I am removing them from this spreadsheet.  They will be replaced</t>
  </si>
  <si>
    <t>when the planned review/revisions are completed.</t>
  </si>
  <si>
    <t>2008 should still be considered provisional.</t>
  </si>
  <si>
    <t>Updated runoff estimates were incorporated.</t>
  </si>
  <si>
    <t>Typographical error in coordinated land area of Lake Huron was corrected.</t>
  </si>
  <si>
    <t>Precipitation sheets updated through 2009</t>
  </si>
  <si>
    <t>Monthly evaporation updated due to annual update of meteorology data.</t>
  </si>
  <si>
    <t>Note that a number of new stations are added, which affected older data.</t>
  </si>
  <si>
    <t>Meteorology data for 2008 is considered to be pretty complete/final.</t>
  </si>
  <si>
    <t>Meteorology data for 2009 is decent, but not completely final.</t>
  </si>
  <si>
    <t>Updated the runoff through 2009.  Values have changed because ice-affected</t>
  </si>
  <si>
    <t>streamflow measurements are now included on the Canadian side on the</t>
  </si>
  <si>
    <t>advice of Canadian Hydrographic Service personnel.</t>
  </si>
  <si>
    <t>Updated precipitation estimates through 2010</t>
  </si>
  <si>
    <t>Updated all components through 2010 (runoff, evaporation, both precipitation estimates)</t>
  </si>
  <si>
    <t>Annual</t>
  </si>
  <si>
    <t>Totals</t>
  </si>
  <si>
    <t>Added Annual column to NBS sheets</t>
  </si>
  <si>
    <t>Average</t>
  </si>
  <si>
    <t>Updated everything to reflect latest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</si>
</sst>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E+00"/>
  </numFmts>
  <fonts count="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1" applyAlignment="1" applyProtection="1"/>
    <xf numFmtId="49" fontId="0" fillId="0" borderId="0" xfId="0" applyNumberFormat="1"/>
    <xf numFmtId="15" fontId="0" fillId="0" borderId="0" xfId="0" applyNumberFormat="1"/>
    <xf numFmtId="0" fontId="0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164" fontId="4" fillId="0" borderId="0" xfId="0" applyNumberFormat="1" applyFont="1"/>
    <xf numFmtId="2" fontId="0" fillId="0" borderId="0" xfId="0" applyNumberFormat="1" applyFont="1"/>
    <xf numFmtId="2" fontId="4" fillId="0" borderId="0" xfId="0" applyNumberFormat="1" applyFont="1"/>
    <xf numFmtId="2" fontId="4" fillId="0" borderId="0" xfId="0" applyNumberFormat="1" applyFont="1" applyAlignment="1"/>
    <xf numFmtId="0" fontId="4" fillId="0" borderId="0" xfId="0" applyFont="1" applyAlignment="1"/>
    <xf numFmtId="0" fontId="4" fillId="0" borderId="0" xfId="0" applyFont="1" applyFill="1"/>
    <xf numFmtId="2" fontId="4" fillId="0" borderId="0" xfId="0" applyNumberFormat="1" applyFont="1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no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GRT_mm"/>
      <sheetName val="SUP_mm"/>
      <sheetName val="MHG_mm"/>
      <sheetName val="MIC_mm"/>
      <sheetName val="HGB_mm"/>
      <sheetName val="HUR_mm"/>
      <sheetName val="GEO_mm"/>
      <sheetName val="STC_mm"/>
      <sheetName val="ERI_mm"/>
      <sheetName val="ONT_mm"/>
      <sheetName val="GRT_cms"/>
      <sheetName val="SUP_cms"/>
      <sheetName val="SUP_NoO_cms"/>
      <sheetName val="MHG_cms"/>
      <sheetName val="MIC_cms"/>
      <sheetName val="HGB_cms"/>
      <sheetName val="HUR_cms"/>
      <sheetName val="GEO_cms"/>
      <sheetName val="STC_cms"/>
      <sheetName val="ERI_cms"/>
      <sheetName val="ONT_cms"/>
      <sheetName val="SUP_Pct"/>
      <sheetName val="MIC_Pct"/>
      <sheetName val="HUR_Pct"/>
      <sheetName val="GEO_Pct"/>
      <sheetName val="STC_Pct"/>
      <sheetName val="ERI_Pct"/>
      <sheetName val="ONT_Pct"/>
      <sheetName val="Areas"/>
      <sheetName val="Days"/>
      <sheetName val="GaugeList"/>
      <sheetName val="Ma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5">
          <cell r="B55">
            <v>71.930000000000007</v>
          </cell>
          <cell r="C55">
            <v>30.88</v>
          </cell>
          <cell r="D55">
            <v>376.26</v>
          </cell>
          <cell r="E55">
            <v>876.82</v>
          </cell>
          <cell r="F55">
            <v>358.94</v>
          </cell>
          <cell r="G55">
            <v>214.64</v>
          </cell>
          <cell r="H55">
            <v>67.36</v>
          </cell>
          <cell r="I55">
            <v>30.57</v>
          </cell>
          <cell r="J55">
            <v>44.69</v>
          </cell>
          <cell r="K55">
            <v>23.51</v>
          </cell>
          <cell r="L55">
            <v>28.16</v>
          </cell>
          <cell r="M55">
            <v>76.44</v>
          </cell>
        </row>
        <row r="56">
          <cell r="B56">
            <v>31.2</v>
          </cell>
          <cell r="C56">
            <v>235.56</v>
          </cell>
          <cell r="D56">
            <v>687.21</v>
          </cell>
          <cell r="E56">
            <v>214.85</v>
          </cell>
          <cell r="F56">
            <v>302.08</v>
          </cell>
          <cell r="G56">
            <v>40.619999999999997</v>
          </cell>
          <cell r="H56">
            <v>27.28</v>
          </cell>
          <cell r="I56">
            <v>14.75</v>
          </cell>
          <cell r="J56">
            <v>13.57</v>
          </cell>
          <cell r="K56">
            <v>14.06</v>
          </cell>
          <cell r="L56">
            <v>55.28</v>
          </cell>
          <cell r="M56">
            <v>38</v>
          </cell>
        </row>
        <row r="57">
          <cell r="B57">
            <v>160.06</v>
          </cell>
          <cell r="C57">
            <v>463.77</v>
          </cell>
          <cell r="D57">
            <v>257.11</v>
          </cell>
          <cell r="E57">
            <v>153.66</v>
          </cell>
          <cell r="F57">
            <v>54.65</v>
          </cell>
          <cell r="G57">
            <v>14.54</v>
          </cell>
          <cell r="H57">
            <v>31.29</v>
          </cell>
          <cell r="I57">
            <v>16.07</v>
          </cell>
          <cell r="J57">
            <v>17.190000000000001</v>
          </cell>
          <cell r="K57">
            <v>58.85</v>
          </cell>
          <cell r="L57">
            <v>61.48</v>
          </cell>
          <cell r="M57">
            <v>397.46</v>
          </cell>
        </row>
        <row r="58">
          <cell r="B58">
            <v>431.6</v>
          </cell>
          <cell r="C58">
            <v>249.2</v>
          </cell>
          <cell r="D58">
            <v>572.35</v>
          </cell>
          <cell r="E58">
            <v>523</v>
          </cell>
          <cell r="F58">
            <v>68.78</v>
          </cell>
          <cell r="G58">
            <v>46.27</v>
          </cell>
          <cell r="H58">
            <v>35.42</v>
          </cell>
          <cell r="I58">
            <v>25.57</v>
          </cell>
          <cell r="J58">
            <v>31.86</v>
          </cell>
          <cell r="K58">
            <v>44.03</v>
          </cell>
          <cell r="L58">
            <v>150.32</v>
          </cell>
          <cell r="M58">
            <v>370.23</v>
          </cell>
        </row>
        <row r="59">
          <cell r="B59">
            <v>287.52</v>
          </cell>
          <cell r="C59">
            <v>469.9</v>
          </cell>
          <cell r="D59">
            <v>470.41</v>
          </cell>
          <cell r="E59">
            <v>449.69</v>
          </cell>
          <cell r="F59">
            <v>72.67</v>
          </cell>
          <cell r="G59">
            <v>52.97</v>
          </cell>
          <cell r="H59">
            <v>28.96</v>
          </cell>
          <cell r="I59">
            <v>15.61</v>
          </cell>
          <cell r="J59">
            <v>18.100000000000001</v>
          </cell>
          <cell r="K59">
            <v>28.24</v>
          </cell>
          <cell r="L59">
            <v>99.91</v>
          </cell>
          <cell r="M59">
            <v>94.69</v>
          </cell>
        </row>
        <row r="60">
          <cell r="B60">
            <v>500.39</v>
          </cell>
          <cell r="C60">
            <v>277.83</v>
          </cell>
          <cell r="D60">
            <v>428.07</v>
          </cell>
          <cell r="E60">
            <v>361</v>
          </cell>
          <cell r="F60">
            <v>116.61</v>
          </cell>
          <cell r="G60">
            <v>39.659999999999997</v>
          </cell>
          <cell r="H60">
            <v>25.48</v>
          </cell>
          <cell r="I60">
            <v>20.11</v>
          </cell>
          <cell r="J60">
            <v>18.64</v>
          </cell>
          <cell r="K60">
            <v>16.87</v>
          </cell>
          <cell r="L60">
            <v>27.87</v>
          </cell>
          <cell r="M60">
            <v>50.96</v>
          </cell>
        </row>
        <row r="61">
          <cell r="B61">
            <v>74.239999999999995</v>
          </cell>
          <cell r="C61">
            <v>61.3</v>
          </cell>
          <cell r="D61">
            <v>274.16000000000003</v>
          </cell>
          <cell r="E61">
            <v>143.36000000000001</v>
          </cell>
          <cell r="F61">
            <v>162.22999999999999</v>
          </cell>
          <cell r="G61">
            <v>112.2</v>
          </cell>
          <cell r="H61">
            <v>71.599999999999994</v>
          </cell>
          <cell r="I61">
            <v>146.49</v>
          </cell>
          <cell r="J61">
            <v>17.600000000000001</v>
          </cell>
          <cell r="K61">
            <v>14.91</v>
          </cell>
          <cell r="L61">
            <v>19.02</v>
          </cell>
          <cell r="M61">
            <v>27.84</v>
          </cell>
        </row>
        <row r="62">
          <cell r="B62">
            <v>43.4</v>
          </cell>
          <cell r="C62">
            <v>516.29</v>
          </cell>
          <cell r="D62">
            <v>469.9</v>
          </cell>
          <cell r="E62">
            <v>295.06</v>
          </cell>
          <cell r="F62">
            <v>82.86</v>
          </cell>
          <cell r="G62">
            <v>42.94</v>
          </cell>
          <cell r="H62">
            <v>20.88</v>
          </cell>
          <cell r="I62">
            <v>16.61</v>
          </cell>
          <cell r="J62">
            <v>21.21</v>
          </cell>
          <cell r="K62">
            <v>195.74</v>
          </cell>
          <cell r="L62">
            <v>112.61</v>
          </cell>
          <cell r="M62">
            <v>190.04</v>
          </cell>
        </row>
        <row r="63">
          <cell r="B63">
            <v>254.77</v>
          </cell>
          <cell r="C63">
            <v>283.97000000000003</v>
          </cell>
          <cell r="D63">
            <v>505.58</v>
          </cell>
          <cell r="E63">
            <v>212.2</v>
          </cell>
          <cell r="F63">
            <v>52.94</v>
          </cell>
          <cell r="G63">
            <v>25.15</v>
          </cell>
          <cell r="H63">
            <v>14.43</v>
          </cell>
          <cell r="I63">
            <v>12.11</v>
          </cell>
          <cell r="J63">
            <v>12.55</v>
          </cell>
          <cell r="K63">
            <v>29.5</v>
          </cell>
          <cell r="L63">
            <v>101.03</v>
          </cell>
          <cell r="M63">
            <v>103.8</v>
          </cell>
        </row>
        <row r="64">
          <cell r="B64">
            <v>42.26</v>
          </cell>
          <cell r="C64">
            <v>105.49</v>
          </cell>
          <cell r="D64">
            <v>595.42999999999995</v>
          </cell>
          <cell r="E64">
            <v>331.44</v>
          </cell>
          <cell r="F64">
            <v>642.91</v>
          </cell>
          <cell r="G64">
            <v>80.81</v>
          </cell>
          <cell r="H64">
            <v>70.959999999999994</v>
          </cell>
          <cell r="I64">
            <v>113.2</v>
          </cell>
          <cell r="J64">
            <v>103.36</v>
          </cell>
          <cell r="K64">
            <v>40.86</v>
          </cell>
          <cell r="L64">
            <v>43.79</v>
          </cell>
          <cell r="M64">
            <v>149.38999999999999</v>
          </cell>
        </row>
        <row r="65">
          <cell r="B65">
            <v>161.93</v>
          </cell>
          <cell r="C65">
            <v>210.08</v>
          </cell>
          <cell r="D65">
            <v>254.8</v>
          </cell>
          <cell r="E65">
            <v>307.20999999999998</v>
          </cell>
          <cell r="F65">
            <v>170.05</v>
          </cell>
          <cell r="G65">
            <v>54.42</v>
          </cell>
          <cell r="H65">
            <v>99.34</v>
          </cell>
          <cell r="I65">
            <v>21.12</v>
          </cell>
          <cell r="J65">
            <v>47.22</v>
          </cell>
          <cell r="K65">
            <v>62.23</v>
          </cell>
          <cell r="L65">
            <v>171.3</v>
          </cell>
          <cell r="M65">
            <v>377.49</v>
          </cell>
        </row>
        <row r="66">
          <cell r="B66">
            <v>82.9</v>
          </cell>
          <cell r="C66">
            <v>76.23</v>
          </cell>
          <cell r="D66">
            <v>225.18</v>
          </cell>
          <cell r="E66">
            <v>102.16</v>
          </cell>
          <cell r="F66">
            <v>34.28</v>
          </cell>
          <cell r="G66">
            <v>40.479999999999997</v>
          </cell>
          <cell r="H66">
            <v>32.28</v>
          </cell>
          <cell r="I66">
            <v>15.2</v>
          </cell>
          <cell r="J66">
            <v>30.2</v>
          </cell>
          <cell r="K66">
            <v>20.190000000000001</v>
          </cell>
          <cell r="L66">
            <v>43.6</v>
          </cell>
          <cell r="M66">
            <v>35.31</v>
          </cell>
        </row>
        <row r="67">
          <cell r="B67">
            <v>67.41</v>
          </cell>
          <cell r="C67">
            <v>144.41999999999999</v>
          </cell>
          <cell r="D67">
            <v>568.19000000000005</v>
          </cell>
          <cell r="E67">
            <v>389.69</v>
          </cell>
          <cell r="F67">
            <v>146.34</v>
          </cell>
          <cell r="G67">
            <v>67.13</v>
          </cell>
          <cell r="H67">
            <v>24.83</v>
          </cell>
          <cell r="I67">
            <v>32.93</v>
          </cell>
          <cell r="J67">
            <v>31.35</v>
          </cell>
          <cell r="K67">
            <v>103.89</v>
          </cell>
          <cell r="L67">
            <v>192.03</v>
          </cell>
          <cell r="M67">
            <v>294.5</v>
          </cell>
        </row>
        <row r="68">
          <cell r="B68">
            <v>212.47</v>
          </cell>
          <cell r="C68">
            <v>192.43</v>
          </cell>
          <cell r="D68">
            <v>211.71</v>
          </cell>
          <cell r="E68">
            <v>725.83</v>
          </cell>
          <cell r="F68">
            <v>244.55</v>
          </cell>
          <cell r="G68">
            <v>187.61</v>
          </cell>
          <cell r="H68">
            <v>31.68</v>
          </cell>
          <cell r="I68">
            <v>23.51</v>
          </cell>
          <cell r="J68">
            <v>17.79</v>
          </cell>
          <cell r="K68">
            <v>21.36</v>
          </cell>
          <cell r="L68">
            <v>29.15</v>
          </cell>
          <cell r="M68">
            <v>21.55</v>
          </cell>
        </row>
        <row r="69">
          <cell r="B69">
            <v>15.73</v>
          </cell>
          <cell r="C69">
            <v>138.79</v>
          </cell>
          <cell r="D69">
            <v>164.38</v>
          </cell>
          <cell r="E69">
            <v>236.87</v>
          </cell>
          <cell r="F69">
            <v>133.32</v>
          </cell>
          <cell r="G69">
            <v>49.68</v>
          </cell>
          <cell r="H69">
            <v>33.65</v>
          </cell>
          <cell r="I69">
            <v>60.44</v>
          </cell>
          <cell r="J69">
            <v>37.979999999999997</v>
          </cell>
          <cell r="K69">
            <v>23.07</v>
          </cell>
          <cell r="L69">
            <v>69.349999999999994</v>
          </cell>
          <cell r="M69">
            <v>80.34</v>
          </cell>
        </row>
        <row r="70">
          <cell r="B70">
            <v>55.75</v>
          </cell>
          <cell r="C70">
            <v>60.79</v>
          </cell>
          <cell r="D70">
            <v>515.04999999999995</v>
          </cell>
          <cell r="E70">
            <v>147.35</v>
          </cell>
          <cell r="F70">
            <v>61.47</v>
          </cell>
          <cell r="G70">
            <v>57.36</v>
          </cell>
          <cell r="H70">
            <v>16.350000000000001</v>
          </cell>
          <cell r="I70">
            <v>20.43</v>
          </cell>
          <cell r="J70">
            <v>17.61</v>
          </cell>
          <cell r="K70">
            <v>31.35</v>
          </cell>
          <cell r="L70">
            <v>110.5</v>
          </cell>
          <cell r="M70">
            <v>88.94</v>
          </cell>
        </row>
        <row r="71">
          <cell r="B71">
            <v>32.950000000000003</v>
          </cell>
          <cell r="C71">
            <v>22.98</v>
          </cell>
          <cell r="D71">
            <v>413.92</v>
          </cell>
          <cell r="E71">
            <v>151.21</v>
          </cell>
          <cell r="F71">
            <v>118.3</v>
          </cell>
          <cell r="G71">
            <v>36.840000000000003</v>
          </cell>
          <cell r="H71">
            <v>17.36</v>
          </cell>
          <cell r="I71">
            <v>14.35</v>
          </cell>
          <cell r="J71">
            <v>13.55</v>
          </cell>
          <cell r="K71">
            <v>12.94</v>
          </cell>
          <cell r="L71">
            <v>18.100000000000001</v>
          </cell>
          <cell r="M71">
            <v>15.61</v>
          </cell>
        </row>
        <row r="72">
          <cell r="B72">
            <v>53.02</v>
          </cell>
          <cell r="C72">
            <v>60.19</v>
          </cell>
          <cell r="D72">
            <v>171.55</v>
          </cell>
          <cell r="E72">
            <v>178.19</v>
          </cell>
          <cell r="F72">
            <v>93.21</v>
          </cell>
          <cell r="G72">
            <v>23.2</v>
          </cell>
          <cell r="H72">
            <v>19.87</v>
          </cell>
          <cell r="I72">
            <v>62.2</v>
          </cell>
          <cell r="J72">
            <v>33.51</v>
          </cell>
          <cell r="K72">
            <v>16.27</v>
          </cell>
          <cell r="L72">
            <v>16.48</v>
          </cell>
          <cell r="M72">
            <v>86.79</v>
          </cell>
        </row>
        <row r="73">
          <cell r="B73">
            <v>136.5</v>
          </cell>
          <cell r="C73">
            <v>385.7</v>
          </cell>
          <cell r="D73">
            <v>398.69</v>
          </cell>
          <cell r="E73">
            <v>443.37</v>
          </cell>
          <cell r="F73">
            <v>69.209999999999994</v>
          </cell>
          <cell r="G73">
            <v>24.01</v>
          </cell>
          <cell r="H73">
            <v>15.95</v>
          </cell>
          <cell r="I73">
            <v>17.07</v>
          </cell>
          <cell r="J73">
            <v>14.96</v>
          </cell>
          <cell r="K73">
            <v>35.69</v>
          </cell>
          <cell r="L73">
            <v>68.59</v>
          </cell>
          <cell r="M73">
            <v>250.54</v>
          </cell>
        </row>
        <row r="74">
          <cell r="B74">
            <v>97.74</v>
          </cell>
          <cell r="C74">
            <v>194.55</v>
          </cell>
          <cell r="D74">
            <v>301.12</v>
          </cell>
          <cell r="E74">
            <v>182.83</v>
          </cell>
          <cell r="F74">
            <v>104.75</v>
          </cell>
          <cell r="G74">
            <v>78.95</v>
          </cell>
          <cell r="H74">
            <v>17.309999999999999</v>
          </cell>
          <cell r="I74">
            <v>21.84</v>
          </cell>
          <cell r="J74">
            <v>19.38</v>
          </cell>
          <cell r="K74">
            <v>23.24</v>
          </cell>
          <cell r="L74">
            <v>89.7</v>
          </cell>
          <cell r="M74">
            <v>368.23</v>
          </cell>
        </row>
        <row r="75">
          <cell r="B75">
            <v>162.63999999999999</v>
          </cell>
          <cell r="C75">
            <v>109.79</v>
          </cell>
          <cell r="D75">
            <v>405.05</v>
          </cell>
          <cell r="E75">
            <v>484.66</v>
          </cell>
          <cell r="F75">
            <v>113.84</v>
          </cell>
          <cell r="G75">
            <v>167.03</v>
          </cell>
          <cell r="H75">
            <v>92.47</v>
          </cell>
          <cell r="I75">
            <v>51.25</v>
          </cell>
          <cell r="J75">
            <v>30.61</v>
          </cell>
          <cell r="K75">
            <v>159.28</v>
          </cell>
          <cell r="L75">
            <v>275.43</v>
          </cell>
          <cell r="M75">
            <v>372.7</v>
          </cell>
        </row>
        <row r="76">
          <cell r="B76">
            <v>144.49</v>
          </cell>
          <cell r="C76">
            <v>566.74</v>
          </cell>
          <cell r="D76">
            <v>385.04</v>
          </cell>
          <cell r="E76">
            <v>155.16999999999999</v>
          </cell>
          <cell r="F76">
            <v>102.3</v>
          </cell>
          <cell r="G76">
            <v>155.61000000000001</v>
          </cell>
          <cell r="H76">
            <v>76.56</v>
          </cell>
          <cell r="I76">
            <v>40.76</v>
          </cell>
          <cell r="J76">
            <v>43.16</v>
          </cell>
          <cell r="K76">
            <v>57.67</v>
          </cell>
          <cell r="L76">
            <v>91.92</v>
          </cell>
          <cell r="M76">
            <v>198.51</v>
          </cell>
        </row>
        <row r="77">
          <cell r="B77">
            <v>236.48</v>
          </cell>
          <cell r="C77">
            <v>285.61</v>
          </cell>
          <cell r="D77">
            <v>221.09</v>
          </cell>
          <cell r="E77">
            <v>367.1</v>
          </cell>
          <cell r="F77">
            <v>255.55</v>
          </cell>
          <cell r="G77">
            <v>102.8</v>
          </cell>
          <cell r="H77">
            <v>59.42</v>
          </cell>
          <cell r="I77">
            <v>28.02</v>
          </cell>
          <cell r="J77">
            <v>19.510000000000002</v>
          </cell>
          <cell r="K77">
            <v>25.35</v>
          </cell>
          <cell r="L77">
            <v>72.92</v>
          </cell>
          <cell r="M77">
            <v>93.74</v>
          </cell>
        </row>
        <row r="78">
          <cell r="B78">
            <v>41.39</v>
          </cell>
          <cell r="C78">
            <v>89.03</v>
          </cell>
          <cell r="D78">
            <v>224.02</v>
          </cell>
          <cell r="E78">
            <v>344.35</v>
          </cell>
          <cell r="F78">
            <v>106.52</v>
          </cell>
          <cell r="G78">
            <v>49.05</v>
          </cell>
          <cell r="H78">
            <v>42.27</v>
          </cell>
          <cell r="I78">
            <v>21.73</v>
          </cell>
          <cell r="J78">
            <v>25.35</v>
          </cell>
          <cell r="K78">
            <v>36.119999999999997</v>
          </cell>
          <cell r="L78">
            <v>99.07</v>
          </cell>
          <cell r="M78">
            <v>176.34</v>
          </cell>
        </row>
        <row r="79">
          <cell r="B79">
            <v>76.95</v>
          </cell>
          <cell r="C79">
            <v>257.98</v>
          </cell>
          <cell r="D79">
            <v>468.9</v>
          </cell>
          <cell r="E79">
            <v>246.1</v>
          </cell>
          <cell r="F79">
            <v>47.97</v>
          </cell>
          <cell r="G79">
            <v>27.25</v>
          </cell>
          <cell r="H79">
            <v>17.72</v>
          </cell>
          <cell r="I79">
            <v>19.440000000000001</v>
          </cell>
          <cell r="J79">
            <v>18.86</v>
          </cell>
          <cell r="K79">
            <v>20.53</v>
          </cell>
          <cell r="L79">
            <v>26.23</v>
          </cell>
          <cell r="M79">
            <v>89.32</v>
          </cell>
        </row>
        <row r="80">
          <cell r="B80">
            <v>101.45</v>
          </cell>
          <cell r="C80">
            <v>51.18</v>
          </cell>
          <cell r="D80">
            <v>390.63</v>
          </cell>
          <cell r="E80">
            <v>391.43</v>
          </cell>
          <cell r="F80">
            <v>102.29</v>
          </cell>
          <cell r="G80">
            <v>40.700000000000003</v>
          </cell>
          <cell r="H80">
            <v>52.21</v>
          </cell>
          <cell r="I80">
            <v>48.41</v>
          </cell>
          <cell r="J80">
            <v>28.57</v>
          </cell>
          <cell r="K80">
            <v>59.42</v>
          </cell>
          <cell r="L80">
            <v>189.86</v>
          </cell>
          <cell r="M80">
            <v>262.18</v>
          </cell>
        </row>
        <row r="81">
          <cell r="B81">
            <v>380.04</v>
          </cell>
          <cell r="C81">
            <v>141.88</v>
          </cell>
          <cell r="D81">
            <v>707.18</v>
          </cell>
          <cell r="E81">
            <v>211.48</v>
          </cell>
          <cell r="F81">
            <v>134.53</v>
          </cell>
          <cell r="G81">
            <v>106.58</v>
          </cell>
          <cell r="H81">
            <v>44.1</v>
          </cell>
          <cell r="I81">
            <v>45.97</v>
          </cell>
          <cell r="J81">
            <v>20.2</v>
          </cell>
          <cell r="K81">
            <v>27.45</v>
          </cell>
          <cell r="L81">
            <v>122.99</v>
          </cell>
          <cell r="M81">
            <v>220.86</v>
          </cell>
        </row>
        <row r="82">
          <cell r="B82">
            <v>430.01</v>
          </cell>
          <cell r="C82">
            <v>274.33999999999997</v>
          </cell>
          <cell r="D82">
            <v>492.99</v>
          </cell>
          <cell r="E82">
            <v>325.73</v>
          </cell>
          <cell r="F82">
            <v>330.94</v>
          </cell>
          <cell r="G82">
            <v>63.57</v>
          </cell>
          <cell r="H82">
            <v>39.090000000000003</v>
          </cell>
          <cell r="I82">
            <v>28.23</v>
          </cell>
          <cell r="J82">
            <v>22.9</v>
          </cell>
          <cell r="K82">
            <v>27.79</v>
          </cell>
          <cell r="L82">
            <v>53.18</v>
          </cell>
          <cell r="M82">
            <v>76.709999999999994</v>
          </cell>
        </row>
        <row r="83">
          <cell r="B83">
            <v>269.67</v>
          </cell>
          <cell r="C83">
            <v>283.58999999999997</v>
          </cell>
          <cell r="D83">
            <v>417.42</v>
          </cell>
          <cell r="E83">
            <v>441.32</v>
          </cell>
          <cell r="F83">
            <v>89.88</v>
          </cell>
          <cell r="G83">
            <v>103.61</v>
          </cell>
          <cell r="H83">
            <v>34.03</v>
          </cell>
          <cell r="I83">
            <v>71.92</v>
          </cell>
          <cell r="J83">
            <v>146.18</v>
          </cell>
          <cell r="K83">
            <v>50.09</v>
          </cell>
          <cell r="L83">
            <v>66.17</v>
          </cell>
          <cell r="M83">
            <v>193.92</v>
          </cell>
        </row>
        <row r="84">
          <cell r="B84">
            <v>104.61</v>
          </cell>
          <cell r="C84">
            <v>636.23</v>
          </cell>
          <cell r="D84">
            <v>716.93</v>
          </cell>
          <cell r="E84">
            <v>242.23</v>
          </cell>
          <cell r="F84">
            <v>236.48</v>
          </cell>
          <cell r="G84">
            <v>54.58</v>
          </cell>
          <cell r="H84">
            <v>141.84</v>
          </cell>
          <cell r="I84">
            <v>82.17</v>
          </cell>
          <cell r="J84">
            <v>43.09</v>
          </cell>
          <cell r="K84">
            <v>53.54</v>
          </cell>
          <cell r="L84">
            <v>77.62</v>
          </cell>
          <cell r="M84">
            <v>51.83</v>
          </cell>
        </row>
        <row r="85">
          <cell r="B85">
            <v>28.94</v>
          </cell>
          <cell r="C85">
            <v>65.53</v>
          </cell>
          <cell r="D85">
            <v>690.25</v>
          </cell>
          <cell r="E85">
            <v>278.47000000000003</v>
          </cell>
          <cell r="F85">
            <v>60.25</v>
          </cell>
          <cell r="G85">
            <v>30.09</v>
          </cell>
          <cell r="H85">
            <v>35.72</v>
          </cell>
          <cell r="I85">
            <v>26.11</v>
          </cell>
          <cell r="J85">
            <v>123.38</v>
          </cell>
          <cell r="K85">
            <v>152.21</v>
          </cell>
          <cell r="L85">
            <v>157.59</v>
          </cell>
          <cell r="M85">
            <v>439.32</v>
          </cell>
        </row>
        <row r="86">
          <cell r="B86">
            <v>73.3</v>
          </cell>
          <cell r="C86">
            <v>64.98</v>
          </cell>
          <cell r="D86">
            <v>463.54</v>
          </cell>
          <cell r="E86">
            <v>594.46</v>
          </cell>
          <cell r="F86">
            <v>126.1</v>
          </cell>
          <cell r="G86">
            <v>47.51</v>
          </cell>
          <cell r="H86">
            <v>23.51</v>
          </cell>
          <cell r="I86">
            <v>20.57</v>
          </cell>
          <cell r="J86">
            <v>42.02</v>
          </cell>
          <cell r="K86">
            <v>47.23</v>
          </cell>
          <cell r="L86">
            <v>47.79</v>
          </cell>
          <cell r="M86">
            <v>79.099999999999994</v>
          </cell>
        </row>
        <row r="87">
          <cell r="B87">
            <v>110.62</v>
          </cell>
          <cell r="C87">
            <v>48.96</v>
          </cell>
          <cell r="D87">
            <v>471.78</v>
          </cell>
          <cell r="E87">
            <v>592.54999999999995</v>
          </cell>
          <cell r="F87">
            <v>127.05</v>
          </cell>
          <cell r="G87">
            <v>52.16</v>
          </cell>
          <cell r="H87">
            <v>46.71</v>
          </cell>
          <cell r="I87">
            <v>32.020000000000003</v>
          </cell>
          <cell r="J87">
            <v>23.67</v>
          </cell>
          <cell r="K87">
            <v>38.799999999999997</v>
          </cell>
          <cell r="L87">
            <v>152.54</v>
          </cell>
          <cell r="M87">
            <v>295.02999999999997</v>
          </cell>
        </row>
        <row r="88">
          <cell r="B88">
            <v>145</v>
          </cell>
          <cell r="C88">
            <v>51.07</v>
          </cell>
          <cell r="D88">
            <v>375.32</v>
          </cell>
          <cell r="E88">
            <v>367.98</v>
          </cell>
          <cell r="F88">
            <v>110.39</v>
          </cell>
          <cell r="G88">
            <v>81.12</v>
          </cell>
          <cell r="H88">
            <v>72.930000000000007</v>
          </cell>
          <cell r="I88">
            <v>72.39</v>
          </cell>
          <cell r="J88">
            <v>63.27</v>
          </cell>
          <cell r="K88">
            <v>61.17</v>
          </cell>
          <cell r="L88">
            <v>43.19</v>
          </cell>
          <cell r="M88">
            <v>107.66</v>
          </cell>
        </row>
        <row r="89">
          <cell r="B89">
            <v>33.46</v>
          </cell>
          <cell r="C89">
            <v>567.67999999999995</v>
          </cell>
          <cell r="D89">
            <v>173.18</v>
          </cell>
          <cell r="E89">
            <v>229.02</v>
          </cell>
          <cell r="F89">
            <v>157.66999999999999</v>
          </cell>
          <cell r="G89">
            <v>60.94</v>
          </cell>
          <cell r="H89">
            <v>36.619999999999997</v>
          </cell>
          <cell r="I89">
            <v>40.21</v>
          </cell>
          <cell r="J89">
            <v>219.34</v>
          </cell>
          <cell r="K89">
            <v>380.46</v>
          </cell>
          <cell r="L89">
            <v>163.52000000000001</v>
          </cell>
          <cell r="M89">
            <v>125.12</v>
          </cell>
        </row>
        <row r="90">
          <cell r="B90">
            <v>146.58000000000001</v>
          </cell>
          <cell r="C90">
            <v>48.04</v>
          </cell>
          <cell r="D90">
            <v>735.05</v>
          </cell>
          <cell r="E90">
            <v>515.96</v>
          </cell>
          <cell r="F90">
            <v>68.03</v>
          </cell>
          <cell r="G90">
            <v>113.46</v>
          </cell>
          <cell r="H90">
            <v>46.19</v>
          </cell>
          <cell r="I90">
            <v>37.49</v>
          </cell>
          <cell r="J90">
            <v>54.68</v>
          </cell>
          <cell r="K90">
            <v>56.83</v>
          </cell>
          <cell r="L90">
            <v>254.9</v>
          </cell>
          <cell r="M90">
            <v>422.12</v>
          </cell>
        </row>
        <row r="91">
          <cell r="B91">
            <v>123.5</v>
          </cell>
          <cell r="C91">
            <v>203.01</v>
          </cell>
          <cell r="D91">
            <v>149.07</v>
          </cell>
          <cell r="E91">
            <v>277.27</v>
          </cell>
          <cell r="F91">
            <v>330.97</v>
          </cell>
          <cell r="G91">
            <v>117.56</v>
          </cell>
          <cell r="H91">
            <v>66.959999999999994</v>
          </cell>
          <cell r="I91">
            <v>128.82</v>
          </cell>
          <cell r="J91">
            <v>47.27</v>
          </cell>
          <cell r="K91">
            <v>61.91</v>
          </cell>
          <cell r="L91">
            <v>171.13</v>
          </cell>
          <cell r="M91">
            <v>325.60000000000002</v>
          </cell>
        </row>
        <row r="92">
          <cell r="B92">
            <v>47.59</v>
          </cell>
          <cell r="C92">
            <v>542.32000000000005</v>
          </cell>
          <cell r="D92">
            <v>431.34</v>
          </cell>
          <cell r="E92">
            <v>224.47</v>
          </cell>
          <cell r="F92">
            <v>132.55000000000001</v>
          </cell>
          <cell r="G92">
            <v>201.57</v>
          </cell>
          <cell r="H92">
            <v>74.27</v>
          </cell>
          <cell r="I92">
            <v>41.66</v>
          </cell>
          <cell r="J92">
            <v>108.87</v>
          </cell>
          <cell r="K92">
            <v>53.24</v>
          </cell>
          <cell r="L92">
            <v>196.56</v>
          </cell>
          <cell r="M92">
            <v>247.23</v>
          </cell>
        </row>
        <row r="93">
          <cell r="B93">
            <v>236.83</v>
          </cell>
          <cell r="C93">
            <v>507.83</v>
          </cell>
          <cell r="D93">
            <v>846.07</v>
          </cell>
          <cell r="E93">
            <v>457.59</v>
          </cell>
          <cell r="F93">
            <v>58.2</v>
          </cell>
          <cell r="G93">
            <v>49.89</v>
          </cell>
          <cell r="H93">
            <v>42.84</v>
          </cell>
          <cell r="I93">
            <v>56.01</v>
          </cell>
          <cell r="J93">
            <v>98.77</v>
          </cell>
          <cell r="K93">
            <v>137.54</v>
          </cell>
          <cell r="L93">
            <v>437.66</v>
          </cell>
          <cell r="M93">
            <v>202.04</v>
          </cell>
        </row>
        <row r="94">
          <cell r="B94">
            <v>200.11</v>
          </cell>
          <cell r="C94">
            <v>163.32</v>
          </cell>
          <cell r="D94">
            <v>611.41</v>
          </cell>
          <cell r="E94">
            <v>185.72</v>
          </cell>
          <cell r="F94">
            <v>95.61</v>
          </cell>
          <cell r="G94">
            <v>136.29</v>
          </cell>
          <cell r="H94">
            <v>61.32</v>
          </cell>
          <cell r="I94">
            <v>43.47</v>
          </cell>
          <cell r="J94">
            <v>267.92</v>
          </cell>
          <cell r="K94">
            <v>391.6</v>
          </cell>
          <cell r="L94">
            <v>121.31</v>
          </cell>
          <cell r="M94">
            <v>271.20999999999998</v>
          </cell>
        </row>
        <row r="95">
          <cell r="B95">
            <v>144.03</v>
          </cell>
          <cell r="C95">
            <v>66.98</v>
          </cell>
          <cell r="D95">
            <v>323.49</v>
          </cell>
          <cell r="E95">
            <v>276.08999999999997</v>
          </cell>
          <cell r="F95">
            <v>49.61</v>
          </cell>
          <cell r="G95">
            <v>47.21</v>
          </cell>
          <cell r="H95">
            <v>36</v>
          </cell>
          <cell r="I95">
            <v>33.5</v>
          </cell>
          <cell r="J95">
            <v>37.520000000000003</v>
          </cell>
          <cell r="K95">
            <v>45.29</v>
          </cell>
          <cell r="L95">
            <v>131.33000000000001</v>
          </cell>
          <cell r="M95">
            <v>362.17</v>
          </cell>
        </row>
        <row r="96">
          <cell r="B96">
            <v>79.33</v>
          </cell>
          <cell r="C96">
            <v>127.13</v>
          </cell>
          <cell r="D96">
            <v>279.11</v>
          </cell>
          <cell r="E96">
            <v>154.31</v>
          </cell>
          <cell r="F96">
            <v>60.13</v>
          </cell>
          <cell r="G96">
            <v>22.1</v>
          </cell>
          <cell r="H96">
            <v>26.02</v>
          </cell>
          <cell r="I96">
            <v>26.76</v>
          </cell>
          <cell r="J96">
            <v>26.16</v>
          </cell>
          <cell r="K96">
            <v>71.849999999999994</v>
          </cell>
          <cell r="L96">
            <v>195.25</v>
          </cell>
          <cell r="M96">
            <v>106.89</v>
          </cell>
        </row>
        <row r="97">
          <cell r="B97">
            <v>127.53</v>
          </cell>
          <cell r="C97">
            <v>79.819999999999993</v>
          </cell>
          <cell r="D97">
            <v>157.22</v>
          </cell>
          <cell r="E97">
            <v>210.79</v>
          </cell>
          <cell r="F97">
            <v>70.73</v>
          </cell>
          <cell r="G97">
            <v>175.31</v>
          </cell>
          <cell r="H97">
            <v>56.38</v>
          </cell>
          <cell r="I97">
            <v>27.51</v>
          </cell>
          <cell r="J97">
            <v>47.78</v>
          </cell>
          <cell r="K97">
            <v>34.25</v>
          </cell>
          <cell r="L97">
            <v>98.47</v>
          </cell>
          <cell r="M97">
            <v>50.73</v>
          </cell>
        </row>
        <row r="98">
          <cell r="B98">
            <v>284.08</v>
          </cell>
          <cell r="C98">
            <v>389.03</v>
          </cell>
          <cell r="D98">
            <v>356.55</v>
          </cell>
          <cell r="E98">
            <v>212.38</v>
          </cell>
          <cell r="F98">
            <v>158.49</v>
          </cell>
          <cell r="G98">
            <v>67.75</v>
          </cell>
          <cell r="H98">
            <v>57.76</v>
          </cell>
          <cell r="I98">
            <v>64.150000000000006</v>
          </cell>
          <cell r="J98">
            <v>118.05</v>
          </cell>
          <cell r="K98">
            <v>234.74</v>
          </cell>
          <cell r="L98">
            <v>247.92</v>
          </cell>
          <cell r="M98">
            <v>362.54</v>
          </cell>
        </row>
        <row r="99">
          <cell r="B99">
            <v>250.46</v>
          </cell>
          <cell r="C99">
            <v>242.16</v>
          </cell>
          <cell r="D99">
            <v>381.62</v>
          </cell>
          <cell r="E99">
            <v>292.86</v>
          </cell>
          <cell r="F99">
            <v>143.75</v>
          </cell>
          <cell r="G99">
            <v>71.28</v>
          </cell>
          <cell r="H99">
            <v>34.69</v>
          </cell>
          <cell r="I99">
            <v>32.380000000000003</v>
          </cell>
          <cell r="J99">
            <v>20.79</v>
          </cell>
          <cell r="K99">
            <v>35.24</v>
          </cell>
          <cell r="L99">
            <v>58.43</v>
          </cell>
          <cell r="M99">
            <v>121.97</v>
          </cell>
        </row>
        <row r="100">
          <cell r="B100">
            <v>137.13999999999999</v>
          </cell>
          <cell r="C100">
            <v>282.66000000000003</v>
          </cell>
          <cell r="D100">
            <v>330.95</v>
          </cell>
          <cell r="E100">
            <v>343.33</v>
          </cell>
          <cell r="F100">
            <v>102.9</v>
          </cell>
          <cell r="G100">
            <v>57.3</v>
          </cell>
          <cell r="H100">
            <v>153.79</v>
          </cell>
          <cell r="I100">
            <v>135.03</v>
          </cell>
          <cell r="J100">
            <v>313.13</v>
          </cell>
          <cell r="K100">
            <v>182.14</v>
          </cell>
          <cell r="L100">
            <v>551.97</v>
          </cell>
          <cell r="M100">
            <v>192.49</v>
          </cell>
        </row>
        <row r="101">
          <cell r="B101">
            <v>527.49</v>
          </cell>
          <cell r="C101">
            <v>82.81</v>
          </cell>
          <cell r="D101">
            <v>315.42</v>
          </cell>
          <cell r="E101">
            <v>450.25</v>
          </cell>
          <cell r="F101">
            <v>97.55</v>
          </cell>
          <cell r="G101">
            <v>107.2</v>
          </cell>
          <cell r="H101">
            <v>41.76</v>
          </cell>
          <cell r="I101">
            <v>28.44</v>
          </cell>
          <cell r="J101">
            <v>47.03</v>
          </cell>
          <cell r="K101">
            <v>55.88</v>
          </cell>
          <cell r="L101">
            <v>67.55</v>
          </cell>
          <cell r="M101">
            <v>94.45</v>
          </cell>
        </row>
        <row r="102">
          <cell r="B102">
            <v>95.59</v>
          </cell>
          <cell r="C102">
            <v>244.88</v>
          </cell>
          <cell r="D102">
            <v>402.95</v>
          </cell>
          <cell r="E102">
            <v>243.58</v>
          </cell>
          <cell r="F102">
            <v>148.04</v>
          </cell>
          <cell r="G102">
            <v>140.16999999999999</v>
          </cell>
          <cell r="H102">
            <v>114.99</v>
          </cell>
          <cell r="I102">
            <v>49.76</v>
          </cell>
          <cell r="J102">
            <v>28.01</v>
          </cell>
          <cell r="K102">
            <v>36.5</v>
          </cell>
          <cell r="L102">
            <v>69.14</v>
          </cell>
          <cell r="M102">
            <v>136.04</v>
          </cell>
        </row>
        <row r="103">
          <cell r="B103">
            <v>300.58999999999997</v>
          </cell>
          <cell r="C103">
            <v>70.27</v>
          </cell>
          <cell r="D103">
            <v>349</v>
          </cell>
          <cell r="E103">
            <v>211.26</v>
          </cell>
          <cell r="F103">
            <v>146.22</v>
          </cell>
          <cell r="G103">
            <v>69.040000000000006</v>
          </cell>
          <cell r="H103">
            <v>60.71</v>
          </cell>
          <cell r="I103">
            <v>56.86</v>
          </cell>
          <cell r="J103">
            <v>22.43</v>
          </cell>
          <cell r="K103">
            <v>49.54</v>
          </cell>
          <cell r="L103">
            <v>233.36</v>
          </cell>
          <cell r="M103">
            <v>121.85</v>
          </cell>
        </row>
        <row r="104">
          <cell r="B104">
            <v>225.72</v>
          </cell>
          <cell r="C104">
            <v>300.52999999999997</v>
          </cell>
          <cell r="D104">
            <v>202.38</v>
          </cell>
          <cell r="E104">
            <v>410.28</v>
          </cell>
          <cell r="F104">
            <v>325.58999999999997</v>
          </cell>
          <cell r="G104">
            <v>295.05</v>
          </cell>
          <cell r="H104">
            <v>65.849999999999994</v>
          </cell>
          <cell r="I104">
            <v>31.47</v>
          </cell>
          <cell r="J104">
            <v>199.26</v>
          </cell>
          <cell r="K104">
            <v>193.73</v>
          </cell>
          <cell r="L104">
            <v>194.33</v>
          </cell>
          <cell r="M104">
            <v>356.31</v>
          </cell>
        </row>
        <row r="105">
          <cell r="B105">
            <v>293.48</v>
          </cell>
          <cell r="C105">
            <v>552.75</v>
          </cell>
          <cell r="D105">
            <v>488.76</v>
          </cell>
          <cell r="E105">
            <v>174.12</v>
          </cell>
          <cell r="F105">
            <v>274.77</v>
          </cell>
          <cell r="G105">
            <v>131.72</v>
          </cell>
          <cell r="H105">
            <v>66.14</v>
          </cell>
          <cell r="I105">
            <v>44.69</v>
          </cell>
          <cell r="J105">
            <v>62.96</v>
          </cell>
          <cell r="K105">
            <v>43.78</v>
          </cell>
          <cell r="L105">
            <v>83.89</v>
          </cell>
          <cell r="M105">
            <v>130.9</v>
          </cell>
        </row>
        <row r="106">
          <cell r="B106">
            <v>351.96</v>
          </cell>
          <cell r="C106">
            <v>296.82</v>
          </cell>
          <cell r="D106">
            <v>429.84</v>
          </cell>
          <cell r="E106">
            <v>178.42</v>
          </cell>
          <cell r="F106">
            <v>78.3</v>
          </cell>
          <cell r="G106">
            <v>30.47</v>
          </cell>
          <cell r="H106">
            <v>53.18</v>
          </cell>
          <cell r="I106">
            <v>36.25</v>
          </cell>
          <cell r="J106">
            <v>19.940000000000001</v>
          </cell>
          <cell r="K106">
            <v>23.8</v>
          </cell>
          <cell r="L106">
            <v>26.79</v>
          </cell>
          <cell r="M106">
            <v>33.619999999999997</v>
          </cell>
        </row>
        <row r="107">
          <cell r="B107">
            <v>201.1</v>
          </cell>
          <cell r="C107">
            <v>149.83000000000001</v>
          </cell>
          <cell r="D107">
            <v>141.37</v>
          </cell>
          <cell r="E107">
            <v>152.13999999999999</v>
          </cell>
          <cell r="F107">
            <v>49.28</v>
          </cell>
          <cell r="G107">
            <v>47.39</v>
          </cell>
          <cell r="H107">
            <v>41.75</v>
          </cell>
          <cell r="I107">
            <v>21.38</v>
          </cell>
          <cell r="J107">
            <v>20.64</v>
          </cell>
          <cell r="K107">
            <v>28.97</v>
          </cell>
          <cell r="L107">
            <v>49.32</v>
          </cell>
          <cell r="M107">
            <v>128.34</v>
          </cell>
        </row>
        <row r="108">
          <cell r="B108">
            <v>72.44</v>
          </cell>
          <cell r="C108">
            <v>166.71</v>
          </cell>
          <cell r="D108">
            <v>113.94</v>
          </cell>
          <cell r="E108">
            <v>226.68</v>
          </cell>
          <cell r="F108">
            <v>200.31</v>
          </cell>
          <cell r="G108">
            <v>224.4</v>
          </cell>
          <cell r="H108">
            <v>191.83</v>
          </cell>
          <cell r="I108">
            <v>143.6</v>
          </cell>
          <cell r="J108">
            <v>135.91</v>
          </cell>
          <cell r="K108">
            <v>78.599999999999994</v>
          </cell>
          <cell r="L108">
            <v>89.87</v>
          </cell>
          <cell r="M108">
            <v>131.94</v>
          </cell>
        </row>
        <row r="109">
          <cell r="B109">
            <v>102.07</v>
          </cell>
          <cell r="C109">
            <v>594.58000000000004</v>
          </cell>
          <cell r="D109">
            <v>282.74</v>
          </cell>
          <cell r="E109">
            <v>201.67</v>
          </cell>
          <cell r="F109">
            <v>87.86</v>
          </cell>
          <cell r="G109">
            <v>99.81</v>
          </cell>
          <cell r="H109">
            <v>26.13</v>
          </cell>
          <cell r="I109">
            <v>19.77</v>
          </cell>
          <cell r="J109">
            <v>33.130000000000003</v>
          </cell>
          <cell r="K109">
            <v>236.48</v>
          </cell>
          <cell r="L109">
            <v>143.26</v>
          </cell>
          <cell r="M109">
            <v>281.41000000000003</v>
          </cell>
        </row>
        <row r="110">
          <cell r="B110">
            <v>127.58</v>
          </cell>
          <cell r="C110">
            <v>346.04</v>
          </cell>
          <cell r="D110">
            <v>248.5</v>
          </cell>
          <cell r="E110">
            <v>312.17</v>
          </cell>
          <cell r="F110">
            <v>160.19999999999999</v>
          </cell>
          <cell r="G110">
            <v>91.46</v>
          </cell>
          <cell r="H110">
            <v>37.880000000000003</v>
          </cell>
          <cell r="I110">
            <v>29.67</v>
          </cell>
          <cell r="J110">
            <v>21.93</v>
          </cell>
          <cell r="K110">
            <v>22.06</v>
          </cell>
          <cell r="L110">
            <v>45.72</v>
          </cell>
          <cell r="M110">
            <v>51.36</v>
          </cell>
        </row>
        <row r="111">
          <cell r="B111">
            <v>38.22</v>
          </cell>
          <cell r="C111">
            <v>37.700000000000003</v>
          </cell>
          <cell r="D111">
            <v>275.73</v>
          </cell>
          <cell r="E111">
            <v>224.7</v>
          </cell>
          <cell r="F111">
            <v>190.95</v>
          </cell>
          <cell r="G111">
            <v>93.79</v>
          </cell>
          <cell r="H111">
            <v>30.96</v>
          </cell>
          <cell r="I111">
            <v>29.63</v>
          </cell>
          <cell r="J111">
            <v>29.5</v>
          </cell>
          <cell r="K111">
            <v>53.1</v>
          </cell>
          <cell r="L111">
            <v>233.32</v>
          </cell>
          <cell r="M111">
            <v>261.64</v>
          </cell>
        </row>
        <row r="112">
          <cell r="B112">
            <v>152.63</v>
          </cell>
          <cell r="C112">
            <v>124.26</v>
          </cell>
          <cell r="D112">
            <v>521.30999999999995</v>
          </cell>
          <cell r="E112">
            <v>157.66999999999999</v>
          </cell>
          <cell r="F112">
            <v>462.93</v>
          </cell>
          <cell r="G112">
            <v>142.03</v>
          </cell>
          <cell r="H112">
            <v>67.22</v>
          </cell>
          <cell r="I112">
            <v>55.54</v>
          </cell>
          <cell r="J112">
            <v>28.71</v>
          </cell>
          <cell r="K112">
            <v>29.32</v>
          </cell>
          <cell r="L112">
            <v>70.5</v>
          </cell>
          <cell r="M112">
            <v>185.4</v>
          </cell>
        </row>
        <row r="113">
          <cell r="B113">
            <v>420.75</v>
          </cell>
          <cell r="C113">
            <v>376.63</v>
          </cell>
          <cell r="D113">
            <v>286.73</v>
          </cell>
          <cell r="E113">
            <v>306.79000000000002</v>
          </cell>
          <cell r="F113">
            <v>100.33</v>
          </cell>
          <cell r="G113">
            <v>49.87</v>
          </cell>
          <cell r="H113">
            <v>46.16</v>
          </cell>
          <cell r="I113">
            <v>26.54</v>
          </cell>
          <cell r="J113">
            <v>29.78</v>
          </cell>
          <cell r="K113">
            <v>28.56</v>
          </cell>
          <cell r="L113">
            <v>77.83</v>
          </cell>
          <cell r="M113">
            <v>162.09</v>
          </cell>
        </row>
        <row r="114">
          <cell r="B114">
            <v>351.04</v>
          </cell>
          <cell r="C114">
            <v>380.79</v>
          </cell>
          <cell r="D114">
            <v>448.05</v>
          </cell>
          <cell r="E114">
            <v>177.28</v>
          </cell>
          <cell r="F114">
            <v>120.42</v>
          </cell>
          <cell r="G114">
            <v>71.010000000000005</v>
          </cell>
          <cell r="H114">
            <v>69.319999999999993</v>
          </cell>
          <cell r="I114">
            <v>70.06</v>
          </cell>
          <cell r="J114">
            <v>72.28</v>
          </cell>
          <cell r="K114">
            <v>386.15</v>
          </cell>
          <cell r="L114">
            <v>237.9</v>
          </cell>
          <cell r="M114">
            <v>407.91</v>
          </cell>
        </row>
        <row r="115">
          <cell r="B115">
            <v>365.85</v>
          </cell>
          <cell r="C115">
            <v>61.9</v>
          </cell>
          <cell r="D115">
            <v>454.21</v>
          </cell>
          <cell r="E115">
            <v>172.44</v>
          </cell>
          <cell r="F115">
            <v>130.05000000000001</v>
          </cell>
          <cell r="G115">
            <v>44.4</v>
          </cell>
          <cell r="H115">
            <v>20.41</v>
          </cell>
          <cell r="I115">
            <v>35.840000000000003</v>
          </cell>
          <cell r="J115">
            <v>22.67</v>
          </cell>
          <cell r="K115">
            <v>24.42</v>
          </cell>
          <cell r="L115">
            <v>33.729999999999997</v>
          </cell>
          <cell r="M115">
            <v>159.88999999999999</v>
          </cell>
        </row>
        <row r="116">
          <cell r="B116">
            <v>336.16</v>
          </cell>
          <cell r="C116">
            <v>376.57</v>
          </cell>
          <cell r="D116">
            <v>423.82</v>
          </cell>
          <cell r="E116">
            <v>375.85</v>
          </cell>
          <cell r="F116">
            <v>69.61</v>
          </cell>
          <cell r="G116">
            <v>107.28</v>
          </cell>
          <cell r="H116">
            <v>80.7</v>
          </cell>
          <cell r="I116">
            <v>45.14</v>
          </cell>
          <cell r="J116">
            <v>137.66</v>
          </cell>
          <cell r="K116">
            <v>66</v>
          </cell>
          <cell r="L116">
            <v>285.63</v>
          </cell>
          <cell r="M116">
            <v>589.65</v>
          </cell>
        </row>
        <row r="117">
          <cell r="B117">
            <v>195.66</v>
          </cell>
          <cell r="C117">
            <v>631.95000000000005</v>
          </cell>
          <cell r="D117">
            <v>521.32000000000005</v>
          </cell>
          <cell r="E117">
            <v>363.82</v>
          </cell>
          <cell r="F117">
            <v>235.85</v>
          </cell>
          <cell r="G117">
            <v>162.94999999999999</v>
          </cell>
          <cell r="H117">
            <v>66.72</v>
          </cell>
          <cell r="I117">
            <v>83.67</v>
          </cell>
          <cell r="J117">
            <v>39.47</v>
          </cell>
          <cell r="K117">
            <v>65.42</v>
          </cell>
          <cell r="L117">
            <v>55.99</v>
          </cell>
          <cell r="M117">
            <v>120.96</v>
          </cell>
        </row>
        <row r="118">
          <cell r="B118">
            <v>107.86</v>
          </cell>
          <cell r="C118">
            <v>59.33</v>
          </cell>
          <cell r="D118">
            <v>292.27</v>
          </cell>
          <cell r="E118">
            <v>178.88</v>
          </cell>
          <cell r="F118">
            <v>191.31</v>
          </cell>
          <cell r="G118">
            <v>125.52</v>
          </cell>
          <cell r="H118">
            <v>54.78</v>
          </cell>
          <cell r="I118">
            <v>28.99</v>
          </cell>
          <cell r="J118">
            <v>28.61</v>
          </cell>
          <cell r="K118">
            <v>48.66</v>
          </cell>
          <cell r="L118">
            <v>73.97</v>
          </cell>
          <cell r="M118">
            <v>107.98</v>
          </cell>
        </row>
        <row r="119">
          <cell r="B119">
            <v>193.77</v>
          </cell>
          <cell r="C119">
            <v>259.49</v>
          </cell>
          <cell r="D119">
            <v>745.14</v>
          </cell>
          <cell r="E119">
            <v>408.34</v>
          </cell>
          <cell r="F119">
            <v>453.53</v>
          </cell>
          <cell r="G119">
            <v>163.5</v>
          </cell>
          <cell r="H119">
            <v>59.16</v>
          </cell>
          <cell r="I119">
            <v>59.49</v>
          </cell>
          <cell r="J119">
            <v>76.44</v>
          </cell>
          <cell r="K119">
            <v>206.34</v>
          </cell>
          <cell r="L119">
            <v>212.04</v>
          </cell>
          <cell r="M119">
            <v>500.67</v>
          </cell>
        </row>
        <row r="120">
          <cell r="B120">
            <v>304.14999999999998</v>
          </cell>
          <cell r="C120">
            <v>200.89</v>
          </cell>
          <cell r="D120">
            <v>220.27</v>
          </cell>
          <cell r="E120">
            <v>59.53</v>
          </cell>
          <cell r="F120">
            <v>72.06</v>
          </cell>
          <cell r="G120">
            <v>48.73</v>
          </cell>
          <cell r="H120">
            <v>34.299999999999997</v>
          </cell>
          <cell r="I120">
            <v>31.07</v>
          </cell>
          <cell r="J120">
            <v>27.29</v>
          </cell>
          <cell r="K120">
            <v>40.28</v>
          </cell>
          <cell r="L120">
            <v>64.77</v>
          </cell>
          <cell r="M120">
            <v>98.09</v>
          </cell>
        </row>
        <row r="121">
          <cell r="B121">
            <v>279.27999999999997</v>
          </cell>
          <cell r="C121">
            <v>245.99</v>
          </cell>
          <cell r="D121">
            <v>338.67</v>
          </cell>
          <cell r="E121">
            <v>590.61</v>
          </cell>
          <cell r="F121">
            <v>127.9</v>
          </cell>
          <cell r="G121">
            <v>168.07</v>
          </cell>
          <cell r="H121">
            <v>122.94</v>
          </cell>
          <cell r="I121">
            <v>42.48</v>
          </cell>
          <cell r="J121">
            <v>113.41</v>
          </cell>
          <cell r="K121">
            <v>167.3</v>
          </cell>
          <cell r="L121">
            <v>209.68</v>
          </cell>
          <cell r="M121">
            <v>190.45</v>
          </cell>
        </row>
        <row r="122">
          <cell r="B122">
            <v>248.5</v>
          </cell>
          <cell r="C122">
            <v>117.7</v>
          </cell>
          <cell r="D122">
            <v>263.8</v>
          </cell>
          <cell r="E122">
            <v>579.79999999999995</v>
          </cell>
          <cell r="F122">
            <v>184.5</v>
          </cell>
          <cell r="G122">
            <v>89.9</v>
          </cell>
          <cell r="H122">
            <v>75.8</v>
          </cell>
          <cell r="I122">
            <v>67.599999999999994</v>
          </cell>
          <cell r="J122">
            <v>121.4</v>
          </cell>
          <cell r="K122">
            <v>52.9</v>
          </cell>
          <cell r="L122">
            <v>203.4</v>
          </cell>
          <cell r="M122">
            <v>321.39999999999998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0">
          <cell r="C10">
            <v>1110000000</v>
          </cell>
        </row>
      </sheetData>
      <sheetData sheetId="30">
        <row r="55">
          <cell r="B55">
            <v>31</v>
          </cell>
          <cell r="C55">
            <v>28</v>
          </cell>
          <cell r="D55">
            <v>31</v>
          </cell>
          <cell r="E55">
            <v>30</v>
          </cell>
          <cell r="F55">
            <v>31</v>
          </cell>
          <cell r="G55">
            <v>30</v>
          </cell>
          <cell r="H55">
            <v>31</v>
          </cell>
          <cell r="I55">
            <v>31</v>
          </cell>
          <cell r="J55">
            <v>30</v>
          </cell>
          <cell r="K55">
            <v>31</v>
          </cell>
          <cell r="L55">
            <v>30</v>
          </cell>
          <cell r="M55">
            <v>31</v>
          </cell>
        </row>
        <row r="56">
          <cell r="B56">
            <v>31</v>
          </cell>
          <cell r="C56">
            <v>29</v>
          </cell>
          <cell r="D56">
            <v>31</v>
          </cell>
          <cell r="E56">
            <v>30</v>
          </cell>
          <cell r="F56">
            <v>31</v>
          </cell>
          <cell r="G56">
            <v>30</v>
          </cell>
          <cell r="H56">
            <v>31</v>
          </cell>
          <cell r="I56">
            <v>31</v>
          </cell>
          <cell r="J56">
            <v>30</v>
          </cell>
          <cell r="K56">
            <v>31</v>
          </cell>
          <cell r="L56">
            <v>30</v>
          </cell>
          <cell r="M56">
            <v>31</v>
          </cell>
        </row>
        <row r="57">
          <cell r="B57">
            <v>31</v>
          </cell>
          <cell r="C57">
            <v>28</v>
          </cell>
          <cell r="D57">
            <v>31</v>
          </cell>
          <cell r="E57">
            <v>30</v>
          </cell>
          <cell r="F57">
            <v>31</v>
          </cell>
          <cell r="G57">
            <v>30</v>
          </cell>
          <cell r="H57">
            <v>31</v>
          </cell>
          <cell r="I57">
            <v>31</v>
          </cell>
          <cell r="J57">
            <v>30</v>
          </cell>
          <cell r="K57">
            <v>31</v>
          </cell>
          <cell r="L57">
            <v>30</v>
          </cell>
          <cell r="M57">
            <v>31</v>
          </cell>
        </row>
        <row r="58">
          <cell r="B58">
            <v>31</v>
          </cell>
          <cell r="C58">
            <v>28</v>
          </cell>
          <cell r="D58">
            <v>31</v>
          </cell>
          <cell r="E58">
            <v>30</v>
          </cell>
          <cell r="F58">
            <v>31</v>
          </cell>
          <cell r="G58">
            <v>30</v>
          </cell>
          <cell r="H58">
            <v>31</v>
          </cell>
          <cell r="I58">
            <v>31</v>
          </cell>
          <cell r="J58">
            <v>30</v>
          </cell>
          <cell r="K58">
            <v>31</v>
          </cell>
          <cell r="L58">
            <v>30</v>
          </cell>
          <cell r="M58">
            <v>31</v>
          </cell>
        </row>
        <row r="59">
          <cell r="B59">
            <v>31</v>
          </cell>
          <cell r="C59">
            <v>28</v>
          </cell>
          <cell r="D59">
            <v>31</v>
          </cell>
          <cell r="E59">
            <v>30</v>
          </cell>
          <cell r="F59">
            <v>31</v>
          </cell>
          <cell r="G59">
            <v>30</v>
          </cell>
          <cell r="H59">
            <v>31</v>
          </cell>
          <cell r="I59">
            <v>31</v>
          </cell>
          <cell r="J59">
            <v>30</v>
          </cell>
          <cell r="K59">
            <v>31</v>
          </cell>
          <cell r="L59">
            <v>30</v>
          </cell>
          <cell r="M59">
            <v>31</v>
          </cell>
        </row>
        <row r="60">
          <cell r="B60">
            <v>31</v>
          </cell>
          <cell r="C60">
            <v>29</v>
          </cell>
          <cell r="D60">
            <v>31</v>
          </cell>
          <cell r="E60">
            <v>30</v>
          </cell>
          <cell r="F60">
            <v>31</v>
          </cell>
          <cell r="G60">
            <v>30</v>
          </cell>
          <cell r="H60">
            <v>31</v>
          </cell>
          <cell r="I60">
            <v>31</v>
          </cell>
          <cell r="J60">
            <v>30</v>
          </cell>
          <cell r="K60">
            <v>31</v>
          </cell>
          <cell r="L60">
            <v>30</v>
          </cell>
          <cell r="M60">
            <v>31</v>
          </cell>
        </row>
        <row r="61">
          <cell r="B61">
            <v>31</v>
          </cell>
          <cell r="C61">
            <v>28</v>
          </cell>
          <cell r="D61">
            <v>31</v>
          </cell>
          <cell r="E61">
            <v>30</v>
          </cell>
          <cell r="F61">
            <v>31</v>
          </cell>
          <cell r="G61">
            <v>30</v>
          </cell>
          <cell r="H61">
            <v>31</v>
          </cell>
          <cell r="I61">
            <v>31</v>
          </cell>
          <cell r="J61">
            <v>30</v>
          </cell>
          <cell r="K61">
            <v>31</v>
          </cell>
          <cell r="L61">
            <v>30</v>
          </cell>
          <cell r="M61">
            <v>31</v>
          </cell>
        </row>
        <row r="62">
          <cell r="B62">
            <v>31</v>
          </cell>
          <cell r="C62">
            <v>28</v>
          </cell>
          <cell r="D62">
            <v>31</v>
          </cell>
          <cell r="E62">
            <v>30</v>
          </cell>
          <cell r="F62">
            <v>31</v>
          </cell>
          <cell r="G62">
            <v>30</v>
          </cell>
          <cell r="H62">
            <v>31</v>
          </cell>
          <cell r="I62">
            <v>31</v>
          </cell>
          <cell r="J62">
            <v>30</v>
          </cell>
          <cell r="K62">
            <v>31</v>
          </cell>
          <cell r="L62">
            <v>30</v>
          </cell>
          <cell r="M62">
            <v>31</v>
          </cell>
        </row>
        <row r="63">
          <cell r="B63">
            <v>31</v>
          </cell>
          <cell r="C63">
            <v>28</v>
          </cell>
          <cell r="D63">
            <v>31</v>
          </cell>
          <cell r="E63">
            <v>30</v>
          </cell>
          <cell r="F63">
            <v>31</v>
          </cell>
          <cell r="G63">
            <v>30</v>
          </cell>
          <cell r="H63">
            <v>31</v>
          </cell>
          <cell r="I63">
            <v>31</v>
          </cell>
          <cell r="J63">
            <v>30</v>
          </cell>
          <cell r="K63">
            <v>31</v>
          </cell>
          <cell r="L63">
            <v>30</v>
          </cell>
          <cell r="M63">
            <v>31</v>
          </cell>
        </row>
        <row r="64">
          <cell r="B64">
            <v>31</v>
          </cell>
          <cell r="C64">
            <v>29</v>
          </cell>
          <cell r="D64">
            <v>31</v>
          </cell>
          <cell r="E64">
            <v>30</v>
          </cell>
          <cell r="F64">
            <v>31</v>
          </cell>
          <cell r="G64">
            <v>30</v>
          </cell>
          <cell r="H64">
            <v>31</v>
          </cell>
          <cell r="I64">
            <v>31</v>
          </cell>
          <cell r="J64">
            <v>30</v>
          </cell>
          <cell r="K64">
            <v>31</v>
          </cell>
          <cell r="L64">
            <v>30</v>
          </cell>
          <cell r="M64">
            <v>31</v>
          </cell>
        </row>
        <row r="65">
          <cell r="B65">
            <v>31</v>
          </cell>
          <cell r="C65">
            <v>28</v>
          </cell>
          <cell r="D65">
            <v>31</v>
          </cell>
          <cell r="E65">
            <v>30</v>
          </cell>
          <cell r="F65">
            <v>31</v>
          </cell>
          <cell r="G65">
            <v>30</v>
          </cell>
          <cell r="H65">
            <v>31</v>
          </cell>
          <cell r="I65">
            <v>31</v>
          </cell>
          <cell r="J65">
            <v>30</v>
          </cell>
          <cell r="K65">
            <v>31</v>
          </cell>
          <cell r="L65">
            <v>30</v>
          </cell>
          <cell r="M65">
            <v>31</v>
          </cell>
        </row>
        <row r="66">
          <cell r="B66">
            <v>31</v>
          </cell>
          <cell r="C66">
            <v>28</v>
          </cell>
          <cell r="D66">
            <v>31</v>
          </cell>
          <cell r="E66">
            <v>30</v>
          </cell>
          <cell r="F66">
            <v>31</v>
          </cell>
          <cell r="G66">
            <v>30</v>
          </cell>
          <cell r="H66">
            <v>31</v>
          </cell>
          <cell r="I66">
            <v>31</v>
          </cell>
          <cell r="J66">
            <v>30</v>
          </cell>
          <cell r="K66">
            <v>31</v>
          </cell>
          <cell r="L66">
            <v>30</v>
          </cell>
          <cell r="M66">
            <v>31</v>
          </cell>
        </row>
        <row r="67">
          <cell r="B67">
            <v>31</v>
          </cell>
          <cell r="C67">
            <v>28</v>
          </cell>
          <cell r="D67">
            <v>31</v>
          </cell>
          <cell r="E67">
            <v>30</v>
          </cell>
          <cell r="F67">
            <v>31</v>
          </cell>
          <cell r="G67">
            <v>30</v>
          </cell>
          <cell r="H67">
            <v>31</v>
          </cell>
          <cell r="I67">
            <v>31</v>
          </cell>
          <cell r="J67">
            <v>30</v>
          </cell>
          <cell r="K67">
            <v>31</v>
          </cell>
          <cell r="L67">
            <v>30</v>
          </cell>
          <cell r="M67">
            <v>31</v>
          </cell>
        </row>
        <row r="68">
          <cell r="B68">
            <v>31</v>
          </cell>
          <cell r="C68">
            <v>29</v>
          </cell>
          <cell r="D68">
            <v>31</v>
          </cell>
          <cell r="E68">
            <v>30</v>
          </cell>
          <cell r="F68">
            <v>31</v>
          </cell>
          <cell r="G68">
            <v>30</v>
          </cell>
          <cell r="H68">
            <v>31</v>
          </cell>
          <cell r="I68">
            <v>31</v>
          </cell>
          <cell r="J68">
            <v>30</v>
          </cell>
          <cell r="K68">
            <v>31</v>
          </cell>
          <cell r="L68">
            <v>30</v>
          </cell>
          <cell r="M68">
            <v>31</v>
          </cell>
        </row>
        <row r="69">
          <cell r="B69">
            <v>31</v>
          </cell>
          <cell r="C69">
            <v>28</v>
          </cell>
          <cell r="D69">
            <v>31</v>
          </cell>
          <cell r="E69">
            <v>30</v>
          </cell>
          <cell r="F69">
            <v>31</v>
          </cell>
          <cell r="G69">
            <v>30</v>
          </cell>
          <cell r="H69">
            <v>31</v>
          </cell>
          <cell r="I69">
            <v>31</v>
          </cell>
          <cell r="J69">
            <v>30</v>
          </cell>
          <cell r="K69">
            <v>31</v>
          </cell>
          <cell r="L69">
            <v>30</v>
          </cell>
          <cell r="M69">
            <v>31</v>
          </cell>
        </row>
        <row r="70">
          <cell r="B70">
            <v>31</v>
          </cell>
          <cell r="C70">
            <v>28</v>
          </cell>
          <cell r="D70">
            <v>31</v>
          </cell>
          <cell r="E70">
            <v>30</v>
          </cell>
          <cell r="F70">
            <v>31</v>
          </cell>
          <cell r="G70">
            <v>30</v>
          </cell>
          <cell r="H70">
            <v>31</v>
          </cell>
          <cell r="I70">
            <v>31</v>
          </cell>
          <cell r="J70">
            <v>30</v>
          </cell>
          <cell r="K70">
            <v>31</v>
          </cell>
          <cell r="L70">
            <v>30</v>
          </cell>
          <cell r="M70">
            <v>31</v>
          </cell>
        </row>
        <row r="71">
          <cell r="B71">
            <v>31</v>
          </cell>
          <cell r="C71">
            <v>28</v>
          </cell>
          <cell r="D71">
            <v>31</v>
          </cell>
          <cell r="E71">
            <v>30</v>
          </cell>
          <cell r="F71">
            <v>31</v>
          </cell>
          <cell r="G71">
            <v>30</v>
          </cell>
          <cell r="H71">
            <v>31</v>
          </cell>
          <cell r="I71">
            <v>31</v>
          </cell>
          <cell r="J71">
            <v>30</v>
          </cell>
          <cell r="K71">
            <v>31</v>
          </cell>
          <cell r="L71">
            <v>30</v>
          </cell>
          <cell r="M71">
            <v>31</v>
          </cell>
        </row>
        <row r="72">
          <cell r="B72">
            <v>31</v>
          </cell>
          <cell r="C72">
            <v>29</v>
          </cell>
          <cell r="D72">
            <v>31</v>
          </cell>
          <cell r="E72">
            <v>30</v>
          </cell>
          <cell r="F72">
            <v>31</v>
          </cell>
          <cell r="G72">
            <v>30</v>
          </cell>
          <cell r="H72">
            <v>31</v>
          </cell>
          <cell r="I72">
            <v>31</v>
          </cell>
          <cell r="J72">
            <v>30</v>
          </cell>
          <cell r="K72">
            <v>31</v>
          </cell>
          <cell r="L72">
            <v>30</v>
          </cell>
          <cell r="M72">
            <v>31</v>
          </cell>
        </row>
        <row r="73">
          <cell r="B73">
            <v>31</v>
          </cell>
          <cell r="C73">
            <v>28</v>
          </cell>
          <cell r="D73">
            <v>31</v>
          </cell>
          <cell r="E73">
            <v>30</v>
          </cell>
          <cell r="F73">
            <v>31</v>
          </cell>
          <cell r="G73">
            <v>30</v>
          </cell>
          <cell r="H73">
            <v>31</v>
          </cell>
          <cell r="I73">
            <v>31</v>
          </cell>
          <cell r="J73">
            <v>30</v>
          </cell>
          <cell r="K73">
            <v>31</v>
          </cell>
          <cell r="L73">
            <v>30</v>
          </cell>
          <cell r="M73">
            <v>31</v>
          </cell>
        </row>
        <row r="74">
          <cell r="B74">
            <v>31</v>
          </cell>
          <cell r="C74">
            <v>28</v>
          </cell>
          <cell r="D74">
            <v>31</v>
          </cell>
          <cell r="E74">
            <v>30</v>
          </cell>
          <cell r="F74">
            <v>31</v>
          </cell>
          <cell r="G74">
            <v>30</v>
          </cell>
          <cell r="H74">
            <v>31</v>
          </cell>
          <cell r="I74">
            <v>31</v>
          </cell>
          <cell r="J74">
            <v>30</v>
          </cell>
          <cell r="K74">
            <v>31</v>
          </cell>
          <cell r="L74">
            <v>30</v>
          </cell>
          <cell r="M74">
            <v>31</v>
          </cell>
        </row>
        <row r="75">
          <cell r="B75">
            <v>31</v>
          </cell>
          <cell r="C75">
            <v>28</v>
          </cell>
          <cell r="D75">
            <v>31</v>
          </cell>
          <cell r="E75">
            <v>30</v>
          </cell>
          <cell r="F75">
            <v>31</v>
          </cell>
          <cell r="G75">
            <v>30</v>
          </cell>
          <cell r="H75">
            <v>31</v>
          </cell>
          <cell r="I75">
            <v>31</v>
          </cell>
          <cell r="J75">
            <v>30</v>
          </cell>
          <cell r="K75">
            <v>31</v>
          </cell>
          <cell r="L75">
            <v>30</v>
          </cell>
          <cell r="M75">
            <v>31</v>
          </cell>
        </row>
        <row r="76">
          <cell r="B76">
            <v>31</v>
          </cell>
          <cell r="C76">
            <v>29</v>
          </cell>
          <cell r="D76">
            <v>31</v>
          </cell>
          <cell r="E76">
            <v>30</v>
          </cell>
          <cell r="F76">
            <v>31</v>
          </cell>
          <cell r="G76">
            <v>30</v>
          </cell>
          <cell r="H76">
            <v>31</v>
          </cell>
          <cell r="I76">
            <v>31</v>
          </cell>
          <cell r="J76">
            <v>30</v>
          </cell>
          <cell r="K76">
            <v>31</v>
          </cell>
          <cell r="L76">
            <v>30</v>
          </cell>
          <cell r="M76">
            <v>31</v>
          </cell>
        </row>
        <row r="77">
          <cell r="B77">
            <v>31</v>
          </cell>
          <cell r="C77">
            <v>28</v>
          </cell>
          <cell r="D77">
            <v>31</v>
          </cell>
          <cell r="E77">
            <v>30</v>
          </cell>
          <cell r="F77">
            <v>31</v>
          </cell>
          <cell r="G77">
            <v>30</v>
          </cell>
          <cell r="H77">
            <v>31</v>
          </cell>
          <cell r="I77">
            <v>31</v>
          </cell>
          <cell r="J77">
            <v>30</v>
          </cell>
          <cell r="K77">
            <v>31</v>
          </cell>
          <cell r="L77">
            <v>30</v>
          </cell>
          <cell r="M77">
            <v>31</v>
          </cell>
        </row>
        <row r="78">
          <cell r="B78">
            <v>31</v>
          </cell>
          <cell r="C78">
            <v>28</v>
          </cell>
          <cell r="D78">
            <v>31</v>
          </cell>
          <cell r="E78">
            <v>30</v>
          </cell>
          <cell r="F78">
            <v>31</v>
          </cell>
          <cell r="G78">
            <v>30</v>
          </cell>
          <cell r="H78">
            <v>31</v>
          </cell>
          <cell r="I78">
            <v>31</v>
          </cell>
          <cell r="J78">
            <v>30</v>
          </cell>
          <cell r="K78">
            <v>31</v>
          </cell>
          <cell r="L78">
            <v>30</v>
          </cell>
          <cell r="M78">
            <v>31</v>
          </cell>
        </row>
        <row r="79">
          <cell r="B79">
            <v>31</v>
          </cell>
          <cell r="C79">
            <v>28</v>
          </cell>
          <cell r="D79">
            <v>31</v>
          </cell>
          <cell r="E79">
            <v>30</v>
          </cell>
          <cell r="F79">
            <v>31</v>
          </cell>
          <cell r="G79">
            <v>30</v>
          </cell>
          <cell r="H79">
            <v>31</v>
          </cell>
          <cell r="I79">
            <v>31</v>
          </cell>
          <cell r="J79">
            <v>30</v>
          </cell>
          <cell r="K79">
            <v>31</v>
          </cell>
          <cell r="L79">
            <v>30</v>
          </cell>
          <cell r="M79">
            <v>31</v>
          </cell>
        </row>
        <row r="80">
          <cell r="B80">
            <v>31</v>
          </cell>
          <cell r="C80">
            <v>29</v>
          </cell>
          <cell r="D80">
            <v>31</v>
          </cell>
          <cell r="E80">
            <v>30</v>
          </cell>
          <cell r="F80">
            <v>31</v>
          </cell>
          <cell r="G80">
            <v>30</v>
          </cell>
          <cell r="H80">
            <v>31</v>
          </cell>
          <cell r="I80">
            <v>31</v>
          </cell>
          <cell r="J80">
            <v>30</v>
          </cell>
          <cell r="K80">
            <v>31</v>
          </cell>
          <cell r="L80">
            <v>30</v>
          </cell>
          <cell r="M80">
            <v>31</v>
          </cell>
        </row>
        <row r="81">
          <cell r="B81">
            <v>31</v>
          </cell>
          <cell r="C81">
            <v>28</v>
          </cell>
          <cell r="D81">
            <v>31</v>
          </cell>
          <cell r="E81">
            <v>30</v>
          </cell>
          <cell r="F81">
            <v>31</v>
          </cell>
          <cell r="G81">
            <v>30</v>
          </cell>
          <cell r="H81">
            <v>31</v>
          </cell>
          <cell r="I81">
            <v>31</v>
          </cell>
          <cell r="J81">
            <v>30</v>
          </cell>
          <cell r="K81">
            <v>31</v>
          </cell>
          <cell r="L81">
            <v>30</v>
          </cell>
          <cell r="M81">
            <v>31</v>
          </cell>
        </row>
        <row r="82">
          <cell r="B82">
            <v>31</v>
          </cell>
          <cell r="C82">
            <v>28</v>
          </cell>
          <cell r="D82">
            <v>31</v>
          </cell>
          <cell r="E82">
            <v>30</v>
          </cell>
          <cell r="F82">
            <v>31</v>
          </cell>
          <cell r="G82">
            <v>30</v>
          </cell>
          <cell r="H82">
            <v>31</v>
          </cell>
          <cell r="I82">
            <v>31</v>
          </cell>
          <cell r="J82">
            <v>30</v>
          </cell>
          <cell r="K82">
            <v>31</v>
          </cell>
          <cell r="L82">
            <v>30</v>
          </cell>
          <cell r="M82">
            <v>31</v>
          </cell>
        </row>
        <row r="83">
          <cell r="B83">
            <v>31</v>
          </cell>
          <cell r="C83">
            <v>28</v>
          </cell>
          <cell r="D83">
            <v>31</v>
          </cell>
          <cell r="E83">
            <v>30</v>
          </cell>
          <cell r="F83">
            <v>31</v>
          </cell>
          <cell r="G83">
            <v>30</v>
          </cell>
          <cell r="H83">
            <v>31</v>
          </cell>
          <cell r="I83">
            <v>31</v>
          </cell>
          <cell r="J83">
            <v>30</v>
          </cell>
          <cell r="K83">
            <v>31</v>
          </cell>
          <cell r="L83">
            <v>30</v>
          </cell>
          <cell r="M83">
            <v>31</v>
          </cell>
        </row>
        <row r="84">
          <cell r="B84">
            <v>31</v>
          </cell>
          <cell r="C84">
            <v>29</v>
          </cell>
          <cell r="D84">
            <v>31</v>
          </cell>
          <cell r="E84">
            <v>30</v>
          </cell>
          <cell r="F84">
            <v>31</v>
          </cell>
          <cell r="G84">
            <v>30</v>
          </cell>
          <cell r="H84">
            <v>31</v>
          </cell>
          <cell r="I84">
            <v>31</v>
          </cell>
          <cell r="J84">
            <v>30</v>
          </cell>
          <cell r="K84">
            <v>31</v>
          </cell>
          <cell r="L84">
            <v>30</v>
          </cell>
          <cell r="M84">
            <v>31</v>
          </cell>
        </row>
        <row r="85">
          <cell r="B85">
            <v>31</v>
          </cell>
          <cell r="C85">
            <v>28</v>
          </cell>
          <cell r="D85">
            <v>31</v>
          </cell>
          <cell r="E85">
            <v>30</v>
          </cell>
          <cell r="F85">
            <v>31</v>
          </cell>
          <cell r="G85">
            <v>30</v>
          </cell>
          <cell r="H85">
            <v>31</v>
          </cell>
          <cell r="I85">
            <v>31</v>
          </cell>
          <cell r="J85">
            <v>30</v>
          </cell>
          <cell r="K85">
            <v>31</v>
          </cell>
          <cell r="L85">
            <v>30</v>
          </cell>
          <cell r="M85">
            <v>31</v>
          </cell>
        </row>
        <row r="86">
          <cell r="B86">
            <v>31</v>
          </cell>
          <cell r="C86">
            <v>28</v>
          </cell>
          <cell r="D86">
            <v>31</v>
          </cell>
          <cell r="E86">
            <v>30</v>
          </cell>
          <cell r="F86">
            <v>31</v>
          </cell>
          <cell r="G86">
            <v>30</v>
          </cell>
          <cell r="H86">
            <v>31</v>
          </cell>
          <cell r="I86">
            <v>31</v>
          </cell>
          <cell r="J86">
            <v>30</v>
          </cell>
          <cell r="K86">
            <v>31</v>
          </cell>
          <cell r="L86">
            <v>30</v>
          </cell>
          <cell r="M86">
            <v>31</v>
          </cell>
        </row>
        <row r="87">
          <cell r="B87">
            <v>31</v>
          </cell>
          <cell r="C87">
            <v>28</v>
          </cell>
          <cell r="D87">
            <v>31</v>
          </cell>
          <cell r="E87">
            <v>30</v>
          </cell>
          <cell r="F87">
            <v>31</v>
          </cell>
          <cell r="G87">
            <v>30</v>
          </cell>
          <cell r="H87">
            <v>31</v>
          </cell>
          <cell r="I87">
            <v>31</v>
          </cell>
          <cell r="J87">
            <v>30</v>
          </cell>
          <cell r="K87">
            <v>31</v>
          </cell>
          <cell r="L87">
            <v>30</v>
          </cell>
          <cell r="M87">
            <v>31</v>
          </cell>
        </row>
        <row r="88">
          <cell r="B88">
            <v>31</v>
          </cell>
          <cell r="C88">
            <v>29</v>
          </cell>
          <cell r="D88">
            <v>31</v>
          </cell>
          <cell r="E88">
            <v>30</v>
          </cell>
          <cell r="F88">
            <v>31</v>
          </cell>
          <cell r="G88">
            <v>30</v>
          </cell>
          <cell r="H88">
            <v>31</v>
          </cell>
          <cell r="I88">
            <v>31</v>
          </cell>
          <cell r="J88">
            <v>30</v>
          </cell>
          <cell r="K88">
            <v>31</v>
          </cell>
          <cell r="L88">
            <v>30</v>
          </cell>
          <cell r="M88">
            <v>31</v>
          </cell>
        </row>
        <row r="89">
          <cell r="B89">
            <v>31</v>
          </cell>
          <cell r="C89">
            <v>28</v>
          </cell>
          <cell r="D89">
            <v>31</v>
          </cell>
          <cell r="E89">
            <v>30</v>
          </cell>
          <cell r="F89">
            <v>31</v>
          </cell>
          <cell r="G89">
            <v>30</v>
          </cell>
          <cell r="H89">
            <v>31</v>
          </cell>
          <cell r="I89">
            <v>31</v>
          </cell>
          <cell r="J89">
            <v>30</v>
          </cell>
          <cell r="K89">
            <v>31</v>
          </cell>
          <cell r="L89">
            <v>30</v>
          </cell>
          <cell r="M89">
            <v>31</v>
          </cell>
        </row>
        <row r="90">
          <cell r="B90">
            <v>31</v>
          </cell>
          <cell r="C90">
            <v>28</v>
          </cell>
          <cell r="D90">
            <v>31</v>
          </cell>
          <cell r="E90">
            <v>30</v>
          </cell>
          <cell r="F90">
            <v>31</v>
          </cell>
          <cell r="G90">
            <v>30</v>
          </cell>
          <cell r="H90">
            <v>31</v>
          </cell>
          <cell r="I90">
            <v>31</v>
          </cell>
          <cell r="J90">
            <v>30</v>
          </cell>
          <cell r="K90">
            <v>31</v>
          </cell>
          <cell r="L90">
            <v>30</v>
          </cell>
          <cell r="M90">
            <v>31</v>
          </cell>
        </row>
        <row r="91">
          <cell r="B91">
            <v>31</v>
          </cell>
          <cell r="C91">
            <v>28</v>
          </cell>
          <cell r="D91">
            <v>31</v>
          </cell>
          <cell r="E91">
            <v>30</v>
          </cell>
          <cell r="F91">
            <v>31</v>
          </cell>
          <cell r="G91">
            <v>30</v>
          </cell>
          <cell r="H91">
            <v>31</v>
          </cell>
          <cell r="I91">
            <v>31</v>
          </cell>
          <cell r="J91">
            <v>30</v>
          </cell>
          <cell r="K91">
            <v>31</v>
          </cell>
          <cell r="L91">
            <v>30</v>
          </cell>
          <cell r="M91">
            <v>31</v>
          </cell>
        </row>
        <row r="92">
          <cell r="B92">
            <v>31</v>
          </cell>
          <cell r="C92">
            <v>29</v>
          </cell>
          <cell r="D92">
            <v>31</v>
          </cell>
          <cell r="E92">
            <v>30</v>
          </cell>
          <cell r="F92">
            <v>31</v>
          </cell>
          <cell r="G92">
            <v>30</v>
          </cell>
          <cell r="H92">
            <v>31</v>
          </cell>
          <cell r="I92">
            <v>31</v>
          </cell>
          <cell r="J92">
            <v>30</v>
          </cell>
          <cell r="K92">
            <v>31</v>
          </cell>
          <cell r="L92">
            <v>30</v>
          </cell>
          <cell r="M92">
            <v>31</v>
          </cell>
        </row>
        <row r="93">
          <cell r="B93">
            <v>31</v>
          </cell>
          <cell r="C93">
            <v>28</v>
          </cell>
          <cell r="D93">
            <v>31</v>
          </cell>
          <cell r="E93">
            <v>30</v>
          </cell>
          <cell r="F93">
            <v>31</v>
          </cell>
          <cell r="G93">
            <v>30</v>
          </cell>
          <cell r="H93">
            <v>31</v>
          </cell>
          <cell r="I93">
            <v>31</v>
          </cell>
          <cell r="J93">
            <v>30</v>
          </cell>
          <cell r="K93">
            <v>31</v>
          </cell>
          <cell r="L93">
            <v>30</v>
          </cell>
          <cell r="M93">
            <v>31</v>
          </cell>
        </row>
        <row r="94">
          <cell r="B94">
            <v>31</v>
          </cell>
          <cell r="C94">
            <v>28</v>
          </cell>
          <cell r="D94">
            <v>31</v>
          </cell>
          <cell r="E94">
            <v>30</v>
          </cell>
          <cell r="F94">
            <v>31</v>
          </cell>
          <cell r="G94">
            <v>30</v>
          </cell>
          <cell r="H94">
            <v>31</v>
          </cell>
          <cell r="I94">
            <v>31</v>
          </cell>
          <cell r="J94">
            <v>30</v>
          </cell>
          <cell r="K94">
            <v>31</v>
          </cell>
          <cell r="L94">
            <v>30</v>
          </cell>
          <cell r="M94">
            <v>31</v>
          </cell>
        </row>
        <row r="95">
          <cell r="B95">
            <v>31</v>
          </cell>
          <cell r="C95">
            <v>28</v>
          </cell>
          <cell r="D95">
            <v>31</v>
          </cell>
          <cell r="E95">
            <v>30</v>
          </cell>
          <cell r="F95">
            <v>31</v>
          </cell>
          <cell r="G95">
            <v>30</v>
          </cell>
          <cell r="H95">
            <v>31</v>
          </cell>
          <cell r="I95">
            <v>31</v>
          </cell>
          <cell r="J95">
            <v>30</v>
          </cell>
          <cell r="K95">
            <v>31</v>
          </cell>
          <cell r="L95">
            <v>30</v>
          </cell>
          <cell r="M95">
            <v>31</v>
          </cell>
        </row>
        <row r="96">
          <cell r="B96">
            <v>31</v>
          </cell>
          <cell r="C96">
            <v>29</v>
          </cell>
          <cell r="D96">
            <v>31</v>
          </cell>
          <cell r="E96">
            <v>30</v>
          </cell>
          <cell r="F96">
            <v>31</v>
          </cell>
          <cell r="G96">
            <v>30</v>
          </cell>
          <cell r="H96">
            <v>31</v>
          </cell>
          <cell r="I96">
            <v>31</v>
          </cell>
          <cell r="J96">
            <v>30</v>
          </cell>
          <cell r="K96">
            <v>31</v>
          </cell>
          <cell r="L96">
            <v>30</v>
          </cell>
          <cell r="M96">
            <v>31</v>
          </cell>
        </row>
        <row r="97">
          <cell r="B97">
            <v>31</v>
          </cell>
          <cell r="C97">
            <v>28</v>
          </cell>
          <cell r="D97">
            <v>31</v>
          </cell>
          <cell r="E97">
            <v>30</v>
          </cell>
          <cell r="F97">
            <v>31</v>
          </cell>
          <cell r="G97">
            <v>30</v>
          </cell>
          <cell r="H97">
            <v>31</v>
          </cell>
          <cell r="I97">
            <v>31</v>
          </cell>
          <cell r="J97">
            <v>30</v>
          </cell>
          <cell r="K97">
            <v>31</v>
          </cell>
          <cell r="L97">
            <v>30</v>
          </cell>
          <cell r="M97">
            <v>31</v>
          </cell>
        </row>
        <row r="98">
          <cell r="B98">
            <v>31</v>
          </cell>
          <cell r="C98">
            <v>28</v>
          </cell>
          <cell r="D98">
            <v>31</v>
          </cell>
          <cell r="E98">
            <v>30</v>
          </cell>
          <cell r="F98">
            <v>31</v>
          </cell>
          <cell r="G98">
            <v>30</v>
          </cell>
          <cell r="H98">
            <v>31</v>
          </cell>
          <cell r="I98">
            <v>31</v>
          </cell>
          <cell r="J98">
            <v>30</v>
          </cell>
          <cell r="K98">
            <v>31</v>
          </cell>
          <cell r="L98">
            <v>30</v>
          </cell>
          <cell r="M98">
            <v>31</v>
          </cell>
        </row>
        <row r="99">
          <cell r="B99">
            <v>31</v>
          </cell>
          <cell r="C99">
            <v>28</v>
          </cell>
          <cell r="D99">
            <v>31</v>
          </cell>
          <cell r="E99">
            <v>30</v>
          </cell>
          <cell r="F99">
            <v>31</v>
          </cell>
          <cell r="G99">
            <v>30</v>
          </cell>
          <cell r="H99">
            <v>31</v>
          </cell>
          <cell r="I99">
            <v>31</v>
          </cell>
          <cell r="J99">
            <v>30</v>
          </cell>
          <cell r="K99">
            <v>31</v>
          </cell>
          <cell r="L99">
            <v>30</v>
          </cell>
          <cell r="M99">
            <v>31</v>
          </cell>
        </row>
        <row r="100">
          <cell r="B100">
            <v>31</v>
          </cell>
          <cell r="C100">
            <v>29</v>
          </cell>
          <cell r="D100">
            <v>31</v>
          </cell>
          <cell r="E100">
            <v>30</v>
          </cell>
          <cell r="F100">
            <v>31</v>
          </cell>
          <cell r="G100">
            <v>30</v>
          </cell>
          <cell r="H100">
            <v>31</v>
          </cell>
          <cell r="I100">
            <v>31</v>
          </cell>
          <cell r="J100">
            <v>30</v>
          </cell>
          <cell r="K100">
            <v>31</v>
          </cell>
          <cell r="L100">
            <v>30</v>
          </cell>
          <cell r="M100">
            <v>31</v>
          </cell>
        </row>
        <row r="101">
          <cell r="B101">
            <v>31</v>
          </cell>
          <cell r="C101">
            <v>28</v>
          </cell>
          <cell r="D101">
            <v>31</v>
          </cell>
          <cell r="E101">
            <v>30</v>
          </cell>
          <cell r="F101">
            <v>31</v>
          </cell>
          <cell r="G101">
            <v>30</v>
          </cell>
          <cell r="H101">
            <v>31</v>
          </cell>
          <cell r="I101">
            <v>31</v>
          </cell>
          <cell r="J101">
            <v>30</v>
          </cell>
          <cell r="K101">
            <v>31</v>
          </cell>
          <cell r="L101">
            <v>30</v>
          </cell>
          <cell r="M101">
            <v>31</v>
          </cell>
        </row>
        <row r="102">
          <cell r="B102">
            <v>31</v>
          </cell>
          <cell r="C102">
            <v>28</v>
          </cell>
          <cell r="D102">
            <v>31</v>
          </cell>
          <cell r="E102">
            <v>30</v>
          </cell>
          <cell r="F102">
            <v>31</v>
          </cell>
          <cell r="G102">
            <v>30</v>
          </cell>
          <cell r="H102">
            <v>31</v>
          </cell>
          <cell r="I102">
            <v>31</v>
          </cell>
          <cell r="J102">
            <v>30</v>
          </cell>
          <cell r="K102">
            <v>31</v>
          </cell>
          <cell r="L102">
            <v>30</v>
          </cell>
          <cell r="M102">
            <v>31</v>
          </cell>
        </row>
        <row r="103">
          <cell r="B103">
            <v>31</v>
          </cell>
          <cell r="C103">
            <v>28</v>
          </cell>
          <cell r="D103">
            <v>31</v>
          </cell>
          <cell r="E103">
            <v>30</v>
          </cell>
          <cell r="F103">
            <v>31</v>
          </cell>
          <cell r="G103">
            <v>30</v>
          </cell>
          <cell r="H103">
            <v>31</v>
          </cell>
          <cell r="I103">
            <v>31</v>
          </cell>
          <cell r="J103">
            <v>30</v>
          </cell>
          <cell r="K103">
            <v>31</v>
          </cell>
          <cell r="L103">
            <v>30</v>
          </cell>
          <cell r="M103">
            <v>31</v>
          </cell>
        </row>
        <row r="104">
          <cell r="B104">
            <v>31</v>
          </cell>
          <cell r="C104">
            <v>29</v>
          </cell>
          <cell r="D104">
            <v>31</v>
          </cell>
          <cell r="E104">
            <v>30</v>
          </cell>
          <cell r="F104">
            <v>31</v>
          </cell>
          <cell r="G104">
            <v>30</v>
          </cell>
          <cell r="H104">
            <v>31</v>
          </cell>
          <cell r="I104">
            <v>31</v>
          </cell>
          <cell r="J104">
            <v>30</v>
          </cell>
          <cell r="K104">
            <v>31</v>
          </cell>
          <cell r="L104">
            <v>30</v>
          </cell>
          <cell r="M104">
            <v>31</v>
          </cell>
        </row>
        <row r="105">
          <cell r="B105">
            <v>31</v>
          </cell>
          <cell r="C105">
            <v>28</v>
          </cell>
          <cell r="D105">
            <v>31</v>
          </cell>
          <cell r="E105">
            <v>30</v>
          </cell>
          <cell r="F105">
            <v>31</v>
          </cell>
          <cell r="G105">
            <v>30</v>
          </cell>
          <cell r="H105">
            <v>31</v>
          </cell>
          <cell r="I105">
            <v>31</v>
          </cell>
          <cell r="J105">
            <v>30</v>
          </cell>
          <cell r="K105">
            <v>31</v>
          </cell>
          <cell r="L105">
            <v>30</v>
          </cell>
          <cell r="M105">
            <v>31</v>
          </cell>
        </row>
        <row r="106">
          <cell r="B106">
            <v>31</v>
          </cell>
          <cell r="C106">
            <v>28</v>
          </cell>
          <cell r="D106">
            <v>31</v>
          </cell>
          <cell r="E106">
            <v>30</v>
          </cell>
          <cell r="F106">
            <v>31</v>
          </cell>
          <cell r="G106">
            <v>30</v>
          </cell>
          <cell r="H106">
            <v>31</v>
          </cell>
          <cell r="I106">
            <v>31</v>
          </cell>
          <cell r="J106">
            <v>30</v>
          </cell>
          <cell r="K106">
            <v>31</v>
          </cell>
          <cell r="L106">
            <v>30</v>
          </cell>
          <cell r="M106">
            <v>31</v>
          </cell>
        </row>
        <row r="107">
          <cell r="B107">
            <v>31</v>
          </cell>
          <cell r="C107">
            <v>28</v>
          </cell>
          <cell r="D107">
            <v>31</v>
          </cell>
          <cell r="E107">
            <v>30</v>
          </cell>
          <cell r="F107">
            <v>31</v>
          </cell>
          <cell r="G107">
            <v>30</v>
          </cell>
          <cell r="H107">
            <v>31</v>
          </cell>
          <cell r="I107">
            <v>31</v>
          </cell>
          <cell r="J107">
            <v>30</v>
          </cell>
          <cell r="K107">
            <v>31</v>
          </cell>
          <cell r="L107">
            <v>30</v>
          </cell>
          <cell r="M107">
            <v>31</v>
          </cell>
        </row>
        <row r="108">
          <cell r="B108">
            <v>31</v>
          </cell>
          <cell r="C108">
            <v>29</v>
          </cell>
          <cell r="D108">
            <v>31</v>
          </cell>
          <cell r="E108">
            <v>30</v>
          </cell>
          <cell r="F108">
            <v>31</v>
          </cell>
          <cell r="G108">
            <v>30</v>
          </cell>
          <cell r="H108">
            <v>31</v>
          </cell>
          <cell r="I108">
            <v>31</v>
          </cell>
          <cell r="J108">
            <v>30</v>
          </cell>
          <cell r="K108">
            <v>31</v>
          </cell>
          <cell r="L108">
            <v>30</v>
          </cell>
          <cell r="M108">
            <v>31</v>
          </cell>
        </row>
        <row r="109">
          <cell r="B109">
            <v>31</v>
          </cell>
          <cell r="C109">
            <v>28</v>
          </cell>
          <cell r="D109">
            <v>31</v>
          </cell>
          <cell r="E109">
            <v>30</v>
          </cell>
          <cell r="F109">
            <v>31</v>
          </cell>
          <cell r="G109">
            <v>30</v>
          </cell>
          <cell r="H109">
            <v>31</v>
          </cell>
          <cell r="I109">
            <v>31</v>
          </cell>
          <cell r="J109">
            <v>30</v>
          </cell>
          <cell r="K109">
            <v>31</v>
          </cell>
          <cell r="L109">
            <v>30</v>
          </cell>
          <cell r="M109">
            <v>31</v>
          </cell>
        </row>
        <row r="110">
          <cell r="B110">
            <v>31</v>
          </cell>
          <cell r="C110">
            <v>28</v>
          </cell>
          <cell r="D110">
            <v>31</v>
          </cell>
          <cell r="E110">
            <v>30</v>
          </cell>
          <cell r="F110">
            <v>31</v>
          </cell>
          <cell r="G110">
            <v>30</v>
          </cell>
          <cell r="H110">
            <v>31</v>
          </cell>
          <cell r="I110">
            <v>31</v>
          </cell>
          <cell r="J110">
            <v>30</v>
          </cell>
          <cell r="K110">
            <v>31</v>
          </cell>
          <cell r="L110">
            <v>30</v>
          </cell>
          <cell r="M110">
            <v>31</v>
          </cell>
        </row>
        <row r="111">
          <cell r="B111">
            <v>31</v>
          </cell>
          <cell r="C111">
            <v>28</v>
          </cell>
          <cell r="D111">
            <v>31</v>
          </cell>
          <cell r="E111">
            <v>30</v>
          </cell>
          <cell r="F111">
            <v>31</v>
          </cell>
          <cell r="G111">
            <v>30</v>
          </cell>
          <cell r="H111">
            <v>31</v>
          </cell>
          <cell r="I111">
            <v>31</v>
          </cell>
          <cell r="J111">
            <v>30</v>
          </cell>
          <cell r="K111">
            <v>31</v>
          </cell>
          <cell r="L111">
            <v>30</v>
          </cell>
          <cell r="M111">
            <v>31</v>
          </cell>
        </row>
        <row r="112">
          <cell r="B112">
            <v>31</v>
          </cell>
          <cell r="C112">
            <v>29</v>
          </cell>
          <cell r="D112">
            <v>31</v>
          </cell>
          <cell r="E112">
            <v>30</v>
          </cell>
          <cell r="F112">
            <v>31</v>
          </cell>
          <cell r="G112">
            <v>30</v>
          </cell>
          <cell r="H112">
            <v>31</v>
          </cell>
          <cell r="I112">
            <v>31</v>
          </cell>
          <cell r="J112">
            <v>30</v>
          </cell>
          <cell r="K112">
            <v>31</v>
          </cell>
          <cell r="L112">
            <v>30</v>
          </cell>
          <cell r="M112">
            <v>31</v>
          </cell>
        </row>
        <row r="113">
          <cell r="B113">
            <v>31</v>
          </cell>
          <cell r="C113">
            <v>28</v>
          </cell>
          <cell r="D113">
            <v>31</v>
          </cell>
          <cell r="E113">
            <v>30</v>
          </cell>
          <cell r="F113">
            <v>31</v>
          </cell>
          <cell r="G113">
            <v>30</v>
          </cell>
          <cell r="H113">
            <v>31</v>
          </cell>
          <cell r="I113">
            <v>31</v>
          </cell>
          <cell r="J113">
            <v>30</v>
          </cell>
          <cell r="K113">
            <v>31</v>
          </cell>
          <cell r="L113">
            <v>30</v>
          </cell>
          <cell r="M113">
            <v>31</v>
          </cell>
        </row>
        <row r="114">
          <cell r="B114">
            <v>31</v>
          </cell>
          <cell r="C114">
            <v>28</v>
          </cell>
          <cell r="D114">
            <v>31</v>
          </cell>
          <cell r="E114">
            <v>30</v>
          </cell>
          <cell r="F114">
            <v>31</v>
          </cell>
          <cell r="G114">
            <v>30</v>
          </cell>
          <cell r="H114">
            <v>31</v>
          </cell>
          <cell r="I114">
            <v>31</v>
          </cell>
          <cell r="J114">
            <v>30</v>
          </cell>
          <cell r="K114">
            <v>31</v>
          </cell>
          <cell r="L114">
            <v>30</v>
          </cell>
          <cell r="M114">
            <v>31</v>
          </cell>
        </row>
        <row r="115">
          <cell r="B115">
            <v>31</v>
          </cell>
          <cell r="C115">
            <v>28</v>
          </cell>
          <cell r="D115">
            <v>31</v>
          </cell>
          <cell r="E115">
            <v>30</v>
          </cell>
          <cell r="F115">
            <v>31</v>
          </cell>
          <cell r="G115">
            <v>30</v>
          </cell>
          <cell r="H115">
            <v>31</v>
          </cell>
          <cell r="I115">
            <v>31</v>
          </cell>
          <cell r="J115">
            <v>30</v>
          </cell>
          <cell r="K115">
            <v>31</v>
          </cell>
          <cell r="L115">
            <v>30</v>
          </cell>
          <cell r="M115">
            <v>31</v>
          </cell>
        </row>
        <row r="116">
          <cell r="B116">
            <v>31</v>
          </cell>
          <cell r="C116">
            <v>29</v>
          </cell>
          <cell r="D116">
            <v>31</v>
          </cell>
          <cell r="E116">
            <v>30</v>
          </cell>
          <cell r="F116">
            <v>31</v>
          </cell>
          <cell r="G116">
            <v>30</v>
          </cell>
          <cell r="H116">
            <v>31</v>
          </cell>
          <cell r="I116">
            <v>31</v>
          </cell>
          <cell r="J116">
            <v>30</v>
          </cell>
          <cell r="K116">
            <v>31</v>
          </cell>
          <cell r="L116">
            <v>30</v>
          </cell>
          <cell r="M116">
            <v>31</v>
          </cell>
        </row>
        <row r="117">
          <cell r="B117">
            <v>31</v>
          </cell>
          <cell r="C117">
            <v>28</v>
          </cell>
          <cell r="D117">
            <v>31</v>
          </cell>
          <cell r="E117">
            <v>30</v>
          </cell>
          <cell r="F117">
            <v>31</v>
          </cell>
          <cell r="G117">
            <v>30</v>
          </cell>
          <cell r="H117">
            <v>31</v>
          </cell>
          <cell r="I117">
            <v>31</v>
          </cell>
          <cell r="J117">
            <v>30</v>
          </cell>
          <cell r="K117">
            <v>31</v>
          </cell>
          <cell r="L117">
            <v>30</v>
          </cell>
          <cell r="M117">
            <v>31</v>
          </cell>
        </row>
        <row r="118">
          <cell r="B118">
            <v>31</v>
          </cell>
          <cell r="C118">
            <v>28</v>
          </cell>
          <cell r="D118">
            <v>31</v>
          </cell>
          <cell r="E118">
            <v>30</v>
          </cell>
          <cell r="F118">
            <v>31</v>
          </cell>
          <cell r="G118">
            <v>30</v>
          </cell>
          <cell r="H118">
            <v>31</v>
          </cell>
          <cell r="I118">
            <v>31</v>
          </cell>
          <cell r="J118">
            <v>30</v>
          </cell>
          <cell r="K118">
            <v>31</v>
          </cell>
          <cell r="L118">
            <v>30</v>
          </cell>
          <cell r="M118">
            <v>31</v>
          </cell>
        </row>
        <row r="119">
          <cell r="B119">
            <v>31</v>
          </cell>
          <cell r="C119">
            <v>28</v>
          </cell>
          <cell r="D119">
            <v>31</v>
          </cell>
          <cell r="E119">
            <v>30</v>
          </cell>
          <cell r="F119">
            <v>31</v>
          </cell>
          <cell r="G119">
            <v>30</v>
          </cell>
          <cell r="H119">
            <v>31</v>
          </cell>
          <cell r="I119">
            <v>31</v>
          </cell>
          <cell r="J119">
            <v>30</v>
          </cell>
          <cell r="K119">
            <v>31</v>
          </cell>
          <cell r="L119">
            <v>30</v>
          </cell>
          <cell r="M119">
            <v>31</v>
          </cell>
        </row>
        <row r="120">
          <cell r="B120">
            <v>31</v>
          </cell>
          <cell r="C120">
            <v>29</v>
          </cell>
          <cell r="D120">
            <v>31</v>
          </cell>
          <cell r="E120">
            <v>30</v>
          </cell>
          <cell r="F120">
            <v>31</v>
          </cell>
          <cell r="G120">
            <v>30</v>
          </cell>
          <cell r="H120">
            <v>31</v>
          </cell>
          <cell r="I120">
            <v>31</v>
          </cell>
          <cell r="J120">
            <v>30</v>
          </cell>
          <cell r="K120">
            <v>31</v>
          </cell>
          <cell r="L120">
            <v>30</v>
          </cell>
          <cell r="M120">
            <v>31</v>
          </cell>
        </row>
        <row r="121">
          <cell r="B121">
            <v>31</v>
          </cell>
          <cell r="C121">
            <v>28</v>
          </cell>
          <cell r="D121">
            <v>31</v>
          </cell>
          <cell r="E121">
            <v>30</v>
          </cell>
          <cell r="F121">
            <v>31</v>
          </cell>
          <cell r="G121">
            <v>30</v>
          </cell>
          <cell r="H121">
            <v>31</v>
          </cell>
          <cell r="I121">
            <v>31</v>
          </cell>
          <cell r="J121">
            <v>30</v>
          </cell>
          <cell r="K121">
            <v>31</v>
          </cell>
          <cell r="L121">
            <v>30</v>
          </cell>
          <cell r="M121">
            <v>31</v>
          </cell>
        </row>
        <row r="122">
          <cell r="B122">
            <v>31</v>
          </cell>
          <cell r="C122">
            <v>28</v>
          </cell>
          <cell r="D122">
            <v>31</v>
          </cell>
          <cell r="E122">
            <v>30</v>
          </cell>
          <cell r="F122">
            <v>31</v>
          </cell>
          <cell r="G122">
            <v>30</v>
          </cell>
          <cell r="H122">
            <v>31</v>
          </cell>
          <cell r="I122">
            <v>31</v>
          </cell>
          <cell r="J122">
            <v>30</v>
          </cell>
          <cell r="K122">
            <v>31</v>
          </cell>
          <cell r="L122">
            <v>30</v>
          </cell>
          <cell r="M122">
            <v>31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lerl.noaa.gov/pubs/fulltext/2005/20050015.pdf" TargetMode="External"/><Relationship Id="rId1" Type="http://schemas.openxmlformats.org/officeDocument/2006/relationships/hyperlink" Target="mailto:tim.hunter@noa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76" workbookViewId="0">
      <selection activeCell="A101" sqref="A101"/>
    </sheetView>
  </sheetViews>
  <sheetFormatPr defaultRowHeight="12.75" x14ac:dyDescent="0.2"/>
  <sheetData>
    <row r="1" spans="1:1" x14ac:dyDescent="0.2">
      <c r="A1" t="s">
        <v>52</v>
      </c>
    </row>
    <row r="3" spans="1:1" x14ac:dyDescent="0.2">
      <c r="A3" t="s">
        <v>53</v>
      </c>
    </row>
    <row r="4" spans="1:1" x14ac:dyDescent="0.2">
      <c r="A4" t="s">
        <v>54</v>
      </c>
    </row>
    <row r="5" spans="1:1" x14ac:dyDescent="0.2">
      <c r="A5" t="s">
        <v>55</v>
      </c>
    </row>
    <row r="6" spans="1:1" x14ac:dyDescent="0.2">
      <c r="A6" t="s">
        <v>56</v>
      </c>
    </row>
    <row r="7" spans="1:1" x14ac:dyDescent="0.2">
      <c r="A7" t="s">
        <v>80</v>
      </c>
    </row>
    <row r="8" spans="1:1" x14ac:dyDescent="0.2">
      <c r="A8" t="s">
        <v>81</v>
      </c>
    </row>
    <row r="9" spans="1:1" x14ac:dyDescent="0.2">
      <c r="A9" s="13" t="s">
        <v>57</v>
      </c>
    </row>
    <row r="10" spans="1:1" x14ac:dyDescent="0.2">
      <c r="A10" s="13"/>
    </row>
    <row r="12" spans="1:1" x14ac:dyDescent="0.2">
      <c r="A12" t="s">
        <v>58</v>
      </c>
    </row>
    <row r="13" spans="1:1" x14ac:dyDescent="0.2">
      <c r="A13" t="s">
        <v>59</v>
      </c>
    </row>
    <row r="16" spans="1:1" x14ac:dyDescent="0.2">
      <c r="A16" t="s">
        <v>60</v>
      </c>
    </row>
    <row r="17" spans="1:1" x14ac:dyDescent="0.2">
      <c r="A17" t="s">
        <v>61</v>
      </c>
    </row>
    <row r="18" spans="1:1" x14ac:dyDescent="0.2">
      <c r="A18" t="s">
        <v>62</v>
      </c>
    </row>
    <row r="21" spans="1:1" x14ac:dyDescent="0.2">
      <c r="A21" t="s">
        <v>63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66</v>
      </c>
    </row>
    <row r="27" spans="1:1" x14ac:dyDescent="0.2">
      <c r="A27" t="s">
        <v>67</v>
      </c>
    </row>
    <row r="28" spans="1:1" x14ac:dyDescent="0.2">
      <c r="A28" t="s">
        <v>68</v>
      </c>
    </row>
    <row r="29" spans="1:1" x14ac:dyDescent="0.2">
      <c r="A29" t="s">
        <v>66</v>
      </c>
    </row>
    <row r="32" spans="1:1" x14ac:dyDescent="0.2">
      <c r="A32" t="s">
        <v>69</v>
      </c>
    </row>
    <row r="33" spans="1:1" x14ac:dyDescent="0.2">
      <c r="A33" t="s">
        <v>70</v>
      </c>
    </row>
    <row r="34" spans="1:1" x14ac:dyDescent="0.2">
      <c r="A34" s="13" t="s">
        <v>71</v>
      </c>
    </row>
    <row r="37" spans="1:1" x14ac:dyDescent="0.2">
      <c r="A37" t="s">
        <v>72</v>
      </c>
    </row>
    <row r="38" spans="1:1" x14ac:dyDescent="0.2">
      <c r="A38" t="s">
        <v>73</v>
      </c>
    </row>
    <row r="39" spans="1:1" x14ac:dyDescent="0.2">
      <c r="A39" t="s">
        <v>66</v>
      </c>
    </row>
    <row r="42" spans="1:1" x14ac:dyDescent="0.2">
      <c r="A42" t="s">
        <v>74</v>
      </c>
    </row>
    <row r="43" spans="1:1" x14ac:dyDescent="0.2">
      <c r="A43" t="s">
        <v>66</v>
      </c>
    </row>
    <row r="46" spans="1:1" x14ac:dyDescent="0.2">
      <c r="A46" t="s">
        <v>75</v>
      </c>
    </row>
    <row r="48" spans="1:1" x14ac:dyDescent="0.2">
      <c r="A48" s="14" t="s">
        <v>76</v>
      </c>
    </row>
    <row r="49" spans="1:1" x14ac:dyDescent="0.2">
      <c r="A49" t="s">
        <v>77</v>
      </c>
    </row>
    <row r="50" spans="1:1" x14ac:dyDescent="0.2">
      <c r="A50" t="s">
        <v>78</v>
      </c>
    </row>
    <row r="52" spans="1:1" x14ac:dyDescent="0.2">
      <c r="A52" s="15">
        <v>39745</v>
      </c>
    </row>
    <row r="53" spans="1:1" x14ac:dyDescent="0.2">
      <c r="A53" t="s">
        <v>79</v>
      </c>
    </row>
    <row r="55" spans="1:1" x14ac:dyDescent="0.2">
      <c r="A55" s="15">
        <v>39903</v>
      </c>
    </row>
    <row r="56" spans="1:1" x14ac:dyDescent="0.2">
      <c r="A56" t="s">
        <v>82</v>
      </c>
    </row>
    <row r="57" spans="1:1" x14ac:dyDescent="0.2">
      <c r="A57" t="s">
        <v>83</v>
      </c>
    </row>
    <row r="59" spans="1:1" x14ac:dyDescent="0.2">
      <c r="A59" s="15">
        <v>40031</v>
      </c>
    </row>
    <row r="60" spans="1:1" x14ac:dyDescent="0.2">
      <c r="A60" t="s">
        <v>84</v>
      </c>
    </row>
    <row r="61" spans="1:1" x14ac:dyDescent="0.2">
      <c r="A61" t="s">
        <v>85</v>
      </c>
    </row>
    <row r="62" spans="1:1" x14ac:dyDescent="0.2">
      <c r="A62" t="s">
        <v>86</v>
      </c>
    </row>
    <row r="63" spans="1:1" x14ac:dyDescent="0.2">
      <c r="A63" t="s">
        <v>87</v>
      </c>
    </row>
    <row r="64" spans="1:1" x14ac:dyDescent="0.2">
      <c r="A64" t="s">
        <v>88</v>
      </c>
    </row>
    <row r="66" spans="1:1" x14ac:dyDescent="0.2">
      <c r="A66" s="15">
        <v>40107</v>
      </c>
    </row>
    <row r="67" spans="1:1" x14ac:dyDescent="0.2">
      <c r="A67" t="s">
        <v>83</v>
      </c>
    </row>
    <row r="68" spans="1:1" x14ac:dyDescent="0.2">
      <c r="A68" t="s">
        <v>89</v>
      </c>
    </row>
    <row r="70" spans="1:1" x14ac:dyDescent="0.2">
      <c r="A70" s="15">
        <v>40232</v>
      </c>
    </row>
    <row r="71" spans="1:1" x14ac:dyDescent="0.2">
      <c r="A71" s="19" t="s">
        <v>90</v>
      </c>
    </row>
    <row r="73" spans="1:1" x14ac:dyDescent="0.2">
      <c r="A73" s="15">
        <v>40284</v>
      </c>
    </row>
    <row r="74" spans="1:1" x14ac:dyDescent="0.2">
      <c r="A74" t="s">
        <v>91</v>
      </c>
    </row>
    <row r="76" spans="1:1" x14ac:dyDescent="0.2">
      <c r="A76" s="15">
        <v>40454</v>
      </c>
    </row>
    <row r="77" spans="1:1" x14ac:dyDescent="0.2">
      <c r="A77" s="19" t="s">
        <v>92</v>
      </c>
    </row>
    <row r="79" spans="1:1" x14ac:dyDescent="0.2">
      <c r="A79" s="15">
        <v>40479</v>
      </c>
    </row>
    <row r="80" spans="1:1" x14ac:dyDescent="0.2">
      <c r="A80" t="s">
        <v>93</v>
      </c>
    </row>
    <row r="81" spans="1:1" x14ac:dyDescent="0.2">
      <c r="A81" s="19" t="s">
        <v>94</v>
      </c>
    </row>
    <row r="82" spans="1:1" x14ac:dyDescent="0.2">
      <c r="A82" t="s">
        <v>95</v>
      </c>
    </row>
    <row r="83" spans="1:1" x14ac:dyDescent="0.2">
      <c r="A83" t="s">
        <v>96</v>
      </c>
    </row>
    <row r="85" spans="1:1" x14ac:dyDescent="0.2">
      <c r="A85" s="15">
        <v>40745</v>
      </c>
    </row>
    <row r="86" spans="1:1" x14ac:dyDescent="0.2">
      <c r="A86" t="s">
        <v>97</v>
      </c>
    </row>
    <row r="87" spans="1:1" x14ac:dyDescent="0.2">
      <c r="A87" t="s">
        <v>98</v>
      </c>
    </row>
    <row r="88" spans="1:1" x14ac:dyDescent="0.2">
      <c r="A88" t="s">
        <v>99</v>
      </c>
    </row>
    <row r="90" spans="1:1" x14ac:dyDescent="0.2">
      <c r="A90" s="15">
        <v>40855</v>
      </c>
    </row>
    <row r="91" spans="1:1" x14ac:dyDescent="0.2">
      <c r="A91" s="19" t="s">
        <v>100</v>
      </c>
    </row>
    <row r="93" spans="1:1" x14ac:dyDescent="0.2">
      <c r="A93" s="15">
        <v>41226</v>
      </c>
    </row>
    <row r="94" spans="1:1" x14ac:dyDescent="0.2">
      <c r="A94" s="19" t="s">
        <v>101</v>
      </c>
    </row>
    <row r="96" spans="1:1" x14ac:dyDescent="0.2">
      <c r="A96" s="15">
        <v>41313</v>
      </c>
    </row>
    <row r="97" spans="1:1" x14ac:dyDescent="0.2">
      <c r="A97" s="19" t="s">
        <v>104</v>
      </c>
    </row>
    <row r="99" spans="1:1" x14ac:dyDescent="0.2">
      <c r="A99" s="15">
        <v>42584</v>
      </c>
    </row>
    <row r="100" spans="1:1" x14ac:dyDescent="0.2">
      <c r="A100" s="19" t="s">
        <v>106</v>
      </c>
    </row>
  </sheetData>
  <phoneticPr fontId="2" type="noConversion"/>
  <hyperlinks>
    <hyperlink ref="A9" r:id="rId1"/>
    <hyperlink ref="A34" r:id="rId2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9" sqref="F9"/>
    </sheetView>
  </sheetViews>
  <sheetFormatPr defaultRowHeight="12.75" x14ac:dyDescent="0.2"/>
  <cols>
    <col min="1" max="1" width="21.7109375" customWidth="1"/>
    <col min="2" max="4" width="13.7109375" customWidth="1"/>
    <col min="5" max="5" width="2.7109375" customWidth="1"/>
    <col min="6" max="9" width="13.7109375" customWidth="1"/>
  </cols>
  <sheetData>
    <row r="1" spans="1:9" x14ac:dyDescent="0.2">
      <c r="A1" t="s">
        <v>17</v>
      </c>
    </row>
    <row r="2" spans="1:9" x14ac:dyDescent="0.2">
      <c r="F2" s="27" t="s">
        <v>18</v>
      </c>
      <c r="G2" s="28"/>
      <c r="H2" s="27" t="s">
        <v>19</v>
      </c>
      <c r="I2" s="28"/>
    </row>
    <row r="3" spans="1:9" x14ac:dyDescent="0.2">
      <c r="F3" s="29" t="s">
        <v>20</v>
      </c>
      <c r="G3" s="30"/>
      <c r="H3" s="29" t="s">
        <v>21</v>
      </c>
      <c r="I3" s="30"/>
    </row>
    <row r="4" spans="1:9" x14ac:dyDescent="0.2">
      <c r="A4" t="s">
        <v>22</v>
      </c>
      <c r="B4" s="1" t="s">
        <v>23</v>
      </c>
      <c r="C4" s="1" t="s">
        <v>24</v>
      </c>
      <c r="D4" s="1" t="s">
        <v>25</v>
      </c>
      <c r="E4" s="1"/>
      <c r="F4" s="5" t="s">
        <v>26</v>
      </c>
      <c r="G4" s="6" t="s">
        <v>27</v>
      </c>
      <c r="H4" s="5" t="s">
        <v>26</v>
      </c>
      <c r="I4" s="6" t="s">
        <v>27</v>
      </c>
    </row>
    <row r="6" spans="1:9" x14ac:dyDescent="0.2">
      <c r="A6" t="s">
        <v>28</v>
      </c>
      <c r="B6" s="7">
        <v>128084000000</v>
      </c>
      <c r="C6" s="7">
        <v>81925000000</v>
      </c>
      <c r="D6" s="7">
        <f>B6+C6</f>
        <v>210009000000</v>
      </c>
      <c r="E6" s="7"/>
      <c r="F6" s="4">
        <v>128000000000</v>
      </c>
      <c r="G6" s="4">
        <v>82100000000</v>
      </c>
      <c r="H6" s="4">
        <v>128000000000</v>
      </c>
      <c r="I6" s="4">
        <v>82100000000</v>
      </c>
    </row>
    <row r="7" spans="1:9" x14ac:dyDescent="0.2">
      <c r="A7" t="s">
        <v>29</v>
      </c>
      <c r="B7" s="7">
        <f>B8+B9</f>
        <v>248012000000</v>
      </c>
      <c r="C7" s="7">
        <f>C8+C9</f>
        <v>116851000000</v>
      </c>
      <c r="D7" s="7">
        <f t="shared" ref="D7:D14" si="0">B7+C7</f>
        <v>364863000000</v>
      </c>
      <c r="E7" s="7"/>
      <c r="F7" s="4">
        <f>F8+F9</f>
        <v>249000000000</v>
      </c>
      <c r="G7" s="4">
        <f>G8+G9</f>
        <v>117400000000</v>
      </c>
      <c r="H7" s="4">
        <f>H8+H9</f>
        <v>252000000000</v>
      </c>
      <c r="I7" s="4">
        <f>I8+I9</f>
        <v>117600000000</v>
      </c>
    </row>
    <row r="8" spans="1:9" x14ac:dyDescent="0.2">
      <c r="A8" t="s">
        <v>30</v>
      </c>
      <c r="B8" s="7">
        <v>115804000000</v>
      </c>
      <c r="C8" s="7">
        <v>57291000000</v>
      </c>
      <c r="D8" s="7">
        <f t="shared" si="0"/>
        <v>173095000000</v>
      </c>
      <c r="E8" s="7"/>
      <c r="F8" s="4">
        <v>118000000000</v>
      </c>
      <c r="G8" s="4">
        <v>57800000000</v>
      </c>
      <c r="H8" s="4">
        <v>118000000000</v>
      </c>
      <c r="I8" s="4">
        <v>57800000000</v>
      </c>
    </row>
    <row r="9" spans="1:9" x14ac:dyDescent="0.2">
      <c r="A9" t="s">
        <v>31</v>
      </c>
      <c r="B9" s="7">
        <f>B10+B11</f>
        <v>132208000000</v>
      </c>
      <c r="C9" s="7">
        <f>C10+C11</f>
        <v>59560000000</v>
      </c>
      <c r="D9" s="7">
        <f t="shared" si="0"/>
        <v>191768000000</v>
      </c>
      <c r="E9" s="7"/>
      <c r="F9" s="4">
        <v>131000000000</v>
      </c>
      <c r="G9" s="4">
        <v>59600000000</v>
      </c>
      <c r="H9" s="4">
        <v>134000000000</v>
      </c>
      <c r="I9" s="4">
        <v>59800000000</v>
      </c>
    </row>
    <row r="10" spans="1:9" x14ac:dyDescent="0.2">
      <c r="A10" t="s">
        <v>32</v>
      </c>
      <c r="B10" s="7">
        <v>50488000000</v>
      </c>
      <c r="C10" s="7">
        <v>40611000000</v>
      </c>
      <c r="D10" s="7">
        <f t="shared" si="0"/>
        <v>91099000000</v>
      </c>
      <c r="E10" s="7"/>
      <c r="F10" s="4">
        <f>F9*(B10/B9)</f>
        <v>50026685223.284515</v>
      </c>
      <c r="G10" s="4">
        <f>G9*(C10/C9)</f>
        <v>40638274009.402283</v>
      </c>
      <c r="H10" s="4">
        <f>H9*($B10/$B9)</f>
        <v>51172334503.207062</v>
      </c>
      <c r="I10" s="4">
        <f>I9*($C10/$C9)</f>
        <v>40774644056.413704</v>
      </c>
    </row>
    <row r="11" spans="1:9" x14ac:dyDescent="0.2">
      <c r="A11" t="s">
        <v>33</v>
      </c>
      <c r="B11" s="7">
        <v>81720000000</v>
      </c>
      <c r="C11" s="7">
        <v>18949000000</v>
      </c>
      <c r="D11" s="7">
        <f t="shared" si="0"/>
        <v>100669000000</v>
      </c>
      <c r="E11" s="7"/>
      <c r="F11" s="4">
        <f>F9*(B11/B9)</f>
        <v>80973314776.715469</v>
      </c>
      <c r="G11" s="4">
        <f>G9*(C11/C9)</f>
        <v>18961725990.597717</v>
      </c>
      <c r="H11" s="4">
        <f>H9*($B11/$B9)</f>
        <v>82827665496.792923</v>
      </c>
      <c r="I11" s="4">
        <f>I9*($C11/$C9)</f>
        <v>19025355943.5863</v>
      </c>
    </row>
    <row r="12" spans="1:9" x14ac:dyDescent="0.2">
      <c r="A12" t="s">
        <v>34</v>
      </c>
      <c r="B12" s="7">
        <v>15737000000</v>
      </c>
      <c r="C12" s="7">
        <v>1109000000</v>
      </c>
      <c r="D12" s="7">
        <f t="shared" si="0"/>
        <v>16846000000</v>
      </c>
      <c r="E12" s="7"/>
      <c r="F12" s="4">
        <v>12400000000</v>
      </c>
      <c r="G12" s="4">
        <v>1110000000</v>
      </c>
      <c r="H12" s="4">
        <v>15700000000</v>
      </c>
      <c r="I12" s="4">
        <v>1170000000</v>
      </c>
    </row>
    <row r="13" spans="1:9" x14ac:dyDescent="0.2">
      <c r="A13" t="s">
        <v>35</v>
      </c>
      <c r="B13" s="7">
        <v>60602000000</v>
      </c>
      <c r="C13" s="7">
        <v>25404000000</v>
      </c>
      <c r="D13" s="7">
        <f t="shared" si="0"/>
        <v>86006000000</v>
      </c>
      <c r="E13" s="7"/>
      <c r="F13" s="4">
        <v>58800000000</v>
      </c>
      <c r="G13" s="4">
        <v>25700000000</v>
      </c>
      <c r="H13" s="4">
        <v>61000000000</v>
      </c>
      <c r="I13" s="4">
        <v>25800000000</v>
      </c>
    </row>
    <row r="14" spans="1:9" x14ac:dyDescent="0.2">
      <c r="A14" t="s">
        <v>36</v>
      </c>
      <c r="B14" s="7">
        <v>65118000000</v>
      </c>
      <c r="C14" s="7">
        <v>19121000000</v>
      </c>
      <c r="D14" s="7">
        <f t="shared" si="0"/>
        <v>84239000000</v>
      </c>
      <c r="E14" s="7"/>
      <c r="F14" s="4">
        <v>60600000000</v>
      </c>
      <c r="G14" s="4">
        <v>19000000000</v>
      </c>
      <c r="H14" s="4">
        <v>64000000000</v>
      </c>
      <c r="I14" s="4">
        <v>19000000000</v>
      </c>
    </row>
    <row r="17" spans="1:7" x14ac:dyDescent="0.2">
      <c r="A17" s="8"/>
      <c r="F17" t="s">
        <v>37</v>
      </c>
    </row>
    <row r="18" spans="1:7" x14ac:dyDescent="0.2">
      <c r="A18" s="8"/>
      <c r="F18" t="s">
        <v>38</v>
      </c>
    </row>
    <row r="19" spans="1:7" x14ac:dyDescent="0.2">
      <c r="F19" t="s">
        <v>39</v>
      </c>
      <c r="G19" s="4"/>
    </row>
  </sheetData>
  <mergeCells count="4">
    <mergeCell ref="F2:G2"/>
    <mergeCell ref="H2:I2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A55" workbookViewId="0">
      <selection activeCell="A81" sqref="A81"/>
    </sheetView>
  </sheetViews>
  <sheetFormatPr defaultRowHeight="12.75" x14ac:dyDescent="0.2"/>
  <cols>
    <col min="2" max="13" width="5.7109375" customWidth="1"/>
  </cols>
  <sheetData>
    <row r="1" spans="1:13" x14ac:dyDescent="0.2">
      <c r="A1" t="s">
        <v>40</v>
      </c>
    </row>
    <row r="2" spans="1:13" x14ac:dyDescent="0.2">
      <c r="A2" t="s">
        <v>41</v>
      </c>
    </row>
    <row r="4" spans="1:13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 x14ac:dyDescent="0.2">
      <c r="A5">
        <v>1948</v>
      </c>
      <c r="B5" s="9">
        <v>31</v>
      </c>
      <c r="C5" s="9">
        <v>29</v>
      </c>
      <c r="D5" s="9">
        <v>31</v>
      </c>
      <c r="E5" s="9">
        <v>30</v>
      </c>
      <c r="F5" s="9">
        <v>31</v>
      </c>
      <c r="G5" s="9">
        <v>30</v>
      </c>
      <c r="H5" s="9">
        <v>31</v>
      </c>
      <c r="I5" s="9">
        <v>31</v>
      </c>
      <c r="J5" s="9">
        <v>30</v>
      </c>
      <c r="K5" s="9">
        <v>31</v>
      </c>
      <c r="L5" s="9">
        <v>30</v>
      </c>
      <c r="M5" s="9">
        <v>31</v>
      </c>
    </row>
    <row r="6" spans="1:13" x14ac:dyDescent="0.2">
      <c r="A6">
        <v>1949</v>
      </c>
      <c r="B6" s="9">
        <v>31</v>
      </c>
      <c r="C6" s="9">
        <v>28</v>
      </c>
      <c r="D6" s="9">
        <v>31</v>
      </c>
      <c r="E6" s="9">
        <v>30</v>
      </c>
      <c r="F6" s="9">
        <v>31</v>
      </c>
      <c r="G6" s="9">
        <v>30</v>
      </c>
      <c r="H6" s="9">
        <v>31</v>
      </c>
      <c r="I6" s="9">
        <v>31</v>
      </c>
      <c r="J6" s="9">
        <v>30</v>
      </c>
      <c r="K6" s="9">
        <v>31</v>
      </c>
      <c r="L6" s="9">
        <v>30</v>
      </c>
      <c r="M6" s="9">
        <v>31</v>
      </c>
    </row>
    <row r="7" spans="1:13" x14ac:dyDescent="0.2">
      <c r="A7">
        <v>1950</v>
      </c>
      <c r="B7" s="9">
        <v>31</v>
      </c>
      <c r="C7" s="9">
        <v>28</v>
      </c>
      <c r="D7" s="9">
        <v>31</v>
      </c>
      <c r="E7" s="9">
        <v>30</v>
      </c>
      <c r="F7" s="9">
        <v>31</v>
      </c>
      <c r="G7" s="9">
        <v>30</v>
      </c>
      <c r="H7" s="9">
        <v>31</v>
      </c>
      <c r="I7" s="9">
        <v>31</v>
      </c>
      <c r="J7" s="9">
        <v>30</v>
      </c>
      <c r="K7" s="9">
        <v>31</v>
      </c>
      <c r="L7" s="9">
        <v>30</v>
      </c>
      <c r="M7" s="9">
        <v>31</v>
      </c>
    </row>
    <row r="8" spans="1:13" x14ac:dyDescent="0.2">
      <c r="A8">
        <v>1951</v>
      </c>
      <c r="B8" s="9">
        <v>31</v>
      </c>
      <c r="C8" s="9">
        <v>28</v>
      </c>
      <c r="D8" s="9">
        <v>31</v>
      </c>
      <c r="E8" s="9">
        <v>30</v>
      </c>
      <c r="F8" s="9">
        <v>31</v>
      </c>
      <c r="G8" s="9">
        <v>30</v>
      </c>
      <c r="H8" s="9">
        <v>31</v>
      </c>
      <c r="I8" s="9">
        <v>31</v>
      </c>
      <c r="J8" s="9">
        <v>30</v>
      </c>
      <c r="K8" s="9">
        <v>31</v>
      </c>
      <c r="L8" s="9">
        <v>30</v>
      </c>
      <c r="M8" s="9">
        <v>31</v>
      </c>
    </row>
    <row r="9" spans="1:13" x14ac:dyDescent="0.2">
      <c r="A9">
        <v>1952</v>
      </c>
      <c r="B9" s="9">
        <v>31</v>
      </c>
      <c r="C9" s="9">
        <v>29</v>
      </c>
      <c r="D9" s="9">
        <v>31</v>
      </c>
      <c r="E9" s="9">
        <v>30</v>
      </c>
      <c r="F9" s="9">
        <v>31</v>
      </c>
      <c r="G9" s="9">
        <v>30</v>
      </c>
      <c r="H9" s="9">
        <v>31</v>
      </c>
      <c r="I9" s="9">
        <v>31</v>
      </c>
      <c r="J9" s="9">
        <v>30</v>
      </c>
      <c r="K9" s="9">
        <v>31</v>
      </c>
      <c r="L9" s="9">
        <v>30</v>
      </c>
      <c r="M9" s="9">
        <v>31</v>
      </c>
    </row>
    <row r="10" spans="1:13" x14ac:dyDescent="0.2">
      <c r="A10">
        <v>1953</v>
      </c>
      <c r="B10" s="9">
        <v>31</v>
      </c>
      <c r="C10" s="9">
        <v>28</v>
      </c>
      <c r="D10" s="9">
        <v>31</v>
      </c>
      <c r="E10" s="9">
        <v>30</v>
      </c>
      <c r="F10" s="9">
        <v>31</v>
      </c>
      <c r="G10" s="9">
        <v>30</v>
      </c>
      <c r="H10" s="9">
        <v>31</v>
      </c>
      <c r="I10" s="9">
        <v>31</v>
      </c>
      <c r="J10" s="9">
        <v>30</v>
      </c>
      <c r="K10" s="9">
        <v>31</v>
      </c>
      <c r="L10" s="9">
        <v>30</v>
      </c>
      <c r="M10" s="9">
        <v>31</v>
      </c>
    </row>
    <row r="11" spans="1:13" x14ac:dyDescent="0.2">
      <c r="A11">
        <v>1954</v>
      </c>
      <c r="B11" s="9">
        <v>31</v>
      </c>
      <c r="C11" s="9">
        <v>28</v>
      </c>
      <c r="D11" s="9">
        <v>31</v>
      </c>
      <c r="E11" s="9">
        <v>30</v>
      </c>
      <c r="F11" s="9">
        <v>31</v>
      </c>
      <c r="G11" s="9">
        <v>30</v>
      </c>
      <c r="H11" s="9">
        <v>31</v>
      </c>
      <c r="I11" s="9">
        <v>31</v>
      </c>
      <c r="J11" s="9">
        <v>30</v>
      </c>
      <c r="K11" s="9">
        <v>31</v>
      </c>
      <c r="L11" s="9">
        <v>30</v>
      </c>
      <c r="M11" s="9">
        <v>31</v>
      </c>
    </row>
    <row r="12" spans="1:13" x14ac:dyDescent="0.2">
      <c r="A12">
        <v>1955</v>
      </c>
      <c r="B12" s="9">
        <v>31</v>
      </c>
      <c r="C12" s="9">
        <v>28</v>
      </c>
      <c r="D12" s="9">
        <v>31</v>
      </c>
      <c r="E12" s="9">
        <v>30</v>
      </c>
      <c r="F12" s="9">
        <v>31</v>
      </c>
      <c r="G12" s="9">
        <v>30</v>
      </c>
      <c r="H12" s="9">
        <v>31</v>
      </c>
      <c r="I12" s="9">
        <v>31</v>
      </c>
      <c r="J12" s="9">
        <v>30</v>
      </c>
      <c r="K12" s="9">
        <v>31</v>
      </c>
      <c r="L12" s="9">
        <v>30</v>
      </c>
      <c r="M12" s="9">
        <v>31</v>
      </c>
    </row>
    <row r="13" spans="1:13" x14ac:dyDescent="0.2">
      <c r="A13">
        <v>1956</v>
      </c>
      <c r="B13" s="9">
        <v>31</v>
      </c>
      <c r="C13" s="9">
        <v>29</v>
      </c>
      <c r="D13" s="9">
        <v>31</v>
      </c>
      <c r="E13" s="9">
        <v>30</v>
      </c>
      <c r="F13" s="9">
        <v>31</v>
      </c>
      <c r="G13" s="9">
        <v>30</v>
      </c>
      <c r="H13" s="9">
        <v>31</v>
      </c>
      <c r="I13" s="9">
        <v>31</v>
      </c>
      <c r="J13" s="9">
        <v>30</v>
      </c>
      <c r="K13" s="9">
        <v>31</v>
      </c>
      <c r="L13" s="9">
        <v>30</v>
      </c>
      <c r="M13" s="9">
        <v>31</v>
      </c>
    </row>
    <row r="14" spans="1:13" x14ac:dyDescent="0.2">
      <c r="A14">
        <v>1957</v>
      </c>
      <c r="B14" s="9">
        <v>31</v>
      </c>
      <c r="C14" s="9">
        <v>28</v>
      </c>
      <c r="D14" s="9">
        <v>31</v>
      </c>
      <c r="E14" s="9">
        <v>30</v>
      </c>
      <c r="F14" s="9">
        <v>31</v>
      </c>
      <c r="G14" s="9">
        <v>30</v>
      </c>
      <c r="H14" s="9">
        <v>31</v>
      </c>
      <c r="I14" s="9">
        <v>31</v>
      </c>
      <c r="J14" s="9">
        <v>30</v>
      </c>
      <c r="K14" s="9">
        <v>31</v>
      </c>
      <c r="L14" s="9">
        <v>30</v>
      </c>
      <c r="M14" s="9">
        <v>31</v>
      </c>
    </row>
    <row r="15" spans="1:13" x14ac:dyDescent="0.2">
      <c r="A15">
        <v>1958</v>
      </c>
      <c r="B15" s="9">
        <v>31</v>
      </c>
      <c r="C15" s="9">
        <v>28</v>
      </c>
      <c r="D15" s="9">
        <v>31</v>
      </c>
      <c r="E15" s="9">
        <v>30</v>
      </c>
      <c r="F15" s="9">
        <v>31</v>
      </c>
      <c r="G15" s="9">
        <v>30</v>
      </c>
      <c r="H15" s="9">
        <v>31</v>
      </c>
      <c r="I15" s="9">
        <v>31</v>
      </c>
      <c r="J15" s="9">
        <v>30</v>
      </c>
      <c r="K15" s="9">
        <v>31</v>
      </c>
      <c r="L15" s="9">
        <v>30</v>
      </c>
      <c r="M15" s="9">
        <v>31</v>
      </c>
    </row>
    <row r="16" spans="1:13" x14ac:dyDescent="0.2">
      <c r="A16">
        <v>1959</v>
      </c>
      <c r="B16" s="9">
        <v>31</v>
      </c>
      <c r="C16" s="9">
        <v>28</v>
      </c>
      <c r="D16" s="9">
        <v>31</v>
      </c>
      <c r="E16" s="9">
        <v>30</v>
      </c>
      <c r="F16" s="9">
        <v>31</v>
      </c>
      <c r="G16" s="9">
        <v>30</v>
      </c>
      <c r="H16" s="9">
        <v>31</v>
      </c>
      <c r="I16" s="9">
        <v>31</v>
      </c>
      <c r="J16" s="9">
        <v>30</v>
      </c>
      <c r="K16" s="9">
        <v>31</v>
      </c>
      <c r="L16" s="9">
        <v>30</v>
      </c>
      <c r="M16" s="9">
        <v>31</v>
      </c>
    </row>
    <row r="17" spans="1:13" x14ac:dyDescent="0.2">
      <c r="A17">
        <v>1960</v>
      </c>
      <c r="B17" s="9">
        <v>31</v>
      </c>
      <c r="C17" s="9">
        <v>29</v>
      </c>
      <c r="D17" s="9">
        <v>31</v>
      </c>
      <c r="E17" s="9">
        <v>30</v>
      </c>
      <c r="F17" s="9">
        <v>31</v>
      </c>
      <c r="G17" s="9">
        <v>30</v>
      </c>
      <c r="H17" s="9">
        <v>31</v>
      </c>
      <c r="I17" s="9">
        <v>31</v>
      </c>
      <c r="J17" s="9">
        <v>30</v>
      </c>
      <c r="K17" s="9">
        <v>31</v>
      </c>
      <c r="L17" s="9">
        <v>30</v>
      </c>
      <c r="M17" s="9">
        <v>31</v>
      </c>
    </row>
    <row r="18" spans="1:13" x14ac:dyDescent="0.2">
      <c r="A18">
        <v>1961</v>
      </c>
      <c r="B18" s="9">
        <v>31</v>
      </c>
      <c r="C18" s="9">
        <v>28</v>
      </c>
      <c r="D18" s="9">
        <v>31</v>
      </c>
      <c r="E18" s="9">
        <v>30</v>
      </c>
      <c r="F18" s="9">
        <v>31</v>
      </c>
      <c r="G18" s="9">
        <v>30</v>
      </c>
      <c r="H18" s="9">
        <v>31</v>
      </c>
      <c r="I18" s="9">
        <v>31</v>
      </c>
      <c r="J18" s="9">
        <v>30</v>
      </c>
      <c r="K18" s="9">
        <v>31</v>
      </c>
      <c r="L18" s="9">
        <v>30</v>
      </c>
      <c r="M18" s="9">
        <v>31</v>
      </c>
    </row>
    <row r="19" spans="1:13" x14ac:dyDescent="0.2">
      <c r="A19">
        <v>1962</v>
      </c>
      <c r="B19" s="9">
        <v>31</v>
      </c>
      <c r="C19" s="9">
        <v>28</v>
      </c>
      <c r="D19" s="9">
        <v>31</v>
      </c>
      <c r="E19" s="9">
        <v>30</v>
      </c>
      <c r="F19" s="9">
        <v>31</v>
      </c>
      <c r="G19" s="9">
        <v>30</v>
      </c>
      <c r="H19" s="9">
        <v>31</v>
      </c>
      <c r="I19" s="9">
        <v>31</v>
      </c>
      <c r="J19" s="9">
        <v>30</v>
      </c>
      <c r="K19" s="9">
        <v>31</v>
      </c>
      <c r="L19" s="9">
        <v>30</v>
      </c>
      <c r="M19" s="9">
        <v>31</v>
      </c>
    </row>
    <row r="20" spans="1:13" x14ac:dyDescent="0.2">
      <c r="A20">
        <v>1963</v>
      </c>
      <c r="B20" s="9">
        <v>31</v>
      </c>
      <c r="C20" s="9">
        <v>28</v>
      </c>
      <c r="D20" s="9">
        <v>31</v>
      </c>
      <c r="E20" s="9">
        <v>30</v>
      </c>
      <c r="F20" s="9">
        <v>31</v>
      </c>
      <c r="G20" s="9">
        <v>30</v>
      </c>
      <c r="H20" s="9">
        <v>31</v>
      </c>
      <c r="I20" s="9">
        <v>31</v>
      </c>
      <c r="J20" s="9">
        <v>30</v>
      </c>
      <c r="K20" s="9">
        <v>31</v>
      </c>
      <c r="L20" s="9">
        <v>30</v>
      </c>
      <c r="M20" s="9">
        <v>31</v>
      </c>
    </row>
    <row r="21" spans="1:13" x14ac:dyDescent="0.2">
      <c r="A21">
        <v>1964</v>
      </c>
      <c r="B21" s="9">
        <v>31</v>
      </c>
      <c r="C21" s="9">
        <v>29</v>
      </c>
      <c r="D21" s="9">
        <v>31</v>
      </c>
      <c r="E21" s="9">
        <v>30</v>
      </c>
      <c r="F21" s="9">
        <v>31</v>
      </c>
      <c r="G21" s="9">
        <v>30</v>
      </c>
      <c r="H21" s="9">
        <v>31</v>
      </c>
      <c r="I21" s="9">
        <v>31</v>
      </c>
      <c r="J21" s="9">
        <v>30</v>
      </c>
      <c r="K21" s="9">
        <v>31</v>
      </c>
      <c r="L21" s="9">
        <v>30</v>
      </c>
      <c r="M21" s="9">
        <v>31</v>
      </c>
    </row>
    <row r="22" spans="1:13" x14ac:dyDescent="0.2">
      <c r="A22">
        <v>1965</v>
      </c>
      <c r="B22" s="9">
        <v>31</v>
      </c>
      <c r="C22" s="9">
        <v>28</v>
      </c>
      <c r="D22" s="9">
        <v>31</v>
      </c>
      <c r="E22" s="9">
        <v>30</v>
      </c>
      <c r="F22" s="9">
        <v>31</v>
      </c>
      <c r="G22" s="9">
        <v>30</v>
      </c>
      <c r="H22" s="9">
        <v>31</v>
      </c>
      <c r="I22" s="9">
        <v>31</v>
      </c>
      <c r="J22" s="9">
        <v>30</v>
      </c>
      <c r="K22" s="9">
        <v>31</v>
      </c>
      <c r="L22" s="9">
        <v>30</v>
      </c>
      <c r="M22" s="9">
        <v>31</v>
      </c>
    </row>
    <row r="23" spans="1:13" x14ac:dyDescent="0.2">
      <c r="A23">
        <v>1966</v>
      </c>
      <c r="B23" s="9">
        <v>31</v>
      </c>
      <c r="C23" s="9">
        <v>28</v>
      </c>
      <c r="D23" s="9">
        <v>31</v>
      </c>
      <c r="E23" s="9">
        <v>30</v>
      </c>
      <c r="F23" s="9">
        <v>31</v>
      </c>
      <c r="G23" s="9">
        <v>30</v>
      </c>
      <c r="H23" s="9">
        <v>31</v>
      </c>
      <c r="I23" s="9">
        <v>31</v>
      </c>
      <c r="J23" s="9">
        <v>30</v>
      </c>
      <c r="K23" s="9">
        <v>31</v>
      </c>
      <c r="L23" s="9">
        <v>30</v>
      </c>
      <c r="M23" s="9">
        <v>31</v>
      </c>
    </row>
    <row r="24" spans="1:13" x14ac:dyDescent="0.2">
      <c r="A24">
        <v>1967</v>
      </c>
      <c r="B24" s="9">
        <v>31</v>
      </c>
      <c r="C24" s="9">
        <v>28</v>
      </c>
      <c r="D24" s="9">
        <v>31</v>
      </c>
      <c r="E24" s="9">
        <v>30</v>
      </c>
      <c r="F24" s="9">
        <v>31</v>
      </c>
      <c r="G24" s="9">
        <v>30</v>
      </c>
      <c r="H24" s="9">
        <v>31</v>
      </c>
      <c r="I24" s="9">
        <v>31</v>
      </c>
      <c r="J24" s="9">
        <v>30</v>
      </c>
      <c r="K24" s="9">
        <v>31</v>
      </c>
      <c r="L24" s="9">
        <v>30</v>
      </c>
      <c r="M24" s="9">
        <v>31</v>
      </c>
    </row>
    <row r="25" spans="1:13" x14ac:dyDescent="0.2">
      <c r="A25">
        <v>1968</v>
      </c>
      <c r="B25" s="9">
        <v>31</v>
      </c>
      <c r="C25" s="9">
        <v>29</v>
      </c>
      <c r="D25" s="9">
        <v>31</v>
      </c>
      <c r="E25" s="9">
        <v>30</v>
      </c>
      <c r="F25" s="9">
        <v>31</v>
      </c>
      <c r="G25" s="9">
        <v>30</v>
      </c>
      <c r="H25" s="9">
        <v>31</v>
      </c>
      <c r="I25" s="9">
        <v>31</v>
      </c>
      <c r="J25" s="9">
        <v>30</v>
      </c>
      <c r="K25" s="9">
        <v>31</v>
      </c>
      <c r="L25" s="9">
        <v>30</v>
      </c>
      <c r="M25" s="9">
        <v>31</v>
      </c>
    </row>
    <row r="26" spans="1:13" x14ac:dyDescent="0.2">
      <c r="A26">
        <v>1969</v>
      </c>
      <c r="B26" s="9">
        <v>31</v>
      </c>
      <c r="C26" s="9">
        <v>28</v>
      </c>
      <c r="D26" s="9">
        <v>31</v>
      </c>
      <c r="E26" s="9">
        <v>30</v>
      </c>
      <c r="F26" s="9">
        <v>31</v>
      </c>
      <c r="G26" s="9">
        <v>30</v>
      </c>
      <c r="H26" s="9">
        <v>31</v>
      </c>
      <c r="I26" s="9">
        <v>31</v>
      </c>
      <c r="J26" s="9">
        <v>30</v>
      </c>
      <c r="K26" s="9">
        <v>31</v>
      </c>
      <c r="L26" s="9">
        <v>30</v>
      </c>
      <c r="M26" s="9">
        <v>31</v>
      </c>
    </row>
    <row r="27" spans="1:13" x14ac:dyDescent="0.2">
      <c r="A27">
        <v>1970</v>
      </c>
      <c r="B27" s="9">
        <v>31</v>
      </c>
      <c r="C27" s="9">
        <v>28</v>
      </c>
      <c r="D27" s="9">
        <v>31</v>
      </c>
      <c r="E27" s="9">
        <v>30</v>
      </c>
      <c r="F27" s="9">
        <v>31</v>
      </c>
      <c r="G27" s="9">
        <v>30</v>
      </c>
      <c r="H27" s="9">
        <v>31</v>
      </c>
      <c r="I27" s="9">
        <v>31</v>
      </c>
      <c r="J27" s="9">
        <v>30</v>
      </c>
      <c r="K27" s="9">
        <v>31</v>
      </c>
      <c r="L27" s="9">
        <v>30</v>
      </c>
      <c r="M27" s="9">
        <v>31</v>
      </c>
    </row>
    <row r="28" spans="1:13" x14ac:dyDescent="0.2">
      <c r="A28">
        <v>1971</v>
      </c>
      <c r="B28" s="9">
        <v>31</v>
      </c>
      <c r="C28" s="9">
        <v>28</v>
      </c>
      <c r="D28" s="9">
        <v>31</v>
      </c>
      <c r="E28" s="9">
        <v>30</v>
      </c>
      <c r="F28" s="9">
        <v>31</v>
      </c>
      <c r="G28" s="9">
        <v>30</v>
      </c>
      <c r="H28" s="9">
        <v>31</v>
      </c>
      <c r="I28" s="9">
        <v>31</v>
      </c>
      <c r="J28" s="9">
        <v>30</v>
      </c>
      <c r="K28" s="9">
        <v>31</v>
      </c>
      <c r="L28" s="9">
        <v>30</v>
      </c>
      <c r="M28" s="9">
        <v>31</v>
      </c>
    </row>
    <row r="29" spans="1:13" x14ac:dyDescent="0.2">
      <c r="A29">
        <v>1972</v>
      </c>
      <c r="B29" s="9">
        <v>31</v>
      </c>
      <c r="C29" s="9">
        <v>29</v>
      </c>
      <c r="D29" s="9">
        <v>31</v>
      </c>
      <c r="E29" s="9">
        <v>30</v>
      </c>
      <c r="F29" s="9">
        <v>31</v>
      </c>
      <c r="G29" s="9">
        <v>30</v>
      </c>
      <c r="H29" s="9">
        <v>31</v>
      </c>
      <c r="I29" s="9">
        <v>31</v>
      </c>
      <c r="J29" s="9">
        <v>30</v>
      </c>
      <c r="K29" s="9">
        <v>31</v>
      </c>
      <c r="L29" s="9">
        <v>30</v>
      </c>
      <c r="M29" s="9">
        <v>31</v>
      </c>
    </row>
    <row r="30" spans="1:13" x14ac:dyDescent="0.2">
      <c r="A30">
        <v>1973</v>
      </c>
      <c r="B30" s="9">
        <v>31</v>
      </c>
      <c r="C30" s="9">
        <v>28</v>
      </c>
      <c r="D30" s="9">
        <v>31</v>
      </c>
      <c r="E30" s="9">
        <v>30</v>
      </c>
      <c r="F30" s="9">
        <v>31</v>
      </c>
      <c r="G30" s="9">
        <v>30</v>
      </c>
      <c r="H30" s="9">
        <v>31</v>
      </c>
      <c r="I30" s="9">
        <v>31</v>
      </c>
      <c r="J30" s="9">
        <v>30</v>
      </c>
      <c r="K30" s="9">
        <v>31</v>
      </c>
      <c r="L30" s="9">
        <v>30</v>
      </c>
      <c r="M30" s="9">
        <v>31</v>
      </c>
    </row>
    <row r="31" spans="1:13" x14ac:dyDescent="0.2">
      <c r="A31">
        <v>1974</v>
      </c>
      <c r="B31" s="9">
        <v>31</v>
      </c>
      <c r="C31" s="9">
        <v>28</v>
      </c>
      <c r="D31" s="9">
        <v>31</v>
      </c>
      <c r="E31" s="9">
        <v>30</v>
      </c>
      <c r="F31" s="9">
        <v>31</v>
      </c>
      <c r="G31" s="9">
        <v>30</v>
      </c>
      <c r="H31" s="9">
        <v>31</v>
      </c>
      <c r="I31" s="9">
        <v>31</v>
      </c>
      <c r="J31" s="9">
        <v>30</v>
      </c>
      <c r="K31" s="9">
        <v>31</v>
      </c>
      <c r="L31" s="9">
        <v>30</v>
      </c>
      <c r="M31" s="9">
        <v>31</v>
      </c>
    </row>
    <row r="32" spans="1:13" x14ac:dyDescent="0.2">
      <c r="A32">
        <v>1975</v>
      </c>
      <c r="B32" s="9">
        <v>31</v>
      </c>
      <c r="C32" s="9">
        <v>28</v>
      </c>
      <c r="D32" s="9">
        <v>31</v>
      </c>
      <c r="E32" s="9">
        <v>30</v>
      </c>
      <c r="F32" s="9">
        <v>31</v>
      </c>
      <c r="G32" s="9">
        <v>30</v>
      </c>
      <c r="H32" s="9">
        <v>31</v>
      </c>
      <c r="I32" s="9">
        <v>31</v>
      </c>
      <c r="J32" s="9">
        <v>30</v>
      </c>
      <c r="K32" s="9">
        <v>31</v>
      </c>
      <c r="L32" s="9">
        <v>30</v>
      </c>
      <c r="M32" s="9">
        <v>31</v>
      </c>
    </row>
    <row r="33" spans="1:13" x14ac:dyDescent="0.2">
      <c r="A33">
        <v>1976</v>
      </c>
      <c r="B33" s="9">
        <v>31</v>
      </c>
      <c r="C33" s="9">
        <v>29</v>
      </c>
      <c r="D33" s="9">
        <v>31</v>
      </c>
      <c r="E33" s="9">
        <v>30</v>
      </c>
      <c r="F33" s="9">
        <v>31</v>
      </c>
      <c r="G33" s="9">
        <v>30</v>
      </c>
      <c r="H33" s="9">
        <v>31</v>
      </c>
      <c r="I33" s="9">
        <v>31</v>
      </c>
      <c r="J33" s="9">
        <v>30</v>
      </c>
      <c r="K33" s="9">
        <v>31</v>
      </c>
      <c r="L33" s="9">
        <v>30</v>
      </c>
      <c r="M33" s="9">
        <v>31</v>
      </c>
    </row>
    <row r="34" spans="1:13" x14ac:dyDescent="0.2">
      <c r="A34">
        <v>1977</v>
      </c>
      <c r="B34" s="9">
        <v>31</v>
      </c>
      <c r="C34" s="9">
        <v>28</v>
      </c>
      <c r="D34" s="9">
        <v>31</v>
      </c>
      <c r="E34" s="9">
        <v>30</v>
      </c>
      <c r="F34" s="9">
        <v>31</v>
      </c>
      <c r="G34" s="9">
        <v>30</v>
      </c>
      <c r="H34" s="9">
        <v>31</v>
      </c>
      <c r="I34" s="9">
        <v>31</v>
      </c>
      <c r="J34" s="9">
        <v>30</v>
      </c>
      <c r="K34" s="9">
        <v>31</v>
      </c>
      <c r="L34" s="9">
        <v>30</v>
      </c>
      <c r="M34" s="9">
        <v>31</v>
      </c>
    </row>
    <row r="35" spans="1:13" x14ac:dyDescent="0.2">
      <c r="A35">
        <v>1978</v>
      </c>
      <c r="B35" s="9">
        <v>31</v>
      </c>
      <c r="C35" s="9">
        <v>28</v>
      </c>
      <c r="D35" s="9">
        <v>31</v>
      </c>
      <c r="E35" s="9">
        <v>30</v>
      </c>
      <c r="F35" s="9">
        <v>31</v>
      </c>
      <c r="G35" s="9">
        <v>30</v>
      </c>
      <c r="H35" s="9">
        <v>31</v>
      </c>
      <c r="I35" s="9">
        <v>31</v>
      </c>
      <c r="J35" s="9">
        <v>30</v>
      </c>
      <c r="K35" s="9">
        <v>31</v>
      </c>
      <c r="L35" s="9">
        <v>30</v>
      </c>
      <c r="M35" s="9">
        <v>31</v>
      </c>
    </row>
    <row r="36" spans="1:13" x14ac:dyDescent="0.2">
      <c r="A36">
        <v>1979</v>
      </c>
      <c r="B36" s="9">
        <v>31</v>
      </c>
      <c r="C36" s="9">
        <v>28</v>
      </c>
      <c r="D36" s="9">
        <v>31</v>
      </c>
      <c r="E36" s="9">
        <v>30</v>
      </c>
      <c r="F36" s="9">
        <v>31</v>
      </c>
      <c r="G36" s="9">
        <v>30</v>
      </c>
      <c r="H36" s="9">
        <v>31</v>
      </c>
      <c r="I36" s="9">
        <v>31</v>
      </c>
      <c r="J36" s="9">
        <v>30</v>
      </c>
      <c r="K36" s="9">
        <v>31</v>
      </c>
      <c r="L36" s="9">
        <v>30</v>
      </c>
      <c r="M36" s="9">
        <v>31</v>
      </c>
    </row>
    <row r="37" spans="1:13" x14ac:dyDescent="0.2">
      <c r="A37">
        <v>1980</v>
      </c>
      <c r="B37" s="9">
        <v>31</v>
      </c>
      <c r="C37" s="9">
        <v>29</v>
      </c>
      <c r="D37" s="9">
        <v>31</v>
      </c>
      <c r="E37" s="9">
        <v>30</v>
      </c>
      <c r="F37" s="9">
        <v>31</v>
      </c>
      <c r="G37" s="9">
        <v>30</v>
      </c>
      <c r="H37" s="9">
        <v>31</v>
      </c>
      <c r="I37" s="9">
        <v>31</v>
      </c>
      <c r="J37" s="9">
        <v>30</v>
      </c>
      <c r="K37" s="9">
        <v>31</v>
      </c>
      <c r="L37" s="9">
        <v>30</v>
      </c>
      <c r="M37" s="9">
        <v>31</v>
      </c>
    </row>
    <row r="38" spans="1:13" x14ac:dyDescent="0.2">
      <c r="A38">
        <v>1981</v>
      </c>
      <c r="B38" s="9">
        <v>31</v>
      </c>
      <c r="C38" s="9">
        <v>28</v>
      </c>
      <c r="D38" s="9">
        <v>31</v>
      </c>
      <c r="E38" s="9">
        <v>30</v>
      </c>
      <c r="F38" s="9">
        <v>31</v>
      </c>
      <c r="G38" s="9">
        <v>30</v>
      </c>
      <c r="H38" s="9">
        <v>31</v>
      </c>
      <c r="I38" s="9">
        <v>31</v>
      </c>
      <c r="J38" s="9">
        <v>30</v>
      </c>
      <c r="K38" s="9">
        <v>31</v>
      </c>
      <c r="L38" s="9">
        <v>30</v>
      </c>
      <c r="M38" s="9">
        <v>31</v>
      </c>
    </row>
    <row r="39" spans="1:13" x14ac:dyDescent="0.2">
      <c r="A39">
        <v>1982</v>
      </c>
      <c r="B39" s="9">
        <v>31</v>
      </c>
      <c r="C39" s="9">
        <v>28</v>
      </c>
      <c r="D39" s="9">
        <v>31</v>
      </c>
      <c r="E39" s="9">
        <v>30</v>
      </c>
      <c r="F39" s="9">
        <v>31</v>
      </c>
      <c r="G39" s="9">
        <v>30</v>
      </c>
      <c r="H39" s="9">
        <v>31</v>
      </c>
      <c r="I39" s="9">
        <v>31</v>
      </c>
      <c r="J39" s="9">
        <v>30</v>
      </c>
      <c r="K39" s="9">
        <v>31</v>
      </c>
      <c r="L39" s="9">
        <v>30</v>
      </c>
      <c r="M39" s="9">
        <v>31</v>
      </c>
    </row>
    <row r="40" spans="1:13" x14ac:dyDescent="0.2">
      <c r="A40">
        <v>1983</v>
      </c>
      <c r="B40" s="9">
        <v>31</v>
      </c>
      <c r="C40" s="9">
        <v>28</v>
      </c>
      <c r="D40" s="9">
        <v>31</v>
      </c>
      <c r="E40" s="9">
        <v>30</v>
      </c>
      <c r="F40" s="9">
        <v>31</v>
      </c>
      <c r="G40" s="9">
        <v>30</v>
      </c>
      <c r="H40" s="9">
        <v>31</v>
      </c>
      <c r="I40" s="9">
        <v>31</v>
      </c>
      <c r="J40" s="9">
        <v>30</v>
      </c>
      <c r="K40" s="9">
        <v>31</v>
      </c>
      <c r="L40" s="9">
        <v>30</v>
      </c>
      <c r="M40" s="9">
        <v>31</v>
      </c>
    </row>
    <row r="41" spans="1:13" x14ac:dyDescent="0.2">
      <c r="A41">
        <v>1984</v>
      </c>
      <c r="B41" s="9">
        <v>31</v>
      </c>
      <c r="C41" s="9">
        <v>29</v>
      </c>
      <c r="D41" s="9">
        <v>31</v>
      </c>
      <c r="E41" s="9">
        <v>30</v>
      </c>
      <c r="F41" s="9">
        <v>31</v>
      </c>
      <c r="G41" s="9">
        <v>30</v>
      </c>
      <c r="H41" s="9">
        <v>31</v>
      </c>
      <c r="I41" s="9">
        <v>31</v>
      </c>
      <c r="J41" s="9">
        <v>30</v>
      </c>
      <c r="K41" s="9">
        <v>31</v>
      </c>
      <c r="L41" s="9">
        <v>30</v>
      </c>
      <c r="M41" s="9">
        <v>31</v>
      </c>
    </row>
    <row r="42" spans="1:13" x14ac:dyDescent="0.2">
      <c r="A42">
        <v>1985</v>
      </c>
      <c r="B42" s="9">
        <v>31</v>
      </c>
      <c r="C42" s="9">
        <v>28</v>
      </c>
      <c r="D42" s="9">
        <v>31</v>
      </c>
      <c r="E42" s="9">
        <v>30</v>
      </c>
      <c r="F42" s="9">
        <v>31</v>
      </c>
      <c r="G42" s="9">
        <v>30</v>
      </c>
      <c r="H42" s="9">
        <v>31</v>
      </c>
      <c r="I42" s="9">
        <v>31</v>
      </c>
      <c r="J42" s="9">
        <v>30</v>
      </c>
      <c r="K42" s="9">
        <v>31</v>
      </c>
      <c r="L42" s="9">
        <v>30</v>
      </c>
      <c r="M42" s="9">
        <v>31</v>
      </c>
    </row>
    <row r="43" spans="1:13" x14ac:dyDescent="0.2">
      <c r="A43">
        <v>1986</v>
      </c>
      <c r="B43" s="9">
        <v>31</v>
      </c>
      <c r="C43" s="9">
        <v>28</v>
      </c>
      <c r="D43" s="9">
        <v>31</v>
      </c>
      <c r="E43" s="9">
        <v>30</v>
      </c>
      <c r="F43" s="9">
        <v>31</v>
      </c>
      <c r="G43" s="9">
        <v>30</v>
      </c>
      <c r="H43" s="9">
        <v>31</v>
      </c>
      <c r="I43" s="9">
        <v>31</v>
      </c>
      <c r="J43" s="9">
        <v>30</v>
      </c>
      <c r="K43" s="9">
        <v>31</v>
      </c>
      <c r="L43" s="9">
        <v>30</v>
      </c>
      <c r="M43" s="9">
        <v>31</v>
      </c>
    </row>
    <row r="44" spans="1:13" x14ac:dyDescent="0.2">
      <c r="A44">
        <v>1987</v>
      </c>
      <c r="B44" s="9">
        <v>31</v>
      </c>
      <c r="C44" s="9">
        <v>28</v>
      </c>
      <c r="D44" s="9">
        <v>31</v>
      </c>
      <c r="E44" s="9">
        <v>30</v>
      </c>
      <c r="F44" s="9">
        <v>31</v>
      </c>
      <c r="G44" s="9">
        <v>30</v>
      </c>
      <c r="H44" s="9">
        <v>31</v>
      </c>
      <c r="I44" s="9">
        <v>31</v>
      </c>
      <c r="J44" s="9">
        <v>30</v>
      </c>
      <c r="K44" s="9">
        <v>31</v>
      </c>
      <c r="L44" s="9">
        <v>30</v>
      </c>
      <c r="M44" s="9">
        <v>31</v>
      </c>
    </row>
    <row r="45" spans="1:13" x14ac:dyDescent="0.2">
      <c r="A45">
        <v>1988</v>
      </c>
      <c r="B45" s="9">
        <v>31</v>
      </c>
      <c r="C45" s="9">
        <v>29</v>
      </c>
      <c r="D45" s="9">
        <v>31</v>
      </c>
      <c r="E45" s="9">
        <v>30</v>
      </c>
      <c r="F45" s="9">
        <v>31</v>
      </c>
      <c r="G45" s="9">
        <v>30</v>
      </c>
      <c r="H45" s="9">
        <v>31</v>
      </c>
      <c r="I45" s="9">
        <v>31</v>
      </c>
      <c r="J45" s="9">
        <v>30</v>
      </c>
      <c r="K45" s="9">
        <v>31</v>
      </c>
      <c r="L45" s="9">
        <v>30</v>
      </c>
      <c r="M45" s="9">
        <v>31</v>
      </c>
    </row>
    <row r="46" spans="1:13" x14ac:dyDescent="0.2">
      <c r="A46">
        <v>1989</v>
      </c>
      <c r="B46" s="9">
        <v>31</v>
      </c>
      <c r="C46" s="9">
        <v>28</v>
      </c>
      <c r="D46" s="9">
        <v>31</v>
      </c>
      <c r="E46" s="9">
        <v>30</v>
      </c>
      <c r="F46" s="9">
        <v>31</v>
      </c>
      <c r="G46" s="9">
        <v>30</v>
      </c>
      <c r="H46" s="9">
        <v>31</v>
      </c>
      <c r="I46" s="9">
        <v>31</v>
      </c>
      <c r="J46" s="9">
        <v>30</v>
      </c>
      <c r="K46" s="9">
        <v>31</v>
      </c>
      <c r="L46" s="9">
        <v>30</v>
      </c>
      <c r="M46" s="9">
        <v>31</v>
      </c>
    </row>
    <row r="47" spans="1:13" x14ac:dyDescent="0.2">
      <c r="A47">
        <v>1990</v>
      </c>
      <c r="B47" s="9">
        <v>31</v>
      </c>
      <c r="C47" s="9">
        <v>28</v>
      </c>
      <c r="D47" s="9">
        <v>31</v>
      </c>
      <c r="E47" s="9">
        <v>30</v>
      </c>
      <c r="F47" s="9">
        <v>31</v>
      </c>
      <c r="G47" s="9">
        <v>30</v>
      </c>
      <c r="H47" s="9">
        <v>31</v>
      </c>
      <c r="I47" s="9">
        <v>31</v>
      </c>
      <c r="J47" s="9">
        <v>30</v>
      </c>
      <c r="K47" s="9">
        <v>31</v>
      </c>
      <c r="L47" s="9">
        <v>30</v>
      </c>
      <c r="M47" s="9">
        <v>31</v>
      </c>
    </row>
    <row r="48" spans="1:13" x14ac:dyDescent="0.2">
      <c r="A48">
        <v>1991</v>
      </c>
      <c r="B48" s="9">
        <v>31</v>
      </c>
      <c r="C48" s="9">
        <v>28</v>
      </c>
      <c r="D48" s="9">
        <v>31</v>
      </c>
      <c r="E48" s="9">
        <v>30</v>
      </c>
      <c r="F48" s="9">
        <v>31</v>
      </c>
      <c r="G48" s="9">
        <v>30</v>
      </c>
      <c r="H48" s="9">
        <v>31</v>
      </c>
      <c r="I48" s="9">
        <v>31</v>
      </c>
      <c r="J48" s="9">
        <v>30</v>
      </c>
      <c r="K48" s="9">
        <v>31</v>
      </c>
      <c r="L48" s="9">
        <v>30</v>
      </c>
      <c r="M48" s="9">
        <v>31</v>
      </c>
    </row>
    <row r="49" spans="1:13" x14ac:dyDescent="0.2">
      <c r="A49">
        <v>1992</v>
      </c>
      <c r="B49" s="9">
        <v>31</v>
      </c>
      <c r="C49" s="9">
        <v>29</v>
      </c>
      <c r="D49" s="9">
        <v>31</v>
      </c>
      <c r="E49" s="9">
        <v>30</v>
      </c>
      <c r="F49" s="9">
        <v>31</v>
      </c>
      <c r="G49" s="9">
        <v>30</v>
      </c>
      <c r="H49" s="9">
        <v>31</v>
      </c>
      <c r="I49" s="9">
        <v>31</v>
      </c>
      <c r="J49" s="9">
        <v>30</v>
      </c>
      <c r="K49" s="9">
        <v>31</v>
      </c>
      <c r="L49" s="9">
        <v>30</v>
      </c>
      <c r="M49" s="9">
        <v>31</v>
      </c>
    </row>
    <row r="50" spans="1:13" x14ac:dyDescent="0.2">
      <c r="A50">
        <v>1993</v>
      </c>
      <c r="B50" s="9">
        <v>31</v>
      </c>
      <c r="C50" s="9">
        <v>28</v>
      </c>
      <c r="D50" s="9">
        <v>31</v>
      </c>
      <c r="E50" s="9">
        <v>30</v>
      </c>
      <c r="F50" s="9">
        <v>31</v>
      </c>
      <c r="G50" s="9">
        <v>30</v>
      </c>
      <c r="H50" s="9">
        <v>31</v>
      </c>
      <c r="I50" s="9">
        <v>31</v>
      </c>
      <c r="J50" s="9">
        <v>30</v>
      </c>
      <c r="K50" s="9">
        <v>31</v>
      </c>
      <c r="L50" s="9">
        <v>30</v>
      </c>
      <c r="M50" s="9">
        <v>31</v>
      </c>
    </row>
    <row r="51" spans="1:13" x14ac:dyDescent="0.2">
      <c r="A51">
        <v>1994</v>
      </c>
      <c r="B51" s="9">
        <v>31</v>
      </c>
      <c r="C51" s="9">
        <v>28</v>
      </c>
      <c r="D51" s="9">
        <v>31</v>
      </c>
      <c r="E51" s="9">
        <v>30</v>
      </c>
      <c r="F51" s="9">
        <v>31</v>
      </c>
      <c r="G51" s="9">
        <v>30</v>
      </c>
      <c r="H51" s="9">
        <v>31</v>
      </c>
      <c r="I51" s="9">
        <v>31</v>
      </c>
      <c r="J51" s="9">
        <v>30</v>
      </c>
      <c r="K51" s="9">
        <v>31</v>
      </c>
      <c r="L51" s="9">
        <v>30</v>
      </c>
      <c r="M51" s="9">
        <v>31</v>
      </c>
    </row>
    <row r="52" spans="1:13" x14ac:dyDescent="0.2">
      <c r="A52">
        <v>1995</v>
      </c>
      <c r="B52" s="9">
        <v>31</v>
      </c>
      <c r="C52" s="9">
        <v>28</v>
      </c>
      <c r="D52" s="9">
        <v>31</v>
      </c>
      <c r="E52" s="9">
        <v>30</v>
      </c>
      <c r="F52" s="9">
        <v>31</v>
      </c>
      <c r="G52" s="9">
        <v>30</v>
      </c>
      <c r="H52" s="9">
        <v>31</v>
      </c>
      <c r="I52" s="9">
        <v>31</v>
      </c>
      <c r="J52" s="9">
        <v>30</v>
      </c>
      <c r="K52" s="9">
        <v>31</v>
      </c>
      <c r="L52" s="9">
        <v>30</v>
      </c>
      <c r="M52" s="9">
        <v>31</v>
      </c>
    </row>
    <row r="53" spans="1:13" x14ac:dyDescent="0.2">
      <c r="A53">
        <v>1996</v>
      </c>
      <c r="B53" s="9">
        <v>31</v>
      </c>
      <c r="C53" s="9">
        <v>29</v>
      </c>
      <c r="D53" s="9">
        <v>31</v>
      </c>
      <c r="E53" s="9">
        <v>30</v>
      </c>
      <c r="F53" s="9">
        <v>31</v>
      </c>
      <c r="G53" s="9">
        <v>30</v>
      </c>
      <c r="H53" s="9">
        <v>31</v>
      </c>
      <c r="I53" s="9">
        <v>31</v>
      </c>
      <c r="J53" s="9">
        <v>30</v>
      </c>
      <c r="K53" s="9">
        <v>31</v>
      </c>
      <c r="L53" s="9">
        <v>30</v>
      </c>
      <c r="M53" s="9">
        <v>31</v>
      </c>
    </row>
    <row r="54" spans="1:13" x14ac:dyDescent="0.2">
      <c r="A54">
        <v>1997</v>
      </c>
      <c r="B54" s="9">
        <v>31</v>
      </c>
      <c r="C54" s="9">
        <v>28</v>
      </c>
      <c r="D54" s="9">
        <v>31</v>
      </c>
      <c r="E54" s="9">
        <v>30</v>
      </c>
      <c r="F54" s="9">
        <v>31</v>
      </c>
      <c r="G54" s="9">
        <v>30</v>
      </c>
      <c r="H54" s="9">
        <v>31</v>
      </c>
      <c r="I54" s="9">
        <v>31</v>
      </c>
      <c r="J54" s="9">
        <v>30</v>
      </c>
      <c r="K54" s="9">
        <v>31</v>
      </c>
      <c r="L54" s="9">
        <v>30</v>
      </c>
      <c r="M54" s="9">
        <v>31</v>
      </c>
    </row>
    <row r="55" spans="1:13" x14ac:dyDescent="0.2">
      <c r="A55">
        <v>1998</v>
      </c>
      <c r="B55" s="9">
        <v>31</v>
      </c>
      <c r="C55" s="9">
        <v>28</v>
      </c>
      <c r="D55" s="9">
        <v>31</v>
      </c>
      <c r="E55" s="9">
        <v>30</v>
      </c>
      <c r="F55" s="9">
        <v>31</v>
      </c>
      <c r="G55" s="9">
        <v>30</v>
      </c>
      <c r="H55" s="9">
        <v>31</v>
      </c>
      <c r="I55" s="9">
        <v>31</v>
      </c>
      <c r="J55" s="9">
        <v>30</v>
      </c>
      <c r="K55" s="9">
        <v>31</v>
      </c>
      <c r="L55" s="9">
        <v>30</v>
      </c>
      <c r="M55" s="9">
        <v>31</v>
      </c>
    </row>
    <row r="56" spans="1:13" x14ac:dyDescent="0.2">
      <c r="A56">
        <v>1999</v>
      </c>
      <c r="B56" s="9">
        <v>31</v>
      </c>
      <c r="C56" s="9">
        <v>28</v>
      </c>
      <c r="D56" s="9">
        <v>31</v>
      </c>
      <c r="E56" s="9">
        <v>30</v>
      </c>
      <c r="F56" s="9">
        <v>31</v>
      </c>
      <c r="G56" s="9">
        <v>30</v>
      </c>
      <c r="H56" s="9">
        <v>31</v>
      </c>
      <c r="I56" s="9">
        <v>31</v>
      </c>
      <c r="J56" s="9">
        <v>30</v>
      </c>
      <c r="K56" s="9">
        <v>31</v>
      </c>
      <c r="L56" s="9">
        <v>30</v>
      </c>
      <c r="M56" s="9">
        <v>31</v>
      </c>
    </row>
    <row r="57" spans="1:13" x14ac:dyDescent="0.2">
      <c r="A57">
        <v>2000</v>
      </c>
      <c r="B57" s="9">
        <v>31</v>
      </c>
      <c r="C57" s="9">
        <v>29</v>
      </c>
      <c r="D57" s="9">
        <v>31</v>
      </c>
      <c r="E57" s="9">
        <v>30</v>
      </c>
      <c r="F57" s="9">
        <v>31</v>
      </c>
      <c r="G57" s="9">
        <v>30</v>
      </c>
      <c r="H57" s="9">
        <v>31</v>
      </c>
      <c r="I57" s="9">
        <v>31</v>
      </c>
      <c r="J57" s="9">
        <v>30</v>
      </c>
      <c r="K57" s="9">
        <v>31</v>
      </c>
      <c r="L57" s="9">
        <v>30</v>
      </c>
      <c r="M57" s="9">
        <v>31</v>
      </c>
    </row>
    <row r="58" spans="1:13" x14ac:dyDescent="0.2">
      <c r="A58">
        <v>2001</v>
      </c>
      <c r="B58" s="9">
        <v>31</v>
      </c>
      <c r="C58" s="9">
        <v>28</v>
      </c>
      <c r="D58" s="9">
        <v>31</v>
      </c>
      <c r="E58" s="9">
        <v>30</v>
      </c>
      <c r="F58" s="9">
        <v>31</v>
      </c>
      <c r="G58" s="9">
        <v>30</v>
      </c>
      <c r="H58" s="9">
        <v>31</v>
      </c>
      <c r="I58" s="9">
        <v>31</v>
      </c>
      <c r="J58" s="9">
        <v>30</v>
      </c>
      <c r="K58" s="9">
        <v>31</v>
      </c>
      <c r="L58" s="9">
        <v>30</v>
      </c>
      <c r="M58" s="9">
        <v>31</v>
      </c>
    </row>
    <row r="59" spans="1:13" x14ac:dyDescent="0.2">
      <c r="A59">
        <v>2002</v>
      </c>
      <c r="B59" s="9">
        <v>31</v>
      </c>
      <c r="C59" s="9">
        <v>28</v>
      </c>
      <c r="D59" s="9">
        <v>31</v>
      </c>
      <c r="E59" s="9">
        <v>30</v>
      </c>
      <c r="F59" s="9">
        <v>31</v>
      </c>
      <c r="G59" s="9">
        <v>30</v>
      </c>
      <c r="H59" s="9">
        <v>31</v>
      </c>
      <c r="I59" s="9">
        <v>31</v>
      </c>
      <c r="J59" s="9">
        <v>30</v>
      </c>
      <c r="K59" s="9">
        <v>31</v>
      </c>
      <c r="L59" s="9">
        <v>30</v>
      </c>
      <c r="M59" s="9">
        <v>31</v>
      </c>
    </row>
    <row r="60" spans="1:13" x14ac:dyDescent="0.2">
      <c r="A60">
        <v>2003</v>
      </c>
      <c r="B60" s="9">
        <v>31</v>
      </c>
      <c r="C60" s="9">
        <v>28</v>
      </c>
      <c r="D60" s="9">
        <v>31</v>
      </c>
      <c r="E60" s="9">
        <v>30</v>
      </c>
      <c r="F60" s="9">
        <v>31</v>
      </c>
      <c r="G60" s="9">
        <v>30</v>
      </c>
      <c r="H60" s="9">
        <v>31</v>
      </c>
      <c r="I60" s="9">
        <v>31</v>
      </c>
      <c r="J60" s="9">
        <v>30</v>
      </c>
      <c r="K60" s="9">
        <v>31</v>
      </c>
      <c r="L60" s="9">
        <v>30</v>
      </c>
      <c r="M60" s="9">
        <v>31</v>
      </c>
    </row>
    <row r="61" spans="1:13" x14ac:dyDescent="0.2">
      <c r="A61">
        <v>2004</v>
      </c>
      <c r="B61" s="9">
        <v>31</v>
      </c>
      <c r="C61" s="9">
        <v>29</v>
      </c>
      <c r="D61" s="9">
        <v>31</v>
      </c>
      <c r="E61" s="9">
        <v>30</v>
      </c>
      <c r="F61" s="9">
        <v>31</v>
      </c>
      <c r="G61" s="9">
        <v>30</v>
      </c>
      <c r="H61" s="9">
        <v>31</v>
      </c>
      <c r="I61" s="9">
        <v>31</v>
      </c>
      <c r="J61" s="9">
        <v>30</v>
      </c>
      <c r="K61" s="9">
        <v>31</v>
      </c>
      <c r="L61" s="9">
        <v>30</v>
      </c>
      <c r="M61" s="9">
        <v>31</v>
      </c>
    </row>
    <row r="62" spans="1:13" x14ac:dyDescent="0.2">
      <c r="A62">
        <v>2005</v>
      </c>
      <c r="B62" s="9">
        <v>31</v>
      </c>
      <c r="C62" s="9">
        <v>28</v>
      </c>
      <c r="D62" s="9">
        <v>31</v>
      </c>
      <c r="E62" s="9">
        <v>30</v>
      </c>
      <c r="F62" s="9">
        <v>31</v>
      </c>
      <c r="G62" s="9">
        <v>30</v>
      </c>
      <c r="H62" s="9">
        <v>31</v>
      </c>
      <c r="I62" s="9">
        <v>31</v>
      </c>
      <c r="J62" s="9">
        <v>30</v>
      </c>
      <c r="K62" s="9">
        <v>31</v>
      </c>
      <c r="L62" s="9">
        <v>30</v>
      </c>
      <c r="M62" s="9">
        <v>31</v>
      </c>
    </row>
    <row r="63" spans="1:13" x14ac:dyDescent="0.2">
      <c r="A63">
        <v>2006</v>
      </c>
      <c r="B63" s="9">
        <v>31</v>
      </c>
      <c r="C63" s="9">
        <v>28</v>
      </c>
      <c r="D63" s="9">
        <v>31</v>
      </c>
      <c r="E63" s="9">
        <v>30</v>
      </c>
      <c r="F63" s="9">
        <v>31</v>
      </c>
      <c r="G63" s="9">
        <v>30</v>
      </c>
      <c r="H63" s="9">
        <v>31</v>
      </c>
      <c r="I63" s="9">
        <v>31</v>
      </c>
      <c r="J63" s="9">
        <v>30</v>
      </c>
      <c r="K63" s="9">
        <v>31</v>
      </c>
      <c r="L63" s="9">
        <v>30</v>
      </c>
      <c r="M63" s="9">
        <v>31</v>
      </c>
    </row>
    <row r="64" spans="1:13" x14ac:dyDescent="0.2">
      <c r="A64">
        <v>2007</v>
      </c>
      <c r="B64" s="9">
        <v>31</v>
      </c>
      <c r="C64" s="9">
        <v>28</v>
      </c>
      <c r="D64" s="9">
        <v>31</v>
      </c>
      <c r="E64" s="9">
        <v>30</v>
      </c>
      <c r="F64" s="9">
        <v>31</v>
      </c>
      <c r="G64" s="9">
        <v>30</v>
      </c>
      <c r="H64" s="9">
        <v>31</v>
      </c>
      <c r="I64" s="9">
        <v>31</v>
      </c>
      <c r="J64" s="9">
        <v>30</v>
      </c>
      <c r="K64" s="9">
        <v>31</v>
      </c>
      <c r="L64" s="9">
        <v>30</v>
      </c>
      <c r="M64" s="9">
        <v>31</v>
      </c>
    </row>
    <row r="65" spans="1:13" x14ac:dyDescent="0.2">
      <c r="A65">
        <v>2008</v>
      </c>
      <c r="B65" s="9">
        <v>31</v>
      </c>
      <c r="C65" s="9">
        <v>29</v>
      </c>
      <c r="D65" s="9">
        <v>31</v>
      </c>
      <c r="E65" s="9">
        <v>30</v>
      </c>
      <c r="F65" s="9">
        <v>31</v>
      </c>
      <c r="G65" s="9">
        <v>30</v>
      </c>
      <c r="H65" s="9">
        <v>31</v>
      </c>
      <c r="I65" s="9">
        <v>31</v>
      </c>
      <c r="J65" s="9">
        <v>30</v>
      </c>
      <c r="K65" s="9">
        <v>31</v>
      </c>
      <c r="L65" s="9">
        <v>30</v>
      </c>
      <c r="M65" s="9">
        <v>31</v>
      </c>
    </row>
    <row r="66" spans="1:13" x14ac:dyDescent="0.2">
      <c r="A66">
        <v>2009</v>
      </c>
      <c r="B66" s="9">
        <v>31</v>
      </c>
      <c r="C66" s="9">
        <v>28</v>
      </c>
      <c r="D66" s="9">
        <v>31</v>
      </c>
      <c r="E66" s="9">
        <v>30</v>
      </c>
      <c r="F66" s="9">
        <v>31</v>
      </c>
      <c r="G66" s="9">
        <v>30</v>
      </c>
      <c r="H66" s="9">
        <v>31</v>
      </c>
      <c r="I66" s="9">
        <v>31</v>
      </c>
      <c r="J66" s="9">
        <v>30</v>
      </c>
      <c r="K66" s="9">
        <v>31</v>
      </c>
      <c r="L66" s="9">
        <v>30</v>
      </c>
      <c r="M66" s="9">
        <v>31</v>
      </c>
    </row>
    <row r="67" spans="1:13" x14ac:dyDescent="0.2">
      <c r="A67">
        <v>2010</v>
      </c>
      <c r="B67" s="9">
        <v>31</v>
      </c>
      <c r="C67" s="9">
        <v>28</v>
      </c>
      <c r="D67" s="9">
        <v>31</v>
      </c>
      <c r="E67" s="9">
        <v>30</v>
      </c>
      <c r="F67" s="9">
        <v>31</v>
      </c>
      <c r="G67" s="9">
        <v>30</v>
      </c>
      <c r="H67" s="9">
        <v>31</v>
      </c>
      <c r="I67" s="9">
        <v>31</v>
      </c>
      <c r="J67" s="9">
        <v>30</v>
      </c>
      <c r="K67" s="9">
        <v>31</v>
      </c>
      <c r="L67" s="9">
        <v>30</v>
      </c>
      <c r="M67" s="9">
        <v>31</v>
      </c>
    </row>
    <row r="68" spans="1:13" x14ac:dyDescent="0.2">
      <c r="A68">
        <v>2011</v>
      </c>
      <c r="B68" s="9">
        <v>31</v>
      </c>
      <c r="C68" s="9">
        <v>28</v>
      </c>
      <c r="D68" s="9">
        <v>31</v>
      </c>
      <c r="E68" s="9">
        <v>30</v>
      </c>
      <c r="F68" s="9">
        <v>31</v>
      </c>
      <c r="G68" s="9">
        <v>30</v>
      </c>
      <c r="H68" s="9">
        <v>31</v>
      </c>
      <c r="I68" s="9">
        <v>31</v>
      </c>
      <c r="J68" s="9">
        <v>30</v>
      </c>
      <c r="K68" s="9">
        <v>31</v>
      </c>
      <c r="L68" s="9">
        <v>30</v>
      </c>
      <c r="M68" s="9">
        <v>31</v>
      </c>
    </row>
    <row r="69" spans="1:13" x14ac:dyDescent="0.2">
      <c r="A69">
        <v>2012</v>
      </c>
      <c r="B69" s="9">
        <v>31</v>
      </c>
      <c r="C69" s="9">
        <v>29</v>
      </c>
      <c r="D69" s="9">
        <v>31</v>
      </c>
      <c r="E69" s="9">
        <v>30</v>
      </c>
      <c r="F69" s="9">
        <v>31</v>
      </c>
      <c r="G69" s="9">
        <v>30</v>
      </c>
      <c r="H69" s="9">
        <v>31</v>
      </c>
      <c r="I69" s="9">
        <v>31</v>
      </c>
      <c r="J69" s="9">
        <v>30</v>
      </c>
      <c r="K69" s="9">
        <v>31</v>
      </c>
      <c r="L69" s="9">
        <v>30</v>
      </c>
      <c r="M69" s="9">
        <v>31</v>
      </c>
    </row>
    <row r="70" spans="1:13" x14ac:dyDescent="0.2">
      <c r="A70">
        <v>2013</v>
      </c>
      <c r="B70">
        <v>31</v>
      </c>
      <c r="C70">
        <v>28</v>
      </c>
      <c r="D70">
        <v>31</v>
      </c>
      <c r="E70">
        <v>30</v>
      </c>
      <c r="F70">
        <v>31</v>
      </c>
      <c r="G70">
        <v>30</v>
      </c>
      <c r="H70">
        <v>31</v>
      </c>
      <c r="I70">
        <v>31</v>
      </c>
      <c r="J70">
        <v>30</v>
      </c>
      <c r="K70">
        <v>31</v>
      </c>
      <c r="L70">
        <v>30</v>
      </c>
      <c r="M70">
        <v>31</v>
      </c>
    </row>
    <row r="71" spans="1:13" x14ac:dyDescent="0.2">
      <c r="A71">
        <v>2014</v>
      </c>
      <c r="B71">
        <v>31</v>
      </c>
      <c r="C71">
        <v>28</v>
      </c>
      <c r="D71">
        <v>31</v>
      </c>
      <c r="E71">
        <v>30</v>
      </c>
      <c r="F71">
        <v>31</v>
      </c>
      <c r="G71">
        <v>30</v>
      </c>
      <c r="H71">
        <v>31</v>
      </c>
      <c r="I71">
        <v>31</v>
      </c>
      <c r="J71">
        <v>30</v>
      </c>
      <c r="K71">
        <v>31</v>
      </c>
      <c r="L71">
        <v>30</v>
      </c>
      <c r="M71">
        <v>31</v>
      </c>
    </row>
    <row r="72" spans="1:13" x14ac:dyDescent="0.2">
      <c r="A72">
        <v>2015</v>
      </c>
      <c r="B72">
        <v>31</v>
      </c>
      <c r="C72">
        <v>28</v>
      </c>
      <c r="D72">
        <v>31</v>
      </c>
      <c r="E72">
        <v>30</v>
      </c>
      <c r="F72">
        <v>31</v>
      </c>
      <c r="G72">
        <v>30</v>
      </c>
      <c r="H72">
        <v>31</v>
      </c>
      <c r="I72">
        <v>31</v>
      </c>
      <c r="J72">
        <v>30</v>
      </c>
      <c r="K72">
        <v>31</v>
      </c>
      <c r="L72">
        <v>30</v>
      </c>
      <c r="M72">
        <v>31</v>
      </c>
    </row>
    <row r="73" spans="1:13" x14ac:dyDescent="0.2">
      <c r="A73">
        <v>2016</v>
      </c>
      <c r="B73">
        <v>31</v>
      </c>
      <c r="C73">
        <v>29</v>
      </c>
      <c r="D73">
        <v>31</v>
      </c>
      <c r="E73">
        <v>30</v>
      </c>
      <c r="F73">
        <v>31</v>
      </c>
      <c r="G73">
        <v>30</v>
      </c>
      <c r="H73">
        <v>31</v>
      </c>
      <c r="I73">
        <v>31</v>
      </c>
      <c r="J73">
        <v>30</v>
      </c>
      <c r="K73">
        <v>31</v>
      </c>
      <c r="L73">
        <v>30</v>
      </c>
      <c r="M73">
        <v>31</v>
      </c>
    </row>
    <row r="74" spans="1:13" x14ac:dyDescent="0.2">
      <c r="A74">
        <v>2017</v>
      </c>
      <c r="B74">
        <v>31</v>
      </c>
      <c r="C74">
        <v>28</v>
      </c>
      <c r="D74">
        <v>31</v>
      </c>
      <c r="E74">
        <v>30</v>
      </c>
      <c r="F74">
        <v>31</v>
      </c>
      <c r="G74">
        <v>30</v>
      </c>
      <c r="H74">
        <v>31</v>
      </c>
      <c r="I74">
        <v>31</v>
      </c>
      <c r="J74">
        <v>30</v>
      </c>
      <c r="K74">
        <v>31</v>
      </c>
      <c r="L74">
        <v>30</v>
      </c>
      <c r="M74">
        <v>31</v>
      </c>
    </row>
    <row r="75" spans="1:13" x14ac:dyDescent="0.2">
      <c r="A75">
        <v>2018</v>
      </c>
      <c r="B75">
        <v>31</v>
      </c>
      <c r="C75">
        <v>28</v>
      </c>
      <c r="D75">
        <v>31</v>
      </c>
      <c r="E75">
        <v>30</v>
      </c>
      <c r="F75">
        <v>31</v>
      </c>
      <c r="G75">
        <v>30</v>
      </c>
      <c r="H75">
        <v>31</v>
      </c>
      <c r="I75">
        <v>31</v>
      </c>
      <c r="J75">
        <v>30</v>
      </c>
      <c r="K75">
        <v>31</v>
      </c>
      <c r="L75">
        <v>30</v>
      </c>
      <c r="M75">
        <v>31</v>
      </c>
    </row>
    <row r="76" spans="1:13" x14ac:dyDescent="0.2">
      <c r="A76">
        <v>2019</v>
      </c>
      <c r="B76">
        <v>31</v>
      </c>
      <c r="C76">
        <v>28</v>
      </c>
      <c r="D76">
        <v>31</v>
      </c>
      <c r="E76">
        <v>30</v>
      </c>
      <c r="F76">
        <v>31</v>
      </c>
      <c r="G76">
        <v>30</v>
      </c>
      <c r="H76">
        <v>31</v>
      </c>
      <c r="I76">
        <v>31</v>
      </c>
      <c r="J76">
        <v>30</v>
      </c>
      <c r="K76">
        <v>31</v>
      </c>
      <c r="L76">
        <v>30</v>
      </c>
      <c r="M76">
        <v>31</v>
      </c>
    </row>
    <row r="77" spans="1:13" x14ac:dyDescent="0.2">
      <c r="A77">
        <v>2020</v>
      </c>
      <c r="B77">
        <v>31</v>
      </c>
      <c r="C77">
        <v>29</v>
      </c>
      <c r="D77">
        <v>31</v>
      </c>
      <c r="E77">
        <v>30</v>
      </c>
      <c r="F77">
        <v>31</v>
      </c>
      <c r="G77">
        <v>30</v>
      </c>
      <c r="H77">
        <v>31</v>
      </c>
      <c r="I77">
        <v>31</v>
      </c>
      <c r="J77">
        <v>30</v>
      </c>
      <c r="K77">
        <v>31</v>
      </c>
      <c r="L77">
        <v>30</v>
      </c>
      <c r="M77">
        <v>31</v>
      </c>
    </row>
    <row r="78" spans="1:13" x14ac:dyDescent="0.2">
      <c r="A78">
        <v>2021</v>
      </c>
      <c r="B78">
        <v>31</v>
      </c>
      <c r="C78">
        <v>28</v>
      </c>
      <c r="D78">
        <v>31</v>
      </c>
      <c r="E78">
        <v>30</v>
      </c>
      <c r="F78">
        <v>31</v>
      </c>
      <c r="G78">
        <v>30</v>
      </c>
      <c r="H78">
        <v>31</v>
      </c>
      <c r="I78">
        <v>31</v>
      </c>
      <c r="J78">
        <v>30</v>
      </c>
      <c r="K78">
        <v>31</v>
      </c>
      <c r="L78">
        <v>30</v>
      </c>
      <c r="M78">
        <v>31</v>
      </c>
    </row>
    <row r="79" spans="1:13" x14ac:dyDescent="0.2">
      <c r="A79">
        <v>2022</v>
      </c>
      <c r="B79">
        <v>31</v>
      </c>
      <c r="C79">
        <v>28</v>
      </c>
      <c r="D79">
        <v>31</v>
      </c>
      <c r="E79">
        <v>30</v>
      </c>
      <c r="F79">
        <v>31</v>
      </c>
      <c r="G79">
        <v>30</v>
      </c>
      <c r="H79">
        <v>31</v>
      </c>
      <c r="I79">
        <v>31</v>
      </c>
      <c r="J79">
        <v>30</v>
      </c>
      <c r="K79">
        <v>31</v>
      </c>
      <c r="L79">
        <v>30</v>
      </c>
      <c r="M79">
        <v>31</v>
      </c>
    </row>
    <row r="80" spans="1:13" x14ac:dyDescent="0.2">
      <c r="A80">
        <v>2023</v>
      </c>
      <c r="B80">
        <v>31</v>
      </c>
      <c r="C80">
        <v>28</v>
      </c>
      <c r="D80">
        <v>31</v>
      </c>
      <c r="E80">
        <v>30</v>
      </c>
      <c r="F80">
        <v>31</v>
      </c>
      <c r="G80">
        <v>30</v>
      </c>
      <c r="H80">
        <v>31</v>
      </c>
      <c r="I80">
        <v>31</v>
      </c>
      <c r="J80">
        <v>30</v>
      </c>
      <c r="K80">
        <v>31</v>
      </c>
      <c r="L80">
        <v>30</v>
      </c>
      <c r="M80">
        <v>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8" workbookViewId="0">
      <selection activeCell="A71" sqref="A71"/>
    </sheetView>
  </sheetViews>
  <sheetFormatPr defaultRowHeight="12.75" x14ac:dyDescent="0.2"/>
  <sheetData>
    <row r="1" spans="1:14" x14ac:dyDescent="0.2">
      <c r="A1" t="s">
        <v>50</v>
      </c>
    </row>
    <row r="2" spans="1:14" x14ac:dyDescent="0.2">
      <c r="A2" t="s">
        <v>15</v>
      </c>
    </row>
    <row r="3" spans="1:14" x14ac:dyDescent="0.2">
      <c r="N3" s="1" t="s">
        <v>102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103</v>
      </c>
    </row>
    <row r="5" spans="1:14" x14ac:dyDescent="0.2">
      <c r="A5">
        <v>1950</v>
      </c>
      <c r="B5" s="3">
        <f>PrcLk!B55+Run!B57-Evp!B5</f>
        <v>456.21045405405408</v>
      </c>
      <c r="C5" s="3">
        <f>PrcLk!C55+Run!C57-Evp!C5</f>
        <v>1064.7579135135136</v>
      </c>
      <c r="D5" s="3">
        <f>PrcLk!D55+Run!D57-Evp!D5</f>
        <v>616.27948108108114</v>
      </c>
      <c r="E5" s="3">
        <f>PrcLk!E55+Run!E57-Evp!E5</f>
        <v>393.92686486486485</v>
      </c>
      <c r="F5" s="3">
        <f>PrcLk!F55+Run!F57-Evp!F5</f>
        <v>85.708972972972973</v>
      </c>
      <c r="G5" s="3">
        <f>PrcLk!G55+Run!G57-Evp!G5</f>
        <v>-91.317135135135118</v>
      </c>
      <c r="H5" s="3">
        <f>PrcLk!H55+Run!H57-Evp!H5</f>
        <v>-11.65807567567569</v>
      </c>
      <c r="I5" s="3">
        <f>PrcLk!I55+Run!I57-Evp!I5</f>
        <v>-68.513524324324322</v>
      </c>
      <c r="J5" s="3">
        <f>PrcLk!J55+Run!J57-Evp!J5</f>
        <v>-6.1890270270270236</v>
      </c>
      <c r="K5" s="3">
        <f>PrcLk!K55+Run!K57-Evp!K5</f>
        <v>156.57345945945946</v>
      </c>
      <c r="L5" s="3">
        <f>PrcLk!L55+Run!L57-Evp!L5</f>
        <v>167.12410810810809</v>
      </c>
      <c r="M5" s="3">
        <f>PrcLk!M55+Run!M57-Evp!M5</f>
        <v>977.58023783783779</v>
      </c>
      <c r="N5" s="3">
        <f t="shared" ref="N5:N60" si="0">SUM(B5:M5)</f>
        <v>3740.4837297297299</v>
      </c>
    </row>
    <row r="6" spans="1:14" x14ac:dyDescent="0.2">
      <c r="A6">
        <v>1951</v>
      </c>
      <c r="B6" s="3">
        <f>PrcLk!B56+Run!B58-Evp!B6</f>
        <v>1056.6291351351351</v>
      </c>
      <c r="C6" s="3">
        <f>PrcLk!C56+Run!C58-Evp!C6</f>
        <v>567.79129729729721</v>
      </c>
      <c r="D6" s="3">
        <f>PrcLk!D56+Run!D58-Evp!D6</f>
        <v>1410.5750810810812</v>
      </c>
      <c r="E6" s="3">
        <f>PrcLk!E56+Run!E58-Evp!E6</f>
        <v>1233.4556756756758</v>
      </c>
      <c r="F6" s="3">
        <f>PrcLk!F56+Run!F58-Evp!F6</f>
        <v>105.13428108108108</v>
      </c>
      <c r="G6" s="3">
        <f>PrcLk!G56+Run!G58-Evp!G6</f>
        <v>26.536702702702712</v>
      </c>
      <c r="H6" s="3">
        <f>PrcLk!H56+Run!H58-Evp!H6</f>
        <v>-19.512497297297301</v>
      </c>
      <c r="I6" s="3">
        <f>PrcLk!I56+Run!I58-Evp!I6</f>
        <v>-57.400281081081062</v>
      </c>
      <c r="J6" s="3">
        <f>PrcLk!J56+Run!J58-Evp!J6</f>
        <v>-35.822594594594591</v>
      </c>
      <c r="K6" s="3">
        <f>PrcLk!K56+Run!K58-Evp!K6</f>
        <v>124.1532</v>
      </c>
      <c r="L6" s="3">
        <f>PrcLk!L56+Run!L58-Evp!L6</f>
        <v>391.65751351351344</v>
      </c>
      <c r="M6" s="3">
        <f>PrcLk!M56+Run!M58-Evp!M6</f>
        <v>945.84498378378396</v>
      </c>
      <c r="N6" s="3">
        <f t="shared" si="0"/>
        <v>5749.0424972972978</v>
      </c>
    </row>
    <row r="7" spans="1:14" x14ac:dyDescent="0.2">
      <c r="A7">
        <v>1952</v>
      </c>
      <c r="B7" s="3">
        <f>PrcLk!B57+Run!B59-Evp!B7</f>
        <v>737.10798918918908</v>
      </c>
      <c r="C7" s="3">
        <f>PrcLk!C57+Run!C59-Evp!C7</f>
        <v>1031.5179999999998</v>
      </c>
      <c r="D7" s="3">
        <f>PrcLk!D57+Run!D59-Evp!D7</f>
        <v>1176.8466162162163</v>
      </c>
      <c r="E7" s="3">
        <f>PrcLk!E57+Run!E59-Evp!E7</f>
        <v>1073.676918918919</v>
      </c>
      <c r="F7" s="3">
        <f>PrcLk!F57+Run!F59-Evp!F7</f>
        <v>116.08074594594595</v>
      </c>
      <c r="G7" s="3">
        <f>PrcLk!G57+Run!G59-Evp!G7</f>
        <v>-10.5878918918919</v>
      </c>
      <c r="H7" s="3">
        <f>PrcLk!H57+Run!H59-Evp!H7</f>
        <v>-88.410302702702694</v>
      </c>
      <c r="I7" s="3">
        <f>PrcLk!I57+Run!I59-Evp!I7</f>
        <v>-74.583491891891896</v>
      </c>
      <c r="J7" s="3">
        <f>PrcLk!J57+Run!J59-Evp!J7</f>
        <v>-60.364054054054066</v>
      </c>
      <c r="K7" s="3">
        <f>PrcLk!K57+Run!K59-Evp!K7</f>
        <v>5.5423567567567602</v>
      </c>
      <c r="L7" s="3">
        <f>PrcLk!L57+Run!L59-Evp!L7</f>
        <v>256.2933513513513</v>
      </c>
      <c r="M7" s="3">
        <f>PrcLk!M57+Run!M59-Evp!M7</f>
        <v>261.8544108108108</v>
      </c>
      <c r="N7" s="3">
        <f t="shared" si="0"/>
        <v>4424.9746486486492</v>
      </c>
    </row>
    <row r="8" spans="1:14" x14ac:dyDescent="0.2">
      <c r="A8">
        <v>1953</v>
      </c>
      <c r="B8" s="3">
        <f>PrcLk!B58+Run!B60-Evp!B8</f>
        <v>1237.107545945946</v>
      </c>
      <c r="C8" s="3">
        <f>PrcLk!C58+Run!C60-Evp!C8</f>
        <v>614.83490810810815</v>
      </c>
      <c r="D8" s="3">
        <f>PrcLk!D58+Run!D60-Evp!D8</f>
        <v>1065.2313405405407</v>
      </c>
      <c r="E8" s="3">
        <f>PrcLk!E58+Run!E60-Evp!E8</f>
        <v>848.89378378378376</v>
      </c>
      <c r="F8" s="3">
        <f>PrcLk!F58+Run!F60-Evp!F8</f>
        <v>232.52677837837842</v>
      </c>
      <c r="G8" s="3">
        <f>PrcLk!G58+Run!G60-Evp!G8</f>
        <v>22.991459459459463</v>
      </c>
      <c r="H8" s="3">
        <f>PrcLk!H58+Run!H60-Evp!H8</f>
        <v>-81.08744864864866</v>
      </c>
      <c r="I8" s="3">
        <f>PrcLk!I58+Run!I60-Evp!I8</f>
        <v>-79.655113513513527</v>
      </c>
      <c r="J8" s="3">
        <f>PrcLk!J58+Run!J60-Evp!J8</f>
        <v>-62.79308108108107</v>
      </c>
      <c r="K8" s="3">
        <f>PrcLk!K58+Run!K60-Evp!K8</f>
        <v>-26.143145945945946</v>
      </c>
      <c r="L8" s="3">
        <f>PrcLk!L58+Run!L60-Evp!L8</f>
        <v>41.890216216216217</v>
      </c>
      <c r="M8" s="3">
        <f>PrcLk!M58+Run!M60-Evp!M8</f>
        <v>131.74510270270272</v>
      </c>
      <c r="N8" s="3">
        <f t="shared" si="0"/>
        <v>3945.5423459459457</v>
      </c>
    </row>
    <row r="9" spans="1:14" x14ac:dyDescent="0.2">
      <c r="A9">
        <v>1954</v>
      </c>
      <c r="B9" s="3">
        <f>PrcLk!B59+Run!B61-Evp!B9</f>
        <v>181.25911351351348</v>
      </c>
      <c r="C9" s="3">
        <f>PrcLk!C59+Run!C61-Evp!C9</f>
        <v>211.47086486486486</v>
      </c>
      <c r="D9" s="3">
        <f>PrcLk!D59+Run!D61-Evp!D9</f>
        <v>727.85067027027037</v>
      </c>
      <c r="E9" s="3">
        <f>PrcLk!E59+Run!E61-Evp!E9</f>
        <v>358.79497297297297</v>
      </c>
      <c r="F9" s="3">
        <f>PrcLk!F59+Run!F61-Evp!F9</f>
        <v>302.24660540540543</v>
      </c>
      <c r="G9" s="3">
        <f>PrcLk!G59+Run!G61-Evp!G9</f>
        <v>175.83216216216215</v>
      </c>
      <c r="H9" s="3">
        <f>PrcLk!H59+Run!H61-Evp!H9</f>
        <v>20.418864864864872</v>
      </c>
      <c r="I9" s="3">
        <f>PrcLk!I59+Run!I61-Evp!I9</f>
        <v>218.7364108108109</v>
      </c>
      <c r="J9" s="3">
        <f>PrcLk!J59+Run!J61-Evp!J9</f>
        <v>-27.801621621621621</v>
      </c>
      <c r="K9" s="3">
        <f>PrcLk!K59+Run!K61-Evp!K9</f>
        <v>124.60742702702703</v>
      </c>
      <c r="L9" s="3">
        <f>PrcLk!L59+Run!L61-Evp!L9</f>
        <v>51.484270270270279</v>
      </c>
      <c r="M9" s="3">
        <f>PrcLk!M59+Run!M61-Evp!M9</f>
        <v>86.847167567567553</v>
      </c>
      <c r="N9" s="3">
        <f t="shared" si="0"/>
        <v>2431.7469081081085</v>
      </c>
    </row>
    <row r="10" spans="1:14" x14ac:dyDescent="0.2">
      <c r="A10">
        <v>1955</v>
      </c>
      <c r="B10" s="3">
        <f>PrcLk!B60+Run!B62-Evp!B10</f>
        <v>104.12302702702704</v>
      </c>
      <c r="C10" s="3">
        <f>PrcLk!C60+Run!C62-Evp!C10</f>
        <v>1158.8831243243244</v>
      </c>
      <c r="D10" s="3">
        <f>PrcLk!D60+Run!D62-Evp!D10</f>
        <v>1147.7159999999999</v>
      </c>
      <c r="E10" s="3">
        <f>PrcLk!E60+Run!E62-Evp!E10</f>
        <v>679.55497297297291</v>
      </c>
      <c r="F10" s="3">
        <f>PrcLk!F60+Run!F62-Evp!F10</f>
        <v>97.21894054054053</v>
      </c>
      <c r="G10" s="3">
        <f>PrcLk!G60+Run!G62-Evp!G10</f>
        <v>-5.0692972972973109</v>
      </c>
      <c r="H10" s="3">
        <f>PrcLk!H60+Run!H62-Evp!H10</f>
        <v>-96.177124324324325</v>
      </c>
      <c r="I10" s="3">
        <f>PrcLk!I60+Run!I62-Evp!I10</f>
        <v>-78.570518918918907</v>
      </c>
      <c r="J10" s="3">
        <f>PrcLk!J60+Run!J62-Evp!J10</f>
        <v>-33.871783783783769</v>
      </c>
      <c r="K10" s="3">
        <f>PrcLk!K60+Run!K62-Evp!K10</f>
        <v>476.05532972972986</v>
      </c>
      <c r="L10" s="3">
        <f>PrcLk!L60+Run!L62-Evp!L10</f>
        <v>293.54956756756758</v>
      </c>
      <c r="M10" s="3">
        <f>PrcLk!M60+Run!M62-Evp!M10</f>
        <v>452.67138378378377</v>
      </c>
      <c r="N10" s="3">
        <f t="shared" si="0"/>
        <v>4196.0836216216212</v>
      </c>
    </row>
    <row r="11" spans="1:14" x14ac:dyDescent="0.2">
      <c r="A11">
        <v>1956</v>
      </c>
      <c r="B11" s="3">
        <f>PrcLk!B61+Run!B63-Evp!B11</f>
        <v>608.96312432432421</v>
      </c>
      <c r="C11" s="3">
        <f>PrcLk!C61+Run!C63-Evp!C11</f>
        <v>643.05110270270279</v>
      </c>
      <c r="D11" s="3">
        <f>PrcLk!D61+Run!D63-Evp!D11</f>
        <v>1270.2608756756756</v>
      </c>
      <c r="E11" s="3">
        <f>PrcLk!E61+Run!E63-Evp!E11</f>
        <v>541.02567567567564</v>
      </c>
      <c r="F11" s="3">
        <f>PrcLk!F61+Run!F63-Evp!F11</f>
        <v>178.38278918918922</v>
      </c>
      <c r="G11" s="3">
        <f>PrcLk!G61+Run!G63-Evp!G11</f>
        <v>-17.791351351351352</v>
      </c>
      <c r="H11" s="3">
        <f>PrcLk!H61+Run!H63-Evp!H11</f>
        <v>-97.070799999999991</v>
      </c>
      <c r="I11" s="3">
        <f>PrcLk!I61+Run!I63-Evp!I11</f>
        <v>5.8711027027027001</v>
      </c>
      <c r="J11" s="3">
        <f>PrcLk!J61+Run!J63-Evp!J11</f>
        <v>-87.764054054054071</v>
      </c>
      <c r="K11" s="3">
        <f>PrcLk!K61+Run!K63-Evp!K11</f>
        <v>17.232702702702696</v>
      </c>
      <c r="L11" s="3">
        <f>PrcLk!L61+Run!L63-Evp!L11</f>
        <v>224.03870270270266</v>
      </c>
      <c r="M11" s="3">
        <f>PrcLk!M61+Run!M63-Evp!M11</f>
        <v>288.70659459459461</v>
      </c>
      <c r="N11" s="3">
        <f t="shared" si="0"/>
        <v>3574.9064648648646</v>
      </c>
    </row>
    <row r="12" spans="1:14" x14ac:dyDescent="0.2">
      <c r="A12">
        <v>1957</v>
      </c>
      <c r="B12" s="3">
        <f>PrcLk!B62+Run!B64-Evp!B12</f>
        <v>103.20223783783783</v>
      </c>
      <c r="C12" s="3">
        <f>PrcLk!C62+Run!C64-Evp!C12</f>
        <v>272.34229189189193</v>
      </c>
      <c r="D12" s="3">
        <f>PrcLk!D62+Run!D64-Evp!D12</f>
        <v>1440.536497297297</v>
      </c>
      <c r="E12" s="3">
        <f>PrcLk!E62+Run!E64-Evp!E12</f>
        <v>850.03718918918923</v>
      </c>
      <c r="F12" s="3">
        <f>PrcLk!F62+Run!F64-Evp!F12</f>
        <v>1511.2644540540539</v>
      </c>
      <c r="G12" s="3">
        <f>PrcLk!G62+Run!G64-Evp!G12</f>
        <v>115.15227027027026</v>
      </c>
      <c r="H12" s="3">
        <f>PrcLk!H62+Run!H64-Evp!H12</f>
        <v>134.06456216216213</v>
      </c>
      <c r="I12" s="3">
        <f>PrcLk!I62+Run!I64-Evp!I12</f>
        <v>156.05854054054049</v>
      </c>
      <c r="J12" s="3">
        <f>PrcLk!J62+Run!J64-Evp!J12</f>
        <v>220.8995675675676</v>
      </c>
      <c r="K12" s="3">
        <f>PrcLk!K62+Run!K64-Evp!K12</f>
        <v>99.854075675675688</v>
      </c>
      <c r="L12" s="3">
        <f>PrcLk!L62+Run!L64-Evp!L12</f>
        <v>122.87556756756756</v>
      </c>
      <c r="M12" s="3">
        <f>PrcLk!M62+Run!M64-Evp!M12</f>
        <v>427.08403243243231</v>
      </c>
      <c r="N12" s="3">
        <f t="shared" si="0"/>
        <v>5453.3712864864874</v>
      </c>
    </row>
    <row r="13" spans="1:14" x14ac:dyDescent="0.2">
      <c r="A13">
        <v>1958</v>
      </c>
      <c r="B13" s="3">
        <f>PrcLk!B63+Run!B65-Evp!B13</f>
        <v>365.31271351351347</v>
      </c>
      <c r="C13" s="3">
        <f>PrcLk!C63+Run!C65-Evp!C13</f>
        <v>410.5108432432433</v>
      </c>
      <c r="D13" s="3">
        <f>PrcLk!D63+Run!D65-Evp!D13</f>
        <v>596.0155135135135</v>
      </c>
      <c r="E13" s="3">
        <f>PrcLk!E63+Run!E65-Evp!E13</f>
        <v>681.87686486486473</v>
      </c>
      <c r="F13" s="3">
        <f>PrcLk!F63+Run!F65-Evp!F13</f>
        <v>319.70605405405405</v>
      </c>
      <c r="G13" s="3">
        <f>PrcLk!G63+Run!G65-Evp!G13</f>
        <v>63.068054054054045</v>
      </c>
      <c r="H13" s="3">
        <f>PrcLk!H63+Run!H65-Evp!H13</f>
        <v>139.85473513513514</v>
      </c>
      <c r="I13" s="3">
        <f>PrcLk!I63+Run!I65-Evp!I13</f>
        <v>-63.168010810810813</v>
      </c>
      <c r="J13" s="3">
        <f>PrcLk!J63+Run!J65-Evp!J13</f>
        <v>69.265081081081064</v>
      </c>
      <c r="K13" s="3">
        <f>PrcLk!K63+Run!K65-Evp!K13</f>
        <v>106.43930810810811</v>
      </c>
      <c r="L13" s="3">
        <f>PrcLk!L63+Run!L65-Evp!L13</f>
        <v>414.60864864864868</v>
      </c>
      <c r="M13" s="3">
        <f>PrcLk!M63+Run!M65-Evp!M13</f>
        <v>870.67316756756759</v>
      </c>
      <c r="N13" s="3">
        <f t="shared" si="0"/>
        <v>3974.162972972973</v>
      </c>
    </row>
    <row r="14" spans="1:14" x14ac:dyDescent="0.2">
      <c r="A14">
        <v>1959</v>
      </c>
      <c r="B14" s="3">
        <f>PrcLk!B64+Run!B66-Evp!B14</f>
        <v>214.67545945945943</v>
      </c>
      <c r="C14" s="3">
        <f>PrcLk!C64+Run!C66-Evp!C14</f>
        <v>169.0401945945946</v>
      </c>
      <c r="D14" s="3">
        <f>PrcLk!D64+Run!D66-Evp!D14</f>
        <v>564.02325405405406</v>
      </c>
      <c r="E14" s="3">
        <f>PrcLk!E64+Run!E66-Evp!E14</f>
        <v>277.66740540540536</v>
      </c>
      <c r="F14" s="3">
        <f>PrcLk!F64+Run!F66-Evp!F14</f>
        <v>67.576713513513511</v>
      </c>
      <c r="G14" s="3">
        <f>PrcLk!G64+Run!G66-Evp!G14</f>
        <v>-57.813729729729729</v>
      </c>
      <c r="H14" s="3">
        <f>PrcLk!H64+Run!H66-Evp!H14</f>
        <v>-47.179232432432457</v>
      </c>
      <c r="I14" s="3">
        <f>PrcLk!I64+Run!I66-Evp!I14</f>
        <v>-3.1328108108108097</v>
      </c>
      <c r="J14" s="3">
        <f>PrcLk!J64+Run!J66-Evp!J14</f>
        <v>2.411081081081079</v>
      </c>
      <c r="K14" s="3">
        <f>PrcLk!K64+Run!K66-Evp!K14</f>
        <v>58.877924324324326</v>
      </c>
      <c r="L14" s="3">
        <f>PrcLk!L64+Run!L66-Evp!L14</f>
        <v>138.2418918918919</v>
      </c>
      <c r="M14" s="3">
        <f>PrcLk!M64+Run!M66-Evp!M14</f>
        <v>158.23207567567567</v>
      </c>
      <c r="N14" s="3">
        <f t="shared" si="0"/>
        <v>1542.6202270270273</v>
      </c>
    </row>
    <row r="15" spans="1:14" x14ac:dyDescent="0.2">
      <c r="A15">
        <v>1960</v>
      </c>
      <c r="B15" s="3">
        <f>PrcLk!B65+Run!B67-Evp!B15</f>
        <v>203.3985081081081</v>
      </c>
      <c r="C15" s="3">
        <f>PrcLk!C65+Run!C67-Evp!C15</f>
        <v>330.08753513513511</v>
      </c>
      <c r="D15" s="3">
        <f>PrcLk!D65+Run!D67-Evp!D15</f>
        <v>1350.6571135135137</v>
      </c>
      <c r="E15" s="3">
        <f>PrcLk!E65+Run!E67-Evp!E15</f>
        <v>921.62881081081093</v>
      </c>
      <c r="F15" s="3">
        <f>PrcLk!F65+Run!F67-Evp!F15</f>
        <v>317.01446486486486</v>
      </c>
      <c r="G15" s="3">
        <f>PrcLk!G65+Run!G67-Evp!G15</f>
        <v>142.66762162162161</v>
      </c>
      <c r="H15" s="3">
        <f>PrcLk!H65+Run!H67-Evp!H15</f>
        <v>-79.475881081081084</v>
      </c>
      <c r="I15" s="3">
        <f>PrcLk!I65+Run!I67-Evp!I15</f>
        <v>-26.320799999999991</v>
      </c>
      <c r="J15" s="3">
        <f>PrcLk!J65+Run!J67-Evp!J15</f>
        <v>-37.953513513513514</v>
      </c>
      <c r="K15" s="3">
        <f>PrcLk!K65+Run!K67-Evp!K15</f>
        <v>216.70376216216218</v>
      </c>
      <c r="L15" s="3">
        <f>PrcLk!L65+Run!L67-Evp!L15</f>
        <v>433.34599999999995</v>
      </c>
      <c r="M15" s="3">
        <f>PrcLk!M65+Run!M67-Evp!M15</f>
        <v>668.71054054054059</v>
      </c>
      <c r="N15" s="3">
        <f t="shared" si="0"/>
        <v>4440.4641621621622</v>
      </c>
    </row>
    <row r="16" spans="1:14" x14ac:dyDescent="0.2">
      <c r="A16">
        <v>1961</v>
      </c>
      <c r="B16" s="3">
        <f>PrcLk!B66+Run!B68-Evp!B16</f>
        <v>473.91436756756758</v>
      </c>
      <c r="C16" s="3">
        <f>PrcLk!C66+Run!C68-Evp!C16</f>
        <v>469.80171891891894</v>
      </c>
      <c r="D16" s="3">
        <f>PrcLk!D66+Run!D68-Evp!D16</f>
        <v>534.80050810810815</v>
      </c>
      <c r="E16" s="3">
        <f>PrcLk!E66+Run!E68-Evp!E16</f>
        <v>1774.8511351351353</v>
      </c>
      <c r="F16" s="3">
        <f>PrcLk!F66+Run!F68-Evp!F16</f>
        <v>542.98254054054053</v>
      </c>
      <c r="G16" s="3">
        <f>PrcLk!G66+Run!G68-Evp!G16</f>
        <v>375.18470270270268</v>
      </c>
      <c r="H16" s="3">
        <f>PrcLk!H66+Run!H68-Evp!H16</f>
        <v>-29.707016216216232</v>
      </c>
      <c r="I16" s="3">
        <f>PrcLk!I66+Run!I68-Evp!I16</f>
        <v>-0.52100540540541829</v>
      </c>
      <c r="J16" s="3">
        <f>PrcLk!J66+Run!J68-Evp!J16</f>
        <v>-11.777945945945959</v>
      </c>
      <c r="K16" s="3">
        <f>PrcLk!K66+Run!K68-Evp!K16</f>
        <v>6.6411027027026961</v>
      </c>
      <c r="L16" s="3">
        <f>PrcLk!L66+Run!L68-Evp!L16</f>
        <v>92.559189189189183</v>
      </c>
      <c r="M16" s="3">
        <f>PrcLk!M66+Run!M68-Evp!M16</f>
        <v>53.529567567567568</v>
      </c>
      <c r="N16" s="3">
        <f t="shared" si="0"/>
        <v>4282.2588648648652</v>
      </c>
    </row>
    <row r="17" spans="1:14" x14ac:dyDescent="0.2">
      <c r="A17">
        <v>1962</v>
      </c>
      <c r="B17" s="3">
        <f>PrcLk!B67+Run!B69-Evp!B17</f>
        <v>23.606064864864862</v>
      </c>
      <c r="C17" s="3">
        <f>PrcLk!C67+Run!C69-Evp!C17</f>
        <v>316.10717837837836</v>
      </c>
      <c r="D17" s="3">
        <f>PrcLk!D67+Run!D69-Evp!D17</f>
        <v>383.6244972972973</v>
      </c>
      <c r="E17" s="3">
        <f>PrcLk!E67+Run!E69-Evp!E17</f>
        <v>538.24345945945947</v>
      </c>
      <c r="F17" s="3">
        <f>PrcLk!F67+Run!F69-Evp!F17</f>
        <v>227.65755675675672</v>
      </c>
      <c r="G17" s="3">
        <f>PrcLk!G67+Run!G69-Evp!G17</f>
        <v>98.229513513513524</v>
      </c>
      <c r="H17" s="3">
        <f>PrcLk!H67+Run!H69-Evp!H17</f>
        <v>-52.883459459459459</v>
      </c>
      <c r="I17" s="3">
        <f>PrcLk!I67+Run!I69-Evp!I17</f>
        <v>78.290086486486473</v>
      </c>
      <c r="J17" s="3">
        <f>PrcLk!J67+Run!J69-Evp!J17</f>
        <v>13.068432432432417</v>
      </c>
      <c r="K17" s="3">
        <f>PrcLk!K67+Run!K69-Evp!K17</f>
        <v>24.397286486486479</v>
      </c>
      <c r="L17" s="3">
        <f>PrcLk!L67+Run!L69-Evp!L17</f>
        <v>188.92162162162163</v>
      </c>
      <c r="M17" s="3">
        <f>PrcLk!M67+Run!M69-Evp!M17</f>
        <v>176.55824864864866</v>
      </c>
      <c r="N17" s="3">
        <f t="shared" si="0"/>
        <v>2015.8204864864865</v>
      </c>
    </row>
    <row r="18" spans="1:14" x14ac:dyDescent="0.2">
      <c r="A18">
        <v>1963</v>
      </c>
      <c r="B18" s="3">
        <f>PrcLk!B68+Run!B70-Evp!B18</f>
        <v>87.443243243243245</v>
      </c>
      <c r="C18" s="3">
        <f>PrcLk!C68+Run!C70-Evp!C18</f>
        <v>87.89934054054055</v>
      </c>
      <c r="D18" s="3">
        <f>PrcLk!D68+Run!D70-Evp!D18</f>
        <v>1280.7917297297297</v>
      </c>
      <c r="E18" s="3">
        <f>PrcLk!E68+Run!E70-Evp!E18</f>
        <v>351.75216216216211</v>
      </c>
      <c r="F18" s="3">
        <f>PrcLk!F68+Run!F70-Evp!F18</f>
        <v>99.835448648648651</v>
      </c>
      <c r="G18" s="3">
        <f>PrcLk!G68+Run!G70-Evp!G18</f>
        <v>60.013351351351332</v>
      </c>
      <c r="H18" s="3">
        <f>PrcLk!H68+Run!H70-Evp!H18</f>
        <v>-120.62789189189189</v>
      </c>
      <c r="I18" s="3">
        <f>PrcLk!I68+Run!I70-Evp!I18</f>
        <v>-71.312962162162165</v>
      </c>
      <c r="J18" s="3">
        <f>PrcLk!J68+Run!J70-Evp!J18</f>
        <v>-42.858270270270268</v>
      </c>
      <c r="K18" s="3">
        <f>PrcLk!K68+Run!K70-Evp!K18</f>
        <v>10.476702702702696</v>
      </c>
      <c r="L18" s="3">
        <f>PrcLk!L68+Run!L70-Evp!L18</f>
        <v>241.49243243243242</v>
      </c>
      <c r="M18" s="3">
        <f>PrcLk!M68+Run!M70-Evp!M18</f>
        <v>197.30981621621623</v>
      </c>
      <c r="N18" s="3">
        <f t="shared" si="0"/>
        <v>2182.2151027027026</v>
      </c>
    </row>
    <row r="19" spans="1:14" x14ac:dyDescent="0.2">
      <c r="A19">
        <v>1964</v>
      </c>
      <c r="B19" s="3">
        <f>PrcLk!B69+Run!B71-Evp!B19</f>
        <v>94.097459459459458</v>
      </c>
      <c r="C19" s="3">
        <f>PrcLk!C69+Run!C71-Evp!C19</f>
        <v>36.833978378378383</v>
      </c>
      <c r="D19" s="3">
        <f>PrcLk!D69+Run!D71-Evp!D19</f>
        <v>1022.6177729729729</v>
      </c>
      <c r="E19" s="3">
        <f>PrcLk!E69+Run!E71-Evp!E19</f>
        <v>405.7957837837838</v>
      </c>
      <c r="F19" s="3">
        <f>PrcLk!F69+Run!F71-Evp!F19</f>
        <v>197.55470270270274</v>
      </c>
      <c r="G19" s="3">
        <f>PrcLk!G69+Run!G71-Evp!G19</f>
        <v>26.626378378378377</v>
      </c>
      <c r="H19" s="3">
        <f>PrcLk!H69+Run!H71-Evp!H19</f>
        <v>-112.8207891891892</v>
      </c>
      <c r="I19" s="3">
        <f>PrcLk!I69+Run!I71-Evp!I19</f>
        <v>1.6161621621621407</v>
      </c>
      <c r="J19" s="3">
        <f>PrcLk!J69+Run!J71-Evp!J19</f>
        <v>-57.408918918918928</v>
      </c>
      <c r="K19" s="3">
        <f>PrcLk!K69+Run!K71-Evp!K19</f>
        <v>-23.67612972972973</v>
      </c>
      <c r="L19" s="3">
        <f>PrcLk!L69+Run!L71-Evp!L19</f>
        <v>16.015945945945937</v>
      </c>
      <c r="M19" s="3">
        <f>PrcLk!M69+Run!M71-Evp!M19</f>
        <v>68.576508108108115</v>
      </c>
      <c r="N19" s="3">
        <f t="shared" si="0"/>
        <v>1675.8288540540539</v>
      </c>
    </row>
    <row r="20" spans="1:14" x14ac:dyDescent="0.2">
      <c r="A20">
        <v>1965</v>
      </c>
      <c r="B20" s="3">
        <f>PrcLk!B70+Run!B72-Evp!B20</f>
        <v>164.105827027027</v>
      </c>
      <c r="C20" s="3">
        <f>PrcLk!C70+Run!C72-Evp!C20</f>
        <v>147.38672432432435</v>
      </c>
      <c r="D20" s="3">
        <f>PrcLk!D70+Run!D72-Evp!D20</f>
        <v>441.8855135135135</v>
      </c>
      <c r="E20" s="3">
        <f>PrcLk!E70+Run!E72-Evp!E20</f>
        <v>437.58772972972969</v>
      </c>
      <c r="F20" s="3">
        <f>PrcLk!F70+Run!F72-Evp!F20</f>
        <v>146.45321081081079</v>
      </c>
      <c r="G20" s="3">
        <f>PrcLk!G70+Run!G72-Evp!G20</f>
        <v>-45.484864864864861</v>
      </c>
      <c r="H20" s="3">
        <f>PrcLk!H70+Run!H72-Evp!H20</f>
        <v>-46.944227027027026</v>
      </c>
      <c r="I20" s="3">
        <f>PrcLk!I70+Run!I72-Evp!I20</f>
        <v>87.736918918918889</v>
      </c>
      <c r="J20" s="3">
        <f>PrcLk!J70+Run!J72-Evp!J20</f>
        <v>35.440378378378369</v>
      </c>
      <c r="K20" s="3">
        <f>PrcLk!K70+Run!K72-Evp!K20</f>
        <v>42.869070270270271</v>
      </c>
      <c r="L20" s="3">
        <f>PrcLk!L70+Run!L72-Evp!L20</f>
        <v>39.923027027027018</v>
      </c>
      <c r="M20" s="3">
        <f>PrcLk!M70+Run!M72-Evp!M20</f>
        <v>292.08192432432435</v>
      </c>
      <c r="N20" s="3">
        <f t="shared" si="0"/>
        <v>1743.0412324324325</v>
      </c>
    </row>
    <row r="21" spans="1:14" x14ac:dyDescent="0.2">
      <c r="A21">
        <v>1966</v>
      </c>
      <c r="B21" s="3">
        <f>PrcLk!B71+Run!B73-Evp!B21</f>
        <v>286.46081081081081</v>
      </c>
      <c r="C21" s="3">
        <f>PrcLk!C71+Run!C73-Evp!C21</f>
        <v>835.92751351351342</v>
      </c>
      <c r="D21" s="3">
        <f>PrcLk!D71+Run!D73-Evp!D21</f>
        <v>984.78819459459453</v>
      </c>
      <c r="E21" s="3">
        <f>PrcLk!E71+Run!E73-Evp!E21</f>
        <v>1068.288864864865</v>
      </c>
      <c r="F21" s="3">
        <f>PrcLk!F71+Run!F73-Evp!F21</f>
        <v>121.58185945945945</v>
      </c>
      <c r="G21" s="3">
        <f>PrcLk!G71+Run!G73-Evp!G21</f>
        <v>27.336594594594615</v>
      </c>
      <c r="H21" s="3">
        <f>PrcLk!H71+Run!H73-Evp!H21</f>
        <v>-76.043081081081098</v>
      </c>
      <c r="I21" s="3">
        <f>PrcLk!I71+Run!I73-Evp!I21</f>
        <v>-7.1305513513513574</v>
      </c>
      <c r="J21" s="3">
        <f>PrcLk!J71+Run!J73-Evp!J21</f>
        <v>-68.706378378378389</v>
      </c>
      <c r="K21" s="3">
        <f>PrcLk!K71+Run!K73-Evp!K21</f>
        <v>46.969005405405397</v>
      </c>
      <c r="L21" s="3">
        <f>PrcLk!L71+Run!L73-Evp!L21</f>
        <v>230.07691891891892</v>
      </c>
      <c r="M21" s="3">
        <f>PrcLk!M71+Run!M73-Evp!M21</f>
        <v>686.00624864864869</v>
      </c>
      <c r="N21" s="3">
        <f t="shared" si="0"/>
        <v>4135.5560000000005</v>
      </c>
    </row>
    <row r="22" spans="1:14" x14ac:dyDescent="0.2">
      <c r="A22">
        <v>1967</v>
      </c>
      <c r="B22" s="3">
        <f>PrcLk!B72+Run!B74-Evp!B22</f>
        <v>261.79397837837837</v>
      </c>
      <c r="C22" s="3">
        <f>PrcLk!C72+Run!C74-Evp!C22</f>
        <v>402.30383783783793</v>
      </c>
      <c r="D22" s="3">
        <f>PrcLk!D72+Run!D74-Evp!D22</f>
        <v>719.45442162162169</v>
      </c>
      <c r="E22" s="3">
        <f>PrcLk!E72+Run!E74-Evp!E22</f>
        <v>438.68275675675682</v>
      </c>
      <c r="F22" s="3">
        <f>PrcLk!F72+Run!F74-Evp!F22</f>
        <v>189.41891891891893</v>
      </c>
      <c r="G22" s="3">
        <f>PrcLk!G72+Run!G74-Evp!G22</f>
        <v>233.05891891891895</v>
      </c>
      <c r="H22" s="3">
        <f>PrcLk!H72+Run!H74-Evp!H22</f>
        <v>-34.211437837837821</v>
      </c>
      <c r="I22" s="3">
        <f>PrcLk!I72+Run!I74-Evp!I22</f>
        <v>-30.69067027027026</v>
      </c>
      <c r="J22" s="3">
        <f>PrcLk!J72+Run!J74-Evp!J22</f>
        <v>-16.20508108108109</v>
      </c>
      <c r="K22" s="3">
        <f>PrcLk!K72+Run!K74-Evp!K22</f>
        <v>91.517491891891879</v>
      </c>
      <c r="L22" s="3">
        <f>PrcLk!L72+Run!L74-Evp!L22</f>
        <v>239.86162162162162</v>
      </c>
      <c r="M22" s="3">
        <f>PrcLk!M72+Run!M74-Evp!M22</f>
        <v>1005.2790378378379</v>
      </c>
      <c r="N22" s="3">
        <f t="shared" si="0"/>
        <v>3500.2637945945944</v>
      </c>
    </row>
    <row r="23" spans="1:14" x14ac:dyDescent="0.2">
      <c r="A23">
        <v>1968</v>
      </c>
      <c r="B23" s="3">
        <f>PrcLk!B73+Run!B75-Evp!B23</f>
        <v>404.91592432432424</v>
      </c>
      <c r="C23" s="3">
        <f>PrcLk!C73+Run!C75-Evp!C23</f>
        <v>218.55285405405408</v>
      </c>
      <c r="D23" s="3">
        <f>PrcLk!D73+Run!D75-Evp!D23</f>
        <v>1003.7447027027029</v>
      </c>
      <c r="E23" s="3">
        <f>PrcLk!E73+Run!E75-Evp!E23</f>
        <v>1109.9965945945946</v>
      </c>
      <c r="F23" s="3">
        <f>PrcLk!F73+Run!F75-Evp!F23</f>
        <v>293.27284324324324</v>
      </c>
      <c r="G23" s="3">
        <f>PrcLk!G73+Run!G75-Evp!G23</f>
        <v>410.06762162162158</v>
      </c>
      <c r="H23" s="3">
        <f>PrcLk!H73+Run!H75-Evp!H23</f>
        <v>158.09761081081081</v>
      </c>
      <c r="I23" s="3">
        <f>PrcLk!I73+Run!I75-Evp!I23</f>
        <v>68.954864864864874</v>
      </c>
      <c r="J23" s="3">
        <f>PrcLk!J73+Run!J75-Evp!J23</f>
        <v>-1.5515135135135125</v>
      </c>
      <c r="K23" s="3">
        <f>PrcLk!K73+Run!K75-Evp!K23</f>
        <v>327.28833513513518</v>
      </c>
      <c r="L23" s="3">
        <f>PrcLk!L73+Run!L75-Evp!L23</f>
        <v>685.94627027027025</v>
      </c>
      <c r="M23" s="3">
        <f>PrcLk!M73+Run!M75-Evp!M23</f>
        <v>936.32502702702686</v>
      </c>
      <c r="N23" s="3">
        <f t="shared" si="0"/>
        <v>5615.6111351351356</v>
      </c>
    </row>
    <row r="24" spans="1:14" x14ac:dyDescent="0.2">
      <c r="A24">
        <v>1969</v>
      </c>
      <c r="B24" s="3">
        <f>PrcLk!B74+Run!B76-Evp!B24</f>
        <v>368.86046486486498</v>
      </c>
      <c r="C24" s="3">
        <f>PrcLk!C74+Run!C76-Evp!C24</f>
        <v>1255.2306702702704</v>
      </c>
      <c r="D24" s="3">
        <f>PrcLk!D74+Run!D76-Evp!D24</f>
        <v>926.96111351351351</v>
      </c>
      <c r="E24" s="3">
        <f>PrcLk!E74+Run!E76-Evp!E24</f>
        <v>410.91291891891888</v>
      </c>
      <c r="F24" s="3">
        <f>PrcLk!F74+Run!F76-Evp!F24</f>
        <v>272.72713513513514</v>
      </c>
      <c r="G24" s="3">
        <f>PrcLk!G74+Run!G76-Evp!G24</f>
        <v>327.64037837837839</v>
      </c>
      <c r="H24" s="3">
        <f>PrcLk!H74+Run!H76-Evp!H24</f>
        <v>177.73721081081081</v>
      </c>
      <c r="I24" s="3">
        <f>PrcLk!I74+Run!I76-Evp!I24</f>
        <v>-16.107221621621619</v>
      </c>
      <c r="J24" s="3">
        <f>PrcLk!J74+Run!J76-Evp!J24</f>
        <v>-15.895567567567554</v>
      </c>
      <c r="K24" s="3">
        <f>PrcLk!K74+Run!K76-Evp!K24</f>
        <v>102.83615135135135</v>
      </c>
      <c r="L24" s="3">
        <f>PrcLk!L74+Run!L76-Evp!L24</f>
        <v>256.98562162162159</v>
      </c>
      <c r="M24" s="3">
        <f>PrcLk!M74+Run!M76-Evp!M24</f>
        <v>485.51926486486479</v>
      </c>
      <c r="N24" s="3">
        <f t="shared" si="0"/>
        <v>4553.4081405405404</v>
      </c>
    </row>
    <row r="25" spans="1:14" x14ac:dyDescent="0.2">
      <c r="A25">
        <v>1970</v>
      </c>
      <c r="B25" s="3">
        <f>PrcLk!B75+Run!B77-Evp!B25</f>
        <v>535.90984864864868</v>
      </c>
      <c r="C25" s="3">
        <f>PrcLk!C75+Run!C77-Evp!C25</f>
        <v>589.1154162162162</v>
      </c>
      <c r="D25" s="3">
        <f>PrcLk!D75+Run!D77-Evp!D25</f>
        <v>551.5441945945945</v>
      </c>
      <c r="E25" s="3">
        <f>PrcLk!E75+Run!E77-Evp!E25</f>
        <v>894.79810810810807</v>
      </c>
      <c r="F25" s="3">
        <f>PrcLk!F75+Run!F77-Evp!F25</f>
        <v>584.03524324324326</v>
      </c>
      <c r="G25" s="3">
        <f>PrcLk!G75+Run!G77-Evp!G25</f>
        <v>181.62189189189189</v>
      </c>
      <c r="H25" s="3">
        <f>PrcLk!H75+Run!H77-Evp!H25</f>
        <v>80.118854054054054</v>
      </c>
      <c r="I25" s="3">
        <f>PrcLk!I75+Run!I77-Evp!I25</f>
        <v>-71.338497297297295</v>
      </c>
      <c r="J25" s="3">
        <f>PrcLk!J75+Run!J77-Evp!J25</f>
        <v>-22.191513513513499</v>
      </c>
      <c r="K25" s="3">
        <f>PrcLk!K75+Run!K77-Evp!K25</f>
        <v>38.748864864864856</v>
      </c>
      <c r="L25" s="3">
        <f>PrcLk!L75+Run!L77-Evp!L25</f>
        <v>186.57805405405406</v>
      </c>
      <c r="M25" s="3">
        <f>PrcLk!M75+Run!M77-Evp!M25</f>
        <v>243.44208648648652</v>
      </c>
      <c r="N25" s="3">
        <f t="shared" si="0"/>
        <v>3792.3825513513516</v>
      </c>
    </row>
    <row r="26" spans="1:14" x14ac:dyDescent="0.2">
      <c r="A26">
        <v>1971</v>
      </c>
      <c r="B26" s="3">
        <f>PrcLk!B76+Run!B78-Evp!B26</f>
        <v>42.892951351351357</v>
      </c>
      <c r="C26" s="3">
        <f>PrcLk!C76+Run!C78-Evp!C26</f>
        <v>232.34727567567569</v>
      </c>
      <c r="D26" s="3">
        <f>PrcLk!D76+Run!D78-Evp!D26</f>
        <v>548.89420540540539</v>
      </c>
      <c r="E26" s="3">
        <f>PrcLk!E76+Run!E78-Evp!E26</f>
        <v>776.1037837837838</v>
      </c>
      <c r="F26" s="3">
        <f>PrcLk!F76+Run!F78-Evp!F26</f>
        <v>197.84988108108109</v>
      </c>
      <c r="G26" s="3">
        <f>PrcLk!G76+Run!G78-Evp!G26</f>
        <v>47.708378378378384</v>
      </c>
      <c r="H26" s="3">
        <f>PrcLk!H76+Run!H78-Evp!H26</f>
        <v>-54.10363243243242</v>
      </c>
      <c r="I26" s="3">
        <f>PrcLk!I76+Run!I78-Evp!I26</f>
        <v>-12.526097297297298</v>
      </c>
      <c r="J26" s="3">
        <f>PrcLk!J76+Run!J78-Evp!J26</f>
        <v>2.7356756756756653</v>
      </c>
      <c r="K26" s="3">
        <f>PrcLk!K76+Run!K78-Evp!K26</f>
        <v>27.9865837837838</v>
      </c>
      <c r="L26" s="3">
        <f>PrcLk!L76+Run!L78-Evp!L26</f>
        <v>190.70183783783784</v>
      </c>
      <c r="M26" s="3">
        <f>PrcLk!M76+Run!M78-Evp!M26</f>
        <v>496.69365405405404</v>
      </c>
      <c r="N26" s="3">
        <f t="shared" si="0"/>
        <v>2497.2844972972971</v>
      </c>
    </row>
    <row r="27" spans="1:14" x14ac:dyDescent="0.2">
      <c r="A27">
        <v>1972</v>
      </c>
      <c r="B27" s="3">
        <f>PrcLk!B77+Run!B79-Evp!B27</f>
        <v>168.9582702702703</v>
      </c>
      <c r="C27" s="3">
        <f>PrcLk!C77+Run!C79-Evp!C27</f>
        <v>548.19695135135134</v>
      </c>
      <c r="D27" s="3">
        <f>PrcLk!D77+Run!D79-Evp!D27</f>
        <v>1145.6630270270271</v>
      </c>
      <c r="E27" s="3">
        <f>PrcLk!E77+Run!E79-Evp!E27</f>
        <v>608.57675675675671</v>
      </c>
      <c r="F27" s="3">
        <f>PrcLk!F77+Run!F79-Evp!F27</f>
        <v>60.660313513513529</v>
      </c>
      <c r="G27" s="3">
        <f>PrcLk!G77+Run!G79-Evp!G27</f>
        <v>-12.767567567567568</v>
      </c>
      <c r="H27" s="3">
        <f>PrcLk!H77+Run!H79-Evp!H27</f>
        <v>-71.092118918918914</v>
      </c>
      <c r="I27" s="3">
        <f>PrcLk!I77+Run!I79-Evp!I27</f>
        <v>-21.841805405405381</v>
      </c>
      <c r="J27" s="3">
        <f>PrcLk!J77+Run!J79-Evp!J27</f>
        <v>-21.839351351351354</v>
      </c>
      <c r="K27" s="3">
        <f>PrcLk!K77+Run!K79-Evp!K27</f>
        <v>31.428335135135143</v>
      </c>
      <c r="L27" s="3">
        <f>PrcLk!L77+Run!L79-Evp!L27</f>
        <v>124.1805945945946</v>
      </c>
      <c r="M27" s="3">
        <f>PrcLk!M77+Run!M79-Evp!M27</f>
        <v>267.58674594594589</v>
      </c>
      <c r="N27" s="3">
        <f t="shared" si="0"/>
        <v>2827.7101513513508</v>
      </c>
    </row>
    <row r="28" spans="1:14" x14ac:dyDescent="0.2">
      <c r="A28">
        <v>1973</v>
      </c>
      <c r="B28" s="3">
        <f>PrcLk!B78+Run!B80-Evp!B28</f>
        <v>233.4661081081081</v>
      </c>
      <c r="C28" s="3">
        <f>PrcLk!C78+Run!C80-Evp!C28</f>
        <v>104.66847567567567</v>
      </c>
      <c r="D28" s="3">
        <f>PrcLk!D78+Run!D80-Evp!D28</f>
        <v>1035.6796324324323</v>
      </c>
      <c r="E28" s="3">
        <f>PrcLk!E78+Run!E80-Evp!E28</f>
        <v>897.00194594594586</v>
      </c>
      <c r="F28" s="3">
        <f>PrcLk!F78+Run!F80-Evp!F28</f>
        <v>244.17300540540543</v>
      </c>
      <c r="G28" s="3">
        <f>PrcLk!G78+Run!G80-Evp!G28</f>
        <v>90.609999999999985</v>
      </c>
      <c r="H28" s="3">
        <f>PrcLk!H78+Run!H80-Evp!H28</f>
        <v>39.651318918918918</v>
      </c>
      <c r="I28" s="3">
        <f>PrcLk!I78+Run!I80-Evp!I28</f>
        <v>20.082021621621607</v>
      </c>
      <c r="J28" s="3">
        <f>PrcLk!J78+Run!J80-Evp!J28</f>
        <v>-28.285189189189168</v>
      </c>
      <c r="K28" s="3">
        <f>PrcLk!K78+Run!K80-Evp!K28</f>
        <v>119.70885405405404</v>
      </c>
      <c r="L28" s="3">
        <f>PrcLk!L78+Run!L80-Evp!L28</f>
        <v>499.97875675675675</v>
      </c>
      <c r="M28" s="3">
        <f>PrcLk!M78+Run!M80-Evp!M28</f>
        <v>671.90325405405406</v>
      </c>
      <c r="N28" s="3">
        <f t="shared" si="0"/>
        <v>3928.6381837837844</v>
      </c>
    </row>
    <row r="29" spans="1:14" x14ac:dyDescent="0.2">
      <c r="A29">
        <v>1974</v>
      </c>
      <c r="B29" s="3">
        <f>PrcLk!B79+Run!B81-Evp!B29</f>
        <v>955.39624864864868</v>
      </c>
      <c r="C29" s="3">
        <f>PrcLk!C79+Run!C81-Evp!C29</f>
        <v>317.4017081081081</v>
      </c>
      <c r="D29" s="3">
        <f>PrcLk!D79+Run!D81-Evp!D29</f>
        <v>1763.4062270270267</v>
      </c>
      <c r="E29" s="3">
        <f>PrcLk!E79+Run!E81-Evp!E29</f>
        <v>523.72437837837845</v>
      </c>
      <c r="F29" s="3">
        <f>PrcLk!F79+Run!F81-Evp!F29</f>
        <v>343.97725405405407</v>
      </c>
      <c r="G29" s="3">
        <f>PrcLk!G79+Run!G81-Evp!G29</f>
        <v>153.87870270270267</v>
      </c>
      <c r="H29" s="3">
        <f>PrcLk!H79+Run!H81-Evp!H29</f>
        <v>-16.667891891891884</v>
      </c>
      <c r="I29" s="3">
        <f>PrcLk!I79+Run!I81-Evp!I29</f>
        <v>32.384367567567551</v>
      </c>
      <c r="J29" s="3">
        <f>PrcLk!J79+Run!J81-Evp!J29</f>
        <v>-10.610270270270263</v>
      </c>
      <c r="K29" s="3">
        <f>PrcLk!K79+Run!K81-Evp!K29</f>
        <v>26.796108108108115</v>
      </c>
      <c r="L29" s="3">
        <f>PrcLk!L79+Run!L81-Evp!L29</f>
        <v>327.01827027027025</v>
      </c>
      <c r="M29" s="3">
        <f>PrcLk!M79+Run!M81-Evp!M29</f>
        <v>595.41921081081091</v>
      </c>
      <c r="N29" s="3">
        <f t="shared" si="0"/>
        <v>5012.1243135135128</v>
      </c>
    </row>
    <row r="30" spans="1:14" x14ac:dyDescent="0.2">
      <c r="A30">
        <v>1975</v>
      </c>
      <c r="B30" s="3">
        <f>PrcLk!B80+Run!B82-Evp!B30</f>
        <v>1071.0425081081082</v>
      </c>
      <c r="C30" s="3">
        <f>PrcLk!C80+Run!C82-Evp!C30</f>
        <v>633.21290810810819</v>
      </c>
      <c r="D30" s="3">
        <f>PrcLk!D80+Run!D82-Evp!D30</f>
        <v>1204.8715459459459</v>
      </c>
      <c r="E30" s="3">
        <f>PrcLk!E80+Run!E82-Evp!E30</f>
        <v>789.6935675675677</v>
      </c>
      <c r="F30" s="3">
        <f>PrcLk!F80+Run!F82-Evp!F30</f>
        <v>779.55927567567562</v>
      </c>
      <c r="G30" s="3">
        <f>PrcLk!G80+Run!G82-Evp!G30</f>
        <v>131.68454054054055</v>
      </c>
      <c r="H30" s="3">
        <f>PrcLk!H80+Run!H82-Evp!H30</f>
        <v>-45.106886486486474</v>
      </c>
      <c r="I30" s="3">
        <f>PrcLk!I80+Run!I82-Evp!I30</f>
        <v>109.71822702702704</v>
      </c>
      <c r="J30" s="3">
        <f>PrcLk!J80+Run!J82-Evp!J30</f>
        <v>17.30459459459459</v>
      </c>
      <c r="K30" s="3">
        <f>PrcLk!K80+Run!K82-Evp!K30</f>
        <v>13.376518918918919</v>
      </c>
      <c r="L30" s="3">
        <f>PrcLk!L80+Run!L82-Evp!L30</f>
        <v>147.77248648648649</v>
      </c>
      <c r="M30" s="3">
        <f>PrcLk!M80+Run!M82-Evp!M30</f>
        <v>247.45915675675673</v>
      </c>
      <c r="N30" s="3">
        <f t="shared" si="0"/>
        <v>5100.5884432432431</v>
      </c>
    </row>
    <row r="31" spans="1:14" x14ac:dyDescent="0.2">
      <c r="A31">
        <v>1976</v>
      </c>
      <c r="B31" s="3">
        <f>PrcLk!B81+Run!B83-Evp!B31</f>
        <v>647.69642162162165</v>
      </c>
      <c r="C31" s="3">
        <f>PrcLk!C81+Run!C83-Evp!C31</f>
        <v>645.23290810810806</v>
      </c>
      <c r="D31" s="3">
        <f>PrcLk!D81+Run!D83-Evp!D31</f>
        <v>1077.1331783783783</v>
      </c>
      <c r="E31" s="3">
        <f>PrcLk!E81+Run!E83-Evp!E31</f>
        <v>1043.9618378378379</v>
      </c>
      <c r="F31" s="3">
        <f>PrcLk!F81+Run!F83-Evp!F31</f>
        <v>243.46801081081082</v>
      </c>
      <c r="G31" s="3">
        <f>PrcLk!G81+Run!G83-Evp!G31</f>
        <v>197.14335135135133</v>
      </c>
      <c r="H31" s="3">
        <f>PrcLk!H81+Run!H83-Evp!H31</f>
        <v>88.77347027027028</v>
      </c>
      <c r="I31" s="3">
        <f>PrcLk!I81+Run!I83-Evp!I31</f>
        <v>75.521016216216196</v>
      </c>
      <c r="J31" s="3">
        <f>PrcLk!J81+Run!J83-Evp!J31</f>
        <v>309.71005405405413</v>
      </c>
      <c r="K31" s="3">
        <f>PrcLk!K81+Run!K83-Evp!K31</f>
        <v>109.01581621621622</v>
      </c>
      <c r="L31" s="3">
        <f>PrcLk!L81+Run!L83-Evp!L31</f>
        <v>144.8558918918919</v>
      </c>
      <c r="M31" s="3">
        <f>PrcLk!M81+Run!M83-Evp!M31</f>
        <v>437.04371891891884</v>
      </c>
      <c r="N31" s="3">
        <f t="shared" si="0"/>
        <v>5019.555675675675</v>
      </c>
    </row>
    <row r="32" spans="1:14" x14ac:dyDescent="0.2">
      <c r="A32">
        <v>1977</v>
      </c>
      <c r="B32" s="3">
        <f>PrcLk!B82+Run!B84-Evp!B32</f>
        <v>194.86110270270274</v>
      </c>
      <c r="C32" s="3">
        <f>PrcLk!C82+Run!C84-Evp!C32</f>
        <v>1432.6702594594597</v>
      </c>
      <c r="D32" s="3">
        <f>PrcLk!D82+Run!D84-Evp!D32</f>
        <v>1793.1127135135134</v>
      </c>
      <c r="E32" s="3">
        <f>PrcLk!E82+Run!E84-Evp!E32</f>
        <v>621.14978378378373</v>
      </c>
      <c r="F32" s="3">
        <f>PrcLk!F82+Run!F84-Evp!F32</f>
        <v>503.31984864864859</v>
      </c>
      <c r="G32" s="3">
        <f>PrcLk!G82+Run!G84-Evp!G32</f>
        <v>52.291675675675691</v>
      </c>
      <c r="H32" s="3">
        <f>PrcLk!H82+Run!H84-Evp!H32</f>
        <v>233.21608648648649</v>
      </c>
      <c r="I32" s="3">
        <f>PrcLk!I82+Run!I84-Evp!I32</f>
        <v>124.31398918918921</v>
      </c>
      <c r="J32" s="3">
        <f>PrcLk!J82+Run!J84-Evp!J32</f>
        <v>107.25097297297299</v>
      </c>
      <c r="K32" s="3">
        <f>PrcLk!K82+Run!K84-Evp!K32</f>
        <v>103.76057297297298</v>
      </c>
      <c r="L32" s="3">
        <f>PrcLk!L82+Run!L84-Evp!L32</f>
        <v>196.81318918918922</v>
      </c>
      <c r="M32" s="3">
        <f>PrcLk!M82+Run!M84-Evp!M32</f>
        <v>166.97438918918917</v>
      </c>
      <c r="N32" s="3">
        <f t="shared" si="0"/>
        <v>5529.7345837837829</v>
      </c>
    </row>
    <row r="33" spans="1:14" x14ac:dyDescent="0.2">
      <c r="A33">
        <v>1978</v>
      </c>
      <c r="B33" s="3">
        <f>PrcLk!B83+Run!B85-Evp!B33</f>
        <v>96.611437837837855</v>
      </c>
      <c r="C33" s="3">
        <f>PrcLk!C83+Run!C85-Evp!C33</f>
        <v>102.74997837837839</v>
      </c>
      <c r="D33" s="3">
        <f>PrcLk!D83+Run!D85-Evp!D33</f>
        <v>1675.5145945945947</v>
      </c>
      <c r="E33" s="3">
        <f>PrcLk!E83+Run!E85-Evp!E33</f>
        <v>658.21508108108117</v>
      </c>
      <c r="F33" s="3">
        <f>PrcLk!F83+Run!F85-Evp!F33</f>
        <v>145.74162162162162</v>
      </c>
      <c r="G33" s="3">
        <f>PrcLk!G83+Run!G85-Evp!G33</f>
        <v>-0.99578378378379284</v>
      </c>
      <c r="H33" s="3">
        <f>PrcLk!H83+Run!H85-Evp!H33</f>
        <v>-49.538605405405406</v>
      </c>
      <c r="I33" s="3">
        <f>PrcLk!I83+Run!I85-Evp!I33</f>
        <v>-39.657275675675663</v>
      </c>
      <c r="J33" s="3">
        <f>PrcLk!J83+Run!J85-Evp!J33</f>
        <v>237.70897297297293</v>
      </c>
      <c r="K33" s="3">
        <f>PrcLk!K83+Run!K85-Evp!K33</f>
        <v>341.45861621621623</v>
      </c>
      <c r="L33" s="3">
        <f>PrcLk!L83+Run!L85-Evp!L33</f>
        <v>377.31394594594599</v>
      </c>
      <c r="M33" s="3">
        <f>PrcLk!M83+Run!M85-Evp!M33</f>
        <v>1089.4172864864865</v>
      </c>
      <c r="N33" s="3">
        <f t="shared" si="0"/>
        <v>4634.5398702702705</v>
      </c>
    </row>
    <row r="34" spans="1:14" x14ac:dyDescent="0.2">
      <c r="A34">
        <v>1979</v>
      </c>
      <c r="B34" s="3">
        <f>PrcLk!B84+Run!B86-Evp!B34</f>
        <v>161.6509189189189</v>
      </c>
      <c r="C34" s="3">
        <f>PrcLk!C84+Run!C86-Evp!C34</f>
        <v>87.731275675675676</v>
      </c>
      <c r="D34" s="3">
        <f>PrcLk!D84+Run!D86-Evp!D34</f>
        <v>1147.0494918918919</v>
      </c>
      <c r="E34" s="3">
        <f>PrcLk!E84+Run!E86-Evp!E34</f>
        <v>1463.5644324324328</v>
      </c>
      <c r="F34" s="3">
        <f>PrcLk!F84+Run!F86-Evp!F34</f>
        <v>310.11589189189192</v>
      </c>
      <c r="G34" s="3">
        <f>PrcLk!G84+Run!G86-Evp!G34</f>
        <v>37.31227027027029</v>
      </c>
      <c r="H34" s="3">
        <f>PrcLk!H84+Run!H86-Evp!H34</f>
        <v>-2.761005405405399</v>
      </c>
      <c r="I34" s="3">
        <f>PrcLk!I84+Run!I86-Evp!I34</f>
        <v>-55.185145945945948</v>
      </c>
      <c r="J34" s="3">
        <f>PrcLk!J84+Run!J86-Evp!J34</f>
        <v>19.712378378378389</v>
      </c>
      <c r="K34" s="3">
        <f>PrcLk!K84+Run!K86-Evp!K34</f>
        <v>66.91471351351349</v>
      </c>
      <c r="L34" s="3">
        <f>PrcLk!L84+Run!L86-Evp!L34</f>
        <v>178.81610810810812</v>
      </c>
      <c r="M34" s="3">
        <f>PrcLk!M84+Run!M86-Evp!M34</f>
        <v>244.57616216216215</v>
      </c>
      <c r="N34" s="3">
        <f t="shared" si="0"/>
        <v>3659.4974918918924</v>
      </c>
    </row>
    <row r="35" spans="1:14" x14ac:dyDescent="0.2">
      <c r="A35">
        <v>1980</v>
      </c>
      <c r="B35" s="3">
        <f>PrcLk!B85+Run!B87-Evp!B35</f>
        <v>248.7630702702703</v>
      </c>
      <c r="C35" s="3">
        <f>PrcLk!C85+Run!C87-Evp!C35</f>
        <v>79.576335135135139</v>
      </c>
      <c r="D35" s="3">
        <f>PrcLk!D85+Run!D87-Evp!D35</f>
        <v>1193.7223891891888</v>
      </c>
      <c r="E35" s="3">
        <f>PrcLk!E85+Run!E87-Evp!E35</f>
        <v>1421.3643243243243</v>
      </c>
      <c r="F35" s="3">
        <f>PrcLk!F85+Run!F87-Evp!F35</f>
        <v>285.35821621621625</v>
      </c>
      <c r="G35" s="3">
        <f>PrcLk!G85+Run!G87-Evp!G35</f>
        <v>91.290648648648641</v>
      </c>
      <c r="H35" s="3">
        <f>PrcLk!H85+Run!H87-Evp!H35</f>
        <v>96.799967567567592</v>
      </c>
      <c r="I35" s="3">
        <f>PrcLk!I85+Run!I87-Evp!I35</f>
        <v>49.493394594594633</v>
      </c>
      <c r="J35" s="3">
        <f>PrcLk!J85+Run!J87-Evp!J35</f>
        <v>1.1426486486486453</v>
      </c>
      <c r="K35" s="3">
        <f>PrcLk!K85+Run!K87-Evp!K35</f>
        <v>56.313351351351344</v>
      </c>
      <c r="L35" s="3">
        <f>PrcLk!L85+Run!L87-Evp!L35</f>
        <v>351.31151351351355</v>
      </c>
      <c r="M35" s="3">
        <f>PrcLk!M85+Run!M87-Evp!M35</f>
        <v>727.68941621621605</v>
      </c>
      <c r="N35" s="3">
        <f t="shared" si="0"/>
        <v>4602.8252756756738</v>
      </c>
    </row>
    <row r="36" spans="1:14" x14ac:dyDescent="0.2">
      <c r="A36">
        <v>1981</v>
      </c>
      <c r="B36" s="3">
        <f>PrcLk!B86+Run!B88-Evp!B36</f>
        <v>313.97108108108114</v>
      </c>
      <c r="C36" s="3">
        <f>PrcLk!C86+Run!C88-Evp!C36</f>
        <v>155.44017297297299</v>
      </c>
      <c r="D36" s="3">
        <f>PrcLk!D86+Run!D88-Evp!D36</f>
        <v>895.9470162162163</v>
      </c>
      <c r="E36" s="3">
        <f>PrcLk!E86+Run!E88-Evp!E36</f>
        <v>905.3630270270271</v>
      </c>
      <c r="F36" s="3">
        <f>PrcLk!F86+Run!F88-Evp!F36</f>
        <v>247.51808648648648</v>
      </c>
      <c r="G36" s="3">
        <f>PrcLk!G86+Run!G88-Evp!G36</f>
        <v>127.50616216216221</v>
      </c>
      <c r="H36" s="3">
        <f>PrcLk!H86+Run!H88-Evp!H36</f>
        <v>100.99811891891892</v>
      </c>
      <c r="I36" s="3">
        <f>PrcLk!I86+Run!I88-Evp!I36</f>
        <v>139.60511351351352</v>
      </c>
      <c r="J36" s="3">
        <f>PrcLk!J86+Run!J88-Evp!J36</f>
        <v>160.34399999999999</v>
      </c>
      <c r="K36" s="3">
        <f>PrcLk!K86+Run!K88-Evp!K36</f>
        <v>228.47155675675677</v>
      </c>
      <c r="L36" s="3">
        <f>PrcLk!L86+Run!L88-Evp!L36</f>
        <v>98.97448648648647</v>
      </c>
      <c r="M36" s="3">
        <f>PrcLk!M86+Run!M88-Evp!M36</f>
        <v>281.49067027027024</v>
      </c>
      <c r="N36" s="3">
        <f t="shared" si="0"/>
        <v>3655.629491891892</v>
      </c>
    </row>
    <row r="37" spans="1:14" x14ac:dyDescent="0.2">
      <c r="A37">
        <v>1982</v>
      </c>
      <c r="B37" s="3">
        <f>PrcLk!B87+Run!B89-Evp!B37</f>
        <v>66.39807567567567</v>
      </c>
      <c r="C37" s="3">
        <f>PrcLk!C87+Run!C89-Evp!C37</f>
        <v>1235.8555459459458</v>
      </c>
      <c r="D37" s="3">
        <f>PrcLk!D87+Run!D89-Evp!D37</f>
        <v>452.99865945945947</v>
      </c>
      <c r="E37" s="3">
        <f>PrcLk!E87+Run!E89-Evp!E37</f>
        <v>516.57264864864862</v>
      </c>
      <c r="F37" s="3">
        <f>PrcLk!F87+Run!F89-Evp!F37</f>
        <v>340.5034486486486</v>
      </c>
      <c r="G37" s="3">
        <f>PrcLk!G87+Run!G89-Evp!G37</f>
        <v>88.973135135135095</v>
      </c>
      <c r="H37" s="3">
        <f>PrcLk!H87+Run!H89-Evp!H37</f>
        <v>20.713070270270265</v>
      </c>
      <c r="I37" s="3">
        <f>PrcLk!I87+Run!I89-Evp!I37</f>
        <v>-5.81435675675678</v>
      </c>
      <c r="J37" s="3">
        <f>PrcLk!J87+Run!J89-Evp!J37</f>
        <v>490.52854054054052</v>
      </c>
      <c r="K37" s="3">
        <f>PrcLk!K87+Run!K89-Evp!K37</f>
        <v>857.32969729729723</v>
      </c>
      <c r="L37" s="3">
        <f>PrcLk!L87+Run!L89-Evp!L37</f>
        <v>485.78129729729733</v>
      </c>
      <c r="M37" s="3">
        <f>PrcLk!M87+Run!M89-Evp!M37</f>
        <v>373.00117837837837</v>
      </c>
      <c r="N37" s="3">
        <f t="shared" si="0"/>
        <v>4922.84094054054</v>
      </c>
    </row>
    <row r="38" spans="1:14" x14ac:dyDescent="0.2">
      <c r="A38">
        <v>1983</v>
      </c>
      <c r="B38" s="3">
        <f>PrcLk!B88+Run!B90-Evp!B38</f>
        <v>348.47357837837842</v>
      </c>
      <c r="C38" s="3">
        <f>PrcLk!C88+Run!C90-Evp!C38</f>
        <v>114.80123243243241</v>
      </c>
      <c r="D38" s="3">
        <f>PrcLk!D88+Run!D90-Evp!D38</f>
        <v>1783.5657837837839</v>
      </c>
      <c r="E38" s="3">
        <f>PrcLk!E88+Run!E90-Evp!E38</f>
        <v>1275.9963243243244</v>
      </c>
      <c r="F38" s="3">
        <f>PrcLk!F88+Run!F90-Evp!F38</f>
        <v>193.00455135135132</v>
      </c>
      <c r="G38" s="3">
        <f>PrcLk!G88+Run!G90-Evp!G38</f>
        <v>246.01443243243244</v>
      </c>
      <c r="H38" s="3">
        <f>PrcLk!H88+Run!H90-Evp!H38</f>
        <v>103.53522162162162</v>
      </c>
      <c r="I38" s="3">
        <f>PrcLk!I88+Run!I90-Evp!I38</f>
        <v>-16.387643243243218</v>
      </c>
      <c r="J38" s="3">
        <f>PrcLk!J88+Run!J90-Evp!J38</f>
        <v>51.095189189189199</v>
      </c>
      <c r="K38" s="3">
        <f>PrcLk!K88+Run!K90-Evp!K38</f>
        <v>131.99925405405406</v>
      </c>
      <c r="L38" s="3">
        <f>PrcLk!L88+Run!L90-Evp!L38</f>
        <v>680.4859459459459</v>
      </c>
      <c r="M38" s="3">
        <f>PrcLk!M88+Run!M90-Evp!M38</f>
        <v>1055.5741513513515</v>
      </c>
      <c r="N38" s="3">
        <f t="shared" si="0"/>
        <v>5968.1580216216216</v>
      </c>
    </row>
    <row r="39" spans="1:14" x14ac:dyDescent="0.2">
      <c r="A39">
        <v>1984</v>
      </c>
      <c r="B39" s="3">
        <f>PrcLk!B89+Run!B91-Evp!B39</f>
        <v>272.56216216216217</v>
      </c>
      <c r="C39" s="3">
        <f>PrcLk!C89+Run!C91-Evp!C39</f>
        <v>459.67206486486486</v>
      </c>
      <c r="D39" s="3">
        <f>PrcLk!D89+Run!D91-Evp!D39</f>
        <v>402.87188108108109</v>
      </c>
      <c r="E39" s="3">
        <f>PrcLk!E89+Run!E91-Evp!E39</f>
        <v>663.55291891891886</v>
      </c>
      <c r="F39" s="3">
        <f>PrcLk!F89+Run!F91-Evp!F39</f>
        <v>801.55166486486496</v>
      </c>
      <c r="G39" s="3">
        <f>PrcLk!G89+Run!G91-Evp!G39</f>
        <v>187.56848648648651</v>
      </c>
      <c r="H39" s="3">
        <f>PrcLk!H89+Run!H91-Evp!H39</f>
        <v>60.442670270270241</v>
      </c>
      <c r="I39" s="3">
        <f>PrcLk!I89+Run!I91-Evp!I39</f>
        <v>232.61917837837831</v>
      </c>
      <c r="J39" s="3">
        <f>PrcLk!J89+Run!J91-Evp!J39</f>
        <v>90.201837837837843</v>
      </c>
      <c r="K39" s="3">
        <f>PrcLk!K89+Run!K91-Evp!K39</f>
        <v>143.60715675675675</v>
      </c>
      <c r="L39" s="3">
        <f>PrcLk!L89+Run!L91-Evp!L39</f>
        <v>425.31167567567559</v>
      </c>
      <c r="M39" s="3">
        <f>PrcLk!M89+Run!M91-Evp!M39</f>
        <v>843.37399999999991</v>
      </c>
      <c r="N39" s="3">
        <f t="shared" si="0"/>
        <v>4583.3356972972979</v>
      </c>
    </row>
    <row r="40" spans="1:14" x14ac:dyDescent="0.2">
      <c r="A40">
        <v>1985</v>
      </c>
      <c r="B40" s="3">
        <f>PrcLk!B90+Run!B92-Evp!B40</f>
        <v>119.81338378378379</v>
      </c>
      <c r="C40" s="3">
        <f>PrcLk!C90+Run!C92-Evp!C40</f>
        <v>1286.8974702702703</v>
      </c>
      <c r="D40" s="3">
        <f>PrcLk!D90+Run!D92-Evp!D40</f>
        <v>1110.051762162162</v>
      </c>
      <c r="E40" s="3">
        <f>PrcLk!E90+Run!E92-Evp!E40</f>
        <v>525.76778378378367</v>
      </c>
      <c r="F40" s="3">
        <f>PrcLk!F90+Run!F92-Evp!F40</f>
        <v>298.19956756756756</v>
      </c>
      <c r="G40" s="3">
        <f>PrcLk!G90+Run!G92-Evp!G40</f>
        <v>397.03318918918916</v>
      </c>
      <c r="H40" s="3">
        <f>PrcLk!H90+Run!H92-Evp!H40</f>
        <v>125.5715027027027</v>
      </c>
      <c r="I40" s="3">
        <f>PrcLk!I90+Run!I92-Evp!I40</f>
        <v>163.37445405405401</v>
      </c>
      <c r="J40" s="3">
        <f>PrcLk!J90+Run!J92-Evp!J40</f>
        <v>231.43616216216219</v>
      </c>
      <c r="K40" s="3">
        <f>PrcLk!K90+Run!K92-Evp!K40</f>
        <v>138.70668108108111</v>
      </c>
      <c r="L40" s="3">
        <f>PrcLk!L90+Run!L92-Evp!L40</f>
        <v>575.15416216216215</v>
      </c>
      <c r="M40" s="3">
        <f>PrcLk!M90+Run!M92-Evp!M40</f>
        <v>579.51930810810813</v>
      </c>
      <c r="N40" s="3">
        <f t="shared" si="0"/>
        <v>5551.5254270270261</v>
      </c>
    </row>
    <row r="41" spans="1:14" x14ac:dyDescent="0.2">
      <c r="A41">
        <v>1986</v>
      </c>
      <c r="B41" s="3">
        <f>PrcLk!B91+Run!B93-Evp!B41</f>
        <v>556.5943891891892</v>
      </c>
      <c r="C41" s="3">
        <f>PrcLk!C91+Run!C93-Evp!C41</f>
        <v>1139.2348972972973</v>
      </c>
      <c r="D41" s="3">
        <f>PrcLk!D91+Run!D93-Evp!D41</f>
        <v>2072.0140432432436</v>
      </c>
      <c r="E41" s="3">
        <f>PrcLk!E91+Run!E93-Evp!E41</f>
        <v>1084.7944864864864</v>
      </c>
      <c r="F41" s="3">
        <f>PrcLk!F91+Run!F93-Evp!F41</f>
        <v>110.64502702702703</v>
      </c>
      <c r="G41" s="3">
        <f>PrcLk!G91+Run!G93-Evp!G41</f>
        <v>110.10989189189186</v>
      </c>
      <c r="H41" s="3">
        <f>PrcLk!H91+Run!H93-Evp!H41</f>
        <v>25.481762162162141</v>
      </c>
      <c r="I41" s="3">
        <f>PrcLk!I91+Run!I93-Evp!I41</f>
        <v>45.940616216216199</v>
      </c>
      <c r="J41" s="3">
        <f>PrcLk!J91+Run!J93-Evp!J41</f>
        <v>312.58129729729728</v>
      </c>
      <c r="K41" s="3">
        <f>PrcLk!K91+Run!K93-Evp!K41</f>
        <v>317.05030270270271</v>
      </c>
      <c r="L41" s="3">
        <f>PrcLk!L91+Run!L93-Evp!L41</f>
        <v>1001.8452432432432</v>
      </c>
      <c r="M41" s="3">
        <f>PrcLk!M91+Run!M93-Evp!M41</f>
        <v>506.16705945945949</v>
      </c>
      <c r="N41" s="3">
        <f t="shared" si="0"/>
        <v>7282.4590162162158</v>
      </c>
    </row>
    <row r="42" spans="1:14" x14ac:dyDescent="0.2">
      <c r="A42">
        <v>1987</v>
      </c>
      <c r="B42" s="3">
        <f>PrcLk!B92+Run!B94-Evp!B42</f>
        <v>481.63002162162172</v>
      </c>
      <c r="C42" s="3">
        <f>PrcLk!C92+Run!C94-Evp!C42</f>
        <v>331.27931891891888</v>
      </c>
      <c r="D42" s="3">
        <f>PrcLk!D92+Run!D94-Evp!D42</f>
        <v>1475.7858054054054</v>
      </c>
      <c r="E42" s="3">
        <f>PrcLk!E92+Run!E94-Evp!E42</f>
        <v>406.09129729729733</v>
      </c>
      <c r="F42" s="3">
        <f>PrcLk!F92+Run!F94-Evp!F42</f>
        <v>191.42434594594596</v>
      </c>
      <c r="G42" s="3">
        <f>PrcLk!G92+Run!G94-Evp!G42</f>
        <v>209.3755675675676</v>
      </c>
      <c r="H42" s="3">
        <f>PrcLk!H92+Run!H94-Evp!H42</f>
        <v>41.213502702702698</v>
      </c>
      <c r="I42" s="3">
        <f>PrcLk!I92+Run!I94-Evp!I42</f>
        <v>-7.6280648648648821</v>
      </c>
      <c r="J42" s="3">
        <f>PrcLk!J92+Run!J94-Evp!J42</f>
        <v>562.21940540540527</v>
      </c>
      <c r="K42" s="3">
        <f>PrcLk!K92+Run!K94-Evp!K42</f>
        <v>903.88021621621624</v>
      </c>
      <c r="L42" s="3">
        <f>PrcLk!L92+Run!L94-Evp!L42</f>
        <v>297.22524324324326</v>
      </c>
      <c r="M42" s="3">
        <f>PrcLk!M92+Run!M94-Evp!M42</f>
        <v>714.16239999999993</v>
      </c>
      <c r="N42" s="3">
        <f t="shared" si="0"/>
        <v>5606.6590594594591</v>
      </c>
    </row>
    <row r="43" spans="1:14" x14ac:dyDescent="0.2">
      <c r="A43">
        <v>1988</v>
      </c>
      <c r="B43" s="3">
        <f>PrcLk!B93+Run!B95-Evp!B43</f>
        <v>320.65049729729731</v>
      </c>
      <c r="C43" s="3">
        <f>PrcLk!C93+Run!C95-Evp!C43</f>
        <v>132.2801945945946</v>
      </c>
      <c r="D43" s="3">
        <f>PrcLk!D93+Run!D95-Evp!D43</f>
        <v>776.84262702702711</v>
      </c>
      <c r="E43" s="3">
        <f>PrcLk!E93+Run!E95-Evp!E43</f>
        <v>623.76745945945936</v>
      </c>
      <c r="F43" s="3">
        <f>PrcLk!F93+Run!F95-Evp!F43</f>
        <v>60.297589189189196</v>
      </c>
      <c r="G43" s="3">
        <f>PrcLk!G93+Run!G95-Evp!G43</f>
        <v>-41.878270270270264</v>
      </c>
      <c r="H43" s="3">
        <f>PrcLk!H93+Run!H95-Evp!H43</f>
        <v>-15.582972972972982</v>
      </c>
      <c r="I43" s="3">
        <f>PrcLk!I93+Run!I95-Evp!I43</f>
        <v>-60.145405405405398</v>
      </c>
      <c r="J43" s="3">
        <f>PrcLk!J93+Run!J95-Evp!J43</f>
        <v>22.094270270270286</v>
      </c>
      <c r="K43" s="3">
        <f>PrcLk!K93+Run!K95-Evp!K43</f>
        <v>87.033545945945932</v>
      </c>
      <c r="L43" s="3">
        <f>PrcLk!L93+Run!L95-Evp!L43</f>
        <v>387.71329729729734</v>
      </c>
      <c r="M43" s="3">
        <f>PrcLk!M93+Run!M95-Evp!M43</f>
        <v>869.72642162162163</v>
      </c>
      <c r="N43" s="3">
        <f t="shared" si="0"/>
        <v>3162.799254054054</v>
      </c>
    </row>
    <row r="44" spans="1:14" x14ac:dyDescent="0.2">
      <c r="A44">
        <v>1989</v>
      </c>
      <c r="B44" s="3">
        <f>PrcLk!B94+Run!B96-Evp!B44</f>
        <v>193.99114594594596</v>
      </c>
      <c r="C44" s="3">
        <f>PrcLk!C94+Run!C96-Evp!C44</f>
        <v>253.7602054054054</v>
      </c>
      <c r="D44" s="3">
        <f>PrcLk!D94+Run!D96-Evp!D44</f>
        <v>669.74488648648662</v>
      </c>
      <c r="E44" s="3">
        <f>PrcLk!E94+Run!E96-Evp!E44</f>
        <v>360.73470270270269</v>
      </c>
      <c r="F44" s="3">
        <f>PrcLk!F94+Run!F96-Evp!F44</f>
        <v>129.73206486486487</v>
      </c>
      <c r="G44" s="3">
        <f>PrcLk!G94+Run!G96-Evp!G44</f>
        <v>18.086486486486478</v>
      </c>
      <c r="H44" s="3">
        <f>PrcLk!H94+Run!H96-Evp!H44</f>
        <v>3.2455567567567698</v>
      </c>
      <c r="I44" s="3">
        <f>PrcLk!I94+Run!I96-Evp!I44</f>
        <v>-10.248843243243243</v>
      </c>
      <c r="J44" s="3">
        <f>PrcLk!J94+Run!J96-Evp!J44</f>
        <v>26.537135135135145</v>
      </c>
      <c r="K44" s="3">
        <f>PrcLk!K94+Run!K96-Evp!K44</f>
        <v>174.6321081081081</v>
      </c>
      <c r="L44" s="3">
        <f>PrcLk!L94+Run!L96-Evp!L44</f>
        <v>479.06513513513511</v>
      </c>
      <c r="M44" s="3">
        <f>PrcLk!M94+Run!M96-Evp!M44</f>
        <v>247.78268108108105</v>
      </c>
      <c r="N44" s="3">
        <f t="shared" si="0"/>
        <v>2547.0632648648648</v>
      </c>
    </row>
    <row r="45" spans="1:14" x14ac:dyDescent="0.2">
      <c r="A45">
        <v>1990</v>
      </c>
      <c r="B45" s="3">
        <f>PrcLk!B95+Run!B97-Evp!B45</f>
        <v>342.7064432432432</v>
      </c>
      <c r="C45" s="3">
        <f>PrcLk!C95+Run!C97-Evp!C45</f>
        <v>263.08445405405405</v>
      </c>
      <c r="D45" s="3">
        <f>PrcLk!D95+Run!D97-Evp!D45</f>
        <v>396.64761081081082</v>
      </c>
      <c r="E45" s="3">
        <f>PrcLk!E95+Run!E97-Evp!E45</f>
        <v>527.15313513513513</v>
      </c>
      <c r="F45" s="3">
        <f>PrcLk!F95+Run!F97-Evp!F45</f>
        <v>172.81957837837837</v>
      </c>
      <c r="G45" s="3">
        <f>PrcLk!G95+Run!G97-Evp!G45</f>
        <v>373.57254054054056</v>
      </c>
      <c r="H45" s="3">
        <f>PrcLk!H95+Run!H97-Evp!H45</f>
        <v>32.363416216216223</v>
      </c>
      <c r="I45" s="3">
        <f>PrcLk!I95+Run!I97-Evp!I45</f>
        <v>32.480886486486469</v>
      </c>
      <c r="J45" s="3">
        <f>PrcLk!J95+Run!J97-Evp!J45</f>
        <v>124.18275675675676</v>
      </c>
      <c r="K45" s="3">
        <f>PrcLk!K95+Run!K97-Evp!K45</f>
        <v>106.73432432432433</v>
      </c>
      <c r="L45" s="3">
        <f>PrcLk!L95+Run!L97-Evp!L45</f>
        <v>271.09075675675678</v>
      </c>
      <c r="M45" s="3">
        <f>PrcLk!M95+Run!M97-Evp!M45</f>
        <v>209.02011891891894</v>
      </c>
      <c r="N45" s="3">
        <f t="shared" si="0"/>
        <v>2851.856021621621</v>
      </c>
    </row>
    <row r="46" spans="1:14" x14ac:dyDescent="0.2">
      <c r="A46">
        <v>1991</v>
      </c>
      <c r="B46" s="3">
        <f>PrcLk!B96+Run!B98-Evp!B46</f>
        <v>678.2173621621622</v>
      </c>
      <c r="C46" s="3">
        <f>PrcLk!C96+Run!C98-Evp!C46</f>
        <v>849.40511351351347</v>
      </c>
      <c r="D46" s="3">
        <f>PrcLk!D96+Run!D98-Evp!D46</f>
        <v>878.23551351351364</v>
      </c>
      <c r="E46" s="3">
        <f>PrcLk!E96+Run!E98-Evp!E46</f>
        <v>532.62599999999998</v>
      </c>
      <c r="F46" s="3">
        <f>PrcLk!F96+Run!F98-Evp!F46</f>
        <v>401.31208648648652</v>
      </c>
      <c r="G46" s="3">
        <f>PrcLk!G96+Run!G98-Evp!G46</f>
        <v>29.395405405405398</v>
      </c>
      <c r="H46" s="3">
        <f>PrcLk!H96+Run!H98-Evp!H46</f>
        <v>-28.066681081081072</v>
      </c>
      <c r="I46" s="3">
        <f>PrcLk!I96+Run!I98-Evp!I46</f>
        <v>90.902216216216203</v>
      </c>
      <c r="J46" s="3">
        <f>PrcLk!J96+Run!J98-Evp!J46</f>
        <v>151.1527027027027</v>
      </c>
      <c r="K46" s="3">
        <f>PrcLk!K96+Run!K98-Evp!K46</f>
        <v>618.67127567567582</v>
      </c>
      <c r="L46" s="3">
        <f>PrcLk!L96+Run!L98-Evp!L46</f>
        <v>591.29670270270276</v>
      </c>
      <c r="M46" s="3">
        <f>PrcLk!M96+Run!M98-Evp!M46</f>
        <v>895.81922162162175</v>
      </c>
      <c r="N46" s="3">
        <f t="shared" si="0"/>
        <v>5688.966918918919</v>
      </c>
    </row>
    <row r="47" spans="1:14" x14ac:dyDescent="0.2">
      <c r="A47">
        <v>1992</v>
      </c>
      <c r="B47" s="3">
        <f>PrcLk!B97+Run!B99-Evp!B47</f>
        <v>623.5632108108108</v>
      </c>
      <c r="C47" s="3">
        <f>PrcLk!C97+Run!C99-Evp!C47</f>
        <v>546.48790270270274</v>
      </c>
      <c r="D47" s="3">
        <f>PrcLk!D97+Run!D99-Evp!D47</f>
        <v>953.9687459459459</v>
      </c>
      <c r="E47" s="3">
        <f>PrcLk!E97+Run!E99-Evp!E47</f>
        <v>729.99767567567574</v>
      </c>
      <c r="F47" s="3">
        <f>PrcLk!F97+Run!F99-Evp!F47</f>
        <v>295.64486486486487</v>
      </c>
      <c r="G47" s="3">
        <f>PrcLk!G97+Run!G99-Evp!G47</f>
        <v>112.90843243243245</v>
      </c>
      <c r="H47" s="3">
        <f>PrcLk!H97+Run!H99-Evp!H47</f>
        <v>84.816032432432422</v>
      </c>
      <c r="I47" s="3">
        <f>PrcLk!I97+Run!I99-Evp!I47</f>
        <v>39.882064864864873</v>
      </c>
      <c r="J47" s="3">
        <f>PrcLk!J97+Run!J99-Evp!J47</f>
        <v>67.447459459459452</v>
      </c>
      <c r="K47" s="3">
        <f>PrcLk!K97+Run!K99-Evp!K47</f>
        <v>59.563167567567575</v>
      </c>
      <c r="L47" s="3">
        <f>PrcLk!L97+Run!L99-Evp!L47</f>
        <v>185.38194594594594</v>
      </c>
      <c r="M47" s="3">
        <f>PrcLk!M97+Run!M99-Evp!M47</f>
        <v>295.68031351351351</v>
      </c>
      <c r="N47" s="3">
        <f t="shared" si="0"/>
        <v>3995.341816216217</v>
      </c>
    </row>
    <row r="48" spans="1:14" x14ac:dyDescent="0.2">
      <c r="A48">
        <v>1993</v>
      </c>
      <c r="B48" s="3">
        <f>PrcLk!B98+Run!B100-Evp!B48</f>
        <v>355.33511351351348</v>
      </c>
      <c r="C48" s="3">
        <f>PrcLk!C98+Run!C100-Evp!C48</f>
        <v>606.14765405405421</v>
      </c>
      <c r="D48" s="3">
        <f>PrcLk!D98+Run!D100-Evp!D48</f>
        <v>799.7134054054053</v>
      </c>
      <c r="E48" s="3">
        <f>PrcLk!E98+Run!E100-Evp!E48</f>
        <v>820.87194594594598</v>
      </c>
      <c r="F48" s="3">
        <f>PrcLk!F98+Run!F100-Evp!F48</f>
        <v>176.90491891891892</v>
      </c>
      <c r="G48" s="3">
        <f>PrcLk!G98+Run!G100-Evp!G48</f>
        <v>85.213243243243227</v>
      </c>
      <c r="H48" s="3">
        <f>PrcLk!H98+Run!H100-Evp!H48</f>
        <v>250.4411135135135</v>
      </c>
      <c r="I48" s="3">
        <f>PrcLk!I98+Run!I100-Evp!I48</f>
        <v>223.80374054054053</v>
      </c>
      <c r="J48" s="3">
        <f>PrcLk!J98+Run!J100-Evp!J48</f>
        <v>670.2108648648649</v>
      </c>
      <c r="K48" s="3">
        <f>PrcLk!K98+Run!K100-Evp!K48</f>
        <v>418.37889729729721</v>
      </c>
      <c r="L48" s="3">
        <f>PrcLk!L98+Run!L100-Evp!L48</f>
        <v>1293.5945405405405</v>
      </c>
      <c r="M48" s="3">
        <f>PrcLk!M98+Run!M100-Evp!M48</f>
        <v>441.24316756756758</v>
      </c>
      <c r="N48" s="3">
        <f t="shared" si="0"/>
        <v>6141.8586054054058</v>
      </c>
    </row>
    <row r="49" spans="1:14" x14ac:dyDescent="0.2">
      <c r="A49">
        <v>1994</v>
      </c>
      <c r="B49" s="3">
        <f>PrcLk!B99+Run!B101-Evp!B49</f>
        <v>1246.8291135135134</v>
      </c>
      <c r="C49" s="3">
        <f>PrcLk!C99+Run!C101-Evp!C49</f>
        <v>151.60103783783788</v>
      </c>
      <c r="D49" s="3">
        <f>PrcLk!D99+Run!D101-Evp!D49</f>
        <v>773.71993513513519</v>
      </c>
      <c r="E49" s="3">
        <f>PrcLk!E99+Run!E101-Evp!E49</f>
        <v>1068.4345945945945</v>
      </c>
      <c r="F49" s="3">
        <f>PrcLk!F99+Run!F101-Evp!F49</f>
        <v>171.89551351351349</v>
      </c>
      <c r="G49" s="3">
        <f>PrcLk!G99+Run!G101-Evp!G49</f>
        <v>201.60648648648649</v>
      </c>
      <c r="H49" s="3">
        <f>PrcLk!H99+Run!H101-Evp!H49</f>
        <v>-19.234248648648645</v>
      </c>
      <c r="I49" s="3">
        <f>PrcLk!I99+Run!I101-Evp!I49</f>
        <v>-13.41504864864865</v>
      </c>
      <c r="J49" s="3">
        <f>PrcLk!J99+Run!J101-Evp!J49</f>
        <v>29.251405405405421</v>
      </c>
      <c r="K49" s="3">
        <f>PrcLk!K99+Run!K101-Evp!K49</f>
        <v>95.246929729729729</v>
      </c>
      <c r="L49" s="3">
        <f>PrcLk!L99+Run!L101-Evp!L49</f>
        <v>154.55837837837836</v>
      </c>
      <c r="M49" s="3">
        <f>PrcLk!M99+Run!M101-Evp!M49</f>
        <v>253.82529729729731</v>
      </c>
      <c r="N49" s="3">
        <f t="shared" si="0"/>
        <v>4114.3193945945941</v>
      </c>
    </row>
    <row r="50" spans="1:14" x14ac:dyDescent="0.2">
      <c r="A50">
        <v>1995</v>
      </c>
      <c r="B50" s="3">
        <f>PrcLk!B100+Run!B102-Evp!B50</f>
        <v>243.30608648648649</v>
      </c>
      <c r="C50" s="3">
        <f>PrcLk!C100+Run!C102-Evp!C50</f>
        <v>499.64603243243243</v>
      </c>
      <c r="D50" s="3">
        <f>PrcLk!D100+Run!D102-Evp!D50</f>
        <v>970.38745945945936</v>
      </c>
      <c r="E50" s="3">
        <f>PrcLk!E100+Run!E102-Evp!E50</f>
        <v>594.77221621621618</v>
      </c>
      <c r="F50" s="3">
        <f>PrcLk!F100+Run!F102-Evp!F50</f>
        <v>373.90651891891889</v>
      </c>
      <c r="G50" s="3">
        <f>PrcLk!G100+Run!G102-Evp!G50</f>
        <v>253.34589189189188</v>
      </c>
      <c r="H50" s="3">
        <f>PrcLk!H100+Run!H102-Evp!H50</f>
        <v>206.97776216216215</v>
      </c>
      <c r="I50" s="3">
        <f>PrcLk!I100+Run!I102-Evp!I50</f>
        <v>52.779535135135148</v>
      </c>
      <c r="J50" s="3">
        <f>PrcLk!J100+Run!J102-Evp!J50</f>
        <v>-25.212864864864869</v>
      </c>
      <c r="K50" s="3">
        <f>PrcLk!K100+Run!K102-Evp!K50</f>
        <v>100.1135135135135</v>
      </c>
      <c r="L50" s="3">
        <f>PrcLk!L100+Run!L102-Evp!L50</f>
        <v>200.56124324324321</v>
      </c>
      <c r="M50" s="3">
        <f>PrcLk!M100+Run!M102-Evp!M50</f>
        <v>318.76084324324324</v>
      </c>
      <c r="N50" s="3">
        <f t="shared" si="0"/>
        <v>3789.3442378378368</v>
      </c>
    </row>
    <row r="51" spans="1:14" x14ac:dyDescent="0.2">
      <c r="A51">
        <v>1996</v>
      </c>
      <c r="B51" s="3">
        <f>PrcLk!B101+Run!B103-Evp!B51</f>
        <v>722.54554594594572</v>
      </c>
      <c r="C51" s="3">
        <f>PrcLk!C101+Run!C103-Evp!C51</f>
        <v>158.0006162162162</v>
      </c>
      <c r="D51" s="3">
        <f>PrcLk!D101+Run!D103-Evp!D51</f>
        <v>836.71756756756747</v>
      </c>
      <c r="E51" s="3">
        <f>PrcLk!E101+Run!E103-Evp!E51</f>
        <v>560.81064864864857</v>
      </c>
      <c r="F51" s="3">
        <f>PrcLk!F101+Run!F103-Evp!F51</f>
        <v>357.65490810810809</v>
      </c>
      <c r="G51" s="3">
        <f>PrcLk!G101+Run!G103-Evp!G51</f>
        <v>162.37772972972977</v>
      </c>
      <c r="H51" s="3">
        <f>PrcLk!H101+Run!H103-Evp!H51</f>
        <v>38.711589189189198</v>
      </c>
      <c r="I51" s="3">
        <f>PrcLk!I101+Run!I103-Evp!I51</f>
        <v>9.8816432432432464</v>
      </c>
      <c r="J51" s="3">
        <f>PrcLk!J101+Run!J103-Evp!J51</f>
        <v>39.40708108108106</v>
      </c>
      <c r="K51" s="3">
        <f>PrcLk!K101+Run!K103-Evp!K51</f>
        <v>80.078681081081086</v>
      </c>
      <c r="L51" s="3">
        <f>PrcLk!L101+Run!L103-Evp!L51</f>
        <v>545.67713513513513</v>
      </c>
      <c r="M51" s="3">
        <f>PrcLk!M101+Run!M103-Evp!M51</f>
        <v>335.76075675675679</v>
      </c>
      <c r="N51" s="3">
        <f t="shared" si="0"/>
        <v>3847.6239027027013</v>
      </c>
    </row>
    <row r="52" spans="1:14" x14ac:dyDescent="0.2">
      <c r="A52">
        <v>1997</v>
      </c>
      <c r="B52" s="3">
        <f>PrcLk!B102+Run!B104-Evp!B52</f>
        <v>525.58625945945948</v>
      </c>
      <c r="C52" s="3">
        <f>PrcLk!C102+Run!C104-Evp!C52</f>
        <v>722.86555675675663</v>
      </c>
      <c r="D52" s="3">
        <f>PrcLk!D102+Run!D104-Evp!D52</f>
        <v>533.21747027027027</v>
      </c>
      <c r="E52" s="3">
        <f>PrcLk!E102+Run!E104-Evp!E52</f>
        <v>945.28924324324328</v>
      </c>
      <c r="F52" s="3">
        <f>PrcLk!F102+Run!F104-Evp!F52</f>
        <v>806.63987027027019</v>
      </c>
      <c r="G52" s="3">
        <f>PrcLk!G102+Run!G104-Evp!G52</f>
        <v>647.59162162162147</v>
      </c>
      <c r="H52" s="3">
        <f>PrcLk!H102+Run!H104-Evp!H52</f>
        <v>32.434270270270275</v>
      </c>
      <c r="I52" s="3">
        <f>PrcLk!I102+Run!I104-Evp!I52</f>
        <v>0.43625945945947819</v>
      </c>
      <c r="J52" s="3">
        <f>PrcLk!J102+Run!J104-Evp!J52</f>
        <v>396.44902702702694</v>
      </c>
      <c r="K52" s="3">
        <f>PrcLk!K102+Run!K104-Evp!K52</f>
        <v>409.57525405405403</v>
      </c>
      <c r="L52" s="3">
        <f>PrcLk!L102+Run!L104-Evp!L52</f>
        <v>440.4668108108109</v>
      </c>
      <c r="M52" s="3">
        <f>PrcLk!M102+Run!M104-Evp!M52</f>
        <v>871.33639999999991</v>
      </c>
      <c r="N52" s="3">
        <f t="shared" si="0"/>
        <v>6331.8880432432443</v>
      </c>
    </row>
    <row r="53" spans="1:14" x14ac:dyDescent="0.2">
      <c r="A53">
        <v>1998</v>
      </c>
      <c r="B53" s="3">
        <f>PrcLk!B103+Run!B105-Evp!B53</f>
        <v>733.32930810810819</v>
      </c>
      <c r="C53" s="3">
        <f>PrcLk!C103+Run!C105-Evp!C53</f>
        <v>1262.8562162162164</v>
      </c>
      <c r="D53" s="3">
        <f>PrcLk!D103+Run!D105-Evp!D53</f>
        <v>1244.8446702702704</v>
      </c>
      <c r="E53" s="3">
        <f>PrcLk!E103+Run!E105-Evp!E53</f>
        <v>417.72372972972977</v>
      </c>
      <c r="F53" s="3">
        <f>PrcLk!F103+Run!F105-Evp!F53</f>
        <v>596.71258378378366</v>
      </c>
      <c r="G53" s="3">
        <f>PrcLk!G103+Run!G105-Evp!G53</f>
        <v>236.07400000000001</v>
      </c>
      <c r="H53" s="3">
        <f>PrcLk!H103+Run!H105-Evp!H53</f>
        <v>20.07403243243246</v>
      </c>
      <c r="I53" s="3">
        <f>PrcLk!I103+Run!I105-Evp!I53</f>
        <v>69.98576216216216</v>
      </c>
      <c r="J53" s="3">
        <f>PrcLk!J103+Run!J105-Evp!J53</f>
        <v>38.350108108108117</v>
      </c>
      <c r="K53" s="3">
        <f>PrcLk!K103+Run!K105-Evp!K53</f>
        <v>41.859956756756759</v>
      </c>
      <c r="L53" s="3">
        <f>PrcLk!L103+Run!L105-Evp!L53</f>
        <v>186.32448648648648</v>
      </c>
      <c r="M53" s="3">
        <f>PrcLk!M103+Run!M105-Evp!M53</f>
        <v>314.23816216216221</v>
      </c>
      <c r="N53" s="3">
        <f t="shared" si="0"/>
        <v>5162.3730162162174</v>
      </c>
    </row>
    <row r="54" spans="1:14" x14ac:dyDescent="0.2">
      <c r="A54">
        <v>1999</v>
      </c>
      <c r="B54" s="3">
        <f>PrcLk!B104+Run!B106-Evp!B54</f>
        <v>891.4199675675676</v>
      </c>
      <c r="C54" s="3">
        <f>PrcLk!C104+Run!C106-Evp!C54</f>
        <v>664.25715675675656</v>
      </c>
      <c r="D54" s="3">
        <f>PrcLk!D104+Run!D106-Evp!D54</f>
        <v>1034.9923027027025</v>
      </c>
      <c r="E54" s="3">
        <f>PrcLk!E104+Run!E106-Evp!E54</f>
        <v>474.23481081081076</v>
      </c>
      <c r="F54" s="3">
        <f>PrcLk!F104+Run!F106-Evp!F54</f>
        <v>132.25578378378378</v>
      </c>
      <c r="G54" s="3">
        <f>PrcLk!G104+Run!G106-Evp!G54</f>
        <v>33.82156756756757</v>
      </c>
      <c r="H54" s="3">
        <f>PrcLk!H104+Run!H106-Evp!H54</f>
        <v>10.571902702702715</v>
      </c>
      <c r="I54" s="3">
        <f>PrcLk!I104+Run!I106-Evp!I54</f>
        <v>-32.539729729729743</v>
      </c>
      <c r="J54" s="3">
        <f>PrcLk!J104+Run!J106-Evp!J54</f>
        <v>-17.31740540540541</v>
      </c>
      <c r="K54" s="3">
        <f>PrcLk!K104+Run!K106-Evp!K54</f>
        <v>19.478756756756766</v>
      </c>
      <c r="L54" s="3">
        <f>PrcLk!L104+Run!L106-Evp!L54</f>
        <v>59.598270270270262</v>
      </c>
      <c r="M54" s="3">
        <f>PrcLk!M104+Run!M106-Evp!M54</f>
        <v>116.72415135135137</v>
      </c>
      <c r="N54" s="3">
        <f t="shared" si="0"/>
        <v>3387.497535135135</v>
      </c>
    </row>
    <row r="55" spans="1:14" x14ac:dyDescent="0.2">
      <c r="A55">
        <v>2000</v>
      </c>
      <c r="B55" s="3">
        <f>PrcLk!B105+Run!B107-Evp!B55</f>
        <v>480.65886486486488</v>
      </c>
      <c r="C55" s="3">
        <f>PrcLk!C105+Run!C107-Evp!C55</f>
        <v>330.01841081081085</v>
      </c>
      <c r="D55" s="3">
        <f>PrcLk!D105+Run!D107-Evp!D55</f>
        <v>339.0019891891892</v>
      </c>
      <c r="E55" s="3">
        <f>PrcLk!E105+Run!E107-Evp!E55</f>
        <v>388.51745945945947</v>
      </c>
      <c r="F55" s="3">
        <f>PrcLk!F105+Run!F107-Evp!F55</f>
        <v>125.42130810810811</v>
      </c>
      <c r="G55" s="3">
        <f>PrcLk!G105+Run!G107-Evp!G55</f>
        <v>85.742054054054051</v>
      </c>
      <c r="H55" s="3">
        <f>PrcLk!H105+Run!H107-Evp!H55</f>
        <v>99.691621621621636</v>
      </c>
      <c r="I55" s="3">
        <f>PrcLk!I105+Run!I107-Evp!I55</f>
        <v>9.9793621621621753</v>
      </c>
      <c r="J55" s="3">
        <f>PrcLk!J105+Run!J107-Evp!J55</f>
        <v>4.1171891891891903</v>
      </c>
      <c r="K55" s="3">
        <f>PrcLk!K105+Run!K107-Evp!K55</f>
        <v>69.553827027027026</v>
      </c>
      <c r="L55" s="3">
        <f>PrcLk!L105+Run!L107-Evp!L55</f>
        <v>114.30886486486486</v>
      </c>
      <c r="M55" s="3">
        <f>PrcLk!M105+Run!M107-Evp!M55</f>
        <v>334.86095135135133</v>
      </c>
      <c r="N55" s="3">
        <f t="shared" si="0"/>
        <v>2381.8719027027028</v>
      </c>
    </row>
    <row r="56" spans="1:14" x14ac:dyDescent="0.2">
      <c r="A56">
        <v>2001</v>
      </c>
      <c r="B56" s="3">
        <f>PrcLk!B106+Run!B108-Evp!B56</f>
        <v>169.05576216216218</v>
      </c>
      <c r="C56" s="3">
        <f>PrcLk!C106+Run!C108-Evp!C56</f>
        <v>404.07403243243243</v>
      </c>
      <c r="D56" s="3">
        <f>PrcLk!D106+Run!D108-Evp!D56</f>
        <v>269.00414054054056</v>
      </c>
      <c r="E56" s="3">
        <f>PrcLk!E106+Run!E108-Evp!E56</f>
        <v>544.09843243243245</v>
      </c>
      <c r="F56" s="3">
        <f>PrcLk!F106+Run!F108-Evp!F56</f>
        <v>466.22261621621624</v>
      </c>
      <c r="G56" s="3">
        <f>PrcLk!G106+Run!G108-Evp!G56</f>
        <v>457.70432432432432</v>
      </c>
      <c r="H56" s="3">
        <f>PrcLk!H106+Run!H108-Evp!H56</f>
        <v>299.17060540540547</v>
      </c>
      <c r="I56" s="3">
        <f>PrcLk!I106+Run!I108-Evp!I56</f>
        <v>266.49291891891892</v>
      </c>
      <c r="J56" s="3">
        <f>PrcLk!J106+Run!J108-Evp!J56</f>
        <v>318.26821621621627</v>
      </c>
      <c r="K56" s="3">
        <f>PrcLk!K106+Run!K108-Evp!K56</f>
        <v>272.86967567567569</v>
      </c>
      <c r="L56" s="3">
        <f>PrcLk!L106+Run!L108-Evp!L56</f>
        <v>283.83859459459461</v>
      </c>
      <c r="M56" s="3">
        <f>PrcLk!M106+Run!M108-Evp!M56</f>
        <v>331.88765405405405</v>
      </c>
      <c r="N56" s="3">
        <f t="shared" si="0"/>
        <v>4082.6869729729738</v>
      </c>
    </row>
    <row r="57" spans="1:14" x14ac:dyDescent="0.2">
      <c r="A57">
        <v>2002</v>
      </c>
      <c r="B57" s="3">
        <f>PrcLk!B107+Run!B109-Evp!B57</f>
        <v>279.58215135135129</v>
      </c>
      <c r="C57" s="3">
        <f>PrcLk!C107+Run!C109-Evp!C57</f>
        <v>1321.0230054054057</v>
      </c>
      <c r="D57" s="3">
        <f>PrcLk!D107+Run!D109-Evp!D57</f>
        <v>692.84397837837844</v>
      </c>
      <c r="E57" s="3">
        <f>PrcLk!E107+Run!E109-Evp!E57</f>
        <v>517.19670270270262</v>
      </c>
      <c r="F57" s="3">
        <f>PrcLk!F107+Run!F109-Evp!F57</f>
        <v>215.65380540540545</v>
      </c>
      <c r="G57" s="3">
        <f>PrcLk!G107+Run!G109-Evp!G57</f>
        <v>152.48983783783785</v>
      </c>
      <c r="H57" s="3">
        <f>PrcLk!H107+Run!H109-Evp!H57</f>
        <v>-38.679016216216212</v>
      </c>
      <c r="I57" s="3">
        <f>PrcLk!I107+Run!I109-Evp!I57</f>
        <v>-104.85552432432432</v>
      </c>
      <c r="J57" s="3">
        <f>PrcLk!J107+Run!J109-Evp!J57</f>
        <v>-20.816972972972934</v>
      </c>
      <c r="K57" s="3">
        <f>PrcLk!K107+Run!K109-Evp!K57</f>
        <v>514.56984864864864</v>
      </c>
      <c r="L57" s="3">
        <f>PrcLk!L107+Run!L109-Evp!L57</f>
        <v>371.2514594594594</v>
      </c>
      <c r="M57" s="3">
        <f>PrcLk!M107+Run!M109-Evp!M57</f>
        <v>695.02472432432444</v>
      </c>
      <c r="N57" s="3">
        <f t="shared" si="0"/>
        <v>4595.2840000000006</v>
      </c>
    </row>
    <row r="58" spans="1:14" x14ac:dyDescent="0.2">
      <c r="A58">
        <v>2003</v>
      </c>
      <c r="B58" s="3">
        <f>PrcLk!B108+Run!B110-Evp!B58</f>
        <v>260.12709189189184</v>
      </c>
      <c r="C58" s="3">
        <f>PrcLk!C108+Run!C110-Evp!C58</f>
        <v>737.41015135135149</v>
      </c>
      <c r="D58" s="3">
        <f>PrcLk!D108+Run!D110-Evp!D58</f>
        <v>613.71378378378381</v>
      </c>
      <c r="E58" s="3">
        <f>PrcLk!E108+Run!E110-Evp!E58</f>
        <v>737.31913513513518</v>
      </c>
      <c r="F58" s="3">
        <f>PrcLk!F108+Run!F110-Evp!F58</f>
        <v>423.3382702702703</v>
      </c>
      <c r="G58" s="3">
        <f>PrcLk!G108+Run!G110-Evp!G58</f>
        <v>155.40145945945943</v>
      </c>
      <c r="H58" s="3">
        <f>PrcLk!H108+Run!H110-Evp!H58</f>
        <v>-50.836583783783794</v>
      </c>
      <c r="I58" s="3">
        <f>PrcLk!I108+Run!I110-Evp!I58</f>
        <v>-28.837091891891873</v>
      </c>
      <c r="J58" s="3">
        <f>PrcLk!J108+Run!J110-Evp!J58</f>
        <v>7.8095135135135365</v>
      </c>
      <c r="K58" s="3">
        <f>PrcLk!K108+Run!K110-Evp!K58</f>
        <v>41.600183783783791</v>
      </c>
      <c r="L58" s="3">
        <f>PrcLk!L108+Run!L110-Evp!L58</f>
        <v>158.07237837837835</v>
      </c>
      <c r="M58" s="3">
        <f>PrcLk!M108+Run!M110-Evp!M58</f>
        <v>170.38029189189189</v>
      </c>
      <c r="N58" s="3">
        <f t="shared" si="0"/>
        <v>3225.4985837837844</v>
      </c>
    </row>
    <row r="59" spans="1:14" x14ac:dyDescent="0.2">
      <c r="A59">
        <v>2004</v>
      </c>
      <c r="B59" s="3">
        <f>PrcLk!B109+Run!B111-Evp!B59</f>
        <v>75.253827027027015</v>
      </c>
      <c r="C59" s="3">
        <f>PrcLk!C109+Run!C111-Evp!C59</f>
        <v>76.235621621621647</v>
      </c>
      <c r="D59" s="3">
        <f>PrcLk!D109+Run!D111-Evp!D59</f>
        <v>729.00903783783792</v>
      </c>
      <c r="E59" s="3">
        <f>PrcLk!E109+Run!E111-Evp!E59</f>
        <v>488.02486486486481</v>
      </c>
      <c r="F59" s="3">
        <f>PrcLk!F109+Run!F111-Evp!F59</f>
        <v>526.53718918918923</v>
      </c>
      <c r="G59" s="3">
        <f>PrcLk!G109+Run!G111-Evp!G59</f>
        <v>139.23232432432434</v>
      </c>
      <c r="H59" s="3">
        <f>PrcLk!H109+Run!H111-Evp!H59</f>
        <v>-22.53435675675675</v>
      </c>
      <c r="I59" s="3">
        <f>PrcLk!I109+Run!I111-Evp!I59</f>
        <v>19.646389189189193</v>
      </c>
      <c r="J59" s="3">
        <f>PrcLk!J109+Run!J111-Evp!J59</f>
        <v>-49.183513513513532</v>
      </c>
      <c r="K59" s="3">
        <f>PrcLk!K109+Run!K111-Evp!K59</f>
        <v>131.55886486486486</v>
      </c>
      <c r="L59" s="3">
        <f>PrcLk!L109+Run!L111-Evp!L59</f>
        <v>571.38372972972979</v>
      </c>
      <c r="M59" s="3">
        <f>PrcLk!M109+Run!M111-Evp!M59</f>
        <v>684.02024864864859</v>
      </c>
      <c r="N59" s="3">
        <f t="shared" si="0"/>
        <v>3369.1842270270272</v>
      </c>
    </row>
    <row r="60" spans="1:14" x14ac:dyDescent="0.2">
      <c r="A60">
        <v>2005</v>
      </c>
      <c r="B60" s="3">
        <f>PrcLk!B110+Run!B112-Evp!B60</f>
        <v>411.41206486486487</v>
      </c>
      <c r="C60" s="3">
        <f>PrcLk!C110+Run!C112-Evp!C60</f>
        <v>339.63176216216215</v>
      </c>
      <c r="D60" s="3">
        <f>PrcLk!D110+Run!D112-Evp!D60</f>
        <v>1262.9769405405407</v>
      </c>
      <c r="E60" s="3">
        <f>PrcLk!E110+Run!E112-Evp!E60</f>
        <v>375.9207567567567</v>
      </c>
      <c r="F60" s="3">
        <f>PrcLk!F110+Run!F112-Evp!F60</f>
        <v>1081.1975783783785</v>
      </c>
      <c r="G60" s="3">
        <f>PrcLk!G110+Run!G112-Evp!G60</f>
        <v>258.01924324324318</v>
      </c>
      <c r="H60" s="3">
        <f>PrcLk!H110+Run!H112-Evp!H60</f>
        <v>59.36004324324324</v>
      </c>
      <c r="I60" s="3">
        <f>PrcLk!I110+Run!I112-Evp!I60</f>
        <v>27.556518918918925</v>
      </c>
      <c r="J60" s="3">
        <f>PrcLk!J110+Run!J112-Evp!J60</f>
        <v>9.371729729729708</v>
      </c>
      <c r="K60" s="3">
        <f>PrcLk!K110+Run!K112-Evp!K60</f>
        <v>5.1483675675675755</v>
      </c>
      <c r="L60" s="3">
        <f>PrcLk!L110+Run!L112-Evp!L60</f>
        <v>208.77702702702703</v>
      </c>
      <c r="M60" s="3">
        <f>PrcLk!M110+Run!M112-Evp!M60</f>
        <v>483.34518918918923</v>
      </c>
      <c r="N60" s="3">
        <f t="shared" si="0"/>
        <v>4522.7172216216222</v>
      </c>
    </row>
    <row r="61" spans="1:14" x14ac:dyDescent="0.2">
      <c r="A61">
        <v>2006</v>
      </c>
      <c r="B61" s="3">
        <f>PrcLk!B111+Run!B113-Evp!B61</f>
        <v>1085.7083783783783</v>
      </c>
      <c r="C61" s="3">
        <f>PrcLk!C111+Run!C113-Evp!C61</f>
        <v>858.30981621621618</v>
      </c>
      <c r="D61" s="3">
        <f>PrcLk!D111+Run!D113-Evp!D61</f>
        <v>721.86174054054061</v>
      </c>
      <c r="E61" s="3">
        <f>PrcLk!E111+Run!E113-Evp!E61</f>
        <v>739.31610810810821</v>
      </c>
      <c r="F61" s="3">
        <f>PrcLk!F111+Run!F113-Evp!F61</f>
        <v>286.42357837837835</v>
      </c>
      <c r="G61" s="3">
        <f>PrcLk!G111+Run!G113-Evp!G61</f>
        <v>44.383189189189153</v>
      </c>
      <c r="H61" s="3">
        <f>PrcLk!H111+Run!H113-Evp!H61</f>
        <v>59.272832432432409</v>
      </c>
      <c r="I61" s="3">
        <f>PrcLk!I111+Run!I113-Evp!I61</f>
        <v>-57.239697297297283</v>
      </c>
      <c r="J61" s="3">
        <f>PrcLk!J111+Run!J113-Evp!J61</f>
        <v>16.060324324324341</v>
      </c>
      <c r="K61" s="3">
        <f>PrcLk!K111+Run!K113-Evp!K61</f>
        <v>124.39450810810811</v>
      </c>
      <c r="L61" s="3">
        <f>PrcLk!L111+Run!L113-Evp!L61</f>
        <v>232.07356756756758</v>
      </c>
      <c r="M61" s="3">
        <f>PrcLk!M111+Run!M113-Evp!M61</f>
        <v>459.80878918918921</v>
      </c>
      <c r="N61" s="3">
        <f t="shared" ref="N61:N70" si="1">SUM(B61:M61)</f>
        <v>4570.3731351351353</v>
      </c>
    </row>
    <row r="62" spans="1:14" x14ac:dyDescent="0.2">
      <c r="A62">
        <v>2007</v>
      </c>
      <c r="B62" s="3">
        <f>PrcLk!B112+Run!B114-Evp!B62</f>
        <v>924.23003243243249</v>
      </c>
      <c r="C62" s="3">
        <f>PrcLk!C112+Run!C114-Evp!C62</f>
        <v>785.23636756756775</v>
      </c>
      <c r="D62" s="3">
        <f>PrcLk!D112+Run!D114-Evp!D62</f>
        <v>1142.2125405405407</v>
      </c>
      <c r="E62" s="3">
        <f>PrcLk!E112+Run!E114-Evp!E62</f>
        <v>432.20275675675674</v>
      </c>
      <c r="F62" s="3">
        <f>PrcLk!F112+Run!F114-Evp!F62</f>
        <v>284.6102054054054</v>
      </c>
      <c r="G62" s="3">
        <f>PrcLk!G112+Run!G114-Evp!G62</f>
        <v>43.557945945945988</v>
      </c>
      <c r="H62" s="3">
        <f>PrcLk!H112+Run!H114-Evp!H62</f>
        <v>56.727286486486463</v>
      </c>
      <c r="I62" s="3">
        <f>PrcLk!I112+Run!I114-Evp!I62</f>
        <v>150.78288648648646</v>
      </c>
      <c r="J62" s="3">
        <f>PrcLk!J112+Run!J114-Evp!J62</f>
        <v>79.503567567567544</v>
      </c>
      <c r="K62" s="3">
        <f>PrcLk!K112+Run!K114-Evp!K62</f>
        <v>895.35951351351355</v>
      </c>
      <c r="L62" s="3">
        <f>PrcLk!L112+Run!L114-Evp!L62</f>
        <v>555.35864864864868</v>
      </c>
      <c r="M62" s="3">
        <f>PrcLk!M112+Run!M114-Evp!M62</f>
        <v>1042.7958054054056</v>
      </c>
      <c r="N62" s="3">
        <f t="shared" si="1"/>
        <v>6392.5775567567562</v>
      </c>
    </row>
    <row r="63" spans="1:14" x14ac:dyDescent="0.2">
      <c r="A63">
        <v>2008</v>
      </c>
      <c r="B63" s="3">
        <f>PrcLk!B113+Run!B115-Evp!B63</f>
        <v>892.90616216216222</v>
      </c>
      <c r="C63" s="3">
        <f>PrcLk!C113+Run!C115-Evp!C63</f>
        <v>175.13854054054053</v>
      </c>
      <c r="D63" s="3">
        <f>PrcLk!D113+Run!D115-Evp!D63</f>
        <v>1140.6764540540541</v>
      </c>
      <c r="E63" s="3">
        <f>PrcLk!E113+Run!E115-Evp!E63</f>
        <v>386.17070270270267</v>
      </c>
      <c r="F63" s="3">
        <f>PrcLk!F113+Run!F115-Evp!F63</f>
        <v>283.33713513513516</v>
      </c>
      <c r="G63" s="3">
        <f>PrcLk!G113+Run!G115-Evp!G63</f>
        <v>112.68</v>
      </c>
      <c r="H63" s="3">
        <f>PrcLk!H113+Run!H115-Evp!H63</f>
        <v>-27.311221621621627</v>
      </c>
      <c r="I63" s="3">
        <f>PrcLk!I113+Run!I115-Evp!I63</f>
        <v>-35.079048648648637</v>
      </c>
      <c r="J63" s="3">
        <f>PrcLk!J113+Run!J115-Evp!J63</f>
        <v>79.067513513513518</v>
      </c>
      <c r="K63" s="3">
        <f>PrcLk!K113+Run!K115-Evp!K63</f>
        <v>2.234800000000007</v>
      </c>
      <c r="L63" s="3">
        <f>PrcLk!L113+Run!L115-Evp!L63</f>
        <v>136.14410810810807</v>
      </c>
      <c r="M63" s="3">
        <f>PrcLk!M113+Run!M115-Evp!M63</f>
        <v>450.74024864864862</v>
      </c>
      <c r="N63" s="3">
        <f t="shared" si="1"/>
        <v>3596.7053945945945</v>
      </c>
    </row>
    <row r="64" spans="1:14" x14ac:dyDescent="0.2">
      <c r="A64">
        <v>2009</v>
      </c>
      <c r="B64" s="3">
        <f>PrcLk!B114+Run!B116-Evp!B64</f>
        <v>789.57499459459461</v>
      </c>
      <c r="C64" s="3">
        <f>PrcLk!C114+Run!C116-Evp!C64</f>
        <v>878.49044324324325</v>
      </c>
      <c r="D64" s="3">
        <f>PrcLk!D114+Run!D116-Evp!D64</f>
        <v>1093.0062054054054</v>
      </c>
      <c r="E64" s="3">
        <f>PrcLk!E114+Run!E116-Evp!E64</f>
        <v>965.4505405405406</v>
      </c>
      <c r="F64" s="3">
        <f>PrcLk!F114+Run!F116-Evp!F64</f>
        <v>133.20704864864865</v>
      </c>
      <c r="G64" s="3">
        <f>PrcLk!G114+Run!G116-Evp!G64</f>
        <v>240.60329729729727</v>
      </c>
      <c r="H64" s="3">
        <f>PrcLk!H114+Run!H116-Evp!H64</f>
        <v>115.13691891891895</v>
      </c>
      <c r="I64" s="3">
        <f>PrcLk!I114+Run!I116-Evp!I64</f>
        <v>61.61160000000001</v>
      </c>
      <c r="J64" s="3">
        <f>PrcLk!J114+Run!J116-Evp!J64</f>
        <v>246.26470270270272</v>
      </c>
      <c r="K64" s="3">
        <f>PrcLk!K114+Run!K116-Evp!K64</f>
        <v>178.00621621621622</v>
      </c>
      <c r="L64" s="3">
        <f>PrcLk!L114+Run!L116-Evp!L64</f>
        <v>652.1846486486487</v>
      </c>
      <c r="M64" s="3">
        <f>PrcLk!M114+Run!M116-Evp!M64</f>
        <v>1450.4295135135133</v>
      </c>
      <c r="N64" s="3">
        <f t="shared" si="1"/>
        <v>6803.9661297297289</v>
      </c>
    </row>
    <row r="65" spans="1:14" x14ac:dyDescent="0.2">
      <c r="A65">
        <v>2010</v>
      </c>
      <c r="B65" s="3">
        <f>PrcLk!B115+Run!B117-Evp!B65</f>
        <v>446.82229189189189</v>
      </c>
      <c r="C65" s="3">
        <f>PrcLk!C115+Run!C117-Evp!C65</f>
        <v>1384.6794054054055</v>
      </c>
      <c r="D65" s="3">
        <f>PrcLk!D115+Run!D117-Evp!D65</f>
        <v>1268.3910702702703</v>
      </c>
      <c r="E65" s="3">
        <f>PrcLk!E115+Run!E117-Evp!E65</f>
        <v>853.07886486486495</v>
      </c>
      <c r="F65" s="3">
        <f>PrcLk!F115+Run!F117-Evp!F65</f>
        <v>619.53967567567565</v>
      </c>
      <c r="G65" s="3">
        <f>PrcLk!G115+Run!G117-Evp!G65</f>
        <v>327.74027027027023</v>
      </c>
      <c r="H65" s="3">
        <f>PrcLk!H115+Run!H117-Evp!H65</f>
        <v>114.77355675675679</v>
      </c>
      <c r="I65" s="3">
        <f>PrcLk!I115+Run!I117-Evp!I65</f>
        <v>61.083448648648641</v>
      </c>
      <c r="J65" s="3">
        <f>PrcLk!J115+Run!J117-Evp!J65</f>
        <v>65.987783783783769</v>
      </c>
      <c r="K65" s="3">
        <f>PrcLk!K115+Run!K117-Evp!K65</f>
        <v>132.3866918918919</v>
      </c>
      <c r="L65" s="3">
        <f>PrcLk!L115+Run!L117-Evp!L65</f>
        <v>181.06421621621621</v>
      </c>
      <c r="M65" s="3">
        <f>PrcLk!M115+Run!M117-Evp!M65</f>
        <v>271.4432108108108</v>
      </c>
      <c r="N65" s="3">
        <f t="shared" si="1"/>
        <v>5726.9904864864857</v>
      </c>
    </row>
    <row r="66" spans="1:14" x14ac:dyDescent="0.2">
      <c r="A66">
        <v>2011</v>
      </c>
      <c r="B66" s="3">
        <f>PrcLk!B116+Run!B118-Evp!B66</f>
        <v>260.84326486486486</v>
      </c>
      <c r="C66" s="3">
        <f>PrcLk!C116+Run!C118-Evp!C66</f>
        <v>151.27732972972973</v>
      </c>
      <c r="D66" s="3">
        <f>PrcLk!D116+Run!D118-Evp!D66</f>
        <v>789.34961081081076</v>
      </c>
      <c r="E66" s="3">
        <f>PrcLk!E116+Run!E118-Evp!E66</f>
        <v>503.63897297297297</v>
      </c>
      <c r="F66" s="3">
        <f>PrcLk!F116+Run!F118-Evp!F66</f>
        <v>568.93585945945949</v>
      </c>
      <c r="G66" s="3">
        <f>PrcLk!G116+Run!G118-Evp!G66</f>
        <v>191.15616216216213</v>
      </c>
      <c r="H66" s="3">
        <f>PrcLk!H116+Run!H118-Evp!H66</f>
        <v>77.842659459459469</v>
      </c>
      <c r="I66" s="3">
        <f>PrcLk!I116+Run!I118-Evp!I66</f>
        <v>-41.707913513513489</v>
      </c>
      <c r="J66" s="3">
        <f>PrcLk!J116+Run!J118-Evp!J66</f>
        <v>118.7382162162162</v>
      </c>
      <c r="K66" s="3">
        <f>PrcLk!K116+Run!K118-Evp!K66</f>
        <v>144.75526486486484</v>
      </c>
      <c r="L66" s="3">
        <f>PrcLk!L116+Run!L118-Evp!L66</f>
        <v>301.99994594594597</v>
      </c>
      <c r="M66" s="3">
        <f>PrcLk!M116+Run!M118-Evp!M66</f>
        <v>318.97282162162162</v>
      </c>
      <c r="N66" s="3">
        <f t="shared" si="1"/>
        <v>3385.8021945945943</v>
      </c>
    </row>
    <row r="67" spans="1:14" x14ac:dyDescent="0.2">
      <c r="A67">
        <v>2012</v>
      </c>
      <c r="B67" s="3">
        <f>PrcLk!B117+Run!B119-Evp!B67</f>
        <v>511.10177297297304</v>
      </c>
      <c r="C67" s="3">
        <f>PrcLk!C117+Run!C119-Evp!C67</f>
        <v>582.39793513513519</v>
      </c>
      <c r="D67" s="3">
        <f>PrcLk!D117+Run!D119-Evp!D67</f>
        <v>1829.1726810810812</v>
      </c>
      <c r="E67" s="3">
        <f>PrcLk!E117+Run!E119-Evp!E67</f>
        <v>907.82908108108097</v>
      </c>
      <c r="F67" s="3">
        <f>PrcLk!F117+Run!F119-Evp!F67</f>
        <v>1081.1156324324322</v>
      </c>
      <c r="G67" s="3">
        <f>PrcLk!G117+Run!G119-Evp!G67</f>
        <v>268.47459459459458</v>
      </c>
      <c r="H67" s="3">
        <f>PrcLk!H117+Run!H119-Evp!H67</f>
        <v>70.091481081081042</v>
      </c>
      <c r="I67" s="3">
        <f>PrcLk!I117+Run!I119-Evp!I67</f>
        <v>62.637762162162176</v>
      </c>
      <c r="J67" s="3">
        <f>PrcLk!J117+Run!J119-Evp!J67</f>
        <v>93.597729729729735</v>
      </c>
      <c r="K67" s="3">
        <f>PrcLk!K117+Run!K119-Evp!K67</f>
        <v>491.84284324324324</v>
      </c>
      <c r="L67" s="3">
        <f>PrcLk!L117+Run!L119-Evp!L67</f>
        <v>482.87205405405399</v>
      </c>
      <c r="M67" s="3">
        <f>PrcLk!M117+Run!M119-Evp!M67</f>
        <v>1268.1231783783783</v>
      </c>
      <c r="N67" s="3">
        <f t="shared" si="1"/>
        <v>7649.256745945946</v>
      </c>
    </row>
    <row r="68" spans="1:14" x14ac:dyDescent="0.2">
      <c r="A68">
        <v>2013</v>
      </c>
      <c r="B68" s="3">
        <f>PrcLk!B118+Run!B120-Evp!B68</f>
        <v>786.41572972972983</v>
      </c>
      <c r="C68" s="3">
        <f>PrcLk!C118+Run!C120-Evp!C68</f>
        <v>477.04845405405399</v>
      </c>
      <c r="D68" s="3">
        <f>PrcLk!D118+Run!D120-Evp!D68</f>
        <v>519.46555675675677</v>
      </c>
      <c r="E68" s="3">
        <f>PrcLk!E118+Run!E120-Evp!E68</f>
        <v>233.20059459459458</v>
      </c>
      <c r="F68" s="3">
        <f>PrcLk!F118+Run!F120-Evp!F68</f>
        <v>144.27883243243247</v>
      </c>
      <c r="G68" s="3">
        <f>PrcLk!G118+Run!G120-Evp!G68</f>
        <v>94.631135135135111</v>
      </c>
      <c r="H68" s="3">
        <f>PrcLk!H118+Run!H120-Evp!H68</f>
        <v>13.624972972972955</v>
      </c>
      <c r="I68" s="3">
        <f>PrcLk!I118+Run!I120-Evp!I68</f>
        <v>-6.1689297297297401</v>
      </c>
      <c r="J68" s="3">
        <f>PrcLk!J118+Run!J120-Evp!J68</f>
        <v>-9.4441621621621721</v>
      </c>
      <c r="K68" s="3">
        <f>PrcLk!K118+Run!K120-Evp!K68</f>
        <v>53.394551351351339</v>
      </c>
      <c r="L68" s="3">
        <f>PrcLk!L118+Run!L120-Evp!L68</f>
        <v>161.72670270270271</v>
      </c>
      <c r="M68" s="3">
        <f>PrcLk!M118+Run!M120-Evp!M68</f>
        <v>259.41851891891895</v>
      </c>
      <c r="N68" s="3">
        <f t="shared" si="1"/>
        <v>2727.5919567567566</v>
      </c>
    </row>
    <row r="69" spans="1:14" x14ac:dyDescent="0.2">
      <c r="A69">
        <v>2014</v>
      </c>
      <c r="B69" s="3">
        <f>PrcLk!B119+Run!B121-Evp!B69</f>
        <v>655.15509189189174</v>
      </c>
      <c r="C69" s="3">
        <f>PrcLk!C119+Run!C121-Evp!C69</f>
        <v>539.7752324324324</v>
      </c>
      <c r="D69" s="3">
        <f>PrcLk!D119+Run!D121-Evp!D69</f>
        <v>817.6515567567568</v>
      </c>
      <c r="E69" s="3">
        <f>PrcLk!E119+Run!E121-Evp!E69</f>
        <v>1389.6041621621621</v>
      </c>
      <c r="F69" s="3">
        <f>PrcLk!F119+Run!F121-Evp!F69</f>
        <v>357.5192432432433</v>
      </c>
      <c r="G69" s="3">
        <f>PrcLk!G119+Run!G121-Evp!G69</f>
        <v>318.08616216216205</v>
      </c>
      <c r="H69" s="3">
        <f>PrcLk!H119+Run!H121-Evp!H69</f>
        <v>195.80089729729733</v>
      </c>
      <c r="I69" s="3">
        <f>PrcLk!I119+Run!I121-Evp!I69</f>
        <v>86.133091891891894</v>
      </c>
      <c r="J69" s="3">
        <f>PrcLk!J119+Run!J121-Evp!J69</f>
        <v>280.01767567567566</v>
      </c>
      <c r="K69" s="3">
        <f>PrcLk!K119+Run!K121-Evp!K69</f>
        <v>366.1903783783784</v>
      </c>
      <c r="L69" s="3">
        <f>PrcLk!L119+Run!L121-Evp!L69</f>
        <v>481.29113513513511</v>
      </c>
      <c r="M69" s="3">
        <f>PrcLk!M119+Run!M121-Evp!M69</f>
        <v>477.10070270270273</v>
      </c>
      <c r="N69" s="3">
        <f t="shared" si="1"/>
        <v>5964.3253297297288</v>
      </c>
    </row>
    <row r="70" spans="1:14" x14ac:dyDescent="0.2">
      <c r="A70">
        <v>2015</v>
      </c>
      <c r="B70" s="3">
        <f>PrcLk!B120+Run!B122-Evp!B70</f>
        <v>576.31378378378372</v>
      </c>
      <c r="C70" s="3">
        <f>PrcLk!C120+Run!C122-Evp!C70</f>
        <v>222.6423783783784</v>
      </c>
      <c r="D70" s="3">
        <f>PrcLk!D120+Run!D122-Evp!D70</f>
        <v>615.93227027027024</v>
      </c>
      <c r="E70" s="3">
        <f>PrcLk!E120+Run!E122-Evp!E70</f>
        <v>1365.7713513513513</v>
      </c>
      <c r="F70" s="3">
        <f>PrcLk!F120+Run!F122-Evp!F70</f>
        <v>431.09351351351353</v>
      </c>
      <c r="G70" s="3">
        <f>PrcLk!G120+Run!G122-Evp!G70</f>
        <v>199.27864864864867</v>
      </c>
      <c r="H70" s="3">
        <f>PrcLk!H120+Run!H122-Evp!H70</f>
        <v>71.99335135135135</v>
      </c>
      <c r="I70" s="3">
        <f>PrcLk!I120+Run!I122-Evp!I70</f>
        <v>78.416972972972985</v>
      </c>
      <c r="J70" s="3">
        <f>PrcLk!J120+Run!J122-Evp!J70</f>
        <v>204.2354054054054</v>
      </c>
      <c r="K70" s="3">
        <f>PrcLk!K120+Run!K122-Evp!K70</f>
        <v>99.886270270270259</v>
      </c>
      <c r="L70" s="3">
        <f>PrcLk!L120+Run!L122-Evp!L70</f>
        <v>487.1864864864865</v>
      </c>
      <c r="M70" s="3">
        <f>PrcLk!M120+Run!M122-Evp!M70</f>
        <v>829.55951351351348</v>
      </c>
      <c r="N70" s="3">
        <f t="shared" si="1"/>
        <v>5182.3099459459463</v>
      </c>
    </row>
    <row r="71" spans="1:14" x14ac:dyDescent="0.2">
      <c r="N71" s="3"/>
    </row>
    <row r="72" spans="1:14" x14ac:dyDescent="0.2">
      <c r="N72" s="3"/>
    </row>
    <row r="73" spans="1:14" x14ac:dyDescent="0.2">
      <c r="A73" s="8" t="s">
        <v>42</v>
      </c>
      <c r="B73" s="3">
        <f t="shared" ref="B73:N73" si="2">AVERAGE(B5:B70)</f>
        <v>445.94727796887776</v>
      </c>
      <c r="C73" s="3">
        <f t="shared" si="2"/>
        <v>532.03328959868963</v>
      </c>
      <c r="D73" s="3">
        <f t="shared" si="2"/>
        <v>965.26952727272715</v>
      </c>
      <c r="E73" s="3">
        <f t="shared" si="2"/>
        <v>726.6166617526618</v>
      </c>
      <c r="F73" s="3">
        <f t="shared" si="2"/>
        <v>333.4796673218674</v>
      </c>
      <c r="G73" s="3">
        <f t="shared" si="2"/>
        <v>142.63630630630635</v>
      </c>
      <c r="H73" s="3">
        <f t="shared" si="2"/>
        <v>32.189180999181005</v>
      </c>
      <c r="I73" s="3">
        <f t="shared" si="2"/>
        <v>26.622521867321865</v>
      </c>
      <c r="J73" s="3">
        <f t="shared" si="2"/>
        <v>79.565363636363656</v>
      </c>
      <c r="K73" s="3">
        <f t="shared" si="2"/>
        <v>172.43767927927925</v>
      </c>
      <c r="L73" s="3">
        <f t="shared" si="2"/>
        <v>318.05868877968868</v>
      </c>
      <c r="M73" s="3">
        <f t="shared" si="2"/>
        <v>506.2190619164619</v>
      </c>
      <c r="N73" s="3">
        <f t="shared" si="2"/>
        <v>4281.075226699425</v>
      </c>
    </row>
    <row r="74" spans="1:14" x14ac:dyDescent="0.2">
      <c r="A74" s="8" t="s">
        <v>43</v>
      </c>
      <c r="B74" s="3">
        <f t="shared" ref="B74:N74" si="3">MAX(B5:B70)</f>
        <v>1246.8291135135134</v>
      </c>
      <c r="C74" s="3">
        <f t="shared" si="3"/>
        <v>1432.6702594594597</v>
      </c>
      <c r="D74" s="3">
        <f t="shared" si="3"/>
        <v>2072.0140432432436</v>
      </c>
      <c r="E74" s="3">
        <f t="shared" si="3"/>
        <v>1774.8511351351353</v>
      </c>
      <c r="F74" s="3">
        <f t="shared" si="3"/>
        <v>1511.2644540540539</v>
      </c>
      <c r="G74" s="3">
        <f t="shared" si="3"/>
        <v>647.59162162162147</v>
      </c>
      <c r="H74" s="3">
        <f t="shared" si="3"/>
        <v>299.17060540540547</v>
      </c>
      <c r="I74" s="3">
        <f t="shared" si="3"/>
        <v>266.49291891891892</v>
      </c>
      <c r="J74" s="3">
        <f t="shared" si="3"/>
        <v>670.2108648648649</v>
      </c>
      <c r="K74" s="3">
        <f t="shared" si="3"/>
        <v>903.88021621621624</v>
      </c>
      <c r="L74" s="3">
        <f t="shared" si="3"/>
        <v>1293.5945405405405</v>
      </c>
      <c r="M74" s="3">
        <f t="shared" si="3"/>
        <v>1450.4295135135133</v>
      </c>
      <c r="N74" s="3">
        <f t="shared" si="3"/>
        <v>7649.256745945946</v>
      </c>
    </row>
    <row r="75" spans="1:14" x14ac:dyDescent="0.2">
      <c r="A75" s="8" t="s">
        <v>44</v>
      </c>
      <c r="B75" s="3">
        <f t="shared" ref="B75:N75" si="4">MIN(B5:B70)</f>
        <v>23.606064864864862</v>
      </c>
      <c r="C75" s="3">
        <f t="shared" si="4"/>
        <v>36.833978378378383</v>
      </c>
      <c r="D75" s="3">
        <f t="shared" si="4"/>
        <v>269.00414054054056</v>
      </c>
      <c r="E75" s="3">
        <f t="shared" si="4"/>
        <v>233.20059459459458</v>
      </c>
      <c r="F75" s="3">
        <f t="shared" si="4"/>
        <v>60.297589189189196</v>
      </c>
      <c r="G75" s="3">
        <f t="shared" si="4"/>
        <v>-91.317135135135118</v>
      </c>
      <c r="H75" s="3">
        <f t="shared" si="4"/>
        <v>-120.62789189189189</v>
      </c>
      <c r="I75" s="3">
        <f t="shared" si="4"/>
        <v>-104.85552432432432</v>
      </c>
      <c r="J75" s="3">
        <f t="shared" si="4"/>
        <v>-87.764054054054071</v>
      </c>
      <c r="K75" s="3">
        <f t="shared" si="4"/>
        <v>-26.143145945945946</v>
      </c>
      <c r="L75" s="3">
        <f t="shared" si="4"/>
        <v>16.015945945945937</v>
      </c>
      <c r="M75" s="3">
        <f t="shared" si="4"/>
        <v>53.529567567567568</v>
      </c>
      <c r="N75" s="3">
        <f t="shared" si="4"/>
        <v>1542.6202270270273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1" workbookViewId="0">
      <selection activeCell="A71" sqref="A71"/>
    </sheetView>
  </sheetViews>
  <sheetFormatPr defaultRowHeight="12.75" x14ac:dyDescent="0.2"/>
  <sheetData>
    <row r="1" spans="1:14" x14ac:dyDescent="0.2">
      <c r="A1" t="s">
        <v>50</v>
      </c>
    </row>
    <row r="2" spans="1:14" x14ac:dyDescent="0.2">
      <c r="A2" t="s">
        <v>16</v>
      </c>
    </row>
    <row r="3" spans="1:14" x14ac:dyDescent="0.2">
      <c r="N3" s="1" t="s">
        <v>102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103</v>
      </c>
    </row>
    <row r="5" spans="1:14" x14ac:dyDescent="0.2">
      <c r="A5">
        <v>1950</v>
      </c>
      <c r="B5" s="3">
        <f>PrcLd!B55+Run!B57-Evp!B5</f>
        <v>462.93045405405405</v>
      </c>
      <c r="C5" s="3">
        <f>PrcLd!C55+Run!C57-Evp!C5</f>
        <v>1060.9579135135136</v>
      </c>
      <c r="D5" s="3">
        <f>PrcLd!D55+Run!D57-Evp!D5</f>
        <v>632.60948108108119</v>
      </c>
      <c r="E5" s="3">
        <f>PrcLd!E55+Run!E57-Evp!E5</f>
        <v>407.98686486486486</v>
      </c>
      <c r="F5" s="3">
        <f>PrcLd!F55+Run!F57-Evp!F5</f>
        <v>65.468972972972992</v>
      </c>
      <c r="G5" s="3">
        <f>PrcLd!G55+Run!G57-Evp!G5</f>
        <v>-76.89713513513513</v>
      </c>
      <c r="H5" s="3">
        <f>PrcLd!H55+Run!H57-Evp!H5</f>
        <v>22.251924324324307</v>
      </c>
      <c r="I5" s="3">
        <f>PrcLd!I55+Run!I57-Evp!I5</f>
        <v>-61.56352432432432</v>
      </c>
      <c r="J5" s="3">
        <f>PrcLd!J55+Run!J57-Evp!J5</f>
        <v>-9.1090270270270111</v>
      </c>
      <c r="K5" s="3">
        <f>PrcLd!K55+Run!K57-Evp!K5</f>
        <v>140.35345945945946</v>
      </c>
      <c r="L5" s="3">
        <f>PrcLd!L55+Run!L57-Evp!L5</f>
        <v>193.7341081081081</v>
      </c>
      <c r="M5" s="3">
        <f>PrcLd!M55+Run!M57-Evp!M5</f>
        <v>990.8002378378377</v>
      </c>
      <c r="N5" s="3">
        <f t="shared" ref="N5:N61" si="0">SUM(B5:M5)</f>
        <v>3829.5237297297299</v>
      </c>
    </row>
    <row r="6" spans="1:14" x14ac:dyDescent="0.2">
      <c r="A6">
        <v>1951</v>
      </c>
      <c r="B6" s="3">
        <f>PrcLd!B56+Run!B58-Evp!B6</f>
        <v>1079.8891351351351</v>
      </c>
      <c r="C6" s="3">
        <f>PrcLd!C56+Run!C58-Evp!C6</f>
        <v>569.93129729729719</v>
      </c>
      <c r="D6" s="3">
        <f>PrcLd!D56+Run!D58-Evp!D6</f>
        <v>1421.6150810810811</v>
      </c>
      <c r="E6" s="3">
        <f>PrcLd!E56+Run!E58-Evp!E6</f>
        <v>1246.6656756756759</v>
      </c>
      <c r="F6" s="3">
        <f>PrcLd!F56+Run!F58-Evp!F6</f>
        <v>104.67428108108108</v>
      </c>
      <c r="G6" s="3">
        <f>PrcLd!G56+Run!G58-Evp!G6</f>
        <v>38.696702702702709</v>
      </c>
      <c r="H6" s="3">
        <f>PrcLd!H56+Run!H58-Evp!H6</f>
        <v>-21.432497297297317</v>
      </c>
      <c r="I6" s="3">
        <f>PrcLd!I56+Run!I58-Evp!I6</f>
        <v>-53.160281081081067</v>
      </c>
      <c r="J6" s="3">
        <f>PrcLd!J56+Run!J58-Evp!J6</f>
        <v>-17.242594594594578</v>
      </c>
      <c r="K6" s="3">
        <f>PrcLd!K56+Run!K58-Evp!K6</f>
        <v>115.11320000000001</v>
      </c>
      <c r="L6" s="3">
        <f>PrcLd!L56+Run!L58-Evp!L6</f>
        <v>394.7175135135135</v>
      </c>
      <c r="M6" s="3">
        <f>PrcLd!M56+Run!M58-Evp!M6</f>
        <v>944.63498378378392</v>
      </c>
      <c r="N6" s="3">
        <f t="shared" si="0"/>
        <v>5824.1024972972991</v>
      </c>
    </row>
    <row r="7" spans="1:14" x14ac:dyDescent="0.2">
      <c r="A7">
        <v>1952</v>
      </c>
      <c r="B7" s="3">
        <f>PrcLd!B57+Run!B59-Evp!B7</f>
        <v>734.14798918918905</v>
      </c>
      <c r="C7" s="3">
        <f>PrcLd!C57+Run!C59-Evp!C7</f>
        <v>1036.9579999999999</v>
      </c>
      <c r="D7" s="3">
        <f>PrcLd!D57+Run!D59-Evp!D7</f>
        <v>1168.9166162162162</v>
      </c>
      <c r="E7" s="3">
        <f>PrcLd!E57+Run!E59-Evp!E7</f>
        <v>1063.5769189189189</v>
      </c>
      <c r="F7" s="3">
        <f>PrcLd!F57+Run!F59-Evp!F7</f>
        <v>135.08074594594598</v>
      </c>
      <c r="G7" s="3">
        <f>PrcLd!G57+Run!G59-Evp!G7</f>
        <v>-8.0978918918918907</v>
      </c>
      <c r="H7" s="3">
        <f>PrcLd!H57+Run!H59-Evp!H7</f>
        <v>-70.270302702702708</v>
      </c>
      <c r="I7" s="3">
        <f>PrcLd!I57+Run!I59-Evp!I7</f>
        <v>-53.473491891891911</v>
      </c>
      <c r="J7" s="3">
        <f>PrcLd!J57+Run!J59-Evp!J7</f>
        <v>-53.064054054054068</v>
      </c>
      <c r="K7" s="3">
        <f>PrcLd!K57+Run!K59-Evp!K7</f>
        <v>7.9923567567567488</v>
      </c>
      <c r="L7" s="3">
        <f>PrcLd!L57+Run!L59-Evp!L7</f>
        <v>261.9833513513513</v>
      </c>
      <c r="M7" s="3">
        <f>PrcLd!M57+Run!M59-Evp!M7</f>
        <v>272.38441081081078</v>
      </c>
      <c r="N7" s="3">
        <f t="shared" si="0"/>
        <v>4496.1346486486482</v>
      </c>
    </row>
    <row r="8" spans="1:14" x14ac:dyDescent="0.2">
      <c r="A8">
        <v>1953</v>
      </c>
      <c r="B8" s="3">
        <f>PrcLd!B58+Run!B60-Evp!B8</f>
        <v>1242.287545945946</v>
      </c>
      <c r="C8" s="3">
        <f>PrcLd!C58+Run!C60-Evp!C8</f>
        <v>630.41490810810808</v>
      </c>
      <c r="D8" s="3">
        <f>PrcLd!D58+Run!D60-Evp!D8</f>
        <v>1069.7713405405407</v>
      </c>
      <c r="E8" s="3">
        <f>PrcLd!E58+Run!E60-Evp!E8</f>
        <v>847.26378378378377</v>
      </c>
      <c r="F8" s="3">
        <f>PrcLd!F58+Run!F60-Evp!F8</f>
        <v>258.97677837837841</v>
      </c>
      <c r="G8" s="3">
        <f>PrcLd!G58+Run!G60-Evp!G8</f>
        <v>32.091459459459429</v>
      </c>
      <c r="H8" s="3">
        <f>PrcLd!H58+Run!H60-Evp!H8</f>
        <v>-56.127448648648652</v>
      </c>
      <c r="I8" s="3">
        <f>PrcLd!I58+Run!I60-Evp!I8</f>
        <v>-61.775113513513531</v>
      </c>
      <c r="J8" s="3">
        <f>PrcLd!J58+Run!J60-Evp!J8</f>
        <v>-43.04308108108107</v>
      </c>
      <c r="K8" s="3">
        <f>PrcLd!K58+Run!K60-Evp!K8</f>
        <v>-18.963145945945953</v>
      </c>
      <c r="L8" s="3">
        <f>PrcLd!L58+Run!L60-Evp!L8</f>
        <v>52.540216216216223</v>
      </c>
      <c r="M8" s="3">
        <f>PrcLd!M58+Run!M60-Evp!M8</f>
        <v>145.6451027027027</v>
      </c>
      <c r="N8" s="3">
        <f t="shared" si="0"/>
        <v>4099.0823459459461</v>
      </c>
    </row>
    <row r="9" spans="1:14" x14ac:dyDescent="0.2">
      <c r="A9">
        <v>1954</v>
      </c>
      <c r="B9" s="3">
        <f>PrcLd!B59+Run!B61-Evp!B9</f>
        <v>189.15911351351349</v>
      </c>
      <c r="C9" s="3">
        <f>PrcLd!C59+Run!C61-Evp!C9</f>
        <v>219.62086486486484</v>
      </c>
      <c r="D9" s="3">
        <f>PrcLd!D59+Run!D61-Evp!D9</f>
        <v>727.75067027027046</v>
      </c>
      <c r="E9" s="3">
        <f>PrcLd!E59+Run!E61-Evp!E9</f>
        <v>374.65497297297298</v>
      </c>
      <c r="F9" s="3">
        <f>PrcLd!F59+Run!F61-Evp!F9</f>
        <v>293.23660540540544</v>
      </c>
      <c r="G9" s="3">
        <f>PrcLd!G59+Run!G61-Evp!G9</f>
        <v>186.84216216216214</v>
      </c>
      <c r="H9" s="3">
        <f>PrcLd!H59+Run!H61-Evp!H9</f>
        <v>19.438864864864883</v>
      </c>
      <c r="I9" s="3">
        <f>PrcLd!I59+Run!I61-Evp!I9</f>
        <v>228.05641081081089</v>
      </c>
      <c r="J9" s="3">
        <f>PrcLd!J59+Run!J61-Evp!J9</f>
        <v>-23.041621621621616</v>
      </c>
      <c r="K9" s="3">
        <f>PrcLd!K59+Run!K61-Evp!K9</f>
        <v>137.06742702702704</v>
      </c>
      <c r="L9" s="3">
        <f>PrcLd!L59+Run!L61-Evp!L9</f>
        <v>62.74427027027027</v>
      </c>
      <c r="M9" s="3">
        <f>PrcLd!M59+Run!M61-Evp!M9</f>
        <v>100.56716756756755</v>
      </c>
      <c r="N9" s="3">
        <f t="shared" si="0"/>
        <v>2516.096908108108</v>
      </c>
    </row>
    <row r="10" spans="1:14" x14ac:dyDescent="0.2">
      <c r="A10">
        <v>1955</v>
      </c>
      <c r="B10" s="3">
        <f>PrcLd!B60+Run!B62-Evp!B10</f>
        <v>116.42302702702702</v>
      </c>
      <c r="C10" s="3">
        <f>PrcLd!C60+Run!C62-Evp!C10</f>
        <v>1152.6031243243244</v>
      </c>
      <c r="D10" s="3">
        <f>PrcLd!D60+Run!D62-Evp!D10</f>
        <v>1145.136</v>
      </c>
      <c r="E10" s="3">
        <f>PrcLd!E60+Run!E62-Evp!E10</f>
        <v>684.44497297297289</v>
      </c>
      <c r="F10" s="3">
        <f>PrcLd!F60+Run!F62-Evp!F10</f>
        <v>101.17894054054054</v>
      </c>
      <c r="G10" s="3">
        <f>PrcLd!G60+Run!G62-Evp!G10</f>
        <v>-10.82929729729733</v>
      </c>
      <c r="H10" s="3">
        <f>PrcLd!H60+Run!H62-Evp!H10</f>
        <v>-99.927124324324325</v>
      </c>
      <c r="I10" s="3">
        <f>PrcLd!I60+Run!I62-Evp!I10</f>
        <v>-78.960518918918908</v>
      </c>
      <c r="J10" s="3">
        <f>PrcLd!J60+Run!J62-Evp!J10</f>
        <v>-33.701783783783782</v>
      </c>
      <c r="K10" s="3">
        <f>PrcLd!K60+Run!K62-Evp!K10</f>
        <v>491.34532972972983</v>
      </c>
      <c r="L10" s="3">
        <f>PrcLd!L60+Run!L62-Evp!L10</f>
        <v>304.90956756756754</v>
      </c>
      <c r="M10" s="3">
        <f>PrcLd!M60+Run!M62-Evp!M10</f>
        <v>467.14138378378379</v>
      </c>
      <c r="N10" s="3">
        <f t="shared" si="0"/>
        <v>4239.7636216216215</v>
      </c>
    </row>
    <row r="11" spans="1:14" x14ac:dyDescent="0.2">
      <c r="A11">
        <v>1956</v>
      </c>
      <c r="B11" s="3">
        <f>PrcLd!B61+Run!B63-Evp!B11</f>
        <v>611.35312432432431</v>
      </c>
      <c r="C11" s="3">
        <f>PrcLd!C61+Run!C63-Evp!C11</f>
        <v>650.88110270270283</v>
      </c>
      <c r="D11" s="3">
        <f>PrcLd!D61+Run!D63-Evp!D11</f>
        <v>1262.4008756756755</v>
      </c>
      <c r="E11" s="3">
        <f>PrcLd!E61+Run!E63-Evp!E11</f>
        <v>543.60567567567568</v>
      </c>
      <c r="F11" s="3">
        <f>PrcLd!F61+Run!F63-Evp!F11</f>
        <v>183.70278918918922</v>
      </c>
      <c r="G11" s="3">
        <f>PrcLd!G61+Run!G63-Evp!G11</f>
        <v>-16.621351351351336</v>
      </c>
      <c r="H11" s="3">
        <f>PrcLd!H61+Run!H63-Evp!H11</f>
        <v>-56.500799999999998</v>
      </c>
      <c r="I11" s="3">
        <f>PrcLd!I61+Run!I63-Evp!I11</f>
        <v>38.441102702702693</v>
      </c>
      <c r="J11" s="3">
        <f>PrcLd!J61+Run!J63-Evp!J11</f>
        <v>-68.014054054054071</v>
      </c>
      <c r="K11" s="3">
        <f>PrcLd!K61+Run!K63-Evp!K11</f>
        <v>18.492702702702701</v>
      </c>
      <c r="L11" s="3">
        <f>PrcLd!L61+Run!L63-Evp!L11</f>
        <v>222.71870270270267</v>
      </c>
      <c r="M11" s="3">
        <f>PrcLd!M61+Run!M63-Evp!M11</f>
        <v>293.84659459459459</v>
      </c>
      <c r="N11" s="3">
        <f t="shared" si="0"/>
        <v>3684.3064648648651</v>
      </c>
    </row>
    <row r="12" spans="1:14" x14ac:dyDescent="0.2">
      <c r="A12">
        <v>1957</v>
      </c>
      <c r="B12" s="3">
        <f>PrcLd!B62+Run!B64-Evp!B12</f>
        <v>107.34223783783784</v>
      </c>
      <c r="C12" s="3">
        <f>PrcLd!C62+Run!C64-Evp!C12</f>
        <v>265.78229189189193</v>
      </c>
      <c r="D12" s="3">
        <f>PrcLd!D62+Run!D64-Evp!D12</f>
        <v>1442.7564972972971</v>
      </c>
      <c r="E12" s="3">
        <f>PrcLd!E62+Run!E64-Evp!E12</f>
        <v>831.12718918918927</v>
      </c>
      <c r="F12" s="3">
        <f>PrcLd!F62+Run!F64-Evp!F12</f>
        <v>1518.2444540540539</v>
      </c>
      <c r="G12" s="3">
        <f>PrcLd!G62+Run!G64-Evp!G12</f>
        <v>135.56227027027029</v>
      </c>
      <c r="H12" s="3">
        <f>PrcLd!H62+Run!H64-Evp!H12</f>
        <v>105.71456216216217</v>
      </c>
      <c r="I12" s="3">
        <f>PrcLd!I62+Run!I64-Evp!I12</f>
        <v>156.34854054054051</v>
      </c>
      <c r="J12" s="3">
        <f>PrcLd!J62+Run!J64-Evp!J12</f>
        <v>213.8995675675676</v>
      </c>
      <c r="K12" s="3">
        <f>PrcLd!K62+Run!K64-Evp!K12</f>
        <v>101.07407567567569</v>
      </c>
      <c r="L12" s="3">
        <f>PrcLd!L62+Run!L64-Evp!L12</f>
        <v>139.32556756756759</v>
      </c>
      <c r="M12" s="3">
        <f>PrcLd!M62+Run!M64-Evp!M12</f>
        <v>431.28403243243235</v>
      </c>
      <c r="N12" s="3">
        <f t="shared" si="0"/>
        <v>5448.4612864864866</v>
      </c>
    </row>
    <row r="13" spans="1:14" x14ac:dyDescent="0.2">
      <c r="A13">
        <v>1958</v>
      </c>
      <c r="B13" s="3">
        <f>PrcLd!B63+Run!B65-Evp!B13</f>
        <v>370.4027135135135</v>
      </c>
      <c r="C13" s="3">
        <f>PrcLd!C63+Run!C65-Evp!C13</f>
        <v>418.10084324324333</v>
      </c>
      <c r="D13" s="3">
        <f>PrcLd!D63+Run!D65-Evp!D13</f>
        <v>593.45551351351355</v>
      </c>
      <c r="E13" s="3">
        <f>PrcLd!E63+Run!E65-Evp!E13</f>
        <v>685.62686486486473</v>
      </c>
      <c r="F13" s="3">
        <f>PrcLd!F63+Run!F65-Evp!F13</f>
        <v>329.15605405405404</v>
      </c>
      <c r="G13" s="3">
        <f>PrcLd!G63+Run!G65-Evp!G13</f>
        <v>71.098054054054046</v>
      </c>
      <c r="H13" s="3">
        <f>PrcLd!H63+Run!H65-Evp!H13</f>
        <v>141.07473513513511</v>
      </c>
      <c r="I13" s="3">
        <f>PrcLd!I63+Run!I65-Evp!I13</f>
        <v>-41.958010810810833</v>
      </c>
      <c r="J13" s="3">
        <f>PrcLd!J63+Run!J65-Evp!J13</f>
        <v>80.695081081081071</v>
      </c>
      <c r="K13" s="3">
        <f>PrcLd!K63+Run!K65-Evp!K13</f>
        <v>99.689308108108108</v>
      </c>
      <c r="L13" s="3">
        <f>PrcLd!L63+Run!L65-Evp!L13</f>
        <v>422.45864864864865</v>
      </c>
      <c r="M13" s="3">
        <f>PrcLd!M63+Run!M65-Evp!M13</f>
        <v>882.32316756756757</v>
      </c>
      <c r="N13" s="3">
        <f t="shared" si="0"/>
        <v>4052.1229729729725</v>
      </c>
    </row>
    <row r="14" spans="1:14" x14ac:dyDescent="0.2">
      <c r="A14">
        <v>1959</v>
      </c>
      <c r="B14" s="3">
        <f>PrcLd!B64+Run!B66-Evp!B14</f>
        <v>221.57545945945947</v>
      </c>
      <c r="C14" s="3">
        <f>PrcLd!C64+Run!C66-Evp!C14</f>
        <v>180.7201945945946</v>
      </c>
      <c r="D14" s="3">
        <f>PrcLd!D64+Run!D66-Evp!D14</f>
        <v>572.20325405405413</v>
      </c>
      <c r="E14" s="3">
        <f>PrcLd!E64+Run!E66-Evp!E14</f>
        <v>278.10740540540536</v>
      </c>
      <c r="F14" s="3">
        <f>PrcLd!F64+Run!F66-Evp!F14</f>
        <v>72.996713513513527</v>
      </c>
      <c r="G14" s="3">
        <f>PrcLd!G64+Run!G66-Evp!G14</f>
        <v>-41.013729729729732</v>
      </c>
      <c r="H14" s="3">
        <f>PrcLd!H64+Run!H66-Evp!H14</f>
        <v>-22.759232432432441</v>
      </c>
      <c r="I14" s="3">
        <f>PrcLd!I64+Run!I66-Evp!I14</f>
        <v>-21.302810810810797</v>
      </c>
      <c r="J14" s="3">
        <f>PrcLd!J64+Run!J66-Evp!J14</f>
        <v>-17.378918918918941</v>
      </c>
      <c r="K14" s="3">
        <f>PrcLd!K64+Run!K66-Evp!K14</f>
        <v>72.617924324324306</v>
      </c>
      <c r="L14" s="3">
        <f>PrcLd!L64+Run!L66-Evp!L14</f>
        <v>138.4918918918919</v>
      </c>
      <c r="M14" s="3">
        <f>PrcLd!M64+Run!M66-Evp!M14</f>
        <v>154.95207567567567</v>
      </c>
      <c r="N14" s="3">
        <f t="shared" si="0"/>
        <v>1589.210227027027</v>
      </c>
    </row>
    <row r="15" spans="1:14" x14ac:dyDescent="0.2">
      <c r="A15">
        <v>1960</v>
      </c>
      <c r="B15" s="3">
        <f>PrcLd!B65+Run!B67-Evp!B15</f>
        <v>205.53850810810809</v>
      </c>
      <c r="C15" s="3">
        <f>PrcLd!C65+Run!C67-Evp!C15</f>
        <v>333.75753513513507</v>
      </c>
      <c r="D15" s="3">
        <f>PrcLd!D65+Run!D67-Evp!D15</f>
        <v>1358.2471135135138</v>
      </c>
      <c r="E15" s="3">
        <f>PrcLd!E65+Run!E67-Evp!E15</f>
        <v>950.04881081081101</v>
      </c>
      <c r="F15" s="3">
        <f>PrcLd!F65+Run!F67-Evp!F15</f>
        <v>331.93446486486488</v>
      </c>
      <c r="G15" s="3">
        <f>PrcLd!G65+Run!G67-Evp!G15</f>
        <v>113.8576216216216</v>
      </c>
      <c r="H15" s="3">
        <f>PrcLd!H65+Run!H67-Evp!H15</f>
        <v>-75.755881081081071</v>
      </c>
      <c r="I15" s="3">
        <f>PrcLd!I65+Run!I67-Evp!I15</f>
        <v>-32.190799999999996</v>
      </c>
      <c r="J15" s="3">
        <f>PrcLd!J65+Run!J67-Evp!J15</f>
        <v>-32.503513513513511</v>
      </c>
      <c r="K15" s="3">
        <f>PrcLd!K65+Run!K67-Evp!K15</f>
        <v>214.28376216216216</v>
      </c>
      <c r="L15" s="3">
        <f>PrcLd!L65+Run!L67-Evp!L15</f>
        <v>455.41599999999994</v>
      </c>
      <c r="M15" s="3">
        <f>PrcLd!M65+Run!M67-Evp!M15</f>
        <v>678.04054054054063</v>
      </c>
      <c r="N15" s="3">
        <f t="shared" si="0"/>
        <v>4500.6741621621632</v>
      </c>
    </row>
    <row r="16" spans="1:14" x14ac:dyDescent="0.2">
      <c r="A16">
        <v>1961</v>
      </c>
      <c r="B16" s="3">
        <f>PrcLd!B66+Run!B68-Evp!B16</f>
        <v>481.7643675675676</v>
      </c>
      <c r="C16" s="3">
        <f>PrcLd!C66+Run!C68-Evp!C16</f>
        <v>465.57171891891892</v>
      </c>
      <c r="D16" s="3">
        <f>PrcLd!D66+Run!D68-Evp!D16</f>
        <v>535.53050810810817</v>
      </c>
      <c r="E16" s="3">
        <f>PrcLd!E66+Run!E68-Evp!E16</f>
        <v>1753.4311351351353</v>
      </c>
      <c r="F16" s="3">
        <f>PrcLd!F66+Run!F68-Evp!F16</f>
        <v>541.08254054054055</v>
      </c>
      <c r="G16" s="3">
        <f>PrcLd!G66+Run!G68-Evp!G16</f>
        <v>384.9147027027027</v>
      </c>
      <c r="H16" s="3">
        <f>PrcLd!H66+Run!H68-Evp!H16</f>
        <v>6.3629837837837897</v>
      </c>
      <c r="I16" s="3">
        <f>PrcLd!I66+Run!I68-Evp!I16</f>
        <v>2.0689945945945851</v>
      </c>
      <c r="J16" s="3">
        <f>PrcLd!J66+Run!J68-Evp!J16</f>
        <v>-36.957945945945937</v>
      </c>
      <c r="K16" s="3">
        <f>PrcLd!K66+Run!K68-Evp!K16</f>
        <v>14.881102702702705</v>
      </c>
      <c r="L16" s="3">
        <f>PrcLd!L66+Run!L68-Evp!L16</f>
        <v>89.499189189189181</v>
      </c>
      <c r="M16" s="3">
        <f>PrcLd!M66+Run!M68-Evp!M16</f>
        <v>56.019567567567577</v>
      </c>
      <c r="N16" s="3">
        <f t="shared" si="0"/>
        <v>4294.1688648648651</v>
      </c>
    </row>
    <row r="17" spans="1:14" x14ac:dyDescent="0.2">
      <c r="A17">
        <v>1962</v>
      </c>
      <c r="B17" s="3">
        <f>PrcLd!B67+Run!B69-Evp!B17</f>
        <v>27.946064864864866</v>
      </c>
      <c r="C17" s="3">
        <f>PrcLd!C67+Run!C69-Evp!C17</f>
        <v>318.49717837837835</v>
      </c>
      <c r="D17" s="3">
        <f>PrcLd!D67+Run!D69-Evp!D17</f>
        <v>379.44449729729729</v>
      </c>
      <c r="E17" s="3">
        <f>PrcLd!E67+Run!E69-Evp!E17</f>
        <v>547.1934594594594</v>
      </c>
      <c r="F17" s="3">
        <f>PrcLd!F67+Run!F69-Evp!F17</f>
        <v>235.63755675675674</v>
      </c>
      <c r="G17" s="3">
        <f>PrcLd!G67+Run!G69-Evp!G17</f>
        <v>82.66951351351355</v>
      </c>
      <c r="H17" s="3">
        <f>PrcLd!H67+Run!H69-Evp!H17</f>
        <v>-52.183459459459471</v>
      </c>
      <c r="I17" s="3">
        <f>PrcLd!I67+Run!I69-Evp!I17</f>
        <v>81.130086486486476</v>
      </c>
      <c r="J17" s="3">
        <f>PrcLd!J67+Run!J69-Evp!J17</f>
        <v>21.448432432432412</v>
      </c>
      <c r="K17" s="3">
        <f>PrcLd!K67+Run!K69-Evp!K17</f>
        <v>54.387286486486488</v>
      </c>
      <c r="L17" s="3">
        <f>PrcLd!L67+Run!L69-Evp!L17</f>
        <v>193.08162162162162</v>
      </c>
      <c r="M17" s="3">
        <f>PrcLd!M67+Run!M69-Evp!M17</f>
        <v>195.70824864864863</v>
      </c>
      <c r="N17" s="3">
        <f t="shared" si="0"/>
        <v>2084.9604864864868</v>
      </c>
    </row>
    <row r="18" spans="1:14" x14ac:dyDescent="0.2">
      <c r="A18">
        <v>1963</v>
      </c>
      <c r="B18" s="3">
        <f>PrcLd!B68+Run!B70-Evp!B18</f>
        <v>84.533243243243248</v>
      </c>
      <c r="C18" s="3">
        <f>PrcLd!C68+Run!C70-Evp!C18</f>
        <v>91.719340540540543</v>
      </c>
      <c r="D18" s="3">
        <f>PrcLd!D68+Run!D70-Evp!D18</f>
        <v>1282.6017297297296</v>
      </c>
      <c r="E18" s="3">
        <f>PrcLd!E68+Run!E70-Evp!E18</f>
        <v>342.4021621621622</v>
      </c>
      <c r="F18" s="3">
        <f>PrcLd!F68+Run!F70-Evp!F18</f>
        <v>116.27544864864868</v>
      </c>
      <c r="G18" s="3">
        <f>PrcLd!G68+Run!G70-Evp!G18</f>
        <v>35.293351351351333</v>
      </c>
      <c r="H18" s="3">
        <f>PrcLd!H68+Run!H70-Evp!H18</f>
        <v>-103.17789189189189</v>
      </c>
      <c r="I18" s="3">
        <f>PrcLd!I68+Run!I70-Evp!I18</f>
        <v>-74.962962162162157</v>
      </c>
      <c r="J18" s="3">
        <f>PrcLd!J68+Run!J70-Evp!J18</f>
        <v>-42.038270270270274</v>
      </c>
      <c r="K18" s="3">
        <f>PrcLd!K68+Run!K70-Evp!K18</f>
        <v>12.876702702702701</v>
      </c>
      <c r="L18" s="3">
        <f>PrcLd!L68+Run!L70-Evp!L18</f>
        <v>252.5224324324324</v>
      </c>
      <c r="M18" s="3">
        <f>PrcLd!M68+Run!M70-Evp!M18</f>
        <v>206.86981621621621</v>
      </c>
      <c r="N18" s="3">
        <f t="shared" si="0"/>
        <v>2204.9151027027028</v>
      </c>
    </row>
    <row r="19" spans="1:14" x14ac:dyDescent="0.2">
      <c r="A19">
        <v>1964</v>
      </c>
      <c r="B19" s="3">
        <f>PrcLd!B69+Run!B71-Evp!B19</f>
        <v>103.39745945945944</v>
      </c>
      <c r="C19" s="3">
        <f>PrcLd!C69+Run!C71-Evp!C19</f>
        <v>37.153978378378376</v>
      </c>
      <c r="D19" s="3">
        <f>PrcLd!D69+Run!D71-Evp!D19</f>
        <v>1031.037772972973</v>
      </c>
      <c r="E19" s="3">
        <f>PrcLd!E69+Run!E71-Evp!E19</f>
        <v>400.6757837837838</v>
      </c>
      <c r="F19" s="3">
        <f>PrcLd!F69+Run!F71-Evp!F19</f>
        <v>206.06470270270273</v>
      </c>
      <c r="G19" s="3">
        <f>PrcLd!G69+Run!G71-Evp!G19</f>
        <v>20.916378378378397</v>
      </c>
      <c r="H19" s="3">
        <f>PrcLd!H69+Run!H71-Evp!H19</f>
        <v>-93.620789189189196</v>
      </c>
      <c r="I19" s="3">
        <f>PrcLd!I69+Run!I71-Evp!I19</f>
        <v>35.766162162162146</v>
      </c>
      <c r="J19" s="3">
        <f>PrcLd!J69+Run!J71-Evp!J19</f>
        <v>-70.028918918918933</v>
      </c>
      <c r="K19" s="3">
        <f>PrcLd!K69+Run!K71-Evp!K19</f>
        <v>-13.906129729729727</v>
      </c>
      <c r="L19" s="3">
        <f>PrcLd!L69+Run!L71-Evp!L19</f>
        <v>26.335945945945944</v>
      </c>
      <c r="M19" s="3">
        <f>PrcLd!M69+Run!M71-Evp!M19</f>
        <v>77.896508108108108</v>
      </c>
      <c r="N19" s="3">
        <f t="shared" si="0"/>
        <v>1761.688854054054</v>
      </c>
    </row>
    <row r="20" spans="1:14" x14ac:dyDescent="0.2">
      <c r="A20">
        <v>1965</v>
      </c>
      <c r="B20" s="3">
        <f>PrcLd!B70+Run!B72-Evp!B20</f>
        <v>165.39582702702702</v>
      </c>
      <c r="C20" s="3">
        <f>PrcLd!C70+Run!C72-Evp!C20</f>
        <v>161.95672432432434</v>
      </c>
      <c r="D20" s="3">
        <f>PrcLd!D70+Run!D72-Evp!D20</f>
        <v>452.40551351351348</v>
      </c>
      <c r="E20" s="3">
        <f>PrcLd!E70+Run!E72-Evp!E20</f>
        <v>432.47772972972973</v>
      </c>
      <c r="F20" s="3">
        <f>PrcLd!F70+Run!F72-Evp!F20</f>
        <v>150.8732108108108</v>
      </c>
      <c r="G20" s="3">
        <f>PrcLd!G70+Run!G72-Evp!G20</f>
        <v>-61.134864864864852</v>
      </c>
      <c r="H20" s="3">
        <f>PrcLd!H70+Run!H72-Evp!H20</f>
        <v>-61.574227027027035</v>
      </c>
      <c r="I20" s="3">
        <f>PrcLd!I70+Run!I72-Evp!I20</f>
        <v>86.5369189189189</v>
      </c>
      <c r="J20" s="3">
        <f>PrcLd!J70+Run!J72-Evp!J20</f>
        <v>41.120378378378376</v>
      </c>
      <c r="K20" s="3">
        <f>PrcLd!K70+Run!K72-Evp!K20</f>
        <v>36.919070270270282</v>
      </c>
      <c r="L20" s="3">
        <f>PrcLd!L70+Run!L72-Evp!L20</f>
        <v>68.453027027027019</v>
      </c>
      <c r="M20" s="3">
        <f>PrcLd!M70+Run!M72-Evp!M20</f>
        <v>289.86192432432432</v>
      </c>
      <c r="N20" s="3">
        <f t="shared" si="0"/>
        <v>1763.2912324324325</v>
      </c>
    </row>
    <row r="21" spans="1:14" x14ac:dyDescent="0.2">
      <c r="A21">
        <v>1966</v>
      </c>
      <c r="B21" s="3">
        <f>PrcLd!B71+Run!B73-Evp!B21</f>
        <v>304.30081081081084</v>
      </c>
      <c r="C21" s="3">
        <f>PrcLd!C71+Run!C73-Evp!C21</f>
        <v>848.73751351351348</v>
      </c>
      <c r="D21" s="3">
        <f>PrcLd!D71+Run!D73-Evp!D21</f>
        <v>993.8181945945945</v>
      </c>
      <c r="E21" s="3">
        <f>PrcLd!E71+Run!E73-Evp!E21</f>
        <v>1066.298864864865</v>
      </c>
      <c r="F21" s="3">
        <f>PrcLd!F71+Run!F73-Evp!F21</f>
        <v>113.99185945945942</v>
      </c>
      <c r="G21" s="3">
        <f>PrcLd!G71+Run!G73-Evp!G21</f>
        <v>32.326594594594596</v>
      </c>
      <c r="H21" s="3">
        <f>PrcLd!H71+Run!H73-Evp!H21</f>
        <v>-97.763081081081097</v>
      </c>
      <c r="I21" s="3">
        <f>PrcLd!I71+Run!I73-Evp!I21</f>
        <v>-20.080551351351346</v>
      </c>
      <c r="J21" s="3">
        <f>PrcLd!J71+Run!J73-Evp!J21</f>
        <v>-34.896378378378387</v>
      </c>
      <c r="K21" s="3">
        <f>PrcLd!K71+Run!K73-Evp!K21</f>
        <v>46.259005405405389</v>
      </c>
      <c r="L21" s="3">
        <f>PrcLd!L71+Run!L73-Evp!L21</f>
        <v>248.86691891891894</v>
      </c>
      <c r="M21" s="3">
        <f>PrcLd!M71+Run!M73-Evp!M21</f>
        <v>685.68624864864864</v>
      </c>
      <c r="N21" s="3">
        <f t="shared" si="0"/>
        <v>4187.5459999999994</v>
      </c>
    </row>
    <row r="22" spans="1:14" x14ac:dyDescent="0.2">
      <c r="A22">
        <v>1967</v>
      </c>
      <c r="B22" s="3">
        <f>PrcLd!B72+Run!B74-Evp!B22</f>
        <v>254.2939783783784</v>
      </c>
      <c r="C22" s="3">
        <f>PrcLd!C72+Run!C74-Evp!C22</f>
        <v>409.56383783783792</v>
      </c>
      <c r="D22" s="3">
        <f>PrcLd!D72+Run!D74-Evp!D22</f>
        <v>725.70442162162169</v>
      </c>
      <c r="E22" s="3">
        <f>PrcLd!E72+Run!E74-Evp!E22</f>
        <v>470.58275675675685</v>
      </c>
      <c r="F22" s="3">
        <f>PrcLd!F72+Run!F74-Evp!F22</f>
        <v>198.27891891891889</v>
      </c>
      <c r="G22" s="3">
        <f>PrcLd!G72+Run!G74-Evp!G22</f>
        <v>228.25891891891894</v>
      </c>
      <c r="H22" s="3">
        <f>PrcLd!H72+Run!H74-Evp!H22</f>
        <v>-35.081437837837825</v>
      </c>
      <c r="I22" s="3">
        <f>PrcLd!I72+Run!I74-Evp!I22</f>
        <v>-20.040670270270255</v>
      </c>
      <c r="J22" s="3">
        <f>PrcLd!J72+Run!J74-Evp!J22</f>
        <v>-11.965081081081081</v>
      </c>
      <c r="K22" s="3">
        <f>PrcLd!K72+Run!K74-Evp!K22</f>
        <v>93.917491891891885</v>
      </c>
      <c r="L22" s="3">
        <f>PrcLd!L72+Run!L74-Evp!L22</f>
        <v>248.2016216216216</v>
      </c>
      <c r="M22" s="3">
        <f>PrcLd!M72+Run!M74-Evp!M22</f>
        <v>984.60903783783795</v>
      </c>
      <c r="N22" s="3">
        <f t="shared" si="0"/>
        <v>3546.3237945945953</v>
      </c>
    </row>
    <row r="23" spans="1:14" x14ac:dyDescent="0.2">
      <c r="A23">
        <v>1968</v>
      </c>
      <c r="B23" s="3">
        <f>PrcLd!B73+Run!B75-Evp!B23</f>
        <v>428.69592432432427</v>
      </c>
      <c r="C23" s="3">
        <f>PrcLd!C73+Run!C75-Evp!C23</f>
        <v>227.41285405405409</v>
      </c>
      <c r="D23" s="3">
        <f>PrcLd!D73+Run!D75-Evp!D23</f>
        <v>999.46470270270288</v>
      </c>
      <c r="E23" s="3">
        <f>PrcLd!E73+Run!E75-Evp!E23</f>
        <v>1109.5465945945946</v>
      </c>
      <c r="F23" s="3">
        <f>PrcLd!F73+Run!F75-Evp!F23</f>
        <v>270.75284324324326</v>
      </c>
      <c r="G23" s="3">
        <f>PrcLd!G73+Run!G75-Evp!G23</f>
        <v>389.23762162162154</v>
      </c>
      <c r="H23" s="3">
        <f>PrcLd!H73+Run!H75-Evp!H23</f>
        <v>125.45761081081082</v>
      </c>
      <c r="I23" s="3">
        <f>PrcLd!I73+Run!I75-Evp!I23</f>
        <v>37.62486486486489</v>
      </c>
      <c r="J23" s="3">
        <f>PrcLd!J73+Run!J75-Evp!J23</f>
        <v>28.14848648648649</v>
      </c>
      <c r="K23" s="3">
        <f>PrcLd!K73+Run!K75-Evp!K23</f>
        <v>347.67833513513517</v>
      </c>
      <c r="L23" s="3">
        <f>PrcLd!L73+Run!L75-Evp!L23</f>
        <v>694.89627027027029</v>
      </c>
      <c r="M23" s="3">
        <f>PrcLd!M73+Run!M75-Evp!M23</f>
        <v>939.73502702702694</v>
      </c>
      <c r="N23" s="3">
        <f t="shared" si="0"/>
        <v>5598.6511351351355</v>
      </c>
    </row>
    <row r="24" spans="1:14" x14ac:dyDescent="0.2">
      <c r="A24">
        <v>1969</v>
      </c>
      <c r="B24" s="3">
        <f>PrcLd!B74+Run!B76-Evp!B24</f>
        <v>375.64046486486495</v>
      </c>
      <c r="C24" s="3">
        <f>PrcLd!C74+Run!C76-Evp!C24</f>
        <v>1264.9106702702704</v>
      </c>
      <c r="D24" s="3">
        <f>PrcLd!D74+Run!D76-Evp!D24</f>
        <v>927.21111351351351</v>
      </c>
      <c r="E24" s="3">
        <f>PrcLd!E74+Run!E76-Evp!E24</f>
        <v>408.22291891891888</v>
      </c>
      <c r="F24" s="3">
        <f>PrcLd!F74+Run!F76-Evp!F24</f>
        <v>271.92713513513513</v>
      </c>
      <c r="G24" s="3">
        <f>PrcLd!G74+Run!G76-Evp!G24</f>
        <v>312.02037837837838</v>
      </c>
      <c r="H24" s="3">
        <f>PrcLd!H74+Run!H76-Evp!H24</f>
        <v>120.84721081081082</v>
      </c>
      <c r="I24" s="3">
        <f>PrcLd!I74+Run!I76-Evp!I24</f>
        <v>-28.927221621621612</v>
      </c>
      <c r="J24" s="3">
        <f>PrcLd!J74+Run!J76-Evp!J24</f>
        <v>-18.095567567567556</v>
      </c>
      <c r="K24" s="3">
        <f>PrcLd!K74+Run!K76-Evp!K24</f>
        <v>124.47615135135136</v>
      </c>
      <c r="L24" s="3">
        <f>PrcLd!L74+Run!L76-Evp!L24</f>
        <v>277.31562162162157</v>
      </c>
      <c r="M24" s="3">
        <f>PrcLd!M74+Run!M76-Evp!M24</f>
        <v>499.51926486486479</v>
      </c>
      <c r="N24" s="3">
        <f t="shared" si="0"/>
        <v>4535.0681405405394</v>
      </c>
    </row>
    <row r="25" spans="1:14" x14ac:dyDescent="0.2">
      <c r="A25">
        <v>1970</v>
      </c>
      <c r="B25" s="3">
        <f>PrcLd!B75+Run!B77-Evp!B25</f>
        <v>546.90984864864856</v>
      </c>
      <c r="C25" s="3">
        <f>PrcLd!C75+Run!C77-Evp!C25</f>
        <v>594.70541621621612</v>
      </c>
      <c r="D25" s="3">
        <f>PrcLd!D75+Run!D77-Evp!D25</f>
        <v>554.2941945945945</v>
      </c>
      <c r="E25" s="3">
        <f>PrcLd!E75+Run!E77-Evp!E25</f>
        <v>900.22810810810813</v>
      </c>
      <c r="F25" s="3">
        <f>PrcLd!F75+Run!F77-Evp!F25</f>
        <v>575.85524324324331</v>
      </c>
      <c r="G25" s="3">
        <f>PrcLd!G75+Run!G77-Evp!G25</f>
        <v>172.72189189189186</v>
      </c>
      <c r="H25" s="3">
        <f>PrcLd!H75+Run!H77-Evp!H25</f>
        <v>95.698854054054038</v>
      </c>
      <c r="I25" s="3">
        <f>PrcLd!I75+Run!I77-Evp!I25</f>
        <v>-71.368497297297296</v>
      </c>
      <c r="J25" s="3">
        <f>PrcLd!J75+Run!J77-Evp!J25</f>
        <v>-5.4315135135134938</v>
      </c>
      <c r="K25" s="3">
        <f>PrcLd!K75+Run!K77-Evp!K25</f>
        <v>60.758864864864847</v>
      </c>
      <c r="L25" s="3">
        <f>PrcLd!L75+Run!L77-Evp!L25</f>
        <v>200.17805405405403</v>
      </c>
      <c r="M25" s="3">
        <f>PrcLd!M75+Run!M77-Evp!M25</f>
        <v>259.79208648648648</v>
      </c>
      <c r="N25" s="3">
        <f t="shared" si="0"/>
        <v>3884.3425513513512</v>
      </c>
    </row>
    <row r="26" spans="1:14" x14ac:dyDescent="0.2">
      <c r="A26">
        <v>1971</v>
      </c>
      <c r="B26" s="3">
        <f>PrcLd!B76+Run!B78-Evp!B26</f>
        <v>66.69295135135134</v>
      </c>
      <c r="C26" s="3">
        <f>PrcLd!C76+Run!C78-Evp!C26</f>
        <v>230.59727567567569</v>
      </c>
      <c r="D26" s="3">
        <f>PrcLd!D76+Run!D78-Evp!D26</f>
        <v>547.77420540540538</v>
      </c>
      <c r="E26" s="3">
        <f>PrcLd!E76+Run!E78-Evp!E26</f>
        <v>784.4737837837838</v>
      </c>
      <c r="F26" s="3">
        <f>PrcLd!F76+Run!F78-Evp!F26</f>
        <v>195.80988108108113</v>
      </c>
      <c r="G26" s="3">
        <f>PrcLd!G76+Run!G78-Evp!G26</f>
        <v>43.398378378378382</v>
      </c>
      <c r="H26" s="3">
        <f>PrcLd!H76+Run!H78-Evp!H26</f>
        <v>-41.983632432432415</v>
      </c>
      <c r="I26" s="3">
        <f>PrcLd!I76+Run!I78-Evp!I26</f>
        <v>-12.04609729729728</v>
      </c>
      <c r="J26" s="3">
        <f>PrcLd!J76+Run!J78-Evp!J26</f>
        <v>-1.1043243243243381</v>
      </c>
      <c r="K26" s="3">
        <f>PrcLd!K76+Run!K78-Evp!K26</f>
        <v>44.686583783783789</v>
      </c>
      <c r="L26" s="3">
        <f>PrcLd!L76+Run!L78-Evp!L26</f>
        <v>205.42183783783781</v>
      </c>
      <c r="M26" s="3">
        <f>PrcLd!M76+Run!M78-Evp!M26</f>
        <v>514.21365405405402</v>
      </c>
      <c r="N26" s="3">
        <f t="shared" si="0"/>
        <v>2577.9344972972972</v>
      </c>
    </row>
    <row r="27" spans="1:14" x14ac:dyDescent="0.2">
      <c r="A27">
        <v>1972</v>
      </c>
      <c r="B27" s="3">
        <f>PrcLd!B77+Run!B79-Evp!B27</f>
        <v>174.82827027027028</v>
      </c>
      <c r="C27" s="3">
        <f>PrcLd!C77+Run!C79-Evp!C27</f>
        <v>557.83695135135133</v>
      </c>
      <c r="D27" s="3">
        <f>PrcLd!D77+Run!D79-Evp!D27</f>
        <v>1156.3730270270271</v>
      </c>
      <c r="E27" s="3">
        <f>PrcLd!E77+Run!E79-Evp!E27</f>
        <v>606.41675675675663</v>
      </c>
      <c r="F27" s="3">
        <f>PrcLd!F77+Run!F79-Evp!F27</f>
        <v>74.780313513513505</v>
      </c>
      <c r="G27" s="3">
        <f>PrcLd!G77+Run!G79-Evp!G27</f>
        <v>0.25243243243241409</v>
      </c>
      <c r="H27" s="3">
        <f>PrcLd!H77+Run!H79-Evp!H27</f>
        <v>-74.27211891891892</v>
      </c>
      <c r="I27" s="3">
        <f>PrcLd!I77+Run!I79-Evp!I27</f>
        <v>-26.321805405405399</v>
      </c>
      <c r="J27" s="3">
        <f>PrcLd!J77+Run!J79-Evp!J27</f>
        <v>-18.409351351351347</v>
      </c>
      <c r="K27" s="3">
        <f>PrcLd!K77+Run!K79-Evp!K27</f>
        <v>55.678335135135157</v>
      </c>
      <c r="L27" s="3">
        <f>PrcLd!L77+Run!L79-Evp!L27</f>
        <v>109.66059459459458</v>
      </c>
      <c r="M27" s="3">
        <f>PrcLd!M77+Run!M79-Evp!M27</f>
        <v>295.8267459459459</v>
      </c>
      <c r="N27" s="3">
        <f t="shared" si="0"/>
        <v>2912.6501513513508</v>
      </c>
    </row>
    <row r="28" spans="1:14" x14ac:dyDescent="0.2">
      <c r="A28">
        <v>1973</v>
      </c>
      <c r="B28" s="3">
        <f>PrcLd!B78+Run!B80-Evp!B28</f>
        <v>240.7861081081081</v>
      </c>
      <c r="C28" s="3">
        <f>PrcLd!C78+Run!C80-Evp!C28</f>
        <v>112.90847567567567</v>
      </c>
      <c r="D28" s="3">
        <f>PrcLd!D78+Run!D80-Evp!D28</f>
        <v>1052.5296324324324</v>
      </c>
      <c r="E28" s="3">
        <f>PrcLd!E78+Run!E80-Evp!E28</f>
        <v>900.88194594594586</v>
      </c>
      <c r="F28" s="3">
        <f>PrcLd!F78+Run!F80-Evp!F28</f>
        <v>248.79300540540544</v>
      </c>
      <c r="G28" s="3">
        <f>PrcLd!G78+Run!G80-Evp!G28</f>
        <v>62.760000000000019</v>
      </c>
      <c r="H28" s="3">
        <f>PrcLd!H78+Run!H80-Evp!H28</f>
        <v>36.75131891891894</v>
      </c>
      <c r="I28" s="3">
        <f>PrcLd!I78+Run!I80-Evp!I28</f>
        <v>27.13202162162159</v>
      </c>
      <c r="J28" s="3">
        <f>PrcLd!J78+Run!J80-Evp!J28</f>
        <v>-38.875189189189172</v>
      </c>
      <c r="K28" s="3">
        <f>PrcLd!K78+Run!K80-Evp!K28</f>
        <v>145.01885405405403</v>
      </c>
      <c r="L28" s="3">
        <f>PrcLd!L78+Run!L80-Evp!L28</f>
        <v>515.21875675675676</v>
      </c>
      <c r="M28" s="3">
        <f>PrcLd!M78+Run!M80-Evp!M28</f>
        <v>669.52325405405406</v>
      </c>
      <c r="N28" s="3">
        <f t="shared" si="0"/>
        <v>3973.4281837837839</v>
      </c>
    </row>
    <row r="29" spans="1:14" x14ac:dyDescent="0.2">
      <c r="A29">
        <v>1974</v>
      </c>
      <c r="B29" s="3">
        <f>PrcLd!B79+Run!B81-Evp!B29</f>
        <v>960.3762486486487</v>
      </c>
      <c r="C29" s="3">
        <f>PrcLd!C79+Run!C81-Evp!C29</f>
        <v>326.54170810810808</v>
      </c>
      <c r="D29" s="3">
        <f>PrcLd!D79+Run!D81-Evp!D29</f>
        <v>1750.2162270270267</v>
      </c>
      <c r="E29" s="3">
        <f>PrcLd!E79+Run!E81-Evp!E29</f>
        <v>539.25437837837842</v>
      </c>
      <c r="F29" s="3">
        <f>PrcLd!F79+Run!F81-Evp!F29</f>
        <v>354.85725405405407</v>
      </c>
      <c r="G29" s="3">
        <f>PrcLd!G79+Run!G81-Evp!G29</f>
        <v>179.35870270270269</v>
      </c>
      <c r="H29" s="3">
        <f>PrcLd!H79+Run!H81-Evp!H29</f>
        <v>-24.897891891891874</v>
      </c>
      <c r="I29" s="3">
        <f>PrcLd!I79+Run!I81-Evp!I29</f>
        <v>13.444367567567554</v>
      </c>
      <c r="J29" s="3">
        <f>PrcLd!J79+Run!J81-Evp!J29</f>
        <v>-10.460270270270271</v>
      </c>
      <c r="K29" s="3">
        <f>PrcLd!K79+Run!K81-Evp!K29</f>
        <v>34.576108108108116</v>
      </c>
      <c r="L29" s="3">
        <f>PrcLd!L79+Run!L81-Evp!L29</f>
        <v>335.99827027027027</v>
      </c>
      <c r="M29" s="3">
        <f>PrcLd!M79+Run!M81-Evp!M29</f>
        <v>579.93921081081089</v>
      </c>
      <c r="N29" s="3">
        <f t="shared" si="0"/>
        <v>5039.2043135135136</v>
      </c>
    </row>
    <row r="30" spans="1:14" x14ac:dyDescent="0.2">
      <c r="A30">
        <v>1975</v>
      </c>
      <c r="B30" s="3">
        <f>PrcLd!B80+Run!B82-Evp!B30</f>
        <v>1087.1425081081081</v>
      </c>
      <c r="C30" s="3">
        <f>PrcLd!C80+Run!C82-Evp!C30</f>
        <v>631.94290810810821</v>
      </c>
      <c r="D30" s="3">
        <f>PrcLd!D80+Run!D82-Evp!D30</f>
        <v>1220.5215459459459</v>
      </c>
      <c r="E30" s="3">
        <f>PrcLd!E80+Run!E82-Evp!E30</f>
        <v>798.21356756756768</v>
      </c>
      <c r="F30" s="3">
        <f>PrcLd!F80+Run!F82-Evp!F30</f>
        <v>775.67927567567563</v>
      </c>
      <c r="G30" s="3">
        <f>PrcLd!G80+Run!G82-Evp!G30</f>
        <v>122.94454054054054</v>
      </c>
      <c r="H30" s="3">
        <f>PrcLd!H80+Run!H82-Evp!H30</f>
        <v>-22.666886486486476</v>
      </c>
      <c r="I30" s="3">
        <f>PrcLd!I80+Run!I82-Evp!I30</f>
        <v>105.27822702702704</v>
      </c>
      <c r="J30" s="3">
        <f>PrcLd!J80+Run!J82-Evp!J30</f>
        <v>12.904594594594613</v>
      </c>
      <c r="K30" s="3">
        <f>PrcLd!K80+Run!K82-Evp!K30</f>
        <v>14.346518918918932</v>
      </c>
      <c r="L30" s="3">
        <f>PrcLd!L80+Run!L82-Evp!L30</f>
        <v>157.22248648648647</v>
      </c>
      <c r="M30" s="3">
        <f>PrcLd!M80+Run!M82-Evp!M30</f>
        <v>248.62915675675674</v>
      </c>
      <c r="N30" s="3">
        <f t="shared" si="0"/>
        <v>5152.1584432432437</v>
      </c>
    </row>
    <row r="31" spans="1:14" x14ac:dyDescent="0.2">
      <c r="A31">
        <v>1976</v>
      </c>
      <c r="B31" s="3">
        <f>PrcLd!B81+Run!B83-Evp!B31</f>
        <v>673.18642162162166</v>
      </c>
      <c r="C31" s="3">
        <f>PrcLd!C81+Run!C83-Evp!C31</f>
        <v>647.46290810810808</v>
      </c>
      <c r="D31" s="3">
        <f>PrcLd!D81+Run!D83-Evp!D31</f>
        <v>1087.9631783783782</v>
      </c>
      <c r="E31" s="3">
        <f>PrcLd!E81+Run!E83-Evp!E31</f>
        <v>1042.661837837838</v>
      </c>
      <c r="F31" s="3">
        <f>PrcLd!F81+Run!F83-Evp!F31</f>
        <v>222.68801081081079</v>
      </c>
      <c r="G31" s="3">
        <f>PrcLd!G81+Run!G83-Evp!G31</f>
        <v>197.38335135135134</v>
      </c>
      <c r="H31" s="3">
        <f>PrcLd!H81+Run!H83-Evp!H31</f>
        <v>43.603470270270265</v>
      </c>
      <c r="I31" s="3">
        <f>PrcLd!I81+Run!I83-Evp!I31</f>
        <v>73.601016216216181</v>
      </c>
      <c r="J31" s="3">
        <f>PrcLd!J81+Run!J83-Evp!J31</f>
        <v>310.02005405405413</v>
      </c>
      <c r="K31" s="3">
        <f>PrcLd!K81+Run!K83-Evp!K31</f>
        <v>108.72581621621623</v>
      </c>
      <c r="L31" s="3">
        <f>PrcLd!L81+Run!L83-Evp!L31</f>
        <v>157.27589189189192</v>
      </c>
      <c r="M31" s="3">
        <f>PrcLd!M81+Run!M83-Evp!M31</f>
        <v>449.05371891891883</v>
      </c>
      <c r="N31" s="3">
        <f t="shared" si="0"/>
        <v>5013.6256756756757</v>
      </c>
    </row>
    <row r="32" spans="1:14" x14ac:dyDescent="0.2">
      <c r="A32">
        <v>1977</v>
      </c>
      <c r="B32" s="3">
        <f>PrcLd!B82+Run!B84-Evp!B32</f>
        <v>207.43110270270273</v>
      </c>
      <c r="C32" s="3">
        <f>PrcLd!C82+Run!C84-Evp!C32</f>
        <v>1442.5902594594597</v>
      </c>
      <c r="D32" s="3">
        <f>PrcLd!D82+Run!D84-Evp!D32</f>
        <v>1786.7627135135135</v>
      </c>
      <c r="E32" s="3">
        <f>PrcLd!E82+Run!E84-Evp!E32</f>
        <v>590.03978378378383</v>
      </c>
      <c r="F32" s="3">
        <f>PrcLd!F82+Run!F84-Evp!F32</f>
        <v>486.0598486486486</v>
      </c>
      <c r="G32" s="3">
        <f>PrcLd!G82+Run!G84-Evp!G32</f>
        <v>55.481675675675689</v>
      </c>
      <c r="H32" s="3">
        <f>PrcLd!H82+Run!H84-Evp!H32</f>
        <v>238.04608648648647</v>
      </c>
      <c r="I32" s="3">
        <f>PrcLd!I82+Run!I84-Evp!I32</f>
        <v>133.98398918918917</v>
      </c>
      <c r="J32" s="3">
        <f>PrcLd!J82+Run!J84-Evp!J32</f>
        <v>145.66097297297298</v>
      </c>
      <c r="K32" s="3">
        <f>PrcLd!K82+Run!K84-Evp!K32</f>
        <v>113.48057297297295</v>
      </c>
      <c r="L32" s="3">
        <f>PrcLd!L82+Run!L84-Evp!L32</f>
        <v>224.2031891891892</v>
      </c>
      <c r="M32" s="3">
        <f>PrcLd!M82+Run!M84-Evp!M32</f>
        <v>179.33438918918918</v>
      </c>
      <c r="N32" s="3">
        <f t="shared" si="0"/>
        <v>5603.0745837837831</v>
      </c>
    </row>
    <row r="33" spans="1:14" x14ac:dyDescent="0.2">
      <c r="A33">
        <v>1978</v>
      </c>
      <c r="B33" s="3">
        <f>PrcLd!B83+Run!B85-Evp!B33</f>
        <v>111.52143783783782</v>
      </c>
      <c r="C33" s="3">
        <f>PrcLd!C83+Run!C85-Evp!C33</f>
        <v>107.09997837837838</v>
      </c>
      <c r="D33" s="3">
        <f>PrcLd!D83+Run!D85-Evp!D33</f>
        <v>1683.5545945945946</v>
      </c>
      <c r="E33" s="3">
        <f>PrcLd!E83+Run!E85-Evp!E33</f>
        <v>651.89508108108112</v>
      </c>
      <c r="F33" s="3">
        <f>PrcLd!F83+Run!F85-Evp!F33</f>
        <v>145.60162162162163</v>
      </c>
      <c r="G33" s="3">
        <f>PrcLd!G83+Run!G85-Evp!G33</f>
        <v>-15.135783783783808</v>
      </c>
      <c r="H33" s="3">
        <f>PrcLd!H83+Run!H85-Evp!H33</f>
        <v>-49.568605405405407</v>
      </c>
      <c r="I33" s="3">
        <f>PrcLd!I83+Run!I85-Evp!I33</f>
        <v>-32.977275675675656</v>
      </c>
      <c r="J33" s="3">
        <f>PrcLd!J83+Run!J85-Evp!J33</f>
        <v>257.33897297297301</v>
      </c>
      <c r="K33" s="3">
        <f>PrcLd!K83+Run!K85-Evp!K33</f>
        <v>347.45861621621623</v>
      </c>
      <c r="L33" s="3">
        <f>PrcLd!L83+Run!L85-Evp!L33</f>
        <v>385.34394594594596</v>
      </c>
      <c r="M33" s="3">
        <f>PrcLd!M83+Run!M85-Evp!M33</f>
        <v>1109.0772864864864</v>
      </c>
      <c r="N33" s="3">
        <f t="shared" si="0"/>
        <v>4701.2098702702706</v>
      </c>
    </row>
    <row r="34" spans="1:14" x14ac:dyDescent="0.2">
      <c r="A34">
        <v>1979</v>
      </c>
      <c r="B34" s="3">
        <f>PrcLd!B84+Run!B86-Evp!B34</f>
        <v>182.5909189189189</v>
      </c>
      <c r="C34" s="3">
        <f>PrcLd!C84+Run!C86-Evp!C34</f>
        <v>91.221275675675656</v>
      </c>
      <c r="D34" s="3">
        <f>PrcLd!D84+Run!D86-Evp!D34</f>
        <v>1157.3494918918918</v>
      </c>
      <c r="E34" s="3">
        <f>PrcLd!E84+Run!E86-Evp!E34</f>
        <v>1462.9444324324327</v>
      </c>
      <c r="F34" s="3">
        <f>PrcLd!F84+Run!F86-Evp!F34</f>
        <v>294.49589189189192</v>
      </c>
      <c r="G34" s="3">
        <f>PrcLd!G84+Run!G86-Evp!G34</f>
        <v>42.56227027027029</v>
      </c>
      <c r="H34" s="3">
        <f>PrcLd!H84+Run!H86-Evp!H34</f>
        <v>-13.941005405405406</v>
      </c>
      <c r="I34" s="3">
        <f>PrcLd!I84+Run!I86-Evp!I34</f>
        <v>-36.845145945945944</v>
      </c>
      <c r="J34" s="3">
        <f>PrcLd!J84+Run!J86-Evp!J34</f>
        <v>18.322378378378374</v>
      </c>
      <c r="K34" s="3">
        <f>PrcLd!K84+Run!K86-Evp!K34</f>
        <v>97.524713513513504</v>
      </c>
      <c r="L34" s="3">
        <f>PrcLd!L84+Run!L86-Evp!L34</f>
        <v>200.49610810810813</v>
      </c>
      <c r="M34" s="3">
        <f>PrcLd!M84+Run!M86-Evp!M34</f>
        <v>255.16616216216218</v>
      </c>
      <c r="N34" s="3">
        <f t="shared" si="0"/>
        <v>3751.8874918918918</v>
      </c>
    </row>
    <row r="35" spans="1:14" x14ac:dyDescent="0.2">
      <c r="A35">
        <v>1980</v>
      </c>
      <c r="B35" s="3">
        <f>PrcLd!B85+Run!B87-Evp!B35</f>
        <v>259.92307027027027</v>
      </c>
      <c r="C35" s="3">
        <f>PrcLd!C85+Run!C87-Evp!C35</f>
        <v>84.046335135135138</v>
      </c>
      <c r="D35" s="3">
        <f>PrcLd!D85+Run!D87-Evp!D35</f>
        <v>1190.0623891891889</v>
      </c>
      <c r="E35" s="3">
        <f>PrcLd!E85+Run!E87-Evp!E35</f>
        <v>1427.5043243243244</v>
      </c>
      <c r="F35" s="3">
        <f>PrcLd!F85+Run!F87-Evp!F35</f>
        <v>279.72821621621625</v>
      </c>
      <c r="G35" s="3">
        <f>PrcLd!G85+Run!G87-Evp!G35</f>
        <v>77.040648648648641</v>
      </c>
      <c r="H35" s="3">
        <f>PrcLd!H85+Run!H87-Evp!H35</f>
        <v>72.009967567567571</v>
      </c>
      <c r="I35" s="3">
        <f>PrcLd!I85+Run!I87-Evp!I35</f>
        <v>7.453394594594613</v>
      </c>
      <c r="J35" s="3">
        <f>PrcLd!J85+Run!J87-Evp!J35</f>
        <v>6.7326486486486488</v>
      </c>
      <c r="K35" s="3">
        <f>PrcLd!K85+Run!K87-Evp!K35</f>
        <v>72.873351351351346</v>
      </c>
      <c r="L35" s="3">
        <f>PrcLd!L85+Run!L87-Evp!L35</f>
        <v>353.51151351351353</v>
      </c>
      <c r="M35" s="3">
        <f>PrcLd!M85+Run!M87-Evp!M35</f>
        <v>737.27941621621608</v>
      </c>
      <c r="N35" s="3">
        <f t="shared" si="0"/>
        <v>4568.1652756756748</v>
      </c>
    </row>
    <row r="36" spans="1:14" x14ac:dyDescent="0.2">
      <c r="A36">
        <v>1981</v>
      </c>
      <c r="B36" s="3">
        <f>PrcLd!B86+Run!B88-Evp!B36</f>
        <v>325.43108108108112</v>
      </c>
      <c r="C36" s="3">
        <f>PrcLd!C86+Run!C88-Evp!C36</f>
        <v>161.14017297297298</v>
      </c>
      <c r="D36" s="3">
        <f>PrcLd!D86+Run!D88-Evp!D36</f>
        <v>904.89701621621623</v>
      </c>
      <c r="E36" s="3">
        <f>PrcLd!E86+Run!E88-Evp!E36</f>
        <v>902.95302702702713</v>
      </c>
      <c r="F36" s="3">
        <f>PrcLd!F86+Run!F88-Evp!F36</f>
        <v>243.2480864864865</v>
      </c>
      <c r="G36" s="3">
        <f>PrcLd!G86+Run!G88-Evp!G36</f>
        <v>133.87616216216222</v>
      </c>
      <c r="H36" s="3">
        <f>PrcLd!H86+Run!H88-Evp!H36</f>
        <v>81.658118918918944</v>
      </c>
      <c r="I36" s="3">
        <f>PrcLd!I86+Run!I88-Evp!I36</f>
        <v>135.22511351351352</v>
      </c>
      <c r="J36" s="3">
        <f>PrcLd!J86+Run!J88-Evp!J36</f>
        <v>178.11400000000003</v>
      </c>
      <c r="K36" s="3">
        <f>PrcLd!K86+Run!K88-Evp!K36</f>
        <v>199.99155675675675</v>
      </c>
      <c r="L36" s="3">
        <f>PrcLd!L86+Run!L88-Evp!L36</f>
        <v>108.63448648648649</v>
      </c>
      <c r="M36" s="3">
        <f>PrcLd!M86+Run!M88-Evp!M36</f>
        <v>285.40067027027021</v>
      </c>
      <c r="N36" s="3">
        <f t="shared" si="0"/>
        <v>3660.5694918918916</v>
      </c>
    </row>
    <row r="37" spans="1:14" x14ac:dyDescent="0.2">
      <c r="A37">
        <v>1982</v>
      </c>
      <c r="B37" s="3">
        <f>PrcLd!B87+Run!B89-Evp!B37</f>
        <v>73.218075675675664</v>
      </c>
      <c r="C37" s="3">
        <f>PrcLd!C87+Run!C89-Evp!C37</f>
        <v>1233.7155459459459</v>
      </c>
      <c r="D37" s="3">
        <f>PrcLd!D87+Run!D89-Evp!D37</f>
        <v>465.76865945945946</v>
      </c>
      <c r="E37" s="3">
        <f>PrcLd!E87+Run!E89-Evp!E37</f>
        <v>529.76264864864868</v>
      </c>
      <c r="F37" s="3">
        <f>PrcLd!F87+Run!F89-Evp!F37</f>
        <v>365.14344864864859</v>
      </c>
      <c r="G37" s="3">
        <f>PrcLd!G87+Run!G89-Evp!G37</f>
        <v>92.11313513513511</v>
      </c>
      <c r="H37" s="3">
        <f>PrcLd!H87+Run!H89-Evp!H37</f>
        <v>-3.8469297297297089</v>
      </c>
      <c r="I37" s="3">
        <f>PrcLd!I87+Run!I89-Evp!I37</f>
        <v>23.605643243243236</v>
      </c>
      <c r="J37" s="3">
        <f>PrcLd!J87+Run!J89-Evp!J37</f>
        <v>500.03854054054051</v>
      </c>
      <c r="K37" s="3">
        <f>PrcLd!K87+Run!K89-Evp!K37</f>
        <v>864.63969729729729</v>
      </c>
      <c r="L37" s="3">
        <f>PrcLd!L87+Run!L89-Evp!L37</f>
        <v>471.76129729729735</v>
      </c>
      <c r="M37" s="3">
        <f>PrcLd!M87+Run!M89-Evp!M37</f>
        <v>375.63117837837837</v>
      </c>
      <c r="N37" s="3">
        <f t="shared" si="0"/>
        <v>4991.550940540541</v>
      </c>
    </row>
    <row r="38" spans="1:14" x14ac:dyDescent="0.2">
      <c r="A38">
        <v>1983</v>
      </c>
      <c r="B38" s="3">
        <f>PrcLd!B88+Run!B90-Evp!B38</f>
        <v>360.22357837837842</v>
      </c>
      <c r="C38" s="3">
        <f>PrcLd!C88+Run!C90-Evp!C38</f>
        <v>116.12123243243241</v>
      </c>
      <c r="D38" s="3">
        <f>PrcLd!D88+Run!D90-Evp!D38</f>
        <v>1782.1157837837839</v>
      </c>
      <c r="E38" s="3">
        <f>PrcLd!E88+Run!E90-Evp!E38</f>
        <v>1265.4863243243244</v>
      </c>
      <c r="F38" s="3">
        <f>PrcLd!F88+Run!F90-Evp!F38</f>
        <v>191.80455135135134</v>
      </c>
      <c r="G38" s="3">
        <f>PrcLd!G88+Run!G90-Evp!G38</f>
        <v>217.70443243243244</v>
      </c>
      <c r="H38" s="3">
        <f>PrcLd!H88+Run!H90-Evp!H38</f>
        <v>55.135221621621611</v>
      </c>
      <c r="I38" s="3">
        <f>PrcLd!I88+Run!I90-Evp!I38</f>
        <v>10.842356756756772</v>
      </c>
      <c r="J38" s="3">
        <f>PrcLd!J88+Run!J90-Evp!J38</f>
        <v>63.695189189189193</v>
      </c>
      <c r="K38" s="3">
        <f>PrcLd!K88+Run!K90-Evp!K38</f>
        <v>115.48925405405406</v>
      </c>
      <c r="L38" s="3">
        <f>PrcLd!L88+Run!L90-Evp!L38</f>
        <v>655.82594594594593</v>
      </c>
      <c r="M38" s="3">
        <f>PrcLd!M88+Run!M90-Evp!M38</f>
        <v>1062.4541513513514</v>
      </c>
      <c r="N38" s="3">
        <f t="shared" si="0"/>
        <v>5896.8980216216205</v>
      </c>
    </row>
    <row r="39" spans="1:14" x14ac:dyDescent="0.2">
      <c r="A39">
        <v>1984</v>
      </c>
      <c r="B39" s="3">
        <f>PrcLd!B89+Run!B91-Evp!B39</f>
        <v>288.43216216216217</v>
      </c>
      <c r="C39" s="3">
        <f>PrcLd!C89+Run!C91-Evp!C39</f>
        <v>470.20206486486484</v>
      </c>
      <c r="D39" s="3">
        <f>PrcLd!D89+Run!D91-Evp!D39</f>
        <v>407.52188108108106</v>
      </c>
      <c r="E39" s="3">
        <f>PrcLd!E89+Run!E91-Evp!E39</f>
        <v>668.14291891891878</v>
      </c>
      <c r="F39" s="3">
        <f>PrcLd!F89+Run!F91-Evp!F39</f>
        <v>805.62166486486501</v>
      </c>
      <c r="G39" s="3">
        <f>PrcLd!G89+Run!G91-Evp!G39</f>
        <v>228.36848648648652</v>
      </c>
      <c r="H39" s="3">
        <f>PrcLd!H89+Run!H91-Evp!H39</f>
        <v>71.322670270270237</v>
      </c>
      <c r="I39" s="3">
        <f>PrcLd!I89+Run!I91-Evp!I39</f>
        <v>255.57917837837834</v>
      </c>
      <c r="J39" s="3">
        <f>PrcLd!J89+Run!J91-Evp!J39</f>
        <v>98.831837837837838</v>
      </c>
      <c r="K39" s="3">
        <f>PrcLd!K89+Run!K91-Evp!K39</f>
        <v>129.12715675675673</v>
      </c>
      <c r="L39" s="3">
        <f>PrcLd!L89+Run!L91-Evp!L39</f>
        <v>445.73167567567555</v>
      </c>
      <c r="M39" s="3">
        <f>PrcLd!M89+Run!M91-Evp!M39</f>
        <v>857.404</v>
      </c>
      <c r="N39" s="3">
        <f t="shared" si="0"/>
        <v>4726.2856972972977</v>
      </c>
    </row>
    <row r="40" spans="1:14" x14ac:dyDescent="0.2">
      <c r="A40">
        <v>1985</v>
      </c>
      <c r="B40" s="3">
        <f>PrcLd!B90+Run!B92-Evp!B40</f>
        <v>132.82338378378381</v>
      </c>
      <c r="C40" s="3">
        <f>PrcLd!C90+Run!C92-Evp!C40</f>
        <v>1300.4274702702703</v>
      </c>
      <c r="D40" s="3">
        <f>PrcLd!D90+Run!D92-Evp!D40</f>
        <v>1108.6317621621622</v>
      </c>
      <c r="E40" s="3">
        <f>PrcLd!E90+Run!E92-Evp!E40</f>
        <v>533.70778378378373</v>
      </c>
      <c r="F40" s="3">
        <f>PrcLd!F90+Run!F92-Evp!F40</f>
        <v>277.8195675675675</v>
      </c>
      <c r="G40" s="3">
        <f>PrcLd!G90+Run!G92-Evp!G40</f>
        <v>400.81318918918913</v>
      </c>
      <c r="H40" s="3">
        <f>PrcLd!H90+Run!H92-Evp!H40</f>
        <v>101.8815027027027</v>
      </c>
      <c r="I40" s="3">
        <f>PrcLd!I90+Run!I92-Evp!I40</f>
        <v>106.44445405405403</v>
      </c>
      <c r="J40" s="3">
        <f>PrcLd!J90+Run!J92-Evp!J40</f>
        <v>236.43616216216219</v>
      </c>
      <c r="K40" s="3">
        <f>PrcLd!K90+Run!K92-Evp!K40</f>
        <v>145.44668108108107</v>
      </c>
      <c r="L40" s="3">
        <f>PrcLd!L90+Run!L92-Evp!L40</f>
        <v>566.06416216216223</v>
      </c>
      <c r="M40" s="3">
        <f>PrcLd!M90+Run!M92-Evp!M40</f>
        <v>600.96930810810818</v>
      </c>
      <c r="N40" s="3">
        <f t="shared" si="0"/>
        <v>5511.4654270270275</v>
      </c>
    </row>
    <row r="41" spans="1:14" x14ac:dyDescent="0.2">
      <c r="A41">
        <v>1986</v>
      </c>
      <c r="B41" s="3">
        <f>PrcLd!B91+Run!B93-Evp!B41</f>
        <v>569.81438918918923</v>
      </c>
      <c r="C41" s="3">
        <f>PrcLd!C91+Run!C93-Evp!C41</f>
        <v>1136.0048972972972</v>
      </c>
      <c r="D41" s="3">
        <f>PrcLd!D91+Run!D93-Evp!D41</f>
        <v>2070.8140432432433</v>
      </c>
      <c r="E41" s="3">
        <f>PrcLd!E91+Run!E93-Evp!E41</f>
        <v>1088.5844864864864</v>
      </c>
      <c r="F41" s="3">
        <f>PrcLd!F91+Run!F93-Evp!F41</f>
        <v>122.50502702702701</v>
      </c>
      <c r="G41" s="3">
        <f>PrcLd!G91+Run!G93-Evp!G41</f>
        <v>92.28989189189187</v>
      </c>
      <c r="H41" s="3">
        <f>PrcLd!H91+Run!H93-Evp!H41</f>
        <v>25.211762162162159</v>
      </c>
      <c r="I41" s="3">
        <f>PrcLd!I91+Run!I93-Evp!I41</f>
        <v>54.740616216216182</v>
      </c>
      <c r="J41" s="3">
        <f>PrcLd!J91+Run!J93-Evp!J41</f>
        <v>349.16129729729727</v>
      </c>
      <c r="K41" s="3">
        <f>PrcLd!K91+Run!K93-Evp!K41</f>
        <v>322.95030270270269</v>
      </c>
      <c r="L41" s="3">
        <f>PrcLd!L91+Run!L93-Evp!L41</f>
        <v>1019.8452432432432</v>
      </c>
      <c r="M41" s="3">
        <f>PrcLd!M91+Run!M93-Evp!M41</f>
        <v>539.29705945945943</v>
      </c>
      <c r="N41" s="3">
        <f t="shared" si="0"/>
        <v>7391.2190162162151</v>
      </c>
    </row>
    <row r="42" spans="1:14" x14ac:dyDescent="0.2">
      <c r="A42">
        <v>1987</v>
      </c>
      <c r="B42" s="3">
        <f>PrcLd!B92+Run!B94-Evp!B42</f>
        <v>499.89002162162171</v>
      </c>
      <c r="C42" s="3">
        <f>PrcLd!C92+Run!C94-Evp!C42</f>
        <v>342.17931891891891</v>
      </c>
      <c r="D42" s="3">
        <f>PrcLd!D92+Run!D94-Evp!D42</f>
        <v>1491.4458054054055</v>
      </c>
      <c r="E42" s="3">
        <f>PrcLd!E92+Run!E94-Evp!E42</f>
        <v>429.40129729729733</v>
      </c>
      <c r="F42" s="3">
        <f>PrcLd!F92+Run!F94-Evp!F42</f>
        <v>201.05434594594595</v>
      </c>
      <c r="G42" s="3">
        <f>PrcLd!G92+Run!G94-Evp!G42</f>
        <v>222.30556756756761</v>
      </c>
      <c r="H42" s="3">
        <f>PrcLd!H92+Run!H94-Evp!H42</f>
        <v>46.303502702702701</v>
      </c>
      <c r="I42" s="3">
        <f>PrcLd!I92+Run!I94-Evp!I42</f>
        <v>44.761935135135104</v>
      </c>
      <c r="J42" s="3">
        <f>PrcLd!J92+Run!J94-Evp!J42</f>
        <v>611.15940540540532</v>
      </c>
      <c r="K42" s="3">
        <f>PrcLd!K92+Run!K94-Evp!K42</f>
        <v>947.44021621621619</v>
      </c>
      <c r="L42" s="3">
        <f>PrcLd!L92+Run!L94-Evp!L42</f>
        <v>332.94524324324323</v>
      </c>
      <c r="M42" s="3">
        <f>PrcLd!M92+Run!M94-Evp!M42</f>
        <v>718.55240000000003</v>
      </c>
      <c r="N42" s="3">
        <f t="shared" si="0"/>
        <v>5887.4390594594606</v>
      </c>
    </row>
    <row r="43" spans="1:14" x14ac:dyDescent="0.2">
      <c r="A43">
        <v>1988</v>
      </c>
      <c r="B43" s="3">
        <f>PrcLd!B93+Run!B95-Evp!B43</f>
        <v>336.43049729729728</v>
      </c>
      <c r="C43" s="3">
        <f>PrcLd!C93+Run!C95-Evp!C43</f>
        <v>155.4101945945946</v>
      </c>
      <c r="D43" s="3">
        <f>PrcLd!D93+Run!D95-Evp!D43</f>
        <v>791.2226270270271</v>
      </c>
      <c r="E43" s="3">
        <f>PrcLd!E93+Run!E95-Evp!E43</f>
        <v>642.91745945945934</v>
      </c>
      <c r="F43" s="3">
        <f>PrcLd!F93+Run!F95-Evp!F43</f>
        <v>81.707589189189193</v>
      </c>
      <c r="G43" s="3">
        <f>PrcLd!G93+Run!G95-Evp!G43</f>
        <v>-38.05827027027027</v>
      </c>
      <c r="H43" s="3">
        <f>PrcLd!H93+Run!H95-Evp!H43</f>
        <v>26.967027027027029</v>
      </c>
      <c r="I43" s="3">
        <f>PrcLd!I93+Run!I95-Evp!I43</f>
        <v>-41.065405405405414</v>
      </c>
      <c r="J43" s="3">
        <f>PrcLd!J93+Run!J95-Evp!J43</f>
        <v>55.864270270270282</v>
      </c>
      <c r="K43" s="3">
        <f>PrcLd!K93+Run!K95-Evp!K43</f>
        <v>130.53354594594595</v>
      </c>
      <c r="L43" s="3">
        <f>PrcLd!L93+Run!L95-Evp!L43</f>
        <v>395.19329729729731</v>
      </c>
      <c r="M43" s="3">
        <f>PrcLd!M93+Run!M95-Evp!M43</f>
        <v>888.94642162162154</v>
      </c>
      <c r="N43" s="3">
        <f t="shared" si="0"/>
        <v>3426.0692540540535</v>
      </c>
    </row>
    <row r="44" spans="1:14" x14ac:dyDescent="0.2">
      <c r="A44">
        <v>1989</v>
      </c>
      <c r="B44" s="3">
        <f>PrcLd!B94+Run!B96-Evp!B44</f>
        <v>210.63114594594595</v>
      </c>
      <c r="C44" s="3">
        <f>PrcLd!C94+Run!C96-Evp!C44</f>
        <v>263.62020540540539</v>
      </c>
      <c r="D44" s="3">
        <f>PrcLd!D94+Run!D96-Evp!D44</f>
        <v>685.25488648648661</v>
      </c>
      <c r="E44" s="3">
        <f>PrcLd!E94+Run!E96-Evp!E44</f>
        <v>371.79470270270269</v>
      </c>
      <c r="F44" s="3">
        <f>PrcLd!F94+Run!F96-Evp!F44</f>
        <v>161.61206486486486</v>
      </c>
      <c r="G44" s="3">
        <f>PrcLd!G94+Run!G96-Evp!G44</f>
        <v>26.866486486486508</v>
      </c>
      <c r="H44" s="3">
        <f>PrcLd!H94+Run!H96-Evp!H44</f>
        <v>-36.514443243243235</v>
      </c>
      <c r="I44" s="3">
        <f>PrcLd!I94+Run!I96-Evp!I44</f>
        <v>-21.298843243243255</v>
      </c>
      <c r="J44" s="3">
        <f>PrcLd!J94+Run!J96-Evp!J44</f>
        <v>15.247135135135153</v>
      </c>
      <c r="K44" s="3">
        <f>PrcLd!K94+Run!K96-Evp!K44</f>
        <v>180.43210810810808</v>
      </c>
      <c r="L44" s="3">
        <f>PrcLd!L94+Run!L96-Evp!L44</f>
        <v>502.18513513513511</v>
      </c>
      <c r="M44" s="3">
        <f>PrcLd!M94+Run!M96-Evp!M44</f>
        <v>266.85268108108107</v>
      </c>
      <c r="N44" s="3">
        <f t="shared" si="0"/>
        <v>2626.6832648648651</v>
      </c>
    </row>
    <row r="45" spans="1:14" x14ac:dyDescent="0.2">
      <c r="A45">
        <v>1990</v>
      </c>
      <c r="B45" s="3">
        <f>PrcLd!B95+Run!B97-Evp!B45</f>
        <v>345.31644324324321</v>
      </c>
      <c r="C45" s="3">
        <f>PrcLd!C95+Run!C97-Evp!C45</f>
        <v>250.26445405405406</v>
      </c>
      <c r="D45" s="3">
        <f>PrcLd!D95+Run!D97-Evp!D45</f>
        <v>400.42761081081079</v>
      </c>
      <c r="E45" s="3">
        <f>PrcLd!E95+Run!E97-Evp!E45</f>
        <v>523.03313513513513</v>
      </c>
      <c r="F45" s="3">
        <f>PrcLd!F95+Run!F97-Evp!F45</f>
        <v>160.95957837837835</v>
      </c>
      <c r="G45" s="3">
        <f>PrcLd!G95+Run!G97-Evp!G45</f>
        <v>373.82254054054056</v>
      </c>
      <c r="H45" s="3">
        <f>PrcLd!H95+Run!H97-Evp!H45</f>
        <v>62.353416216216232</v>
      </c>
      <c r="I45" s="3">
        <f>PrcLd!I95+Run!I97-Evp!I45</f>
        <v>23.660886486486476</v>
      </c>
      <c r="J45" s="3">
        <f>PrcLd!J95+Run!J97-Evp!J45</f>
        <v>103.02275675675676</v>
      </c>
      <c r="K45" s="3">
        <f>PrcLd!K95+Run!K97-Evp!K45</f>
        <v>111.70432432432433</v>
      </c>
      <c r="L45" s="3">
        <f>PrcLd!L95+Run!L97-Evp!L45</f>
        <v>284.35075675675677</v>
      </c>
      <c r="M45" s="3">
        <f>PrcLd!M95+Run!M97-Evp!M45</f>
        <v>202.53011891891893</v>
      </c>
      <c r="N45" s="3">
        <f t="shared" si="0"/>
        <v>2841.4460216216216</v>
      </c>
    </row>
    <row r="46" spans="1:14" x14ac:dyDescent="0.2">
      <c r="A46">
        <v>1991</v>
      </c>
      <c r="B46" s="3">
        <f>PrcLd!B96+Run!B98-Evp!B46</f>
        <v>684.13736216216216</v>
      </c>
      <c r="C46" s="3">
        <f>PrcLd!C96+Run!C98-Evp!C46</f>
        <v>859.02511351351347</v>
      </c>
      <c r="D46" s="3">
        <f>PrcLd!D96+Run!D98-Evp!D46</f>
        <v>904.46551351351366</v>
      </c>
      <c r="E46" s="3">
        <f>PrcLd!E96+Run!E98-Evp!E46</f>
        <v>539.55599999999993</v>
      </c>
      <c r="F46" s="3">
        <f>PrcLd!F96+Run!F98-Evp!F46</f>
        <v>406.59208648648649</v>
      </c>
      <c r="G46" s="3">
        <f>PrcLd!G96+Run!G98-Evp!G46</f>
        <v>30.43540540540539</v>
      </c>
      <c r="H46" s="3">
        <f>PrcLd!H96+Run!H98-Evp!H46</f>
        <v>13.953318918918939</v>
      </c>
      <c r="I46" s="3">
        <f>PrcLd!I96+Run!I98-Evp!I46</f>
        <v>78.962216216216206</v>
      </c>
      <c r="J46" s="3">
        <f>PrcLd!J96+Run!J98-Evp!J46</f>
        <v>152.89270270270271</v>
      </c>
      <c r="K46" s="3">
        <f>PrcLd!K96+Run!K98-Evp!K46</f>
        <v>616.95127567567579</v>
      </c>
      <c r="L46" s="3">
        <f>PrcLd!L96+Run!L98-Evp!L46</f>
        <v>612.70670270270273</v>
      </c>
      <c r="M46" s="3">
        <f>PrcLd!M96+Run!M98-Evp!M46</f>
        <v>906.26922162162168</v>
      </c>
      <c r="N46" s="3">
        <f t="shared" si="0"/>
        <v>5805.9469189189185</v>
      </c>
    </row>
    <row r="47" spans="1:14" x14ac:dyDescent="0.2">
      <c r="A47">
        <v>1992</v>
      </c>
      <c r="B47" s="3">
        <f>PrcLd!B97+Run!B99-Evp!B47</f>
        <v>627.54321081081082</v>
      </c>
      <c r="C47" s="3">
        <f>PrcLd!C97+Run!C99-Evp!C47</f>
        <v>551.5379027027027</v>
      </c>
      <c r="D47" s="3">
        <f>PrcLd!D97+Run!D99-Evp!D47</f>
        <v>950.11874594594588</v>
      </c>
      <c r="E47" s="3">
        <f>PrcLd!E97+Run!E99-Evp!E47</f>
        <v>748.47767567567575</v>
      </c>
      <c r="F47" s="3">
        <f>PrcLd!F97+Run!F99-Evp!F47</f>
        <v>299.36486486486484</v>
      </c>
      <c r="G47" s="3">
        <f>PrcLd!G97+Run!G99-Evp!G47</f>
        <v>101.60843243243244</v>
      </c>
      <c r="H47" s="3">
        <f>PrcLd!H97+Run!H99-Evp!H47</f>
        <v>87.146032432432406</v>
      </c>
      <c r="I47" s="3">
        <f>PrcLd!I97+Run!I99-Evp!I47</f>
        <v>57.06206486486488</v>
      </c>
      <c r="J47" s="3">
        <f>PrcLd!J97+Run!J99-Evp!J47</f>
        <v>59.12745945945943</v>
      </c>
      <c r="K47" s="3">
        <f>PrcLd!K97+Run!K99-Evp!K47</f>
        <v>83.613167567567558</v>
      </c>
      <c r="L47" s="3">
        <f>PrcLd!L97+Run!L99-Evp!L47</f>
        <v>233.72194594594598</v>
      </c>
      <c r="M47" s="3">
        <f>PrcLd!M97+Run!M99-Evp!M47</f>
        <v>327.3203135135135</v>
      </c>
      <c r="N47" s="3">
        <f t="shared" si="0"/>
        <v>4126.6418162162163</v>
      </c>
    </row>
    <row r="48" spans="1:14" x14ac:dyDescent="0.2">
      <c r="A48">
        <v>1993</v>
      </c>
      <c r="B48" s="3">
        <f>PrcLd!B98+Run!B100-Evp!B48</f>
        <v>386.49511351351345</v>
      </c>
      <c r="C48" s="3">
        <f>PrcLd!C98+Run!C100-Evp!C48</f>
        <v>615.44765405405417</v>
      </c>
      <c r="D48" s="3">
        <f>PrcLd!D98+Run!D100-Evp!D48</f>
        <v>810.99340540540527</v>
      </c>
      <c r="E48" s="3">
        <f>PrcLd!E98+Run!E100-Evp!E48</f>
        <v>847.64194594594596</v>
      </c>
      <c r="F48" s="3">
        <f>PrcLd!F98+Run!F100-Evp!F48</f>
        <v>196.52491891891893</v>
      </c>
      <c r="G48" s="3">
        <f>PrcLd!G98+Run!G100-Evp!G48</f>
        <v>115.27324324324323</v>
      </c>
      <c r="H48" s="3">
        <f>PrcLd!H98+Run!H100-Evp!H48</f>
        <v>268.49111351351348</v>
      </c>
      <c r="I48" s="3">
        <f>PrcLd!I98+Run!I100-Evp!I48</f>
        <v>240.46374054054056</v>
      </c>
      <c r="J48" s="3">
        <f>PrcLd!J98+Run!J100-Evp!J48</f>
        <v>705.12086486486498</v>
      </c>
      <c r="K48" s="3">
        <f>PrcLd!K98+Run!K100-Evp!K48</f>
        <v>433.21889729729719</v>
      </c>
      <c r="L48" s="3">
        <f>PrcLd!L98+Run!L100-Evp!L48</f>
        <v>1308.4845405405406</v>
      </c>
      <c r="M48" s="3">
        <f>PrcLd!M98+Run!M100-Evp!M48</f>
        <v>456.99316756756758</v>
      </c>
      <c r="N48" s="3">
        <f t="shared" si="0"/>
        <v>6385.1486054054058</v>
      </c>
    </row>
    <row r="49" spans="1:14" x14ac:dyDescent="0.2">
      <c r="A49">
        <v>1994</v>
      </c>
      <c r="B49" s="3">
        <f>PrcLd!B99+Run!B101-Evp!B49</f>
        <v>1272.6291135135134</v>
      </c>
      <c r="C49" s="3">
        <f>PrcLd!C99+Run!C101-Evp!C49</f>
        <v>156.68103783783789</v>
      </c>
      <c r="D49" s="3">
        <f>PrcLd!D99+Run!D101-Evp!D49</f>
        <v>792.69993513513509</v>
      </c>
      <c r="E49" s="3">
        <f>PrcLd!E99+Run!E101-Evp!E49</f>
        <v>1091.4845945945945</v>
      </c>
      <c r="F49" s="3">
        <f>PrcLd!F99+Run!F101-Evp!F49</f>
        <v>205.3255135135135</v>
      </c>
      <c r="G49" s="3">
        <f>PrcLd!G99+Run!G101-Evp!G49</f>
        <v>244.37648648648647</v>
      </c>
      <c r="H49" s="3">
        <f>PrcLd!H99+Run!H101-Evp!H49</f>
        <v>11.475751351351335</v>
      </c>
      <c r="I49" s="3">
        <f>PrcLd!I99+Run!I101-Evp!I49</f>
        <v>-3.6250486486486579</v>
      </c>
      <c r="J49" s="3">
        <f>PrcLd!J99+Run!J101-Evp!J49</f>
        <v>46.72140540540542</v>
      </c>
      <c r="K49" s="3">
        <f>PrcLd!K99+Run!K101-Evp!K49</f>
        <v>106.87692972972972</v>
      </c>
      <c r="L49" s="3">
        <f>PrcLd!L99+Run!L101-Evp!L49</f>
        <v>173.64837837837837</v>
      </c>
      <c r="M49" s="3">
        <f>PrcLd!M99+Run!M101-Evp!M49</f>
        <v>266.0852972972973</v>
      </c>
      <c r="N49" s="3">
        <f t="shared" si="0"/>
        <v>4364.3793945945945</v>
      </c>
    </row>
    <row r="50" spans="1:14" x14ac:dyDescent="0.2">
      <c r="A50">
        <v>1995</v>
      </c>
      <c r="B50" s="3">
        <f>PrcLd!B100+Run!B102-Evp!B50</f>
        <v>269.7360864864865</v>
      </c>
      <c r="C50" s="3">
        <f>PrcLd!C100+Run!C102-Evp!C50</f>
        <v>512.83603243243238</v>
      </c>
      <c r="D50" s="3">
        <f>PrcLd!D100+Run!D102-Evp!D50</f>
        <v>981.25745945945937</v>
      </c>
      <c r="E50" s="3">
        <f>PrcLd!E100+Run!E102-Evp!E50</f>
        <v>605.82221621621613</v>
      </c>
      <c r="F50" s="3">
        <f>PrcLd!F100+Run!F102-Evp!F50</f>
        <v>358.91651891891888</v>
      </c>
      <c r="G50" s="3">
        <f>PrcLd!G100+Run!G102-Evp!G50</f>
        <v>262.83589189189189</v>
      </c>
      <c r="H50" s="3">
        <f>PrcLd!H100+Run!H102-Evp!H50</f>
        <v>167.38776216216218</v>
      </c>
      <c r="I50" s="3">
        <f>PrcLd!I100+Run!I102-Evp!I50</f>
        <v>46.269535135135129</v>
      </c>
      <c r="J50" s="3">
        <f>PrcLd!J100+Run!J102-Evp!J50</f>
        <v>-28.232864864864865</v>
      </c>
      <c r="K50" s="3">
        <f>PrcLd!K100+Run!K102-Evp!K50</f>
        <v>98.613513513513496</v>
      </c>
      <c r="L50" s="3">
        <f>PrcLd!L100+Run!L102-Evp!L50</f>
        <v>225.11124324324322</v>
      </c>
      <c r="M50" s="3">
        <f>PrcLd!M100+Run!M102-Evp!M50</f>
        <v>316.30084324324321</v>
      </c>
      <c r="N50" s="3">
        <f t="shared" si="0"/>
        <v>3816.8542378378379</v>
      </c>
    </row>
    <row r="51" spans="1:14" x14ac:dyDescent="0.2">
      <c r="A51">
        <v>1996</v>
      </c>
      <c r="B51" s="3">
        <f>PrcLd!B101+Run!B103-Evp!B51</f>
        <v>740.26554594594575</v>
      </c>
      <c r="C51" s="3">
        <f>PrcLd!C101+Run!C103-Evp!C51</f>
        <v>156.42061621621619</v>
      </c>
      <c r="D51" s="3">
        <f>PrcLd!D101+Run!D103-Evp!D51</f>
        <v>832.87756756756755</v>
      </c>
      <c r="E51" s="3">
        <f>PrcLd!E101+Run!E103-Evp!E51</f>
        <v>561.5206486486486</v>
      </c>
      <c r="F51" s="3">
        <f>PrcLd!F101+Run!F103-Evp!F51</f>
        <v>355.13490810810811</v>
      </c>
      <c r="G51" s="3">
        <f>PrcLd!G101+Run!G103-Evp!G51</f>
        <v>174.24772972972977</v>
      </c>
      <c r="H51" s="3">
        <f>PrcLd!H101+Run!H103-Evp!H51</f>
        <v>45.101589189189212</v>
      </c>
      <c r="I51" s="3">
        <f>PrcLd!I101+Run!I103-Evp!I51</f>
        <v>20.531643243243224</v>
      </c>
      <c r="J51" s="3">
        <f>PrcLd!J101+Run!J103-Evp!J51</f>
        <v>117.20708108108107</v>
      </c>
      <c r="K51" s="3">
        <f>PrcLd!K101+Run!K103-Evp!K51</f>
        <v>114.85868108108109</v>
      </c>
      <c r="L51" s="3">
        <f>PrcLd!L101+Run!L103-Evp!L51</f>
        <v>559.18713513513512</v>
      </c>
      <c r="M51" s="3">
        <f>PrcLd!M101+Run!M103-Evp!M51</f>
        <v>357.71075675675678</v>
      </c>
      <c r="N51" s="3">
        <f t="shared" si="0"/>
        <v>4035.0639027027023</v>
      </c>
    </row>
    <row r="52" spans="1:14" x14ac:dyDescent="0.2">
      <c r="A52">
        <v>1997</v>
      </c>
      <c r="B52" s="3">
        <f>PrcLd!B102+Run!B104-Evp!B52</f>
        <v>545.17625945945952</v>
      </c>
      <c r="C52" s="3">
        <f>PrcLd!C102+Run!C104-Evp!C52</f>
        <v>742.24555675675651</v>
      </c>
      <c r="D52" s="3">
        <f>PrcLd!D102+Run!D104-Evp!D52</f>
        <v>536.59747027027026</v>
      </c>
      <c r="E52" s="3">
        <f>PrcLd!E102+Run!E104-Evp!E52</f>
        <v>946.35924324324333</v>
      </c>
      <c r="F52" s="3">
        <f>PrcLd!F102+Run!F104-Evp!F52</f>
        <v>806.18987027027015</v>
      </c>
      <c r="G52" s="3">
        <f>PrcLd!G102+Run!G104-Evp!G52</f>
        <v>638.34162162162147</v>
      </c>
      <c r="H52" s="3">
        <f>PrcLd!H102+Run!H104-Evp!H52</f>
        <v>38.07427027027029</v>
      </c>
      <c r="I52" s="3">
        <f>PrcLd!I102+Run!I104-Evp!I52</f>
        <v>12.596259459459446</v>
      </c>
      <c r="J52" s="3">
        <f>PrcLd!J102+Run!J104-Evp!J52</f>
        <v>418.85902702702691</v>
      </c>
      <c r="K52" s="3">
        <f>PrcLd!K102+Run!K104-Evp!K52</f>
        <v>429.32525405405403</v>
      </c>
      <c r="L52" s="3">
        <f>PrcLd!L102+Run!L104-Evp!L52</f>
        <v>464.29681081081088</v>
      </c>
      <c r="M52" s="3">
        <f>PrcLd!M102+Run!M104-Evp!M52</f>
        <v>896.76639999999998</v>
      </c>
      <c r="N52" s="3">
        <f t="shared" si="0"/>
        <v>6474.8280432432421</v>
      </c>
    </row>
    <row r="53" spans="1:14" x14ac:dyDescent="0.2">
      <c r="A53">
        <v>1998</v>
      </c>
      <c r="B53" s="3">
        <f>PrcLd!B103+Run!B105-Evp!B53</f>
        <v>776.59930810810818</v>
      </c>
      <c r="C53" s="3">
        <f>PrcLd!C103+Run!C105-Evp!C53</f>
        <v>1241.1962162162163</v>
      </c>
      <c r="D53" s="3">
        <f>PrcLd!D103+Run!D105-Evp!D53</f>
        <v>1244.2746702702702</v>
      </c>
      <c r="E53" s="3">
        <f>PrcLd!E103+Run!E105-Evp!E53</f>
        <v>394.01372972972973</v>
      </c>
      <c r="F53" s="3">
        <f>PrcLd!F103+Run!F105-Evp!F53</f>
        <v>599.24258378378374</v>
      </c>
      <c r="G53" s="3">
        <f>PrcLd!G103+Run!G105-Evp!G53</f>
        <v>224.76400000000001</v>
      </c>
      <c r="H53" s="3">
        <f>PrcLd!H103+Run!H105-Evp!H53</f>
        <v>34.234032432432429</v>
      </c>
      <c r="I53" s="3">
        <f>PrcLd!I103+Run!I105-Evp!I53</f>
        <v>34.545762162162163</v>
      </c>
      <c r="J53" s="3">
        <f>PrcLd!J103+Run!J105-Evp!J53</f>
        <v>49.320108108108116</v>
      </c>
      <c r="K53" s="3">
        <f>PrcLd!K103+Run!K105-Evp!K53</f>
        <v>50.189956756756757</v>
      </c>
      <c r="L53" s="3">
        <f>PrcLd!L103+Run!L105-Evp!L53</f>
        <v>201.91448648648648</v>
      </c>
      <c r="M53" s="3">
        <f>PrcLd!M103+Run!M105-Evp!M53</f>
        <v>323.90816216216217</v>
      </c>
      <c r="N53" s="3">
        <f t="shared" si="0"/>
        <v>5174.2030162162155</v>
      </c>
    </row>
    <row r="54" spans="1:14" x14ac:dyDescent="0.2">
      <c r="A54">
        <v>1999</v>
      </c>
      <c r="B54" s="3">
        <f>PrcLd!B104+Run!B106-Evp!B54</f>
        <v>884.19996756756757</v>
      </c>
      <c r="C54" s="3">
        <f>PrcLd!C104+Run!C106-Evp!C54</f>
        <v>664.78715675675664</v>
      </c>
      <c r="D54" s="3">
        <f>PrcLd!D104+Run!D106-Evp!D54</f>
        <v>1030.0623027027025</v>
      </c>
      <c r="E54" s="3">
        <f>PrcLd!E104+Run!E106-Evp!E54</f>
        <v>444.99481081081075</v>
      </c>
      <c r="F54" s="3">
        <f>PrcLd!F104+Run!F106-Evp!F54</f>
        <v>135.46578378378376</v>
      </c>
      <c r="G54" s="3">
        <f>PrcLd!G104+Run!G106-Evp!G54</f>
        <v>10.391567567567563</v>
      </c>
      <c r="H54" s="3">
        <f>PrcLd!H104+Run!H106-Evp!H54</f>
        <v>27.581902702702706</v>
      </c>
      <c r="I54" s="3">
        <f>PrcLd!I104+Run!I106-Evp!I54</f>
        <v>-28.119729729729755</v>
      </c>
      <c r="J54" s="3">
        <f>PrcLd!J104+Run!J106-Evp!J54</f>
        <v>-14.927405405405409</v>
      </c>
      <c r="K54" s="3">
        <f>PrcLd!K104+Run!K106-Evp!K54</f>
        <v>34.268756756756758</v>
      </c>
      <c r="L54" s="3">
        <f>PrcLd!L104+Run!L106-Evp!L54</f>
        <v>83.588270270270272</v>
      </c>
      <c r="M54" s="3">
        <f>PrcLd!M104+Run!M106-Evp!M54</f>
        <v>119.31415135135134</v>
      </c>
      <c r="N54" s="3">
        <f t="shared" si="0"/>
        <v>3391.6075351351342</v>
      </c>
    </row>
    <row r="55" spans="1:14" x14ac:dyDescent="0.2">
      <c r="A55">
        <v>2000</v>
      </c>
      <c r="B55" s="3">
        <f>PrcLd!B105+Run!B107-Evp!B55</f>
        <v>486.84886486486482</v>
      </c>
      <c r="C55" s="3">
        <f>PrcLd!C105+Run!C107-Evp!C55</f>
        <v>338.09841081081083</v>
      </c>
      <c r="D55" s="3">
        <f>PrcLd!D105+Run!D107-Evp!D55</f>
        <v>341.0019891891892</v>
      </c>
      <c r="E55" s="3">
        <f>PrcLd!E105+Run!E107-Evp!E55</f>
        <v>378.08745945945952</v>
      </c>
      <c r="F55" s="3">
        <f>PrcLd!F105+Run!F107-Evp!F55</f>
        <v>129.08130810810809</v>
      </c>
      <c r="G55" s="3">
        <f>PrcLd!G105+Run!G107-Evp!G55</f>
        <v>112.19205405405407</v>
      </c>
      <c r="H55" s="3">
        <f>PrcLd!H105+Run!H107-Evp!H55</f>
        <v>85.691621621621636</v>
      </c>
      <c r="I55" s="3">
        <f>PrcLd!I105+Run!I107-Evp!I55</f>
        <v>-16.090637837837846</v>
      </c>
      <c r="J55" s="3">
        <f>PrcLd!J105+Run!J107-Evp!J55</f>
        <v>22.197189189189174</v>
      </c>
      <c r="K55" s="3">
        <f>PrcLd!K105+Run!K107-Evp!K55</f>
        <v>58.923827027027016</v>
      </c>
      <c r="L55" s="3">
        <f>PrcLd!L105+Run!L107-Evp!L55</f>
        <v>113.60886486486487</v>
      </c>
      <c r="M55" s="3">
        <f>PrcLd!M105+Run!M107-Evp!M55</f>
        <v>350.26095135135131</v>
      </c>
      <c r="N55" s="3">
        <f t="shared" si="0"/>
        <v>2399.9019027027025</v>
      </c>
    </row>
    <row r="56" spans="1:14" x14ac:dyDescent="0.2">
      <c r="A56">
        <v>2001</v>
      </c>
      <c r="B56" s="3">
        <f>PrcLd!B106+Run!B108-Evp!B56</f>
        <v>184.52576216216215</v>
      </c>
      <c r="C56" s="3">
        <f>PrcLd!C106+Run!C108-Evp!C56</f>
        <v>410.09403243243241</v>
      </c>
      <c r="D56" s="3">
        <f>PrcLd!D106+Run!D108-Evp!D56</f>
        <v>272.90414054054054</v>
      </c>
      <c r="E56" s="3">
        <f>PrcLd!E106+Run!E108-Evp!E56</f>
        <v>539.04843243243249</v>
      </c>
      <c r="F56" s="3">
        <f>PrcLd!F106+Run!F108-Evp!F56</f>
        <v>457.23261621621623</v>
      </c>
      <c r="G56" s="3">
        <f>PrcLd!G106+Run!G108-Evp!G56</f>
        <v>474.36432432432429</v>
      </c>
      <c r="H56" s="3">
        <f>PrcLd!H106+Run!H108-Evp!H56</f>
        <v>302.74060540540546</v>
      </c>
      <c r="I56" s="3">
        <f>PrcLd!I106+Run!I108-Evp!I56</f>
        <v>240.2329189189189</v>
      </c>
      <c r="J56" s="3">
        <f>PrcLd!J106+Run!J108-Evp!J56</f>
        <v>311.43821621621623</v>
      </c>
      <c r="K56" s="3">
        <f>PrcLd!K106+Run!K108-Evp!K56</f>
        <v>280.84967567567566</v>
      </c>
      <c r="L56" s="3">
        <f>PrcLd!L106+Run!L108-Evp!L56</f>
        <v>274.34859459459466</v>
      </c>
      <c r="M56" s="3">
        <f>PrcLd!M106+Run!M108-Evp!M56</f>
        <v>333.92765405405407</v>
      </c>
      <c r="N56" s="3">
        <f t="shared" si="0"/>
        <v>4081.7069729729733</v>
      </c>
    </row>
    <row r="57" spans="1:14" x14ac:dyDescent="0.2">
      <c r="A57">
        <v>2002</v>
      </c>
      <c r="B57" s="3">
        <f>PrcLd!B107+Run!B109-Evp!B57</f>
        <v>282.18215135135131</v>
      </c>
      <c r="C57" s="3">
        <f>PrcLd!C107+Run!C109-Evp!C57</f>
        <v>1325.9630054054057</v>
      </c>
      <c r="D57" s="3">
        <f>PrcLd!D107+Run!D109-Evp!D57</f>
        <v>701.30397837837836</v>
      </c>
      <c r="E57" s="3">
        <f>PrcLd!E107+Run!E109-Evp!E57</f>
        <v>516.26670270270267</v>
      </c>
      <c r="F57" s="3">
        <f>PrcLd!F107+Run!F109-Evp!F57</f>
        <v>222.82380540540541</v>
      </c>
      <c r="G57" s="3">
        <f>PrcLd!G107+Run!G109-Evp!G57</f>
        <v>161.21983783783787</v>
      </c>
      <c r="H57" s="3">
        <f>PrcLd!H107+Run!H109-Evp!H57</f>
        <v>-31.769016216216215</v>
      </c>
      <c r="I57" s="3">
        <f>PrcLd!I107+Run!I109-Evp!I57</f>
        <v>-102.28552432432431</v>
      </c>
      <c r="J57" s="3">
        <f>PrcLd!J107+Run!J109-Evp!J57</f>
        <v>0.20302702702704778</v>
      </c>
      <c r="K57" s="3">
        <f>PrcLd!K107+Run!K109-Evp!K57</f>
        <v>520.97984864864861</v>
      </c>
      <c r="L57" s="3">
        <f>PrcLd!L107+Run!L109-Evp!L57</f>
        <v>378.52145945945938</v>
      </c>
      <c r="M57" s="3">
        <f>PrcLd!M107+Run!M109-Evp!M57</f>
        <v>701.67472432432442</v>
      </c>
      <c r="N57" s="3">
        <f t="shared" si="0"/>
        <v>4677.0840000000007</v>
      </c>
    </row>
    <row r="58" spans="1:14" x14ac:dyDescent="0.2">
      <c r="A58">
        <v>2003</v>
      </c>
      <c r="B58" s="3">
        <f>PrcLd!B108+Run!B110-Evp!B58</f>
        <v>275.92709189189185</v>
      </c>
      <c r="C58" s="3">
        <f>PrcLd!C108+Run!C110-Evp!C58</f>
        <v>750.22015135135143</v>
      </c>
      <c r="D58" s="3">
        <f>PrcLd!D108+Run!D110-Evp!D58</f>
        <v>616.06378378378383</v>
      </c>
      <c r="E58" s="3">
        <f>PrcLd!E108+Run!E110-Evp!E58</f>
        <v>765.58913513513517</v>
      </c>
      <c r="F58" s="3">
        <f>PrcLd!F108+Run!F110-Evp!F58</f>
        <v>403.90827027027024</v>
      </c>
      <c r="G58" s="3">
        <f>PrcLd!G108+Run!G110-Evp!G58</f>
        <v>144.09145945945943</v>
      </c>
      <c r="H58" s="3">
        <f>PrcLd!H108+Run!H110-Evp!H58</f>
        <v>-32.536583783783783</v>
      </c>
      <c r="I58" s="3">
        <f>PrcLd!I108+Run!I110-Evp!I58</f>
        <v>-35.99709189189187</v>
      </c>
      <c r="J58" s="3">
        <f>PrcLd!J108+Run!J110-Evp!J58</f>
        <v>12.859513513513519</v>
      </c>
      <c r="K58" s="3">
        <f>PrcLd!K108+Run!K110-Evp!K58</f>
        <v>58.7001837837838</v>
      </c>
      <c r="L58" s="3">
        <f>PrcLd!L108+Run!L110-Evp!L58</f>
        <v>177.46237837837839</v>
      </c>
      <c r="M58" s="3">
        <f>PrcLd!M108+Run!M110-Evp!M58</f>
        <v>175.6202918918919</v>
      </c>
      <c r="N58" s="3">
        <f t="shared" si="0"/>
        <v>3311.9085837837833</v>
      </c>
    </row>
    <row r="59" spans="1:14" x14ac:dyDescent="0.2">
      <c r="A59">
        <v>2004</v>
      </c>
      <c r="B59" s="3">
        <f>PrcLd!B109+Run!B111-Evp!B59</f>
        <v>92.453827027027032</v>
      </c>
      <c r="C59" s="3">
        <f>PrcLd!C109+Run!C111-Evp!C59</f>
        <v>80.82562162162165</v>
      </c>
      <c r="D59" s="3">
        <f>PrcLd!D109+Run!D111-Evp!D59</f>
        <v>723.299037837838</v>
      </c>
      <c r="E59" s="3">
        <f>PrcLd!E109+Run!E111-Evp!E59</f>
        <v>500.97486486486486</v>
      </c>
      <c r="F59" s="3">
        <f>PrcLd!F109+Run!F111-Evp!F59</f>
        <v>534.2171891891893</v>
      </c>
      <c r="G59" s="3">
        <f>PrcLd!G109+Run!G111-Evp!G59</f>
        <v>148.05232432432433</v>
      </c>
      <c r="H59" s="3">
        <f>PrcLd!H109+Run!H111-Evp!H59</f>
        <v>8.1156432432432268</v>
      </c>
      <c r="I59" s="3">
        <f>PrcLd!I109+Run!I111-Evp!I59</f>
        <v>-9.6436108108107987</v>
      </c>
      <c r="J59" s="3">
        <f>PrcLd!J109+Run!J111-Evp!J59</f>
        <v>-49.513513513513516</v>
      </c>
      <c r="K59" s="3">
        <f>PrcLd!K109+Run!K111-Evp!K59</f>
        <v>128.92886486486486</v>
      </c>
      <c r="L59" s="3">
        <f>PrcLd!L109+Run!L111-Evp!L59</f>
        <v>580.10372972972971</v>
      </c>
      <c r="M59" s="3">
        <f>PrcLd!M109+Run!M111-Evp!M59</f>
        <v>681.0102486486486</v>
      </c>
      <c r="N59" s="3">
        <f t="shared" si="0"/>
        <v>3418.8242270270266</v>
      </c>
    </row>
    <row r="60" spans="1:14" x14ac:dyDescent="0.2">
      <c r="A60">
        <v>2005</v>
      </c>
      <c r="B60" s="3">
        <f>PrcLd!B110+Run!B112-Evp!B60</f>
        <v>407.20206486486484</v>
      </c>
      <c r="C60" s="3">
        <f>PrcLd!C110+Run!C112-Evp!C60</f>
        <v>336.15176216216213</v>
      </c>
      <c r="D60" s="3">
        <f>PrcLd!D110+Run!D112-Evp!D60</f>
        <v>1261.6269405405405</v>
      </c>
      <c r="E60" s="3">
        <f>PrcLd!E110+Run!E112-Evp!E60</f>
        <v>380.65075675675672</v>
      </c>
      <c r="F60" s="3">
        <f>PrcLd!F110+Run!F112-Evp!F60</f>
        <v>1087.8475783783783</v>
      </c>
      <c r="G60" s="3">
        <f>PrcLd!G110+Run!G112-Evp!G60</f>
        <v>259.02924324324317</v>
      </c>
      <c r="H60" s="3">
        <f>PrcLd!H110+Run!H112-Evp!H60</f>
        <v>55.100043243243249</v>
      </c>
      <c r="I60" s="3">
        <f>PrcLd!I110+Run!I112-Evp!I60</f>
        <v>37.086518918918898</v>
      </c>
      <c r="J60" s="3">
        <f>PrcLd!J110+Run!J112-Evp!J60</f>
        <v>26.281729729729705</v>
      </c>
      <c r="K60" s="3">
        <f>PrcLd!K110+Run!K112-Evp!K60</f>
        <v>11.868367567567574</v>
      </c>
      <c r="L60" s="3">
        <f>PrcLd!L110+Run!L112-Evp!L60</f>
        <v>228.70702702702707</v>
      </c>
      <c r="M60" s="3">
        <f>PrcLd!M110+Run!M112-Evp!M60</f>
        <v>486.11518918918921</v>
      </c>
      <c r="N60" s="3">
        <f t="shared" si="0"/>
        <v>4577.6672216216211</v>
      </c>
    </row>
    <row r="61" spans="1:14" x14ac:dyDescent="0.2">
      <c r="A61">
        <v>2006</v>
      </c>
      <c r="B61" s="3">
        <f>PrcLd!B111+Run!B113-Evp!B61</f>
        <v>1092.9983783783782</v>
      </c>
      <c r="C61" s="3">
        <f>PrcLd!C111+Run!C113-Evp!C61</f>
        <v>856.38981621621622</v>
      </c>
      <c r="D61" s="3">
        <f>PrcLd!D111+Run!D113-Evp!D61</f>
        <v>743.56174054054065</v>
      </c>
      <c r="E61" s="3">
        <f>PrcLd!E111+Run!E113-Evp!E61</f>
        <v>733.31610810810821</v>
      </c>
      <c r="F61" s="3">
        <f>PrcLd!F111+Run!F113-Evp!F61</f>
        <v>253.39357837837838</v>
      </c>
      <c r="G61" s="3">
        <f>PrcLd!G111+Run!G113-Evp!G61</f>
        <v>33.58318918918917</v>
      </c>
      <c r="H61" s="3">
        <f>PrcLd!H111+Run!H113-Evp!H61</f>
        <v>79.05283243243241</v>
      </c>
      <c r="I61" s="3">
        <f>PrcLd!I111+Run!I113-Evp!I61</f>
        <v>-35.099697297297297</v>
      </c>
      <c r="J61" s="3">
        <f>PrcLd!J111+Run!J113-Evp!J61</f>
        <v>59.210324324324318</v>
      </c>
      <c r="K61" s="3">
        <f>PrcLd!K111+Run!K113-Evp!K61</f>
        <v>144.45450810810812</v>
      </c>
      <c r="L61" s="3">
        <f>PrcLd!L111+Run!L113-Evp!L61</f>
        <v>237.40356756756756</v>
      </c>
      <c r="M61" s="3">
        <f>PrcLd!M111+Run!M113-Evp!M61</f>
        <v>453.97878918918923</v>
      </c>
      <c r="N61" s="3">
        <f t="shared" si="0"/>
        <v>4652.2431351351352</v>
      </c>
    </row>
    <row r="62" spans="1:14" x14ac:dyDescent="0.2">
      <c r="A62">
        <v>2007</v>
      </c>
      <c r="B62" s="3">
        <f>PrcLd!B112+Run!B114-Evp!B62</f>
        <v>915.9700324324325</v>
      </c>
      <c r="C62" s="3">
        <f>PrcLd!C112+Run!C114-Evp!C62</f>
        <v>797.08636756756778</v>
      </c>
      <c r="D62" s="3">
        <f>PrcLd!D112+Run!D114-Evp!D62</f>
        <v>1120.0025405405406</v>
      </c>
      <c r="E62" s="3">
        <f>PrcLd!E112+Run!E114-Evp!E62</f>
        <v>433.71275675675673</v>
      </c>
      <c r="F62" s="3">
        <f>PrcLd!F112+Run!F114-Evp!F62</f>
        <v>272.18020540540545</v>
      </c>
      <c r="G62" s="3">
        <f>PrcLd!G112+Run!G114-Evp!G62</f>
        <v>35.447945945945975</v>
      </c>
      <c r="H62" s="3">
        <f>PrcLd!H112+Run!H114-Evp!H62</f>
        <v>52.777286486486446</v>
      </c>
      <c r="I62" s="3">
        <f>PrcLd!I112+Run!I114-Evp!I62</f>
        <v>128.35288648648651</v>
      </c>
      <c r="J62" s="3">
        <f>PrcLd!J112+Run!J114-Evp!J62</f>
        <v>89.033567567567573</v>
      </c>
      <c r="K62" s="3">
        <f>PrcLd!K112+Run!K114-Evp!K62</f>
        <v>893.47951351351355</v>
      </c>
      <c r="L62" s="3">
        <f>PrcLd!L112+Run!L114-Evp!L62</f>
        <v>566.55864864864873</v>
      </c>
      <c r="M62" s="3">
        <f>PrcLd!M112+Run!M114-Evp!M62</f>
        <v>1062.9258054054055</v>
      </c>
      <c r="N62" s="3">
        <f t="shared" ref="N62:N70" si="1">SUM(B62:M62)</f>
        <v>6367.5275567567569</v>
      </c>
    </row>
    <row r="63" spans="1:14" x14ac:dyDescent="0.2">
      <c r="A63">
        <v>2008</v>
      </c>
      <c r="B63" s="3">
        <f>PrcLd!B113+Run!B115-Evp!B63</f>
        <v>917.66616216216221</v>
      </c>
      <c r="C63" s="3">
        <f>PrcLd!C113+Run!C115-Evp!C63</f>
        <v>194.76854054054053</v>
      </c>
      <c r="D63" s="3">
        <f>PrcLd!D113+Run!D115-Evp!D63</f>
        <v>1138.3864540540542</v>
      </c>
      <c r="E63" s="3">
        <f>PrcLd!E113+Run!E115-Evp!E63</f>
        <v>388.08070270270275</v>
      </c>
      <c r="F63" s="3">
        <f>PrcLd!F113+Run!F115-Evp!F63</f>
        <v>290.87713513513512</v>
      </c>
      <c r="G63" s="3">
        <f>PrcLd!G113+Run!G115-Evp!G63</f>
        <v>96.650000000000034</v>
      </c>
      <c r="H63" s="3">
        <f>PrcLd!H113+Run!H115-Evp!H63</f>
        <v>-18.701221621621613</v>
      </c>
      <c r="I63" s="3">
        <f>PrcLd!I113+Run!I115-Evp!I63</f>
        <v>-2.0290486486486259</v>
      </c>
      <c r="J63" s="3">
        <f>PrcLd!J113+Run!J115-Evp!J63</f>
        <v>74.517513513513535</v>
      </c>
      <c r="K63" s="3">
        <f>PrcLd!K113+Run!K115-Evp!K63</f>
        <v>19.07480000000001</v>
      </c>
      <c r="L63" s="3">
        <f>PrcLd!L113+Run!L115-Evp!L63</f>
        <v>155.97410810810806</v>
      </c>
      <c r="M63" s="3">
        <f>PrcLd!M113+Run!M115-Evp!M63</f>
        <v>457.48024864864863</v>
      </c>
      <c r="N63" s="3">
        <f t="shared" si="1"/>
        <v>3712.7453945945945</v>
      </c>
    </row>
    <row r="64" spans="1:14" x14ac:dyDescent="0.2">
      <c r="A64">
        <v>2009</v>
      </c>
      <c r="B64" s="3">
        <f>PrcLd!B114+Run!B116-Evp!B64</f>
        <v>806.15499459459465</v>
      </c>
      <c r="C64" s="3">
        <f>PrcLd!C114+Run!C116-Evp!C64</f>
        <v>892.9204432432432</v>
      </c>
      <c r="D64" s="3">
        <f>PrcLd!D114+Run!D116-Evp!D64</f>
        <v>1083.3662054054053</v>
      </c>
      <c r="E64" s="3">
        <f>PrcLd!E114+Run!E116-Evp!E64</f>
        <v>961.99054054054056</v>
      </c>
      <c r="F64" s="3">
        <f>PrcLd!F114+Run!F116-Evp!F64</f>
        <v>141.32704864864866</v>
      </c>
      <c r="G64" s="3">
        <f>PrcLd!G114+Run!G116-Evp!G64</f>
        <v>238.94329729729731</v>
      </c>
      <c r="H64" s="3">
        <f>PrcLd!H114+Run!H116-Evp!H64</f>
        <v>119.40691891891893</v>
      </c>
      <c r="I64" s="3">
        <f>PrcLd!I114+Run!I116-Evp!I64</f>
        <v>58.541599999999988</v>
      </c>
      <c r="J64" s="3">
        <f>PrcLd!J114+Run!J116-Evp!J64</f>
        <v>255.45470270270272</v>
      </c>
      <c r="K64" s="3">
        <f>PrcLd!K114+Run!K116-Evp!K64</f>
        <v>186.68621621621622</v>
      </c>
      <c r="L64" s="3">
        <f>PrcLd!L114+Run!L116-Evp!L64</f>
        <v>663.49464864864876</v>
      </c>
      <c r="M64" s="3">
        <f>PrcLd!M114+Run!M116-Evp!M64</f>
        <v>1458.0895135135133</v>
      </c>
      <c r="N64" s="3">
        <f t="shared" si="1"/>
        <v>6866.3761297297287</v>
      </c>
    </row>
    <row r="65" spans="1:14" x14ac:dyDescent="0.2">
      <c r="A65">
        <v>2010</v>
      </c>
      <c r="B65" s="3">
        <f>PrcLd!B115+Run!B117-Evp!B65</f>
        <v>476.64229189189189</v>
      </c>
      <c r="C65" s="3">
        <f>PrcLd!C115+Run!C117-Evp!C65</f>
        <v>1391.3194054054056</v>
      </c>
      <c r="D65" s="3">
        <f>PrcLd!D115+Run!D117-Evp!D65</f>
        <v>1266.2710702702705</v>
      </c>
      <c r="E65" s="3">
        <f>PrcLd!E115+Run!E117-Evp!E65</f>
        <v>859.53886486486476</v>
      </c>
      <c r="F65" s="3">
        <f>PrcLd!F115+Run!F117-Evp!F65</f>
        <v>604.53967567567565</v>
      </c>
      <c r="G65" s="3">
        <f>PrcLd!G115+Run!G117-Evp!G65</f>
        <v>322.59027027027025</v>
      </c>
      <c r="H65" s="3">
        <f>PrcLd!H115+Run!H117-Evp!H65</f>
        <v>96.603556756756774</v>
      </c>
      <c r="I65" s="3">
        <f>PrcLd!I115+Run!I117-Evp!I65</f>
        <v>65.213448648648637</v>
      </c>
      <c r="J65" s="3">
        <f>PrcLd!J115+Run!J117-Evp!J65</f>
        <v>57.357783783783773</v>
      </c>
      <c r="K65" s="3">
        <f>PrcLd!K115+Run!K117-Evp!K65</f>
        <v>148.49669189189189</v>
      </c>
      <c r="L65" s="3">
        <f>PrcLd!L115+Run!L117-Evp!L65</f>
        <v>179.98421621621623</v>
      </c>
      <c r="M65" s="3">
        <f>PrcLd!M115+Run!M117-Evp!M65</f>
        <v>298.16321081081082</v>
      </c>
      <c r="N65" s="3">
        <f t="shared" si="1"/>
        <v>5766.7204864864862</v>
      </c>
    </row>
    <row r="66" spans="1:14" x14ac:dyDescent="0.2">
      <c r="A66">
        <v>2011</v>
      </c>
      <c r="B66" s="3">
        <f>PrcLd!B116+Run!B118-Evp!B66</f>
        <v>275.01326486486488</v>
      </c>
      <c r="C66" s="3">
        <f>PrcLd!C116+Run!C118-Evp!C66</f>
        <v>158.55732972972976</v>
      </c>
      <c r="D66" s="3">
        <f>PrcLd!D116+Run!D118-Evp!D66</f>
        <v>779.09961081081076</v>
      </c>
      <c r="E66" s="3">
        <f>PrcLd!E116+Run!E118-Evp!E66</f>
        <v>498.25897297297286</v>
      </c>
      <c r="F66" s="3">
        <f>PrcLd!F116+Run!F118-Evp!F66</f>
        <v>540.18585945945949</v>
      </c>
      <c r="G66" s="3">
        <f>PrcLd!G116+Run!G118-Evp!G66</f>
        <v>205.49616216216216</v>
      </c>
      <c r="H66" s="3">
        <f>PrcLd!H116+Run!H118-Evp!H66</f>
        <v>22.902659459459471</v>
      </c>
      <c r="I66" s="3">
        <f>PrcLd!I116+Run!I118-Evp!I66</f>
        <v>-24.887913513513496</v>
      </c>
      <c r="J66" s="3">
        <f>PrcLd!J116+Run!J118-Evp!J66</f>
        <v>71.808216216216195</v>
      </c>
      <c r="K66" s="3">
        <f>PrcLd!K116+Run!K118-Evp!K66</f>
        <v>137.65526486486482</v>
      </c>
      <c r="L66" s="3">
        <f>PrcLd!L116+Run!L118-Evp!L66</f>
        <v>259.70994594594595</v>
      </c>
      <c r="M66" s="3">
        <f>PrcLd!M116+Run!M118-Evp!M66</f>
        <v>323.77282162162157</v>
      </c>
      <c r="N66" s="3">
        <f t="shared" si="1"/>
        <v>3247.5721945945947</v>
      </c>
    </row>
    <row r="67" spans="1:14" x14ac:dyDescent="0.2">
      <c r="A67">
        <v>2012</v>
      </c>
      <c r="B67" s="3">
        <f>PrcLd!B117+Run!B119-Evp!B67</f>
        <v>502.98177297297292</v>
      </c>
      <c r="C67" s="3">
        <f>PrcLd!C117+Run!C119-Evp!C67</f>
        <v>580.07793513513514</v>
      </c>
      <c r="D67" s="3">
        <f>PrcLd!D117+Run!D119-Evp!D67</f>
        <v>1810.5026810810812</v>
      </c>
      <c r="E67" s="3">
        <f>PrcLd!E117+Run!E119-Evp!E67</f>
        <v>903.21908108108096</v>
      </c>
      <c r="F67" s="3">
        <f>PrcLd!F117+Run!F119-Evp!F67</f>
        <v>1060.565632432432</v>
      </c>
      <c r="G67" s="3">
        <f>PrcLd!G117+Run!G119-Evp!G67</f>
        <v>282.8245945945946</v>
      </c>
      <c r="H67" s="3">
        <f>PrcLd!H117+Run!H119-Evp!H67</f>
        <v>41.001481081081067</v>
      </c>
      <c r="I67" s="3">
        <f>PrcLd!I117+Run!I119-Evp!I67</f>
        <v>54.497762162162189</v>
      </c>
      <c r="J67" s="3">
        <f>PrcLd!J117+Run!J119-Evp!J67</f>
        <v>111.82772972972973</v>
      </c>
      <c r="K67" s="3">
        <f>PrcLd!K117+Run!K119-Evp!K67</f>
        <v>523.72284324324323</v>
      </c>
      <c r="L67" s="3">
        <f>PrcLd!L117+Run!L119-Evp!L67</f>
        <v>487.97205405405401</v>
      </c>
      <c r="M67" s="3">
        <f>PrcLd!M117+Run!M119-Evp!M67</f>
        <v>1264.2731783783784</v>
      </c>
      <c r="N67" s="3">
        <f t="shared" si="1"/>
        <v>7623.4667459459442</v>
      </c>
    </row>
    <row r="68" spans="1:14" x14ac:dyDescent="0.2">
      <c r="A68">
        <v>2013</v>
      </c>
      <c r="B68" s="3">
        <f>PrcLd!B118+Run!B120-Evp!B68</f>
        <v>789.89572972972974</v>
      </c>
      <c r="C68" s="3">
        <f>PrcLd!C118+Run!C120-Evp!C68</f>
        <v>484.96845405405395</v>
      </c>
      <c r="D68" s="3">
        <f>PrcLd!D118+Run!D120-Evp!D68</f>
        <v>528.76555675675672</v>
      </c>
      <c r="E68" s="3">
        <f>PrcLd!E118+Run!E120-Evp!E68</f>
        <v>240.53059459459462</v>
      </c>
      <c r="F68" s="3">
        <f>PrcLd!F118+Run!F120-Evp!F68</f>
        <v>145.53883243243246</v>
      </c>
      <c r="G68" s="3">
        <f>PrcLd!G118+Run!G120-Evp!G68</f>
        <v>80.711135135135095</v>
      </c>
      <c r="H68" s="3">
        <f>PrcLd!H118+Run!H120-Evp!H68</f>
        <v>-4.2750270270270221</v>
      </c>
      <c r="I68" s="3">
        <f>PrcLd!I118+Run!I120-Evp!I68</f>
        <v>-7.2289297297297139</v>
      </c>
      <c r="J68" s="3">
        <f>PrcLd!J118+Run!J120-Evp!J68</f>
        <v>19.435837837837823</v>
      </c>
      <c r="K68" s="3">
        <f>PrcLd!K118+Run!K120-Evp!K68</f>
        <v>98.584551351351337</v>
      </c>
      <c r="L68" s="3">
        <f>PrcLd!L118+Run!L120-Evp!L68</f>
        <v>161.72670270270271</v>
      </c>
      <c r="M68" s="3">
        <f>PrcLd!M118+Run!M120-Evp!M68</f>
        <v>267.17851891891894</v>
      </c>
      <c r="N68" s="3">
        <f t="shared" si="1"/>
        <v>2805.8319567567569</v>
      </c>
    </row>
    <row r="69" spans="1:14" x14ac:dyDescent="0.2">
      <c r="A69">
        <v>2014</v>
      </c>
      <c r="B69" s="3">
        <f>PrcLd!B119+Run!B121-Evp!B69</f>
        <v>666.30509189189183</v>
      </c>
      <c r="C69" s="3">
        <f>PrcLd!C119+Run!C121-Evp!C69</f>
        <v>535.94523243243236</v>
      </c>
      <c r="D69" s="3">
        <f>PrcLd!D119+Run!D121-Evp!D69</f>
        <v>810.6515567567568</v>
      </c>
      <c r="E69" s="3">
        <f>PrcLd!E119+Run!E121-Evp!E69</f>
        <v>1403.8741621621623</v>
      </c>
      <c r="F69" s="3">
        <f>PrcLd!F119+Run!F121-Evp!F69</f>
        <v>328.73924324324327</v>
      </c>
      <c r="G69" s="3">
        <f>PrcLd!G119+Run!G121-Evp!G69</f>
        <v>302.23616216216215</v>
      </c>
      <c r="H69" s="3">
        <f>PrcLd!H119+Run!H121-Evp!H69</f>
        <v>209.18089729729732</v>
      </c>
      <c r="I69" s="3">
        <f>PrcLd!I119+Run!I121-Evp!I69</f>
        <v>46.683091891891877</v>
      </c>
      <c r="J69" s="3">
        <f>PrcLd!J119+Run!J121-Evp!J69</f>
        <v>291.07767567567561</v>
      </c>
      <c r="K69" s="3">
        <f>PrcLd!K119+Run!K121-Evp!K69</f>
        <v>383.76037837837839</v>
      </c>
      <c r="L69" s="3">
        <f>PrcLd!L119+Run!L121-Evp!L69</f>
        <v>502.5511351351351</v>
      </c>
      <c r="M69" s="3">
        <f>PrcLd!M119+Run!M121-Evp!M69</f>
        <v>477.41070270270274</v>
      </c>
      <c r="N69" s="3">
        <f t="shared" si="1"/>
        <v>5958.4153297297307</v>
      </c>
    </row>
    <row r="70" spans="1:14" x14ac:dyDescent="0.2">
      <c r="A70">
        <v>2015</v>
      </c>
      <c r="B70" s="3">
        <f>PrcLd!B120+Run!B122-Evp!B70</f>
        <v>583.92378378378373</v>
      </c>
      <c r="C70" s="3">
        <f>PrcLd!C120+Run!C122-Evp!C70</f>
        <v>222.15237837837839</v>
      </c>
      <c r="D70" s="3">
        <f>PrcLd!D120+Run!D122-Evp!D70</f>
        <v>614.63227027027028</v>
      </c>
      <c r="E70" s="3">
        <f>PrcLd!E120+Run!E122-Evp!E70</f>
        <v>1354.9413513513514</v>
      </c>
      <c r="F70" s="3">
        <f>PrcLd!F120+Run!F122-Evp!F70</f>
        <v>419.92351351351346</v>
      </c>
      <c r="G70" s="3">
        <f>PrcLd!G120+Run!G122-Evp!G70</f>
        <v>201.27864864864867</v>
      </c>
      <c r="H70" s="3">
        <f>PrcLd!H120+Run!H122-Evp!H70</f>
        <v>70.573351351351334</v>
      </c>
      <c r="I70" s="3">
        <f>PrcLd!I120+Run!I122-Evp!I70</f>
        <v>68.466972972972968</v>
      </c>
      <c r="J70" s="3">
        <f>PrcLd!J120+Run!J122-Evp!J70</f>
        <v>206.95540540540543</v>
      </c>
      <c r="K70" s="3">
        <f>PrcLd!K120+Run!K122-Evp!K70</f>
        <v>113.66627027027026</v>
      </c>
      <c r="L70" s="3">
        <f>PrcLd!L120+Run!L122-Evp!L70</f>
        <v>494.74648648648645</v>
      </c>
      <c r="M70" s="3">
        <f>PrcLd!M120+Run!M122-Evp!M70</f>
        <v>827.58951351351345</v>
      </c>
      <c r="N70" s="3">
        <f t="shared" si="1"/>
        <v>5178.8499459459463</v>
      </c>
    </row>
    <row r="71" spans="1:14" x14ac:dyDescent="0.2">
      <c r="N71" s="3"/>
    </row>
    <row r="72" spans="1:14" x14ac:dyDescent="0.2">
      <c r="N72" s="3"/>
    </row>
    <row r="73" spans="1:14" x14ac:dyDescent="0.2">
      <c r="A73" s="8" t="s">
        <v>42</v>
      </c>
      <c r="B73" s="3">
        <f t="shared" ref="B73:N73" si="2">AVERAGE(B5:B70)</f>
        <v>457.03167190827185</v>
      </c>
      <c r="C73" s="3">
        <f t="shared" si="2"/>
        <v>537.22738050778037</v>
      </c>
      <c r="D73" s="3">
        <f t="shared" si="2"/>
        <v>968.36922424242402</v>
      </c>
      <c r="E73" s="3">
        <f t="shared" si="2"/>
        <v>729.42711629811595</v>
      </c>
      <c r="F73" s="3">
        <f t="shared" si="2"/>
        <v>333.64390974610978</v>
      </c>
      <c r="G73" s="3">
        <f t="shared" si="2"/>
        <v>143.0158517608518</v>
      </c>
      <c r="H73" s="3">
        <f t="shared" si="2"/>
        <v>32.32630221130222</v>
      </c>
      <c r="I73" s="3">
        <f t="shared" si="2"/>
        <v>27.513733988533989</v>
      </c>
      <c r="J73" s="3">
        <f t="shared" si="2"/>
        <v>88.314151515151508</v>
      </c>
      <c r="K73" s="3">
        <f t="shared" si="2"/>
        <v>182.07858837018838</v>
      </c>
      <c r="L73" s="3">
        <f t="shared" si="2"/>
        <v>328.80020393120395</v>
      </c>
      <c r="M73" s="3">
        <f t="shared" si="2"/>
        <v>514.90209221949226</v>
      </c>
      <c r="N73" s="3">
        <f t="shared" si="2"/>
        <v>4342.6502266994266</v>
      </c>
    </row>
    <row r="74" spans="1:14" x14ac:dyDescent="0.2">
      <c r="A74" s="8" t="s">
        <v>43</v>
      </c>
      <c r="B74" s="3">
        <f t="shared" ref="B74:N74" si="3">MAX(B5:B70)</f>
        <v>1272.6291135135134</v>
      </c>
      <c r="C74" s="3">
        <f t="shared" si="3"/>
        <v>1442.5902594594597</v>
      </c>
      <c r="D74" s="3">
        <f t="shared" si="3"/>
        <v>2070.8140432432433</v>
      </c>
      <c r="E74" s="3">
        <f t="shared" si="3"/>
        <v>1753.4311351351353</v>
      </c>
      <c r="F74" s="3">
        <f t="shared" si="3"/>
        <v>1518.2444540540539</v>
      </c>
      <c r="G74" s="3">
        <f t="shared" si="3"/>
        <v>638.34162162162147</v>
      </c>
      <c r="H74" s="3">
        <f t="shared" si="3"/>
        <v>302.74060540540546</v>
      </c>
      <c r="I74" s="3">
        <f t="shared" si="3"/>
        <v>255.57917837837834</v>
      </c>
      <c r="J74" s="3">
        <f t="shared" si="3"/>
        <v>705.12086486486498</v>
      </c>
      <c r="K74" s="3">
        <f t="shared" si="3"/>
        <v>947.44021621621619</v>
      </c>
      <c r="L74" s="3">
        <f t="shared" si="3"/>
        <v>1308.4845405405406</v>
      </c>
      <c r="M74" s="3">
        <f t="shared" si="3"/>
        <v>1458.0895135135133</v>
      </c>
      <c r="N74" s="3">
        <f t="shared" si="3"/>
        <v>7623.4667459459442</v>
      </c>
    </row>
    <row r="75" spans="1:14" x14ac:dyDescent="0.2">
      <c r="A75" s="8" t="s">
        <v>44</v>
      </c>
      <c r="B75" s="3">
        <f t="shared" ref="B75:N75" si="4">MIN(B5:B70)</f>
        <v>27.946064864864866</v>
      </c>
      <c r="C75" s="3">
        <f t="shared" si="4"/>
        <v>37.153978378378376</v>
      </c>
      <c r="D75" s="3">
        <f t="shared" si="4"/>
        <v>272.90414054054054</v>
      </c>
      <c r="E75" s="3">
        <f t="shared" si="4"/>
        <v>240.53059459459462</v>
      </c>
      <c r="F75" s="3">
        <f t="shared" si="4"/>
        <v>65.468972972972992</v>
      </c>
      <c r="G75" s="3">
        <f t="shared" si="4"/>
        <v>-76.89713513513513</v>
      </c>
      <c r="H75" s="3">
        <f t="shared" si="4"/>
        <v>-103.17789189189189</v>
      </c>
      <c r="I75" s="3">
        <f t="shared" si="4"/>
        <v>-102.28552432432431</v>
      </c>
      <c r="J75" s="3">
        <f t="shared" si="4"/>
        <v>-70.028918918918933</v>
      </c>
      <c r="K75" s="3">
        <f t="shared" si="4"/>
        <v>-18.963145945945953</v>
      </c>
      <c r="L75" s="3">
        <f t="shared" si="4"/>
        <v>26.335945945945944</v>
      </c>
      <c r="M75" s="3">
        <f t="shared" si="4"/>
        <v>56.019567567567577</v>
      </c>
      <c r="N75" s="3">
        <f t="shared" si="4"/>
        <v>1589.210227027027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9" workbookViewId="0">
      <selection activeCell="A71" sqref="A71"/>
    </sheetView>
  </sheetViews>
  <sheetFormatPr defaultRowHeight="12.75" x14ac:dyDescent="0.2"/>
  <cols>
    <col min="2" max="2" width="9.5703125" bestFit="1" customWidth="1"/>
  </cols>
  <sheetData>
    <row r="1" spans="1:14" x14ac:dyDescent="0.2">
      <c r="A1" t="s">
        <v>49</v>
      </c>
    </row>
    <row r="2" spans="1:14" x14ac:dyDescent="0.2">
      <c r="A2" t="s">
        <v>15</v>
      </c>
    </row>
    <row r="3" spans="1:14" x14ac:dyDescent="0.2">
      <c r="N3" s="1" t="s">
        <v>102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105</v>
      </c>
    </row>
    <row r="5" spans="1:14" x14ac:dyDescent="0.2">
      <c r="A5">
        <v>1950</v>
      </c>
      <c r="B5" s="10">
        <f>('NBS_comp_mm _LakePrc'!B5 / 1000) * Area!$G$12 / (Days!B7*86400)</f>
        <v>189.06571236559142</v>
      </c>
      <c r="C5" s="10">
        <f>('NBS_comp_mm _LakePrc'!C5 / 1000) * Area!$G$12 / (Days!C7*86400)</f>
        <v>488.54219742063503</v>
      </c>
      <c r="D5" s="10">
        <f>('NBS_comp_mm _LakePrc'!D5 / 1000) * Area!$G$12 / (Days!D7*86400)</f>
        <v>255.40256272401433</v>
      </c>
      <c r="E5" s="10">
        <f>('NBS_comp_mm _LakePrc'!E5 / 1000) * Area!$G$12 / (Days!E7*86400)</f>
        <v>168.6955324074074</v>
      </c>
      <c r="F5" s="10">
        <f>('NBS_comp_mm _LakePrc'!F5 / 1000) * Area!$G$12 / (Days!F7*86400)</f>
        <v>35.520071684587812</v>
      </c>
      <c r="G5" s="10">
        <f>('NBS_comp_mm _LakePrc'!G5 / 1000) * Area!$G$12 / (Days!G7*86400)</f>
        <v>-39.10571759259259</v>
      </c>
      <c r="H5" s="10">
        <f>('NBS_comp_mm _LakePrc'!H5 / 1000) * Area!$G$12 / (Days!H7*86400)</f>
        <v>-4.8314157706093246</v>
      </c>
      <c r="I5" s="10">
        <f>('NBS_comp_mm _LakePrc'!I5 / 1000) * Area!$G$12 / (Days!I7*86400)</f>
        <v>-28.393821684587813</v>
      </c>
      <c r="J5" s="10">
        <f>('NBS_comp_mm _LakePrc'!J5 / 1000) * Area!$G$12 / (Days!J7*86400)</f>
        <v>-2.6503935185185172</v>
      </c>
      <c r="K5" s="10">
        <f>('NBS_comp_mm _LakePrc'!K5 / 1000) * Area!$G$12 / (Days!K7*86400)</f>
        <v>64.888194444444451</v>
      </c>
      <c r="L5" s="10">
        <f>('NBS_comp_mm _LakePrc'!L5 / 1000) * Area!$G$12 / (Days!L7*86400)</f>
        <v>71.569351851851849</v>
      </c>
      <c r="M5" s="10">
        <f>('NBS_comp_mm _LakePrc'!M5 / 1000) * Area!$G$12 / (Days!M7*86400)</f>
        <v>405.13517921146951</v>
      </c>
      <c r="N5" s="10">
        <f t="shared" ref="N5:N61" si="0">AVERAGE(B5:M5)</f>
        <v>133.65312112864112</v>
      </c>
    </row>
    <row r="6" spans="1:14" x14ac:dyDescent="0.2">
      <c r="A6">
        <v>1951</v>
      </c>
      <c r="B6" s="10">
        <f>('NBS_comp_mm _LakePrc'!B6 / 1000) * Area!$G$12 / (Days!B8*86400)</f>
        <v>437.89513888888888</v>
      </c>
      <c r="C6" s="10">
        <f>('NBS_comp_mm _LakePrc'!C6 / 1000) * Area!$G$12 / (Days!C8*86400)</f>
        <v>260.51932043650788</v>
      </c>
      <c r="D6" s="10">
        <f>('NBS_comp_mm _LakePrc'!D6 / 1000) * Area!$G$12 / (Days!D8*86400)</f>
        <v>584.57972670250899</v>
      </c>
      <c r="E6" s="10">
        <f>('NBS_comp_mm _LakePrc'!E6 / 1000) * Area!$G$12 / (Days!E8*86400)</f>
        <v>528.21597222222226</v>
      </c>
      <c r="F6" s="10">
        <f>('NBS_comp_mm _LakePrc'!F6 / 1000) * Area!$G$12 / (Days!F8*86400)</f>
        <v>43.570434587813622</v>
      </c>
      <c r="G6" s="10">
        <f>('NBS_comp_mm _LakePrc'!G6 / 1000) * Area!$G$12 / (Days!G8*86400)</f>
        <v>11.364097222222226</v>
      </c>
      <c r="H6" s="10">
        <f>('NBS_comp_mm _LakePrc'!H6 / 1000) * Area!$G$12 / (Days!H8*86400)</f>
        <v>-8.0864964157706112</v>
      </c>
      <c r="I6" s="10">
        <f>('NBS_comp_mm _LakePrc'!I6 / 1000) * Area!$G$12 / (Days!I8*86400)</f>
        <v>-23.788198924731173</v>
      </c>
      <c r="J6" s="10">
        <f>('NBS_comp_mm _LakePrc'!J6 / 1000) * Area!$G$12 / (Days!J8*86400)</f>
        <v>-15.340694444444441</v>
      </c>
      <c r="K6" s="10">
        <f>('NBS_comp_mm _LakePrc'!K6 / 1000) * Area!$G$12 / (Days!K8*86400)</f>
        <v>51.452379032258065</v>
      </c>
      <c r="L6" s="10">
        <f>('NBS_comp_mm _LakePrc'!L6 / 1000) * Area!$G$12 / (Days!L8*86400)</f>
        <v>167.72370370370365</v>
      </c>
      <c r="M6" s="10">
        <f>('NBS_comp_mm _LakePrc'!M6 / 1000) * Area!$G$12 / (Days!M8*86400)</f>
        <v>391.98324820788537</v>
      </c>
      <c r="N6" s="10">
        <f t="shared" si="0"/>
        <v>202.5073859349221</v>
      </c>
    </row>
    <row r="7" spans="1:14" x14ac:dyDescent="0.2">
      <c r="A7">
        <v>1952</v>
      </c>
      <c r="B7" s="10">
        <f>('NBS_comp_mm _LakePrc'!B7 / 1000) * Area!$G$12 / (Days!B9*86400)</f>
        <v>305.47710125448026</v>
      </c>
      <c r="C7" s="10">
        <f>('NBS_comp_mm _LakePrc'!C7 / 1000) * Area!$G$12 / (Days!C9*86400)</f>
        <v>456.97037835249034</v>
      </c>
      <c r="D7" s="10">
        <f>('NBS_comp_mm _LakePrc'!D7 / 1000) * Area!$G$12 / (Days!D9*86400)</f>
        <v>487.71645161290331</v>
      </c>
      <c r="E7" s="10">
        <f>('NBS_comp_mm _LakePrc'!E7 / 1000) * Area!$G$12 / (Days!E9*86400)</f>
        <v>459.79219907407418</v>
      </c>
      <c r="F7" s="10">
        <f>('NBS_comp_mm _LakePrc'!F7 / 1000) * Area!$G$12 / (Days!F9*86400)</f>
        <v>48.106939964157704</v>
      </c>
      <c r="G7" s="10">
        <f>('NBS_comp_mm _LakePrc'!G7 / 1000) * Area!$G$12 / (Days!G9*86400)</f>
        <v>-4.5341666666666693</v>
      </c>
      <c r="H7" s="10">
        <f>('NBS_comp_mm _LakePrc'!H7 / 1000) * Area!$G$12 / (Days!H9*86400)</f>
        <v>-36.63957437275986</v>
      </c>
      <c r="I7" s="10">
        <f>('NBS_comp_mm _LakePrc'!I7 / 1000) * Area!$G$12 / (Days!I9*86400)</f>
        <v>-30.909377240143368</v>
      </c>
      <c r="J7" s="10">
        <f>('NBS_comp_mm _LakePrc'!J7 / 1000) * Area!$G$12 / (Days!J9*86400)</f>
        <v>-25.850347222222229</v>
      </c>
      <c r="K7" s="10">
        <f>('NBS_comp_mm _LakePrc'!K7 / 1000) * Area!$G$12 / (Days!K9*86400)</f>
        <v>2.2968996415770628</v>
      </c>
      <c r="L7" s="10">
        <f>('NBS_comp_mm _LakePrc'!L7 / 1000) * Area!$G$12 / (Days!L9*86400)</f>
        <v>109.7552546296296</v>
      </c>
      <c r="M7" s="10">
        <f>('NBS_comp_mm _LakePrc'!M7 / 1000) * Area!$G$12 / (Days!M9*86400)</f>
        <v>108.51941308243728</v>
      </c>
      <c r="N7" s="10">
        <f t="shared" si="0"/>
        <v>156.7250976758298</v>
      </c>
    </row>
    <row r="8" spans="1:14" x14ac:dyDescent="0.2">
      <c r="A8">
        <v>1953</v>
      </c>
      <c r="B8" s="10">
        <f>('NBS_comp_mm _LakePrc'!B8 / 1000) * Area!$G$12 / (Days!B10*86400)</f>
        <v>512.69017921146951</v>
      </c>
      <c r="C8" s="10">
        <f>('NBS_comp_mm _LakePrc'!C8 / 1000) * Area!$G$12 / (Days!C10*86400)</f>
        <v>282.10431051587301</v>
      </c>
      <c r="D8" s="10">
        <f>('NBS_comp_mm _LakePrc'!D8 / 1000) * Area!$G$12 / (Days!D10*86400)</f>
        <v>441.460120967742</v>
      </c>
      <c r="E8" s="10">
        <f>('NBS_comp_mm _LakePrc'!E8 / 1000) * Area!$G$12 / (Days!E10*86400)</f>
        <v>363.53090277777778</v>
      </c>
      <c r="F8" s="10">
        <f>('NBS_comp_mm _LakePrc'!F8 / 1000) * Area!$G$12 / (Days!F10*86400)</f>
        <v>96.365264336917591</v>
      </c>
      <c r="G8" s="10">
        <f>('NBS_comp_mm _LakePrc'!G8 / 1000) * Area!$G$12 / (Days!G10*86400)</f>
        <v>9.8458796296296303</v>
      </c>
      <c r="H8" s="10">
        <f>('NBS_comp_mm _LakePrc'!H8 / 1000) * Area!$G$12 / (Days!H10*86400)</f>
        <v>-33.604789426523297</v>
      </c>
      <c r="I8" s="10">
        <f>('NBS_comp_mm _LakePrc'!I8 / 1000) * Area!$G$12 / (Days!I10*86400)</f>
        <v>-33.01119175627241</v>
      </c>
      <c r="J8" s="10">
        <f>('NBS_comp_mm _LakePrc'!J8 / 1000) * Area!$G$12 / (Days!J10*86400)</f>
        <v>-26.890555555555551</v>
      </c>
      <c r="K8" s="10">
        <f>('NBS_comp_mm _LakePrc'!K8 / 1000) * Area!$G$12 / (Days!K10*86400)</f>
        <v>-10.834413082437276</v>
      </c>
      <c r="L8" s="10">
        <f>('NBS_comp_mm _LakePrc'!L8 / 1000) * Area!$G$12 / (Days!L10*86400)</f>
        <v>17.939097222222223</v>
      </c>
      <c r="M8" s="10">
        <f>('NBS_comp_mm _LakePrc'!M8 / 1000) * Area!$G$12 / (Days!M10*86400)</f>
        <v>54.598664874551986</v>
      </c>
      <c r="N8" s="10">
        <f t="shared" si="0"/>
        <v>139.51612247628296</v>
      </c>
    </row>
    <row r="9" spans="1:14" x14ac:dyDescent="0.2">
      <c r="A9">
        <v>1954</v>
      </c>
      <c r="B9" s="10">
        <f>('NBS_comp_mm _LakePrc'!B9 / 1000) * Area!$G$12 / (Days!B11*86400)</f>
        <v>75.118584229390663</v>
      </c>
      <c r="C9" s="10">
        <f>('NBS_comp_mm _LakePrc'!C9 / 1000) * Area!$G$12 / (Days!C11*86400)</f>
        <v>97.029042658730162</v>
      </c>
      <c r="D9" s="10">
        <f>('NBS_comp_mm _LakePrc'!D9 / 1000) * Area!$G$12 / (Days!D11*86400)</f>
        <v>301.64062275985668</v>
      </c>
      <c r="E9" s="10">
        <f>('NBS_comp_mm _LakePrc'!E9 / 1000) * Area!$G$12 / (Days!E11*86400)</f>
        <v>153.65062499999999</v>
      </c>
      <c r="F9" s="10">
        <f>('NBS_comp_mm _LakePrc'!F9 / 1000) * Area!$G$12 / (Days!F11*86400)</f>
        <v>125.25900985663084</v>
      </c>
      <c r="G9" s="10">
        <f>('NBS_comp_mm _LakePrc'!G9 / 1000) * Area!$G$12 / (Days!G11*86400)</f>
        <v>75.298495370370375</v>
      </c>
      <c r="H9" s="10">
        <f>('NBS_comp_mm _LakePrc'!H9 / 1000) * Area!$G$12 / (Days!H11*86400)</f>
        <v>8.4621191756272438</v>
      </c>
      <c r="I9" s="10">
        <f>('NBS_comp_mm _LakePrc'!I9 / 1000) * Area!$G$12 / (Days!I11*86400)</f>
        <v>90.650170250896096</v>
      </c>
      <c r="J9" s="10">
        <f>('NBS_comp_mm _LakePrc'!J9 / 1000) * Area!$G$12 / (Days!J11*86400)</f>
        <v>-11.905787037037037</v>
      </c>
      <c r="K9" s="10">
        <f>('NBS_comp_mm _LakePrc'!K9 / 1000) * Area!$G$12 / (Days!K11*86400)</f>
        <v>51.640622759856633</v>
      </c>
      <c r="L9" s="10">
        <f>('NBS_comp_mm _LakePrc'!L9 / 1000) * Area!$G$12 / (Days!L11*86400)</f>
        <v>22.047662037037039</v>
      </c>
      <c r="M9" s="10">
        <f>('NBS_comp_mm _LakePrc'!M9 / 1000) * Area!$G$12 / (Days!M11*86400)</f>
        <v>35.99176971326164</v>
      </c>
      <c r="N9" s="10">
        <f t="shared" si="0"/>
        <v>85.406911397885025</v>
      </c>
    </row>
    <row r="10" spans="1:14" x14ac:dyDescent="0.2">
      <c r="A10">
        <v>1955</v>
      </c>
      <c r="B10" s="10">
        <f>('NBS_comp_mm _LakePrc'!B10 / 1000) * Area!$G$12 / (Days!B12*86400)</f>
        <v>43.15134408602151</v>
      </c>
      <c r="C10" s="10">
        <f>('NBS_comp_mm _LakePrc'!C10 / 1000) * Area!$G$12 / (Days!C12*86400)</f>
        <v>531.72960813492068</v>
      </c>
      <c r="D10" s="10">
        <f>('NBS_comp_mm _LakePrc'!D10 / 1000) * Area!$G$12 / (Days!D12*86400)</f>
        <v>475.64395161290321</v>
      </c>
      <c r="E10" s="10">
        <f>('NBS_comp_mm _LakePrc'!E10 / 1000) * Area!$G$12 / (Days!E12*86400)</f>
        <v>291.013125</v>
      </c>
      <c r="F10" s="10">
        <f>('NBS_comp_mm _LakePrc'!F10 / 1000) * Area!$G$12 / (Days!F12*86400)</f>
        <v>40.290107526881712</v>
      </c>
      <c r="G10" s="10">
        <f>('NBS_comp_mm _LakePrc'!G10 / 1000) * Area!$G$12 / (Days!G12*86400)</f>
        <v>-2.1708796296296358</v>
      </c>
      <c r="H10" s="10">
        <f>('NBS_comp_mm _LakePrc'!H10 / 1000) * Area!$G$12 / (Days!H12*86400)</f>
        <v>-39.85835125448029</v>
      </c>
      <c r="I10" s="10">
        <f>('NBS_comp_mm _LakePrc'!I10 / 1000) * Area!$G$12 / (Days!I12*86400)</f>
        <v>-32.561706989247305</v>
      </c>
      <c r="J10" s="10">
        <f>('NBS_comp_mm _LakePrc'!J10 / 1000) * Area!$G$12 / (Days!J12*86400)</f>
        <v>-14.505277777777772</v>
      </c>
      <c r="K10" s="10">
        <f>('NBS_comp_mm _LakePrc'!K10 / 1000) * Area!$G$12 / (Days!K12*86400)</f>
        <v>197.28995519713266</v>
      </c>
      <c r="L10" s="10">
        <f>('NBS_comp_mm _LakePrc'!L10 / 1000) * Area!$G$12 / (Days!L12*86400)</f>
        <v>125.70988425925925</v>
      </c>
      <c r="M10" s="10">
        <f>('NBS_comp_mm _LakePrc'!M10 / 1000) * Area!$G$12 / (Days!M12*86400)</f>
        <v>187.59902777777776</v>
      </c>
      <c r="N10" s="10">
        <f t="shared" si="0"/>
        <v>150.27756566198016</v>
      </c>
    </row>
    <row r="11" spans="1:14" x14ac:dyDescent="0.2">
      <c r="A11">
        <v>1956</v>
      </c>
      <c r="B11" s="10">
        <f>('NBS_comp_mm _LakePrc'!B11 / 1000) * Area!$G$12 / (Days!B13*86400)</f>
        <v>252.37047043010747</v>
      </c>
      <c r="C11" s="10">
        <f>('NBS_comp_mm _LakePrc'!C11 / 1000) * Area!$G$12 / (Days!C13*86400)</f>
        <v>284.87656609195409</v>
      </c>
      <c r="D11" s="10">
        <f>('NBS_comp_mm _LakePrc'!D11 / 1000) * Area!$G$12 / (Days!D13*86400)</f>
        <v>526.42979838709675</v>
      </c>
      <c r="E11" s="10">
        <f>('NBS_comp_mm _LakePrc'!E11 / 1000) * Area!$G$12 / (Days!E13*86400)</f>
        <v>231.68923611111106</v>
      </c>
      <c r="F11" s="10">
        <f>('NBS_comp_mm _LakePrc'!F11 / 1000) * Area!$G$12 / (Days!F13*86400)</f>
        <v>73.92655913978497</v>
      </c>
      <c r="G11" s="10">
        <f>('NBS_comp_mm _LakePrc'!G11 / 1000) * Area!$G$12 / (Days!G13*86400)</f>
        <v>-7.6189814814814811</v>
      </c>
      <c r="H11" s="10">
        <f>('NBS_comp_mm _LakePrc'!H11 / 1000) * Area!$G$12 / (Days!H13*86400)</f>
        <v>-40.228714157706086</v>
      </c>
      <c r="I11" s="10">
        <f>('NBS_comp_mm _LakePrc'!I11 / 1000) * Area!$G$12 / (Days!I13*86400)</f>
        <v>2.4331406810035832</v>
      </c>
      <c r="J11" s="10">
        <f>('NBS_comp_mm _LakePrc'!J11 / 1000) * Area!$G$12 / (Days!J13*86400)</f>
        <v>-37.58414351851853</v>
      </c>
      <c r="K11" s="10">
        <f>('NBS_comp_mm _LakePrc'!K11 / 1000) * Area!$G$12 / (Days!K13*86400)</f>
        <v>7.141689068100356</v>
      </c>
      <c r="L11" s="10">
        <f>('NBS_comp_mm _LakePrc'!L11 / 1000) * Area!$G$12 / (Days!L13*86400)</f>
        <v>95.942499999999981</v>
      </c>
      <c r="M11" s="10">
        <f>('NBS_comp_mm _LakePrc'!M11 / 1000) * Area!$G$12 / (Days!M13*86400)</f>
        <v>119.64767025089606</v>
      </c>
      <c r="N11" s="10">
        <f t="shared" si="0"/>
        <v>125.75214925019567</v>
      </c>
    </row>
    <row r="12" spans="1:14" x14ac:dyDescent="0.2">
      <c r="A12">
        <v>1957</v>
      </c>
      <c r="B12" s="10">
        <f>('NBS_comp_mm _LakePrc'!B12 / 1000) * Area!$G$12 / (Days!B14*86400)</f>
        <v>42.76974462365591</v>
      </c>
      <c r="C12" s="10">
        <f>('NBS_comp_mm _LakePrc'!C12 / 1000) * Area!$G$12 / (Days!C14*86400)</f>
        <v>124.95864087301587</v>
      </c>
      <c r="D12" s="10">
        <f>('NBS_comp_mm _LakePrc'!D12 / 1000) * Area!$G$12 / (Days!D14*86400)</f>
        <v>596.99653225806435</v>
      </c>
      <c r="E12" s="10">
        <f>('NBS_comp_mm _LakePrc'!E12 / 1000) * Area!$G$12 / (Days!E14*86400)</f>
        <v>364.02055555555557</v>
      </c>
      <c r="F12" s="10">
        <f>('NBS_comp_mm _LakePrc'!F12 / 1000) * Area!$G$12 / (Days!F14*86400)</f>
        <v>626.30807347670248</v>
      </c>
      <c r="G12" s="10">
        <f>('NBS_comp_mm _LakePrc'!G12 / 1000) * Area!$G$12 / (Days!G14*86400)</f>
        <v>49.312893518518521</v>
      </c>
      <c r="H12" s="10">
        <f>('NBS_comp_mm _LakePrc'!H12 / 1000) * Area!$G$12 / (Days!H14*86400)</f>
        <v>55.559910394265223</v>
      </c>
      <c r="I12" s="10">
        <f>('NBS_comp_mm _LakePrc'!I12 / 1000) * Area!$G$12 / (Days!I14*86400)</f>
        <v>64.674798387096757</v>
      </c>
      <c r="J12" s="10">
        <f>('NBS_comp_mm _LakePrc'!J12 / 1000) * Area!$G$12 / (Days!J14*86400)</f>
        <v>94.598194444444459</v>
      </c>
      <c r="K12" s="10">
        <f>('NBS_comp_mm _LakePrc'!K12 / 1000) * Area!$G$12 / (Days!K14*86400)</f>
        <v>41.382177419354846</v>
      </c>
      <c r="L12" s="10">
        <f>('NBS_comp_mm _LakePrc'!L12 / 1000) * Area!$G$12 / (Days!L14*86400)</f>
        <v>52.620324074074063</v>
      </c>
      <c r="M12" s="10">
        <f>('NBS_comp_mm _LakePrc'!M12 / 1000) * Area!$G$12 / (Days!M14*86400)</f>
        <v>176.99495071684584</v>
      </c>
      <c r="N12" s="10">
        <f t="shared" si="0"/>
        <v>190.84973297846616</v>
      </c>
    </row>
    <row r="13" spans="1:14" x14ac:dyDescent="0.2">
      <c r="A13">
        <v>1958</v>
      </c>
      <c r="B13" s="10">
        <f>('NBS_comp_mm _LakePrc'!B13 / 1000) * Area!$G$12 / (Days!B15*86400)</f>
        <v>151.39527777777775</v>
      </c>
      <c r="C13" s="10">
        <f>('NBS_comp_mm _LakePrc'!C13 / 1000) * Area!$G$12 / (Days!C15*86400)</f>
        <v>188.35442956349209</v>
      </c>
      <c r="D13" s="10">
        <f>('NBS_comp_mm _LakePrc'!D13 / 1000) * Area!$G$12 / (Days!D15*86400)</f>
        <v>247.00463709677416</v>
      </c>
      <c r="E13" s="10">
        <f>('NBS_comp_mm _LakePrc'!E13 / 1000) * Area!$G$12 / (Days!E15*86400)</f>
        <v>292.00745370370367</v>
      </c>
      <c r="F13" s="10">
        <f>('NBS_comp_mm _LakePrc'!F13 / 1000) * Area!$G$12 / (Days!F15*86400)</f>
        <v>132.49466845878135</v>
      </c>
      <c r="G13" s="10">
        <f>('NBS_comp_mm _LakePrc'!G13 / 1000) * Area!$G$12 / (Days!G15*86400)</f>
        <v>27.008310185185184</v>
      </c>
      <c r="H13" s="10">
        <f>('NBS_comp_mm _LakePrc'!H13 / 1000) * Area!$G$12 / (Days!H15*86400)</f>
        <v>57.959511648745519</v>
      </c>
      <c r="I13" s="10">
        <f>('NBS_comp_mm _LakePrc'!I13 / 1000) * Area!$G$12 / (Days!I15*86400)</f>
        <v>-26.178499103942659</v>
      </c>
      <c r="J13" s="10">
        <f>('NBS_comp_mm _LakePrc'!J13 / 1000) * Area!$G$12 / (Days!J15*86400)</f>
        <v>29.662129629629625</v>
      </c>
      <c r="K13" s="10">
        <f>('NBS_comp_mm _LakePrc'!K13 / 1000) * Area!$G$12 / (Days!K15*86400)</f>
        <v>44.111272401433695</v>
      </c>
      <c r="L13" s="10">
        <f>('NBS_comp_mm _LakePrc'!L13 / 1000) * Area!$G$12 / (Days!L15*86400)</f>
        <v>177.55231481481482</v>
      </c>
      <c r="M13" s="10">
        <f>('NBS_comp_mm _LakePrc'!M13 / 1000) * Area!$G$12 / (Days!M15*86400)</f>
        <v>360.8300537634409</v>
      </c>
      <c r="N13" s="10">
        <f t="shared" si="0"/>
        <v>140.18346332831968</v>
      </c>
    </row>
    <row r="14" spans="1:14" x14ac:dyDescent="0.2">
      <c r="A14">
        <v>1959</v>
      </c>
      <c r="B14" s="10">
        <f>('NBS_comp_mm _LakePrc'!B14 / 1000) * Area!$G$12 / (Days!B16*86400)</f>
        <v>88.967204301075256</v>
      </c>
      <c r="C14" s="10">
        <f>('NBS_comp_mm _LakePrc'!C14 / 1000) * Area!$G$12 / (Days!C16*86400)</f>
        <v>77.560605158730155</v>
      </c>
      <c r="D14" s="10">
        <f>('NBS_comp_mm _LakePrc'!D14 / 1000) * Area!$G$12 / (Days!D16*86400)</f>
        <v>233.74619623655914</v>
      </c>
      <c r="E14" s="10">
        <f>('NBS_comp_mm _LakePrc'!E14 / 1000) * Area!$G$12 / (Days!E16*86400)</f>
        <v>118.90849537037035</v>
      </c>
      <c r="F14" s="10">
        <f>('NBS_comp_mm _LakePrc'!F14 / 1000) * Area!$G$12 / (Days!F16*86400)</f>
        <v>28.005582437275979</v>
      </c>
      <c r="G14" s="10">
        <f>('NBS_comp_mm _LakePrc'!G14 / 1000) * Area!$G$12 / (Days!G16*86400)</f>
        <v>-24.758194444444445</v>
      </c>
      <c r="H14" s="10">
        <f>('NBS_comp_mm _LakePrc'!H14 / 1000) * Area!$G$12 / (Days!H16*86400)</f>
        <v>-19.552325268817217</v>
      </c>
      <c r="I14" s="10">
        <f>('NBS_comp_mm _LakePrc'!I14 / 1000) * Area!$G$12 / (Days!I16*86400)</f>
        <v>-1.2983198924731179</v>
      </c>
      <c r="J14" s="10">
        <f>('NBS_comp_mm _LakePrc'!J14 / 1000) * Area!$G$12 / (Days!J16*86400)</f>
        <v>1.0325231481481472</v>
      </c>
      <c r="K14" s="10">
        <f>('NBS_comp_mm _LakePrc'!K14 / 1000) * Area!$G$12 / (Days!K16*86400)</f>
        <v>24.400573476702508</v>
      </c>
      <c r="L14" s="10">
        <f>('NBS_comp_mm _LakePrc'!L14 / 1000) * Area!$G$12 / (Days!L16*86400)</f>
        <v>59.200810185185183</v>
      </c>
      <c r="M14" s="10">
        <f>('NBS_comp_mm _LakePrc'!M14 / 1000) * Area!$G$12 / (Days!M16*86400)</f>
        <v>65.575568996415768</v>
      </c>
      <c r="N14" s="10">
        <f t="shared" si="0"/>
        <v>54.315726642060639</v>
      </c>
    </row>
    <row r="15" spans="1:14" x14ac:dyDescent="0.2">
      <c r="A15">
        <v>1960</v>
      </c>
      <c r="B15" s="10">
        <f>('NBS_comp_mm _LakePrc'!B15 / 1000) * Area!$G$12 / (Days!B17*86400)</f>
        <v>84.293736559139788</v>
      </c>
      <c r="C15" s="10">
        <f>('NBS_comp_mm _LakePrc'!C15 / 1000) * Area!$G$12 / (Days!C17*86400)</f>
        <v>146.23130747126436</v>
      </c>
      <c r="D15" s="10">
        <f>('NBS_comp_mm _LakePrc'!D15 / 1000) * Area!$G$12 / (Days!D17*86400)</f>
        <v>559.74813172043025</v>
      </c>
      <c r="E15" s="10">
        <f>('NBS_comp_mm _LakePrc'!E15 / 1000) * Area!$G$12 / (Days!E17*86400)</f>
        <v>394.67900462962967</v>
      </c>
      <c r="F15" s="10">
        <f>('NBS_comp_mm _LakePrc'!F15 / 1000) * Area!$G$12 / (Days!F17*86400)</f>
        <v>131.37920250896056</v>
      </c>
      <c r="G15" s="10">
        <f>('NBS_comp_mm _LakePrc'!G15 / 1000) * Area!$G$12 / (Days!G17*86400)</f>
        <v>61.096087962962962</v>
      </c>
      <c r="H15" s="10">
        <f>('NBS_comp_mm _LakePrc'!H15 / 1000) * Area!$G$12 / (Days!H17*86400)</f>
        <v>-32.936913082437279</v>
      </c>
      <c r="I15" s="10">
        <f>('NBS_comp_mm _LakePrc'!I15 / 1000) * Area!$G$12 / (Days!I17*86400)</f>
        <v>-10.908037634408599</v>
      </c>
      <c r="J15" s="10">
        <f>('NBS_comp_mm _LakePrc'!J15 / 1000) * Area!$G$12 / (Days!J17*86400)</f>
        <v>-16.25324074074074</v>
      </c>
      <c r="K15" s="10">
        <f>('NBS_comp_mm _LakePrc'!K15 / 1000) * Area!$G$12 / (Days!K17*86400)</f>
        <v>89.807786738351254</v>
      </c>
      <c r="L15" s="10">
        <f>('NBS_comp_mm _LakePrc'!L15 / 1000) * Area!$G$12 / (Days!L17*86400)</f>
        <v>185.57641203703702</v>
      </c>
      <c r="M15" s="10">
        <f>('NBS_comp_mm _LakePrc'!M15 / 1000) * Area!$G$12 / (Days!M17*86400)</f>
        <v>277.13138440860217</v>
      </c>
      <c r="N15" s="10">
        <f t="shared" si="0"/>
        <v>155.8204052148993</v>
      </c>
    </row>
    <row r="16" spans="1:14" x14ac:dyDescent="0.2">
      <c r="A16">
        <v>1961</v>
      </c>
      <c r="B16" s="10">
        <f>('NBS_comp_mm _LakePrc'!B16 / 1000) * Area!$G$12 / (Days!B18*86400)</f>
        <v>196.40268369175629</v>
      </c>
      <c r="C16" s="10">
        <f>('NBS_comp_mm _LakePrc'!C16 / 1000) * Area!$G$12 / (Days!C18*86400)</f>
        <v>215.55882440476191</v>
      </c>
      <c r="D16" s="10">
        <f>('NBS_comp_mm _LakePrc'!D16 / 1000) * Area!$G$12 / (Days!D18*86400)</f>
        <v>221.63551523297497</v>
      </c>
      <c r="E16" s="10">
        <f>('NBS_comp_mm _LakePrc'!E16 / 1000) * Area!$G$12 / (Days!E18*86400)</f>
        <v>760.06356481481487</v>
      </c>
      <c r="F16" s="10">
        <f>('NBS_comp_mm _LakePrc'!F16 / 1000) * Area!$G$12 / (Days!F18*86400)</f>
        <v>225.02636648745519</v>
      </c>
      <c r="G16" s="10">
        <f>('NBS_comp_mm _LakePrc'!G16 / 1000) * Area!$G$12 / (Days!G18*86400)</f>
        <v>160.66937499999997</v>
      </c>
      <c r="H16" s="10">
        <f>('NBS_comp_mm _LakePrc'!H16 / 1000) * Area!$G$12 / (Days!H18*86400)</f>
        <v>-12.311375448028681</v>
      </c>
      <c r="I16" s="10">
        <f>('NBS_comp_mm _LakePrc'!I16 / 1000) * Area!$G$12 / (Days!I18*86400)</f>
        <v>-0.21591845878136734</v>
      </c>
      <c r="J16" s="10">
        <f>('NBS_comp_mm _LakePrc'!J16 / 1000) * Area!$G$12 / (Days!J18*86400)</f>
        <v>-5.0437962962963017</v>
      </c>
      <c r="K16" s="10">
        <f>('NBS_comp_mm _LakePrc'!K16 / 1000) * Area!$G$12 / (Days!K18*86400)</f>
        <v>2.7522491039426495</v>
      </c>
      <c r="L16" s="10">
        <f>('NBS_comp_mm _LakePrc'!L16 / 1000) * Area!$G$12 / (Days!L18*86400)</f>
        <v>39.637615740740735</v>
      </c>
      <c r="M16" s="10">
        <f>('NBS_comp_mm _LakePrc'!M16 / 1000) * Area!$G$12 / (Days!M18*86400)</f>
        <v>22.184072580645161</v>
      </c>
      <c r="N16" s="10">
        <f t="shared" si="0"/>
        <v>152.19659807116543</v>
      </c>
    </row>
    <row r="17" spans="1:14" x14ac:dyDescent="0.2">
      <c r="A17">
        <v>1962</v>
      </c>
      <c r="B17" s="10">
        <f>('NBS_comp_mm _LakePrc'!B17 / 1000) * Area!$G$12 / (Days!B19*86400)</f>
        <v>9.7829793906810032</v>
      </c>
      <c r="C17" s="10">
        <f>('NBS_comp_mm _LakePrc'!C17 / 1000) * Area!$G$12 / (Days!C19*86400)</f>
        <v>145.03925595238096</v>
      </c>
      <c r="D17" s="10">
        <f>('NBS_comp_mm _LakePrc'!D17 / 1000) * Area!$G$12 / (Days!D19*86400)</f>
        <v>158.98416666666665</v>
      </c>
      <c r="E17" s="10">
        <f>('NBS_comp_mm _LakePrc'!E17 / 1000) * Area!$G$12 / (Days!E19*86400)</f>
        <v>230.49777777777777</v>
      </c>
      <c r="F17" s="10">
        <f>('NBS_comp_mm _LakePrc'!F17 / 1000) * Area!$G$12 / (Days!F19*86400)</f>
        <v>94.347329749103935</v>
      </c>
      <c r="G17" s="10">
        <f>('NBS_comp_mm _LakePrc'!G17 / 1000) * Area!$G$12 / (Days!G19*86400)</f>
        <v>42.065879629629634</v>
      </c>
      <c r="H17" s="10">
        <f>('NBS_comp_mm _LakePrc'!H17 / 1000) * Area!$G$12 / (Days!H19*86400)</f>
        <v>-21.916308243727599</v>
      </c>
      <c r="I17" s="10">
        <f>('NBS_comp_mm _LakePrc'!I17 / 1000) * Area!$G$12 / (Days!I19*86400)</f>
        <v>32.445488351254475</v>
      </c>
      <c r="J17" s="10">
        <f>('NBS_comp_mm _LakePrc'!J17 / 1000) * Area!$G$12 / (Days!J19*86400)</f>
        <v>5.5964351851851779</v>
      </c>
      <c r="K17" s="10">
        <f>('NBS_comp_mm _LakePrc'!K17 / 1000) * Area!$G$12 / (Days!K19*86400)</f>
        <v>10.110882616487453</v>
      </c>
      <c r="L17" s="10">
        <f>('NBS_comp_mm _LakePrc'!L17 / 1000) * Area!$G$12 / (Days!L19*86400)</f>
        <v>80.90393518518519</v>
      </c>
      <c r="M17" s="10">
        <f>('NBS_comp_mm _LakePrc'!M17 / 1000) * Area!$G$12 / (Days!M19*86400)</f>
        <v>73.170421146953416</v>
      </c>
      <c r="N17" s="10">
        <f t="shared" si="0"/>
        <v>71.752353617298169</v>
      </c>
    </row>
    <row r="18" spans="1:14" x14ac:dyDescent="0.2">
      <c r="A18">
        <v>1963</v>
      </c>
      <c r="B18" s="10">
        <f>('NBS_comp_mm _LakePrc'!B18 / 1000) * Area!$G$12 / (Days!B20*86400)</f>
        <v>36.238799283154123</v>
      </c>
      <c r="C18" s="10">
        <f>('NBS_comp_mm _LakePrc'!C18 / 1000) * Area!$G$12 / (Days!C20*86400)</f>
        <v>40.330798611111121</v>
      </c>
      <c r="D18" s="10">
        <f>('NBS_comp_mm _LakePrc'!D18 / 1000) * Area!$G$12 / (Days!D20*86400)</f>
        <v>530.79406362007171</v>
      </c>
      <c r="E18" s="10">
        <f>('NBS_comp_mm _LakePrc'!E18 / 1000) * Area!$G$12 / (Days!E20*86400)</f>
        <v>150.63460648148146</v>
      </c>
      <c r="F18" s="10">
        <f>('NBS_comp_mm _LakePrc'!F18 / 1000) * Area!$G$12 / (Days!F20*86400)</f>
        <v>41.374457885304665</v>
      </c>
      <c r="G18" s="10">
        <f>('NBS_comp_mm _LakePrc'!G18 / 1000) * Area!$G$12 / (Days!G20*86400)</f>
        <v>25.700162037037028</v>
      </c>
      <c r="H18" s="10">
        <f>('NBS_comp_mm _LakePrc'!H18 / 1000) * Area!$G$12 / (Days!H20*86400)</f>
        <v>-49.991397849462366</v>
      </c>
      <c r="I18" s="10">
        <f>('NBS_comp_mm _LakePrc'!I18 / 1000) * Area!$G$12 / (Days!I20*86400)</f>
        <v>-29.553982974910394</v>
      </c>
      <c r="J18" s="10">
        <f>('NBS_comp_mm _LakePrc'!J18 / 1000) * Area!$G$12 / (Days!J20*86400)</f>
        <v>-18.353657407407407</v>
      </c>
      <c r="K18" s="10">
        <f>('NBS_comp_mm _LakePrc'!K18 / 1000) * Area!$G$12 / (Days!K20*86400)</f>
        <v>4.3418234767025066</v>
      </c>
      <c r="L18" s="10">
        <f>('NBS_comp_mm _LakePrc'!L18 / 1000) * Area!$G$12 / (Days!L20*86400)</f>
        <v>103.41689814814815</v>
      </c>
      <c r="M18" s="10">
        <f>('NBS_comp_mm _LakePrc'!M18 / 1000) * Area!$G$12 / (Days!M20*86400)</f>
        <v>81.77042114695341</v>
      </c>
      <c r="N18" s="10">
        <f t="shared" si="0"/>
        <v>76.391916038182003</v>
      </c>
    </row>
    <row r="19" spans="1:14" x14ac:dyDescent="0.2">
      <c r="A19">
        <v>1964</v>
      </c>
      <c r="B19" s="10">
        <f>('NBS_comp_mm _LakePrc'!B19 / 1000) * Area!$G$12 / (Days!B21*86400)</f>
        <v>38.996482974910386</v>
      </c>
      <c r="C19" s="10">
        <f>('NBS_comp_mm _LakePrc'!C19 / 1000) * Area!$G$12 / (Days!C21*86400)</f>
        <v>16.3177346743295</v>
      </c>
      <c r="D19" s="10">
        <f>('NBS_comp_mm _LakePrc'!D19 / 1000) * Area!$G$12 / (Days!D21*86400)</f>
        <v>423.7999283154121</v>
      </c>
      <c r="E19" s="10">
        <f>('NBS_comp_mm _LakePrc'!E19 / 1000) * Area!$G$12 / (Days!E21*86400)</f>
        <v>173.77828703703705</v>
      </c>
      <c r="F19" s="10">
        <f>('NBS_comp_mm _LakePrc'!F19 / 1000) * Area!$G$12 / (Days!F21*86400)</f>
        <v>81.871908602150555</v>
      </c>
      <c r="G19" s="10">
        <f>('NBS_comp_mm _LakePrc'!G19 / 1000) * Area!$G$12 / (Days!G21*86400)</f>
        <v>11.402499999999998</v>
      </c>
      <c r="H19" s="10">
        <f>('NBS_comp_mm _LakePrc'!H19 / 1000) * Area!$G$12 / (Days!H21*86400)</f>
        <v>-46.755927419354848</v>
      </c>
      <c r="I19" s="10">
        <f>('NBS_comp_mm _LakePrc'!I19 / 1000) * Area!$G$12 / (Days!I21*86400)</f>
        <v>0.66978046594981189</v>
      </c>
      <c r="J19" s="10">
        <f>('NBS_comp_mm _LakePrc'!J19 / 1000) * Area!$G$12 / (Days!J21*86400)</f>
        <v>-24.584837962962968</v>
      </c>
      <c r="K19" s="10">
        <f>('NBS_comp_mm _LakePrc'!K19 / 1000) * Area!$G$12 / (Days!K21*86400)</f>
        <v>-9.8120161290322603</v>
      </c>
      <c r="L19" s="10">
        <f>('NBS_comp_mm _LakePrc'!L19 / 1000) * Area!$G$12 / (Days!L21*86400)</f>
        <v>6.8586805555555515</v>
      </c>
      <c r="M19" s="10">
        <f>('NBS_comp_mm _LakePrc'!M19 / 1000) * Area!$G$12 / (Days!M21*86400)</f>
        <v>28.419923835125449</v>
      </c>
      <c r="N19" s="10">
        <f t="shared" si="0"/>
        <v>58.413537079093366</v>
      </c>
    </row>
    <row r="20" spans="1:14" x14ac:dyDescent="0.2">
      <c r="A20">
        <v>1965</v>
      </c>
      <c r="B20" s="10">
        <f>('NBS_comp_mm _LakePrc'!B20 / 1000) * Area!$G$12 / (Days!B22*86400)</f>
        <v>68.009807347670247</v>
      </c>
      <c r="C20" s="10">
        <f>('NBS_comp_mm _LakePrc'!C20 / 1000) * Area!$G$12 / (Days!C22*86400)</f>
        <v>67.625357142857155</v>
      </c>
      <c r="D20" s="10">
        <f>('NBS_comp_mm _LakePrc'!D20 / 1000) * Area!$G$12 / (Days!D22*86400)</f>
        <v>183.12907706093191</v>
      </c>
      <c r="E20" s="10">
        <f>('NBS_comp_mm _LakePrc'!E20 / 1000) * Area!$G$12 / (Days!E22*86400)</f>
        <v>187.39289351851849</v>
      </c>
      <c r="F20" s="10">
        <f>('NBS_comp_mm _LakePrc'!F20 / 1000) * Area!$G$12 / (Days!F22*86400)</f>
        <v>60.694094982078845</v>
      </c>
      <c r="G20" s="10">
        <f>('NBS_comp_mm _LakePrc'!G20 / 1000) * Area!$G$12 / (Days!G22*86400)</f>
        <v>-19.478472222222219</v>
      </c>
      <c r="H20" s="10">
        <f>('NBS_comp_mm _LakePrc'!H20 / 1000) * Area!$G$12 / (Days!H22*86400)</f>
        <v>-19.454932795698923</v>
      </c>
      <c r="I20" s="10">
        <f>('NBS_comp_mm _LakePrc'!I20 / 1000) * Area!$G$12 / (Days!I22*86400)</f>
        <v>36.360506272401416</v>
      </c>
      <c r="J20" s="10">
        <f>('NBS_comp_mm _LakePrc'!J20 / 1000) * Area!$G$12 / (Days!J22*86400)</f>
        <v>15.177013888888887</v>
      </c>
      <c r="K20" s="10">
        <f>('NBS_comp_mm _LakePrc'!K20 / 1000) * Area!$G$12 / (Days!K22*86400)</f>
        <v>17.766079749103941</v>
      </c>
      <c r="L20" s="10">
        <f>('NBS_comp_mm _LakePrc'!L20 / 1000) * Area!$G$12 / (Days!L22*86400)</f>
        <v>17.096666666666664</v>
      </c>
      <c r="M20" s="10">
        <f>('NBS_comp_mm _LakePrc'!M20 / 1000) * Area!$G$12 / (Days!M22*86400)</f>
        <v>121.0464964157706</v>
      </c>
      <c r="N20" s="10">
        <f t="shared" si="0"/>
        <v>61.280382335580576</v>
      </c>
    </row>
    <row r="21" spans="1:14" x14ac:dyDescent="0.2">
      <c r="A21">
        <v>1966</v>
      </c>
      <c r="B21" s="10">
        <f>('NBS_comp_mm _LakePrc'!B21 / 1000) * Area!$G$12 / (Days!B23*86400)</f>
        <v>118.71695788530467</v>
      </c>
      <c r="C21" s="10">
        <f>('NBS_comp_mm _LakePrc'!C21 / 1000) * Area!$G$12 / (Days!C23*86400)</f>
        <v>383.54809027777776</v>
      </c>
      <c r="D21" s="10">
        <f>('NBS_comp_mm _LakePrc'!D21 / 1000) * Area!$G$12 / (Days!D23*86400)</f>
        <v>408.12234767025092</v>
      </c>
      <c r="E21" s="10">
        <f>('NBS_comp_mm _LakePrc'!E21 / 1000) * Area!$G$12 / (Days!E23*86400)</f>
        <v>457.4848148148148</v>
      </c>
      <c r="F21" s="10">
        <f>('NBS_comp_mm _LakePrc'!F21 / 1000) * Area!$G$12 / (Days!F23*86400)</f>
        <v>50.386747311827961</v>
      </c>
      <c r="G21" s="10">
        <f>('NBS_comp_mm _LakePrc'!G21 / 1000) * Area!$G$12 / (Days!G23*86400)</f>
        <v>11.706643518518527</v>
      </c>
      <c r="H21" s="10">
        <f>('NBS_comp_mm _LakePrc'!H21 / 1000) * Area!$G$12 / (Days!H23*86400)</f>
        <v>-31.514269713261655</v>
      </c>
      <c r="I21" s="10">
        <f>('NBS_comp_mm _LakePrc'!I21 / 1000) * Area!$G$12 / (Days!I23*86400)</f>
        <v>-2.9550896057347695</v>
      </c>
      <c r="J21" s="10">
        <f>('NBS_comp_mm _LakePrc'!J21 / 1000) * Area!$G$12 / (Days!J23*86400)</f>
        <v>-29.422870370370369</v>
      </c>
      <c r="K21" s="10">
        <f>('NBS_comp_mm _LakePrc'!K21 / 1000) * Area!$G$12 / (Days!K23*86400)</f>
        <v>19.465201612903222</v>
      </c>
      <c r="L21" s="10">
        <f>('NBS_comp_mm _LakePrc'!L21 / 1000) * Area!$G$12 / (Days!L23*86400)</f>
        <v>98.528310185185191</v>
      </c>
      <c r="M21" s="10">
        <f>('NBS_comp_mm _LakePrc'!M21 / 1000) * Area!$G$12 / (Days!M23*86400)</f>
        <v>284.29918458781361</v>
      </c>
      <c r="N21" s="10">
        <f t="shared" si="0"/>
        <v>147.36383901458584</v>
      </c>
    </row>
    <row r="22" spans="1:14" x14ac:dyDescent="0.2">
      <c r="A22">
        <v>1967</v>
      </c>
      <c r="B22" s="10">
        <f>('NBS_comp_mm _LakePrc'!B22 / 1000) * Area!$G$12 / (Days!B24*86400)</f>
        <v>108.4943682795699</v>
      </c>
      <c r="C22" s="10">
        <f>('NBS_comp_mm _LakePrc'!C22 / 1000) * Area!$G$12 / (Days!C24*86400)</f>
        <v>184.588814484127</v>
      </c>
      <c r="D22" s="10">
        <f>('NBS_comp_mm _LakePrc'!D22 / 1000) * Area!$G$12 / (Days!D24*86400)</f>
        <v>298.16099462365594</v>
      </c>
      <c r="E22" s="10">
        <f>('NBS_comp_mm _LakePrc'!E22 / 1000) * Area!$G$12 / (Days!E24*86400)</f>
        <v>187.86182870370374</v>
      </c>
      <c r="F22" s="10">
        <f>('NBS_comp_mm _LakePrc'!F22 / 1000) * Area!$G$12 / (Days!F24*86400)</f>
        <v>78.500224014336922</v>
      </c>
      <c r="G22" s="10">
        <f>('NBS_comp_mm _LakePrc'!G22 / 1000) * Area!$G$12 / (Days!G24*86400)</f>
        <v>99.805324074074079</v>
      </c>
      <c r="H22" s="10">
        <f>('NBS_comp_mm _LakePrc'!H22 / 1000) * Area!$G$12 / (Days!H24*86400)</f>
        <v>-14.178127240143361</v>
      </c>
      <c r="I22" s="10">
        <f>('NBS_comp_mm _LakePrc'!I22 / 1000) * Area!$G$12 / (Days!I24*86400)</f>
        <v>-12.719027777777775</v>
      </c>
      <c r="J22" s="10">
        <f>('NBS_comp_mm _LakePrc'!J22 / 1000) * Area!$G$12 / (Days!J24*86400)</f>
        <v>-6.9396759259259291</v>
      </c>
      <c r="K22" s="10">
        <f>('NBS_comp_mm _LakePrc'!K22 / 1000) * Area!$G$12 / (Days!K24*86400)</f>
        <v>37.92727598566308</v>
      </c>
      <c r="L22" s="10">
        <f>('NBS_comp_mm _LakePrc'!L22 / 1000) * Area!$G$12 / (Days!L24*86400)</f>
        <v>102.71851851851852</v>
      </c>
      <c r="M22" s="10">
        <f>('NBS_comp_mm _LakePrc'!M22 / 1000) * Area!$G$12 / (Days!M24*86400)</f>
        <v>416.61429659498219</v>
      </c>
      <c r="N22" s="10">
        <f t="shared" si="0"/>
        <v>123.40290119456536</v>
      </c>
    </row>
    <row r="23" spans="1:14" x14ac:dyDescent="0.2">
      <c r="A23">
        <v>1968</v>
      </c>
      <c r="B23" s="10">
        <f>('NBS_comp_mm _LakePrc'!B23 / 1000) * Area!$G$12 / (Days!B25*86400)</f>
        <v>167.80789874551968</v>
      </c>
      <c r="C23" s="10">
        <f>('NBS_comp_mm _LakePrc'!C23 / 1000) * Area!$G$12 / (Days!C25*86400)</f>
        <v>96.820589080459783</v>
      </c>
      <c r="D23" s="10">
        <f>('NBS_comp_mm _LakePrc'!D23 / 1000) * Area!$G$12 / (Days!D25*86400)</f>
        <v>415.97842741935494</v>
      </c>
      <c r="E23" s="10">
        <f>('NBS_comp_mm _LakePrc'!E23 / 1000) * Area!$G$12 / (Days!E25*86400)</f>
        <v>475.34576388888888</v>
      </c>
      <c r="F23" s="10">
        <f>('NBS_comp_mm _LakePrc'!F23 / 1000) * Area!$G$12 / (Days!F25*86400)</f>
        <v>121.54004480286738</v>
      </c>
      <c r="G23" s="10">
        <f>('NBS_comp_mm _LakePrc'!G23 / 1000) * Area!$G$12 / (Days!G25*86400)</f>
        <v>175.60766203703702</v>
      </c>
      <c r="H23" s="10">
        <f>('NBS_comp_mm _LakePrc'!H23 / 1000) * Area!$G$12 / (Days!H25*86400)</f>
        <v>65.519843189964163</v>
      </c>
      <c r="I23" s="10">
        <f>('NBS_comp_mm _LakePrc'!I23 / 1000) * Area!$G$12 / (Days!I25*86400)</f>
        <v>28.576724910394272</v>
      </c>
      <c r="J23" s="10">
        <f>('NBS_comp_mm _LakePrc'!J23 / 1000) * Area!$G$12 / (Days!J25*86400)</f>
        <v>-0.66442129629629587</v>
      </c>
      <c r="K23" s="10">
        <f>('NBS_comp_mm _LakePrc'!K23 / 1000) * Area!$G$12 / (Days!K25*86400)</f>
        <v>135.63696684587816</v>
      </c>
      <c r="L23" s="10">
        <f>('NBS_comp_mm _LakePrc'!L23 / 1000) * Area!$G$12 / (Days!L25*86400)</f>
        <v>293.7501388888889</v>
      </c>
      <c r="M23" s="10">
        <f>('NBS_comp_mm _LakePrc'!M23 / 1000) * Area!$G$12 / (Days!M25*86400)</f>
        <v>388.0379256272401</v>
      </c>
      <c r="N23" s="10">
        <f t="shared" si="0"/>
        <v>196.99646367834973</v>
      </c>
    </row>
    <row r="24" spans="1:14" x14ac:dyDescent="0.2">
      <c r="A24">
        <v>1969</v>
      </c>
      <c r="B24" s="10">
        <f>('NBS_comp_mm _LakePrc'!B24 / 1000) * Area!$G$12 / (Days!B26*86400)</f>
        <v>152.86556003584235</v>
      </c>
      <c r="C24" s="10">
        <f>('NBS_comp_mm _LakePrc'!C24 / 1000) * Area!$G$12 / (Days!C26*86400)</f>
        <v>575.93669146825403</v>
      </c>
      <c r="D24" s="10">
        <f>('NBS_comp_mm _LakePrc'!D24 / 1000) * Area!$G$12 / (Days!D26*86400)</f>
        <v>384.15727150537634</v>
      </c>
      <c r="E24" s="10">
        <f>('NBS_comp_mm _LakePrc'!E24 / 1000) * Area!$G$12 / (Days!E26*86400)</f>
        <v>175.96965277777778</v>
      </c>
      <c r="F24" s="10">
        <f>('NBS_comp_mm _LakePrc'!F24 / 1000) * Area!$G$12 / (Days!F26*86400)</f>
        <v>113.02535842293906</v>
      </c>
      <c r="G24" s="10">
        <f>('NBS_comp_mm _LakePrc'!G24 / 1000) * Area!$G$12 / (Days!G26*86400)</f>
        <v>140.30895833333332</v>
      </c>
      <c r="H24" s="10">
        <f>('NBS_comp_mm _LakePrc'!H24 / 1000) * Area!$G$12 / (Days!H26*86400)</f>
        <v>73.659014336917565</v>
      </c>
      <c r="I24" s="10">
        <f>('NBS_comp_mm _LakePrc'!I24 / 1000) * Area!$G$12 / (Days!I26*86400)</f>
        <v>-6.6752598566308246</v>
      </c>
      <c r="J24" s="10">
        <f>('NBS_comp_mm _LakePrc'!J24 / 1000) * Area!$G$12 / (Days!J26*86400)</f>
        <v>-6.8071296296296238</v>
      </c>
      <c r="K24" s="10">
        <f>('NBS_comp_mm _LakePrc'!K24 / 1000) * Area!$G$12 / (Days!K26*86400)</f>
        <v>42.618028673835127</v>
      </c>
      <c r="L24" s="10">
        <f>('NBS_comp_mm _LakePrc'!L24 / 1000) * Area!$G$12 / (Days!L26*86400)</f>
        <v>110.05171296296294</v>
      </c>
      <c r="M24" s="10">
        <f>('NBS_comp_mm _LakePrc'!M24 / 1000) * Area!$G$12 / (Days!M26*86400)</f>
        <v>201.2120609318996</v>
      </c>
      <c r="N24" s="10">
        <f t="shared" si="0"/>
        <v>163.02682666357316</v>
      </c>
    </row>
    <row r="25" spans="1:14" x14ac:dyDescent="0.2">
      <c r="A25">
        <v>1970</v>
      </c>
      <c r="B25" s="10">
        <f>('NBS_comp_mm _LakePrc'!B25 / 1000) * Area!$G$12 / (Days!B27*86400)</f>
        <v>222.09525537634408</v>
      </c>
      <c r="C25" s="10">
        <f>('NBS_comp_mm _LakePrc'!C25 / 1000) * Area!$G$12 / (Days!C27*86400)</f>
        <v>270.30345238095236</v>
      </c>
      <c r="D25" s="10">
        <f>('NBS_comp_mm _LakePrc'!D25 / 1000) * Area!$G$12 / (Days!D27*86400)</f>
        <v>228.57454301075265</v>
      </c>
      <c r="E25" s="10">
        <f>('NBS_comp_mm _LakePrc'!E25 / 1000) * Area!$G$12 / (Days!E27*86400)</f>
        <v>383.18900462962961</v>
      </c>
      <c r="F25" s="10">
        <f>('NBS_comp_mm _LakePrc'!F25 / 1000) * Area!$G$12 / (Days!F27*86400)</f>
        <v>242.03969534050179</v>
      </c>
      <c r="G25" s="10">
        <f>('NBS_comp_mm _LakePrc'!G25 / 1000) * Area!$G$12 / (Days!G27*86400)</f>
        <v>77.777893518518525</v>
      </c>
      <c r="H25" s="10">
        <f>('NBS_comp_mm _LakePrc'!H25 / 1000) * Area!$G$12 / (Days!H27*86400)</f>
        <v>33.203378136200719</v>
      </c>
      <c r="I25" s="10">
        <f>('NBS_comp_mm _LakePrc'!I25 / 1000) * Area!$G$12 / (Days!I27*86400)</f>
        <v>-29.564565412186379</v>
      </c>
      <c r="J25" s="10">
        <f>('NBS_comp_mm _LakePrc'!J25 / 1000) * Area!$G$12 / (Days!J27*86400)</f>
        <v>-9.50331018518518</v>
      </c>
      <c r="K25" s="10">
        <f>('NBS_comp_mm _LakePrc'!K25 / 1000) * Area!$G$12 / (Days!K27*86400)</f>
        <v>16.058557347670245</v>
      </c>
      <c r="L25" s="10">
        <f>('NBS_comp_mm _LakePrc'!L25 / 1000) * Area!$G$12 / (Days!L27*86400)</f>
        <v>79.900324074074078</v>
      </c>
      <c r="M25" s="10">
        <f>('NBS_comp_mm _LakePrc'!M25 / 1000) * Area!$G$12 / (Days!M27*86400)</f>
        <v>100.88885752688174</v>
      </c>
      <c r="N25" s="10">
        <f t="shared" si="0"/>
        <v>134.58025714534617</v>
      </c>
    </row>
    <row r="26" spans="1:14" x14ac:dyDescent="0.2">
      <c r="A26">
        <v>1971</v>
      </c>
      <c r="B26" s="10">
        <f>('NBS_comp_mm _LakePrc'!B26 / 1000) * Area!$G$12 / (Days!B28*86400)</f>
        <v>17.775976702508963</v>
      </c>
      <c r="C26" s="10">
        <f>('NBS_comp_mm _LakePrc'!C26 / 1000) * Area!$G$12 / (Days!C28*86400)</f>
        <v>106.60775297619048</v>
      </c>
      <c r="D26" s="10">
        <f>('NBS_comp_mm _LakePrc'!D26 / 1000) * Area!$G$12 / (Days!D28*86400)</f>
        <v>227.47631720430104</v>
      </c>
      <c r="E26" s="10">
        <f>('NBS_comp_mm _LakePrc'!E26 / 1000) * Area!$G$12 / (Days!E28*86400)</f>
        <v>332.35925925925926</v>
      </c>
      <c r="F26" s="10">
        <f>('NBS_comp_mm _LakePrc'!F26 / 1000) * Area!$G$12 / (Days!F28*86400)</f>
        <v>81.994238351254481</v>
      </c>
      <c r="G26" s="10">
        <f>('NBS_comp_mm _LakePrc'!G26 / 1000) * Area!$G$12 / (Days!G28*86400)</f>
        <v>20.4306712962963</v>
      </c>
      <c r="H26" s="10">
        <f>('NBS_comp_mm _LakePrc'!H26 / 1000) * Area!$G$12 / (Days!H28*86400)</f>
        <v>-22.421980286738346</v>
      </c>
      <c r="I26" s="10">
        <f>('NBS_comp_mm _LakePrc'!I26 / 1000) * Area!$G$12 / (Days!I28*86400)</f>
        <v>-5.1911469534050179</v>
      </c>
      <c r="J26" s="10">
        <f>('NBS_comp_mm _LakePrc'!J26 / 1000) * Area!$G$12 / (Days!J28*86400)</f>
        <v>1.1715277777777733</v>
      </c>
      <c r="K26" s="10">
        <f>('NBS_comp_mm _LakePrc'!K26 / 1000) * Area!$G$12 / (Days!K28*86400)</f>
        <v>11.598382616487463</v>
      </c>
      <c r="L26" s="10">
        <f>('NBS_comp_mm _LakePrc'!L26 / 1000) * Area!$G$12 / (Days!L28*86400)</f>
        <v>81.666296296296295</v>
      </c>
      <c r="M26" s="10">
        <f>('NBS_comp_mm _LakePrc'!M26 / 1000) * Area!$G$12 / (Days!M28*86400)</f>
        <v>205.84302419354839</v>
      </c>
      <c r="N26" s="10">
        <f t="shared" si="0"/>
        <v>88.275859952814756</v>
      </c>
    </row>
    <row r="27" spans="1:14" x14ac:dyDescent="0.2">
      <c r="A27">
        <v>1972</v>
      </c>
      <c r="B27" s="10">
        <f>('NBS_comp_mm _LakePrc'!B27 / 1000) * Area!$G$12 / (Days!B29*86400)</f>
        <v>70.020788530465964</v>
      </c>
      <c r="C27" s="10">
        <f>('NBS_comp_mm _LakePrc'!C27 / 1000) * Area!$G$12 / (Days!C29*86400)</f>
        <v>242.8554501915709</v>
      </c>
      <c r="D27" s="10">
        <f>('NBS_comp_mm _LakePrc'!D27 / 1000) * Area!$G$12 / (Days!D29*86400)</f>
        <v>474.7931451612904</v>
      </c>
      <c r="E27" s="10">
        <f>('NBS_comp_mm _LakePrc'!E27 / 1000) * Area!$G$12 / (Days!E29*86400)</f>
        <v>260.61736111111111</v>
      </c>
      <c r="F27" s="10">
        <f>('NBS_comp_mm _LakePrc'!F27 / 1000) * Area!$G$12 / (Days!F29*86400)</f>
        <v>25.139242831541225</v>
      </c>
      <c r="G27" s="10">
        <f>('NBS_comp_mm _LakePrc'!G27 / 1000) * Area!$G$12 / (Days!G29*86400)</f>
        <v>-5.4675925925925926</v>
      </c>
      <c r="H27" s="10">
        <f>('NBS_comp_mm _LakePrc'!H27 / 1000) * Area!$G$12 / (Days!H29*86400)</f>
        <v>-29.46245967741935</v>
      </c>
      <c r="I27" s="10">
        <f>('NBS_comp_mm _LakePrc'!I27 / 1000) * Area!$G$12 / (Days!I29*86400)</f>
        <v>-9.0518234767024985</v>
      </c>
      <c r="J27" s="10">
        <f>('NBS_comp_mm _LakePrc'!J27 / 1000) * Area!$G$12 / (Days!J29*86400)</f>
        <v>-9.3525000000000009</v>
      </c>
      <c r="K27" s="10">
        <f>('NBS_comp_mm _LakePrc'!K27 / 1000) * Area!$G$12 / (Days!K29*86400)</f>
        <v>13.02473566308244</v>
      </c>
      <c r="L27" s="10">
        <f>('NBS_comp_mm _LakePrc'!L27 / 1000) * Area!$G$12 / (Days!L29*86400)</f>
        <v>53.179189814814812</v>
      </c>
      <c r="M27" s="10">
        <f>('NBS_comp_mm _LakePrc'!M27 / 1000) * Area!$G$12 / (Days!M29*86400)</f>
        <v>110.89504480286736</v>
      </c>
      <c r="N27" s="10">
        <f t="shared" si="0"/>
        <v>99.765881863335835</v>
      </c>
    </row>
    <row r="28" spans="1:14" x14ac:dyDescent="0.2">
      <c r="A28">
        <v>1973</v>
      </c>
      <c r="B28" s="10">
        <f>('NBS_comp_mm _LakePrc'!B28 / 1000) * Area!$G$12 / (Days!B30*86400)</f>
        <v>96.754547491039432</v>
      </c>
      <c r="C28" s="10">
        <f>('NBS_comp_mm _LakePrc'!C28 / 1000) * Area!$G$12 / (Days!C30*86400)</f>
        <v>48.024970238095229</v>
      </c>
      <c r="D28" s="10">
        <f>('NBS_comp_mm _LakePrc'!D28 / 1000) * Area!$G$12 / (Days!D30*86400)</f>
        <v>429.21310931899632</v>
      </c>
      <c r="E28" s="10">
        <f>('NBS_comp_mm _LakePrc'!E28 / 1000) * Area!$G$12 / (Days!E30*86400)</f>
        <v>384.13277777777773</v>
      </c>
      <c r="F28" s="10">
        <f>('NBS_comp_mm _LakePrc'!F28 / 1000) * Area!$G$12 / (Days!F30*86400)</f>
        <v>101.19176971326165</v>
      </c>
      <c r="G28" s="10">
        <f>('NBS_comp_mm _LakePrc'!G28 / 1000) * Area!$G$12 / (Days!G30*86400)</f>
        <v>38.802893518518516</v>
      </c>
      <c r="H28" s="10">
        <f>('NBS_comp_mm _LakePrc'!H28 / 1000) * Area!$G$12 / (Days!H30*86400)</f>
        <v>16.432558243727598</v>
      </c>
      <c r="I28" s="10">
        <f>('NBS_comp_mm _LakePrc'!I28 / 1000) * Area!$G$12 / (Days!I30*86400)</f>
        <v>8.3225224014336856</v>
      </c>
      <c r="J28" s="10">
        <f>('NBS_comp_mm _LakePrc'!J28 / 1000) * Area!$G$12 / (Days!J30*86400)</f>
        <v>-12.112870370370361</v>
      </c>
      <c r="K28" s="10">
        <f>('NBS_comp_mm _LakePrc'!K28 / 1000) * Area!$G$12 / (Days!K30*86400)</f>
        <v>49.610524193548379</v>
      </c>
      <c r="L28" s="10">
        <f>('NBS_comp_mm _LakePrc'!L28 / 1000) * Area!$G$12 / (Days!L30*86400)</f>
        <v>214.11127314814814</v>
      </c>
      <c r="M28" s="10">
        <f>('NBS_comp_mm _LakePrc'!M28 / 1000) * Area!$G$12 / (Days!M30*86400)</f>
        <v>278.45452956989249</v>
      </c>
      <c r="N28" s="10">
        <f t="shared" si="0"/>
        <v>137.74488377033904</v>
      </c>
    </row>
    <row r="29" spans="1:14" x14ac:dyDescent="0.2">
      <c r="A29">
        <v>1974</v>
      </c>
      <c r="B29" s="10">
        <f>('NBS_comp_mm _LakePrc'!B29 / 1000) * Area!$G$12 / (Days!B31*86400)</f>
        <v>395.94154569892476</v>
      </c>
      <c r="C29" s="10">
        <f>('NBS_comp_mm _LakePrc'!C29 / 1000) * Area!$G$12 / (Days!C31*86400)</f>
        <v>145.63322420634921</v>
      </c>
      <c r="D29" s="10">
        <f>('NBS_comp_mm _LakePrc'!D29 / 1000) * Area!$G$12 / (Days!D31*86400)</f>
        <v>730.80231182795694</v>
      </c>
      <c r="E29" s="10">
        <f>('NBS_comp_mm _LakePrc'!E29 / 1000) * Area!$G$12 / (Days!E31*86400)</f>
        <v>224.2801157407408</v>
      </c>
      <c r="F29" s="10">
        <f>('NBS_comp_mm _LakePrc'!F29 / 1000) * Area!$G$12 / (Days!F31*86400)</f>
        <v>142.55329749103942</v>
      </c>
      <c r="G29" s="10">
        <f>('NBS_comp_mm _LakePrc'!G29 / 1000) * Area!$G$12 / (Days!G31*86400)</f>
        <v>65.897129629629617</v>
      </c>
      <c r="H29" s="10">
        <f>('NBS_comp_mm _LakePrc'!H29 / 1000) * Area!$G$12 / (Days!H31*86400)</f>
        <v>-6.9076164874551944</v>
      </c>
      <c r="I29" s="10">
        <f>('NBS_comp_mm _LakePrc'!I29 / 1000) * Area!$G$12 / (Days!I31*86400)</f>
        <v>13.420940860215048</v>
      </c>
      <c r="J29" s="10">
        <f>('NBS_comp_mm _LakePrc'!J29 / 1000) * Area!$G$12 / (Days!J31*86400)</f>
        <v>-4.5437499999999966</v>
      </c>
      <c r="K29" s="10">
        <f>('NBS_comp_mm _LakePrc'!K29 / 1000) * Area!$G$12 / (Days!K31*86400)</f>
        <v>11.105017921146956</v>
      </c>
      <c r="L29" s="10">
        <f>('NBS_comp_mm _LakePrc'!L29 / 1000) * Area!$G$12 / (Days!L31*86400)</f>
        <v>140.04254629629631</v>
      </c>
      <c r="M29" s="10">
        <f>('NBS_comp_mm _LakePrc'!M29 / 1000) * Area!$G$12 / (Days!M31*86400)</f>
        <v>246.75751344086027</v>
      </c>
      <c r="N29" s="10">
        <f t="shared" si="0"/>
        <v>175.41518971880865</v>
      </c>
    </row>
    <row r="30" spans="1:14" x14ac:dyDescent="0.2">
      <c r="A30">
        <v>1975</v>
      </c>
      <c r="B30" s="10">
        <f>('NBS_comp_mm _LakePrc'!B30 / 1000) * Area!$G$12 / (Days!B32*86400)</f>
        <v>443.86842293906818</v>
      </c>
      <c r="C30" s="10">
        <f>('NBS_comp_mm _LakePrc'!C30 / 1000) * Area!$G$12 / (Days!C32*86400)</f>
        <v>290.5366765873016</v>
      </c>
      <c r="D30" s="10">
        <f>('NBS_comp_mm _LakePrc'!D30 / 1000) * Area!$G$12 / (Days!D32*86400)</f>
        <v>499.33072580645154</v>
      </c>
      <c r="E30" s="10">
        <f>('NBS_comp_mm _LakePrc'!E30 / 1000) * Area!$G$12 / (Days!E32*86400)</f>
        <v>338.17895833333336</v>
      </c>
      <c r="F30" s="10">
        <f>('NBS_comp_mm _LakePrc'!F30 / 1000) * Area!$G$12 / (Days!F32*86400)</f>
        <v>323.07004032258067</v>
      </c>
      <c r="G30" s="10">
        <f>('NBS_comp_mm _LakePrc'!G30 / 1000) * Area!$G$12 / (Days!G32*86400)</f>
        <v>56.392685185185186</v>
      </c>
      <c r="H30" s="10">
        <f>('NBS_comp_mm _LakePrc'!H30 / 1000) * Area!$G$12 / (Days!H32*86400)</f>
        <v>-18.693490143369171</v>
      </c>
      <c r="I30" s="10">
        <f>('NBS_comp_mm _LakePrc'!I30 / 1000) * Area!$G$12 / (Days!I32*86400)</f>
        <v>45.470143369175631</v>
      </c>
      <c r="J30" s="10">
        <f>('NBS_comp_mm _LakePrc'!J30 / 1000) * Area!$G$12 / (Days!J32*86400)</f>
        <v>7.4105324074074064</v>
      </c>
      <c r="K30" s="10">
        <f>('NBS_comp_mm _LakePrc'!K30 / 1000) * Area!$G$12 / (Days!K32*86400)</f>
        <v>5.5435842293906807</v>
      </c>
      <c r="L30" s="10">
        <f>('NBS_comp_mm _LakePrc'!L30 / 1000) * Area!$G$12 / (Days!L32*86400)</f>
        <v>63.282199074074072</v>
      </c>
      <c r="M30" s="10">
        <f>('NBS_comp_mm _LakePrc'!M30 / 1000) * Area!$G$12 / (Days!M32*86400)</f>
        <v>102.55363799283153</v>
      </c>
      <c r="N30" s="10">
        <f t="shared" si="0"/>
        <v>179.74534300861924</v>
      </c>
    </row>
    <row r="31" spans="1:14" x14ac:dyDescent="0.2">
      <c r="A31">
        <v>1976</v>
      </c>
      <c r="B31" s="10">
        <f>('NBS_comp_mm _LakePrc'!B31 / 1000) * Area!$G$12 / (Days!B33*86400)</f>
        <v>268.42257616487456</v>
      </c>
      <c r="C31" s="10">
        <f>('NBS_comp_mm _LakePrc'!C31 / 1000) * Area!$G$12 / (Days!C33*86400)</f>
        <v>285.84312260536399</v>
      </c>
      <c r="D31" s="10">
        <f>('NBS_comp_mm _LakePrc'!D31 / 1000) * Area!$G$12 / (Days!D33*86400)</f>
        <v>446.39255824372754</v>
      </c>
      <c r="E31" s="10">
        <f>('NBS_comp_mm _LakePrc'!E31 / 1000) * Area!$G$12 / (Days!E33*86400)</f>
        <v>447.06699074074072</v>
      </c>
      <c r="F31" s="10">
        <f>('NBS_comp_mm _LakePrc'!F31 / 1000) * Area!$G$12 / (Days!F33*86400)</f>
        <v>100.89960125448029</v>
      </c>
      <c r="G31" s="10">
        <f>('NBS_comp_mm _LakePrc'!G31 / 1000) * Area!$G$12 / (Days!G33*86400)</f>
        <v>84.424814814814809</v>
      </c>
      <c r="H31" s="10">
        <f>('NBS_comp_mm _LakePrc'!H31 / 1000) * Area!$G$12 / (Days!H33*86400)</f>
        <v>36.790080645161297</v>
      </c>
      <c r="I31" s="10">
        <f>('NBS_comp_mm _LakePrc'!I31 / 1000) * Area!$G$12 / (Days!I33*86400)</f>
        <v>31.297912186379918</v>
      </c>
      <c r="J31" s="10">
        <f>('NBS_comp_mm _LakePrc'!J31 / 1000) * Area!$G$12 / (Days!J33*86400)</f>
        <v>132.63046296296298</v>
      </c>
      <c r="K31" s="10">
        <f>('NBS_comp_mm _LakePrc'!K31 / 1000) * Area!$G$12 / (Days!K33*86400)</f>
        <v>45.179045698924739</v>
      </c>
      <c r="L31" s="10">
        <f>('NBS_comp_mm _LakePrc'!L31 / 1000) * Area!$G$12 / (Days!L33*86400)</f>
        <v>62.033194444444455</v>
      </c>
      <c r="M31" s="10">
        <f>('NBS_comp_mm _LakePrc'!M31 / 1000) * Area!$G$12 / (Days!M33*86400)</f>
        <v>181.12250896057344</v>
      </c>
      <c r="N31" s="10">
        <f t="shared" si="0"/>
        <v>176.84190572687075</v>
      </c>
    </row>
    <row r="32" spans="1:14" x14ac:dyDescent="0.2">
      <c r="A32">
        <v>1977</v>
      </c>
      <c r="B32" s="10">
        <f>('NBS_comp_mm _LakePrc'!B32 / 1000) * Area!$G$12 / (Days!B34*86400)</f>
        <v>80.75560931899642</v>
      </c>
      <c r="C32" s="10">
        <f>('NBS_comp_mm _LakePrc'!C32 / 1000) * Area!$G$12 / (Days!C34*86400)</f>
        <v>657.35118551587311</v>
      </c>
      <c r="D32" s="10">
        <f>('NBS_comp_mm _LakePrc'!D32 / 1000) * Area!$G$12 / (Days!D34*86400)</f>
        <v>743.11346774193544</v>
      </c>
      <c r="E32" s="10">
        <f>('NBS_comp_mm _LakePrc'!E32 / 1000) * Area!$G$12 / (Days!E34*86400)</f>
        <v>266.00164351851845</v>
      </c>
      <c r="F32" s="10">
        <f>('NBS_comp_mm _LakePrc'!F32 / 1000) * Area!$G$12 / (Days!F34*86400)</f>
        <v>208.58909498207882</v>
      </c>
      <c r="G32" s="10">
        <f>('NBS_comp_mm _LakePrc'!G32 / 1000) * Area!$G$12 / (Days!G34*86400)</f>
        <v>22.393425925925932</v>
      </c>
      <c r="H32" s="10">
        <f>('NBS_comp_mm _LakePrc'!H32 / 1000) * Area!$G$12 / (Days!H34*86400)</f>
        <v>96.650931899641577</v>
      </c>
      <c r="I32" s="10">
        <f>('NBS_comp_mm _LakePrc'!I32 / 1000) * Area!$G$12 / (Days!I34*86400)</f>
        <v>51.519014336917571</v>
      </c>
      <c r="J32" s="10">
        <f>('NBS_comp_mm _LakePrc'!J32 / 1000) * Area!$G$12 / (Days!J34*86400)</f>
        <v>45.929236111111123</v>
      </c>
      <c r="K32" s="10">
        <f>('NBS_comp_mm _LakePrc'!K32 / 1000) * Area!$G$12 / (Days!K34*86400)</f>
        <v>43.001133512544804</v>
      </c>
      <c r="L32" s="10">
        <f>('NBS_comp_mm _LakePrc'!L32 / 1000) * Area!$G$12 / (Days!L34*86400)</f>
        <v>84.28342592592594</v>
      </c>
      <c r="M32" s="10">
        <f>('NBS_comp_mm _LakePrc'!M32 / 1000) * Area!$G$12 / (Days!M34*86400)</f>
        <v>69.198615591397839</v>
      </c>
      <c r="N32" s="10">
        <f t="shared" si="0"/>
        <v>197.39889869840556</v>
      </c>
    </row>
    <row r="33" spans="1:14" x14ac:dyDescent="0.2">
      <c r="A33">
        <v>1978</v>
      </c>
      <c r="B33" s="10">
        <f>('NBS_comp_mm _LakePrc'!B33 / 1000) * Area!$G$12 / (Days!B35*86400)</f>
        <v>40.038342293906815</v>
      </c>
      <c r="C33" s="10">
        <f>('NBS_comp_mm _LakePrc'!C33 / 1000) * Area!$G$12 / (Days!C35*86400)</f>
        <v>47.14470734126985</v>
      </c>
      <c r="D33" s="10">
        <f>('NBS_comp_mm _LakePrc'!D33 / 1000) * Area!$G$12 / (Days!D35*86400)</f>
        <v>694.37768817204301</v>
      </c>
      <c r="E33" s="10">
        <f>('NBS_comp_mm _LakePrc'!E33 / 1000) * Area!$G$12 / (Days!E35*86400)</f>
        <v>281.87451388888894</v>
      </c>
      <c r="F33" s="10">
        <f>('NBS_comp_mm _LakePrc'!F33 / 1000) * Area!$G$12 / (Days!F35*86400)</f>
        <v>60.399193548387096</v>
      </c>
      <c r="G33" s="10">
        <f>('NBS_comp_mm _LakePrc'!G33 / 1000) * Area!$G$12 / (Days!G35*86400)</f>
        <v>-0.42643518518518914</v>
      </c>
      <c r="H33" s="10">
        <f>('NBS_comp_mm _LakePrc'!H33 / 1000) * Area!$G$12 / (Days!H35*86400)</f>
        <v>-20.530112007168459</v>
      </c>
      <c r="I33" s="10">
        <f>('NBS_comp_mm _LakePrc'!I33 / 1000) * Area!$G$12 / (Days!I35*86400)</f>
        <v>-16.435026881720425</v>
      </c>
      <c r="J33" s="10">
        <f>('NBS_comp_mm _LakePrc'!J33 / 1000) * Area!$G$12 / (Days!J35*86400)</f>
        <v>101.79666666666665</v>
      </c>
      <c r="K33" s="10">
        <f>('NBS_comp_mm _LakePrc'!K33 / 1000) * Area!$G$12 / (Days!K35*86400)</f>
        <v>141.50950716845878</v>
      </c>
      <c r="L33" s="10">
        <f>('NBS_comp_mm _LakePrc'!L33 / 1000) * Area!$G$12 / (Days!L35*86400)</f>
        <v>161.58120370370369</v>
      </c>
      <c r="M33" s="10">
        <f>('NBS_comp_mm _LakePrc'!M33 / 1000) * Area!$G$12 / (Days!M35*86400)</f>
        <v>451.48341845878144</v>
      </c>
      <c r="N33" s="10">
        <f t="shared" si="0"/>
        <v>161.90113893066933</v>
      </c>
    </row>
    <row r="34" spans="1:14" x14ac:dyDescent="0.2">
      <c r="A34">
        <v>1979</v>
      </c>
      <c r="B34" s="10">
        <f>('NBS_comp_mm _LakePrc'!B34 / 1000) * Area!$G$12 / (Days!B36*86400)</f>
        <v>66.992428315412184</v>
      </c>
      <c r="C34" s="10">
        <f>('NBS_comp_mm _LakePrc'!C34 / 1000) * Area!$G$12 / (Days!C36*86400)</f>
        <v>40.253685515873016</v>
      </c>
      <c r="D34" s="10">
        <f>('NBS_comp_mm _LakePrc'!D34 / 1000) * Area!$G$12 / (Days!D36*86400)</f>
        <v>475.36773297491038</v>
      </c>
      <c r="E34" s="10">
        <f>('NBS_comp_mm _LakePrc'!E34 / 1000) * Area!$G$12 / (Days!E36*86400)</f>
        <v>626.7579166666668</v>
      </c>
      <c r="F34" s="10">
        <f>('NBS_comp_mm _LakePrc'!F34 / 1000) * Area!$G$12 / (Days!F36*86400)</f>
        <v>128.52025089605738</v>
      </c>
      <c r="G34" s="10">
        <f>('NBS_comp_mm _LakePrc'!G34 / 1000) * Area!$G$12 / (Days!G36*86400)</f>
        <v>15.978634259259264</v>
      </c>
      <c r="H34" s="10">
        <f>('NBS_comp_mm _LakePrc'!H34 / 1000) * Area!$G$12 / (Days!H36*86400)</f>
        <v>-1.1442338709677391</v>
      </c>
      <c r="I34" s="10">
        <f>('NBS_comp_mm _LakePrc'!I34 / 1000) * Area!$G$12 / (Days!I36*86400)</f>
        <v>-22.870188172043012</v>
      </c>
      <c r="J34" s="10">
        <f>('NBS_comp_mm _LakePrc'!J34 / 1000) * Area!$G$12 / (Days!J36*86400)</f>
        <v>8.441643518518525</v>
      </c>
      <c r="K34" s="10">
        <f>('NBS_comp_mm _LakePrc'!K34 / 1000) * Area!$G$12 / (Days!K36*86400)</f>
        <v>27.73123207885304</v>
      </c>
      <c r="L34" s="10">
        <f>('NBS_comp_mm _LakePrc'!L34 / 1000) * Area!$G$12 / (Days!L36*86400)</f>
        <v>76.57634259259261</v>
      </c>
      <c r="M34" s="10">
        <f>('NBS_comp_mm _LakePrc'!M34 / 1000) * Area!$G$12 / (Days!M36*86400)</f>
        <v>101.35884856630824</v>
      </c>
      <c r="N34" s="10">
        <f t="shared" si="0"/>
        <v>128.66369111178673</v>
      </c>
    </row>
    <row r="35" spans="1:14" x14ac:dyDescent="0.2">
      <c r="A35">
        <v>1980</v>
      </c>
      <c r="B35" s="10">
        <f>('NBS_comp_mm _LakePrc'!B35 / 1000) * Area!$G$12 / (Days!B37*86400)</f>
        <v>103.09401433691758</v>
      </c>
      <c r="C35" s="10">
        <f>('NBS_comp_mm _LakePrc'!C35 / 1000) * Area!$G$12 / (Days!C37*86400)</f>
        <v>35.25292624521073</v>
      </c>
      <c r="D35" s="10">
        <f>('NBS_comp_mm _LakePrc'!D35 / 1000) * Area!$G$12 / (Days!D37*86400)</f>
        <v>494.71021953405</v>
      </c>
      <c r="E35" s="10">
        <f>('NBS_comp_mm _LakePrc'!E35 / 1000) * Area!$G$12 / (Days!E37*86400)</f>
        <v>608.68611111111113</v>
      </c>
      <c r="F35" s="10">
        <f>('NBS_comp_mm _LakePrc'!F35 / 1000) * Area!$G$12 / (Days!F37*86400)</f>
        <v>118.26001344086023</v>
      </c>
      <c r="G35" s="10">
        <f>('NBS_comp_mm _LakePrc'!G35 / 1000) * Area!$G$12 / (Days!G37*86400)</f>
        <v>39.094374999999992</v>
      </c>
      <c r="H35" s="10">
        <f>('NBS_comp_mm _LakePrc'!H35 / 1000) * Area!$G$12 / (Days!H37*86400)</f>
        <v>40.11647401433693</v>
      </c>
      <c r="I35" s="10">
        <f>('NBS_comp_mm _LakePrc'!I35 / 1000) * Area!$G$12 / (Days!I37*86400)</f>
        <v>20.511375448028691</v>
      </c>
      <c r="J35" s="10">
        <f>('NBS_comp_mm _LakePrc'!J35 / 1000) * Area!$G$12 / (Days!J37*86400)</f>
        <v>0.48932870370370235</v>
      </c>
      <c r="K35" s="10">
        <f>('NBS_comp_mm _LakePrc'!K35 / 1000) * Area!$G$12 / (Days!K37*86400)</f>
        <v>23.337746415770606</v>
      </c>
      <c r="L35" s="10">
        <f>('NBS_comp_mm _LakePrc'!L35 / 1000) * Area!$G$12 / (Days!L37*86400)</f>
        <v>150.44590277777777</v>
      </c>
      <c r="M35" s="10">
        <f>('NBS_comp_mm _LakePrc'!M35 / 1000) * Area!$G$12 / (Days!M37*86400)</f>
        <v>301.57379480286733</v>
      </c>
      <c r="N35" s="10">
        <f t="shared" si="0"/>
        <v>161.29769015255289</v>
      </c>
    </row>
    <row r="36" spans="1:14" x14ac:dyDescent="0.2">
      <c r="A36">
        <v>1981</v>
      </c>
      <c r="B36" s="10">
        <f>('NBS_comp_mm _LakePrc'!B36 / 1000) * Area!$G$12 / (Days!B38*86400)</f>
        <v>130.11794354838713</v>
      </c>
      <c r="C36" s="10">
        <f>('NBS_comp_mm _LakePrc'!C36 / 1000) * Area!$G$12 / (Days!C38*86400)</f>
        <v>71.320515873015879</v>
      </c>
      <c r="D36" s="10">
        <f>('NBS_comp_mm _LakePrc'!D36 / 1000) * Area!$G$12 / (Days!D38*86400)</f>
        <v>371.30420698924735</v>
      </c>
      <c r="E36" s="10">
        <f>('NBS_comp_mm _LakePrc'!E36 / 1000) * Area!$G$12 / (Days!E38*86400)</f>
        <v>387.71333333333337</v>
      </c>
      <c r="F36" s="10">
        <f>('NBS_comp_mm _LakePrc'!F36 / 1000) * Area!$G$12 / (Days!F38*86400)</f>
        <v>102.5780600358423</v>
      </c>
      <c r="G36" s="10">
        <f>('NBS_comp_mm _LakePrc'!G36 / 1000) * Area!$G$12 / (Days!G38*86400)</f>
        <v>54.603333333333353</v>
      </c>
      <c r="H36" s="10">
        <f>('NBS_comp_mm _LakePrc'!H36 / 1000) * Area!$G$12 / (Days!H38*86400)</f>
        <v>41.856299283154122</v>
      </c>
      <c r="I36" s="10">
        <f>('NBS_comp_mm _LakePrc'!I36 / 1000) * Area!$G$12 / (Days!I38*86400)</f>
        <v>57.856061827956992</v>
      </c>
      <c r="J36" s="10">
        <f>('NBS_comp_mm _LakePrc'!J36 / 1000) * Area!$G$12 / (Days!J38*86400)</f>
        <v>68.665833333333325</v>
      </c>
      <c r="K36" s="10">
        <f>('NBS_comp_mm _LakePrc'!K36 / 1000) * Area!$G$12 / (Days!K38*86400)</f>
        <v>94.684672939068093</v>
      </c>
      <c r="L36" s="10">
        <f>('NBS_comp_mm _LakePrc'!L36 / 1000) * Area!$G$12 / (Days!L38*86400)</f>
        <v>42.384907407407397</v>
      </c>
      <c r="M36" s="10">
        <f>('NBS_comp_mm _LakePrc'!M36 / 1000) * Area!$G$12 / (Days!M38*86400)</f>
        <v>116.65719982078853</v>
      </c>
      <c r="N36" s="10">
        <f t="shared" si="0"/>
        <v>128.31186397707231</v>
      </c>
    </row>
    <row r="37" spans="1:14" x14ac:dyDescent="0.2">
      <c r="A37">
        <v>1982</v>
      </c>
      <c r="B37" s="10">
        <f>('NBS_comp_mm _LakePrc'!B37 / 1000) * Area!$G$12 / (Days!B39*86400)</f>
        <v>27.517123655913977</v>
      </c>
      <c r="C37" s="10">
        <f>('NBS_comp_mm _LakePrc'!C37 / 1000) * Area!$G$12 / (Days!C39*86400)</f>
        <v>567.04681547619043</v>
      </c>
      <c r="D37" s="10">
        <f>('NBS_comp_mm _LakePrc'!D37 / 1000) * Area!$G$12 / (Days!D39*86400)</f>
        <v>187.73465949820792</v>
      </c>
      <c r="E37" s="10">
        <f>('NBS_comp_mm _LakePrc'!E37 / 1000) * Area!$G$12 / (Days!E39*86400)</f>
        <v>221.21745370370371</v>
      </c>
      <c r="F37" s="10">
        <f>('NBS_comp_mm _LakePrc'!F37 / 1000) * Area!$G$12 / (Days!F39*86400)</f>
        <v>141.11366039426522</v>
      </c>
      <c r="G37" s="10">
        <f>('NBS_comp_mm _LakePrc'!G37 / 1000) * Area!$G$12 / (Days!G39*86400)</f>
        <v>38.101921296296283</v>
      </c>
      <c r="H37" s="10">
        <f>('NBS_comp_mm _LakePrc'!H37 / 1000) * Area!$G$12 / (Days!H39*86400)</f>
        <v>8.5840456989247276</v>
      </c>
      <c r="I37" s="10">
        <f>('NBS_comp_mm _LakePrc'!I37 / 1000) * Area!$G$12 / (Days!I39*86400)</f>
        <v>-2.4096236559139883</v>
      </c>
      <c r="J37" s="10">
        <f>('NBS_comp_mm _LakePrc'!J37 / 1000) * Area!$G$12 / (Days!J39*86400)</f>
        <v>210.06430555555556</v>
      </c>
      <c r="K37" s="10">
        <f>('NBS_comp_mm _LakePrc'!K37 / 1000) * Area!$G$12 / (Days!K39*86400)</f>
        <v>355.30016577060934</v>
      </c>
      <c r="L37" s="10">
        <f>('NBS_comp_mm _LakePrc'!L37 / 1000) * Area!$G$12 / (Days!L39*86400)</f>
        <v>208.03134259259264</v>
      </c>
      <c r="M37" s="10">
        <f>('NBS_comp_mm _LakePrc'!M37 / 1000) * Area!$G$12 / (Days!M39*86400)</f>
        <v>154.58158154121864</v>
      </c>
      <c r="N37" s="10">
        <f t="shared" si="0"/>
        <v>176.40695429396374</v>
      </c>
    </row>
    <row r="38" spans="1:14" x14ac:dyDescent="0.2">
      <c r="A38">
        <v>1983</v>
      </c>
      <c r="B38" s="10">
        <f>('NBS_comp_mm _LakePrc'!B38 / 1000) * Area!$G$12 / (Days!B40*86400)</f>
        <v>144.41669354838712</v>
      </c>
      <c r="C38" s="10">
        <f>('NBS_comp_mm _LakePrc'!C38 / 1000) * Area!$G$12 / (Days!C40*86400)</f>
        <v>52.674176587301581</v>
      </c>
      <c r="D38" s="10">
        <f>('NBS_comp_mm _LakePrc'!D38 / 1000) * Area!$G$12 / (Days!D40*86400)</f>
        <v>739.15696684587817</v>
      </c>
      <c r="E38" s="10">
        <f>('NBS_comp_mm _LakePrc'!E38 / 1000) * Area!$G$12 / (Days!E40*86400)</f>
        <v>546.43361111111108</v>
      </c>
      <c r="F38" s="10">
        <f>('NBS_comp_mm _LakePrc'!F38 / 1000) * Area!$G$12 / (Days!F40*86400)</f>
        <v>79.986205197132605</v>
      </c>
      <c r="G38" s="10">
        <f>('NBS_comp_mm _LakePrc'!G38 / 1000) * Area!$G$12 / (Days!G40*86400)</f>
        <v>105.35340277777777</v>
      </c>
      <c r="H38" s="10">
        <f>('NBS_comp_mm _LakePrc'!H38 / 1000) * Area!$G$12 / (Days!H40*86400)</f>
        <v>42.907741935483863</v>
      </c>
      <c r="I38" s="10">
        <f>('NBS_comp_mm _LakePrc'!I38 / 1000) * Area!$G$12 / (Days!I40*86400)</f>
        <v>-6.7914740143369068</v>
      </c>
      <c r="J38" s="10">
        <f>('NBS_comp_mm _LakePrc'!J38 / 1000) * Area!$G$12 / (Days!J40*86400)</f>
        <v>21.881041666666668</v>
      </c>
      <c r="K38" s="10">
        <f>('NBS_comp_mm _LakePrc'!K38 / 1000) * Area!$G$12 / (Days!K40*86400)</f>
        <v>54.70399193548387</v>
      </c>
      <c r="L38" s="10">
        <f>('NBS_comp_mm _LakePrc'!L38 / 1000) * Area!$G$12 / (Days!L40*86400)</f>
        <v>291.41180555555553</v>
      </c>
      <c r="M38" s="10">
        <f>('NBS_comp_mm _LakePrc'!M38 / 1000) * Area!$G$12 / (Days!M40*86400)</f>
        <v>437.45792562724023</v>
      </c>
      <c r="N38" s="10">
        <f t="shared" si="0"/>
        <v>209.13267406447349</v>
      </c>
    </row>
    <row r="39" spans="1:14" x14ac:dyDescent="0.2">
      <c r="A39">
        <v>1984</v>
      </c>
      <c r="B39" s="10">
        <f>('NBS_comp_mm _LakePrc'!B39 / 1000) * Area!$G$12 / (Days!B41*86400)</f>
        <v>112.95698924731182</v>
      </c>
      <c r="C39" s="10">
        <f>('NBS_comp_mm _LakePrc'!C39 / 1000) * Area!$G$12 / (Days!C41*86400)</f>
        <v>203.63824712643677</v>
      </c>
      <c r="D39" s="10">
        <f>('NBS_comp_mm _LakePrc'!D39 / 1000) * Area!$G$12 / (Days!D41*86400)</f>
        <v>166.9607930107527</v>
      </c>
      <c r="E39" s="10">
        <f>('NBS_comp_mm _LakePrc'!E39 / 1000) * Area!$G$12 / (Days!E41*86400)</f>
        <v>284.1603935185185</v>
      </c>
      <c r="F39" s="10">
        <f>('NBS_comp_mm _LakePrc'!F39 / 1000) * Area!$G$12 / (Days!F41*86400)</f>
        <v>332.1842697132617</v>
      </c>
      <c r="G39" s="10">
        <f>('NBS_comp_mm _LakePrc'!G39 / 1000) * Area!$G$12 / (Days!G41*86400)</f>
        <v>80.324467592592597</v>
      </c>
      <c r="H39" s="10">
        <f>('NBS_comp_mm _LakePrc'!H39 / 1000) * Area!$G$12 / (Days!H41*86400)</f>
        <v>25.049045698924719</v>
      </c>
      <c r="I39" s="10">
        <f>('NBS_comp_mm _LakePrc'!I39 / 1000) * Area!$G$12 / (Days!I41*86400)</f>
        <v>96.403557347670215</v>
      </c>
      <c r="J39" s="10">
        <f>('NBS_comp_mm _LakePrc'!J39 / 1000) * Area!$G$12 / (Days!J41*86400)</f>
        <v>38.628101851851859</v>
      </c>
      <c r="K39" s="10">
        <f>('NBS_comp_mm _LakePrc'!K39 / 1000) * Area!$G$12 / (Days!K41*86400)</f>
        <v>59.514614695340505</v>
      </c>
      <c r="L39" s="10">
        <f>('NBS_comp_mm _LakePrc'!L39 / 1000) * Area!$G$12 / (Days!L41*86400)</f>
        <v>182.13578703703701</v>
      </c>
      <c r="M39" s="10">
        <f>('NBS_comp_mm _LakePrc'!M39 / 1000) * Area!$G$12 / (Days!M41*86400)</f>
        <v>349.51655465949818</v>
      </c>
      <c r="N39" s="10">
        <f t="shared" si="0"/>
        <v>160.95606845826637</v>
      </c>
    </row>
    <row r="40" spans="1:14" x14ac:dyDescent="0.2">
      <c r="A40">
        <v>1985</v>
      </c>
      <c r="B40" s="10">
        <f>('NBS_comp_mm _LakePrc'!B40 / 1000) * Area!$G$12 / (Days!B42*86400)</f>
        <v>49.653844086021508</v>
      </c>
      <c r="C40" s="10">
        <f>('NBS_comp_mm _LakePrc'!C40 / 1000) * Area!$G$12 / (Days!C42*86400)</f>
        <v>590.46634920634915</v>
      </c>
      <c r="D40" s="10">
        <f>('NBS_comp_mm _LakePrc'!D40 / 1000) * Area!$G$12 / (Days!D42*86400)</f>
        <v>460.03489247311819</v>
      </c>
      <c r="E40" s="10">
        <f>('NBS_comp_mm _LakePrc'!E40 / 1000) * Area!$G$12 / (Days!E42*86400)</f>
        <v>225.15518518518513</v>
      </c>
      <c r="F40" s="10">
        <f>('NBS_comp_mm _LakePrc'!F40 / 1000) * Area!$G$12 / (Days!F42*86400)</f>
        <v>123.5818100358423</v>
      </c>
      <c r="G40" s="10">
        <f>('NBS_comp_mm _LakePrc'!G40 / 1000) * Area!$G$12 / (Days!G42*86400)</f>
        <v>170.02578703703705</v>
      </c>
      <c r="H40" s="10">
        <f>('NBS_comp_mm _LakePrc'!H40 / 1000) * Area!$G$12 / (Days!H42*86400)</f>
        <v>52.04016129032258</v>
      </c>
      <c r="I40" s="10">
        <f>('NBS_comp_mm _LakePrc'!I40 / 1000) * Area!$G$12 / (Days!I42*86400)</f>
        <v>67.706706989247294</v>
      </c>
      <c r="J40" s="10">
        <f>('NBS_comp_mm _LakePrc'!J40 / 1000) * Area!$G$12 / (Days!J42*86400)</f>
        <v>99.110393518518535</v>
      </c>
      <c r="K40" s="10">
        <f>('NBS_comp_mm _LakePrc'!K40 / 1000) * Area!$G$12 / (Days!K42*86400)</f>
        <v>57.483727598566318</v>
      </c>
      <c r="L40" s="10">
        <f>('NBS_comp_mm _LakePrc'!L40 / 1000) * Area!$G$12 / (Days!L42*86400)</f>
        <v>246.30444444444444</v>
      </c>
      <c r="M40" s="10">
        <f>('NBS_comp_mm _LakePrc'!M40 / 1000) * Area!$G$12 / (Days!M42*86400)</f>
        <v>240.16817204301074</v>
      </c>
      <c r="N40" s="10">
        <f t="shared" si="0"/>
        <v>198.47762282563858</v>
      </c>
    </row>
    <row r="41" spans="1:14" x14ac:dyDescent="0.2">
      <c r="A41">
        <v>1986</v>
      </c>
      <c r="B41" s="10">
        <f>('NBS_comp_mm _LakePrc'!B41 / 1000) * Area!$G$12 / (Days!B43*86400)</f>
        <v>230.66747759856631</v>
      </c>
      <c r="C41" s="10">
        <f>('NBS_comp_mm _LakePrc'!C41 / 1000) * Area!$G$12 / (Days!C43*86400)</f>
        <v>522.71442460317462</v>
      </c>
      <c r="D41" s="10">
        <f>('NBS_comp_mm _LakePrc'!D41 / 1000) * Area!$G$12 / (Days!D43*86400)</f>
        <v>858.69757616487459</v>
      </c>
      <c r="E41" s="10">
        <f>('NBS_comp_mm _LakePrc'!E41 / 1000) * Area!$G$12 / (Days!E43*86400)</f>
        <v>464.55319444444444</v>
      </c>
      <c r="F41" s="10">
        <f>('NBS_comp_mm _LakePrc'!F41 / 1000) * Area!$G$12 / (Days!F43*86400)</f>
        <v>45.85423387096774</v>
      </c>
      <c r="G41" s="10">
        <f>('NBS_comp_mm _LakePrc'!G41 / 1000) * Area!$G$12 / (Days!G43*86400)</f>
        <v>47.153541666666655</v>
      </c>
      <c r="H41" s="10">
        <f>('NBS_comp_mm _LakePrc'!H41 / 1000) * Area!$G$12 / (Days!H43*86400)</f>
        <v>10.560318100358415</v>
      </c>
      <c r="I41" s="10">
        <f>('NBS_comp_mm _LakePrc'!I41 / 1000) * Area!$G$12 / (Days!I43*86400)</f>
        <v>19.03900985663082</v>
      </c>
      <c r="J41" s="10">
        <f>('NBS_comp_mm _LakePrc'!J41 / 1000) * Area!$G$12 / (Days!J43*86400)</f>
        <v>133.8600462962963</v>
      </c>
      <c r="K41" s="10">
        <f>('NBS_comp_mm _LakePrc'!K41 / 1000) * Area!$G$12 / (Days!K43*86400)</f>
        <v>131.39405465949824</v>
      </c>
      <c r="L41" s="10">
        <f>('NBS_comp_mm _LakePrc'!L41 / 1000) * Area!$G$12 / (Days!L43*86400)</f>
        <v>429.0309490740741</v>
      </c>
      <c r="M41" s="10">
        <f>('NBS_comp_mm _LakePrc'!M41 / 1000) * Area!$G$12 / (Days!M43*86400)</f>
        <v>209.76905465949821</v>
      </c>
      <c r="N41" s="10">
        <f t="shared" si="0"/>
        <v>258.60782341625418</v>
      </c>
    </row>
    <row r="42" spans="1:14" x14ac:dyDescent="0.2">
      <c r="A42">
        <v>1987</v>
      </c>
      <c r="B42" s="10">
        <f>('NBS_comp_mm _LakePrc'!B42 / 1000) * Area!$G$12 / (Days!B44*86400)</f>
        <v>199.60025537634414</v>
      </c>
      <c r="C42" s="10">
        <f>('NBS_comp_mm _LakePrc'!C42 / 1000) * Area!$G$12 / (Days!C44*86400)</f>
        <v>152.00067956349204</v>
      </c>
      <c r="D42" s="10">
        <f>('NBS_comp_mm _LakePrc'!D42 / 1000) * Area!$G$12 / (Days!D44*86400)</f>
        <v>611.60478046594983</v>
      </c>
      <c r="E42" s="10">
        <f>('NBS_comp_mm _LakePrc'!E42 / 1000) * Area!$G$12 / (Days!E44*86400)</f>
        <v>173.90483796296297</v>
      </c>
      <c r="F42" s="10">
        <f>('NBS_comp_mm _LakePrc'!F42 / 1000) * Area!$G$12 / (Days!F44*86400)</f>
        <v>79.331326164874554</v>
      </c>
      <c r="G42" s="10">
        <f>('NBS_comp_mm _LakePrc'!G42 / 1000) * Area!$G$12 / (Days!G44*86400)</f>
        <v>89.663148148148153</v>
      </c>
      <c r="H42" s="10">
        <f>('NBS_comp_mm _LakePrc'!H42 / 1000) * Area!$G$12 / (Days!H44*86400)</f>
        <v>17.079968637992831</v>
      </c>
      <c r="I42" s="10">
        <f>('NBS_comp_mm _LakePrc'!I42 / 1000) * Area!$G$12 / (Days!I44*86400)</f>
        <v>-3.1612724014336986</v>
      </c>
      <c r="J42" s="10">
        <f>('NBS_comp_mm _LakePrc'!J42 / 1000) * Area!$G$12 / (Days!J44*86400)</f>
        <v>240.7652546296296</v>
      </c>
      <c r="K42" s="10">
        <f>('NBS_comp_mm _LakePrc'!K42 / 1000) * Area!$G$12 / (Days!K44*86400)</f>
        <v>374.591935483871</v>
      </c>
      <c r="L42" s="10">
        <f>('NBS_comp_mm _LakePrc'!L42 / 1000) * Area!$G$12 / (Days!L44*86400)</f>
        <v>127.28395833333333</v>
      </c>
      <c r="M42" s="10">
        <f>('NBS_comp_mm _LakePrc'!M42 / 1000) * Area!$G$12 / (Days!M44*86400)</f>
        <v>295.96784050179212</v>
      </c>
      <c r="N42" s="10">
        <f t="shared" si="0"/>
        <v>196.5527260722464</v>
      </c>
    </row>
    <row r="43" spans="1:14" x14ac:dyDescent="0.2">
      <c r="A43">
        <v>1988</v>
      </c>
      <c r="B43" s="10">
        <f>('NBS_comp_mm _LakePrc'!B43 / 1000) * Area!$G$12 / (Days!B45*86400)</f>
        <v>132.88607078853047</v>
      </c>
      <c r="C43" s="10">
        <f>('NBS_comp_mm _LakePrc'!C43 / 1000) * Area!$G$12 / (Days!C45*86400)</f>
        <v>58.601139846743308</v>
      </c>
      <c r="D43" s="10">
        <f>('NBS_comp_mm _LakePrc'!D43 / 1000) * Area!$G$12 / (Days!D45*86400)</f>
        <v>321.9441890681004</v>
      </c>
      <c r="E43" s="10">
        <f>('NBS_comp_mm _LakePrc'!E43 / 1000) * Area!$G$12 / (Days!E45*86400)</f>
        <v>267.12263888888884</v>
      </c>
      <c r="F43" s="10">
        <f>('NBS_comp_mm _LakePrc'!F43 / 1000) * Area!$G$12 / (Days!F45*86400)</f>
        <v>24.988920250896062</v>
      </c>
      <c r="G43" s="10">
        <f>('NBS_comp_mm _LakePrc'!G43 / 1000) * Area!$G$12 / (Days!G45*86400)</f>
        <v>-17.933981481481478</v>
      </c>
      <c r="H43" s="10">
        <f>('NBS_comp_mm _LakePrc'!H43 / 1000) * Area!$G$12 / (Days!H45*86400)</f>
        <v>-6.4579973118279614</v>
      </c>
      <c r="I43" s="10">
        <f>('NBS_comp_mm _LakePrc'!I43 / 1000) * Area!$G$12 / (Days!I45*86400)</f>
        <v>-24.925851254480285</v>
      </c>
      <c r="J43" s="10">
        <f>('NBS_comp_mm _LakePrc'!J43 / 1000) * Area!$G$12 / (Days!J45*86400)</f>
        <v>9.4616666666666731</v>
      </c>
      <c r="K43" s="10">
        <f>('NBS_comp_mm _LakePrc'!K43 / 1000) * Area!$G$12 / (Days!K45*86400)</f>
        <v>36.069009856630821</v>
      </c>
      <c r="L43" s="10">
        <f>('NBS_comp_mm _LakePrc'!L43 / 1000) * Area!$G$12 / (Days!L45*86400)</f>
        <v>166.03462962962965</v>
      </c>
      <c r="M43" s="10">
        <f>('NBS_comp_mm _LakePrc'!M43 / 1000) * Area!$G$12 / (Days!M45*86400)</f>
        <v>360.43769713261651</v>
      </c>
      <c r="N43" s="10">
        <f t="shared" si="0"/>
        <v>110.68567767340942</v>
      </c>
    </row>
    <row r="44" spans="1:14" x14ac:dyDescent="0.2">
      <c r="A44">
        <v>1989</v>
      </c>
      <c r="B44" s="10">
        <f>('NBS_comp_mm _LakePrc'!B44 / 1000) * Area!$G$12 / (Days!B46*86400)</f>
        <v>80.395076164874567</v>
      </c>
      <c r="C44" s="10">
        <f>('NBS_comp_mm _LakePrc'!C44 / 1000) * Area!$G$12 / (Days!C46*86400)</f>
        <v>116.43263392857143</v>
      </c>
      <c r="D44" s="10">
        <f>('NBS_comp_mm _LakePrc'!D44 / 1000) * Area!$G$12 / (Days!D46*86400)</f>
        <v>277.56004480286748</v>
      </c>
      <c r="E44" s="10">
        <f>('NBS_comp_mm _LakePrc'!E44 / 1000) * Area!$G$12 / (Days!E46*86400)</f>
        <v>154.48129629629631</v>
      </c>
      <c r="F44" s="10">
        <f>('NBS_comp_mm _LakePrc'!F44 / 1000) * Area!$G$12 / (Days!F46*86400)</f>
        <v>53.764408602150539</v>
      </c>
      <c r="G44" s="10">
        <f>('NBS_comp_mm _LakePrc'!G44 / 1000) * Area!$G$12 / (Days!G46*86400)</f>
        <v>7.7453703703703676</v>
      </c>
      <c r="H44" s="10">
        <f>('NBS_comp_mm _LakePrc'!H44 / 1000) * Area!$G$12 / (Days!H46*86400)</f>
        <v>1.3450448028673889</v>
      </c>
      <c r="I44" s="10">
        <f>('NBS_comp_mm _LakePrc'!I44 / 1000) * Area!$G$12 / (Days!I46*86400)</f>
        <v>-4.2473924731182793</v>
      </c>
      <c r="J44" s="10">
        <f>('NBS_comp_mm _LakePrc'!J44 / 1000) * Area!$G$12 / (Days!J46*86400)</f>
        <v>11.364282407407412</v>
      </c>
      <c r="K44" s="10">
        <f>('NBS_comp_mm _LakePrc'!K44 / 1000) * Area!$G$12 / (Days!K46*86400)</f>
        <v>72.372177419354827</v>
      </c>
      <c r="L44" s="10">
        <f>('NBS_comp_mm _LakePrc'!L44 / 1000) * Area!$G$12 / (Days!L46*86400)</f>
        <v>205.15520833333332</v>
      </c>
      <c r="M44" s="10">
        <f>('NBS_comp_mm _LakePrc'!M44 / 1000) * Area!$G$12 / (Days!M46*86400)</f>
        <v>102.68771505376344</v>
      </c>
      <c r="N44" s="10">
        <f t="shared" si="0"/>
        <v>89.921322142394885</v>
      </c>
    </row>
    <row r="45" spans="1:14" x14ac:dyDescent="0.2">
      <c r="A45">
        <v>1990</v>
      </c>
      <c r="B45" s="10">
        <f>('NBS_comp_mm _LakePrc'!B45 / 1000) * Area!$G$12 / (Days!B47*86400)</f>
        <v>142.02663978494621</v>
      </c>
      <c r="C45" s="10">
        <f>('NBS_comp_mm _LakePrc'!C45 / 1000) * Area!$G$12 / (Days!C47*86400)</f>
        <v>120.71087301587302</v>
      </c>
      <c r="D45" s="10">
        <f>('NBS_comp_mm _LakePrc'!D45 / 1000) * Area!$G$12 / (Days!D47*86400)</f>
        <v>164.38129032258064</v>
      </c>
      <c r="E45" s="10">
        <f>('NBS_comp_mm _LakePrc'!E45 / 1000) * Area!$G$12 / (Days!E47*86400)</f>
        <v>225.74844907407407</v>
      </c>
      <c r="F45" s="10">
        <f>('NBS_comp_mm _LakePrc'!F45 / 1000) * Area!$G$12 / (Days!F47*86400)</f>
        <v>71.6210170250896</v>
      </c>
      <c r="G45" s="10">
        <f>('NBS_comp_mm _LakePrc'!G45 / 1000) * Area!$G$12 / (Days!G47*86400)</f>
        <v>159.97898148148147</v>
      </c>
      <c r="H45" s="10">
        <f>('NBS_comp_mm _LakePrc'!H45 / 1000) * Area!$G$12 / (Days!H47*86400)</f>
        <v>13.412258064516132</v>
      </c>
      <c r="I45" s="10">
        <f>('NBS_comp_mm _LakePrc'!I45 / 1000) * Area!$G$12 / (Days!I47*86400)</f>
        <v>13.460940860215045</v>
      </c>
      <c r="J45" s="10">
        <f>('NBS_comp_mm _LakePrc'!J45 / 1000) * Area!$G$12 / (Days!J47*86400)</f>
        <v>53.180115740740739</v>
      </c>
      <c r="K45" s="10">
        <f>('NBS_comp_mm _LakePrc'!K45 / 1000) * Area!$G$12 / (Days!K47*86400)</f>
        <v>44.233534946236567</v>
      </c>
      <c r="L45" s="10">
        <f>('NBS_comp_mm _LakePrc'!L45 / 1000) * Area!$G$12 / (Days!L47*86400)</f>
        <v>116.09210648148148</v>
      </c>
      <c r="M45" s="10">
        <f>('NBS_comp_mm _LakePrc'!M45 / 1000) * Area!$G$12 / (Days!M47*86400)</f>
        <v>86.623481182795715</v>
      </c>
      <c r="N45" s="10">
        <f t="shared" si="0"/>
        <v>100.95580733166922</v>
      </c>
    </row>
    <row r="46" spans="1:14" x14ac:dyDescent="0.2">
      <c r="A46">
        <v>1991</v>
      </c>
      <c r="B46" s="10">
        <f>('NBS_comp_mm _LakePrc'!B46 / 1000) * Area!$G$12 / (Days!B48*86400)</f>
        <v>281.07126344086026</v>
      </c>
      <c r="C46" s="10">
        <f>('NBS_comp_mm _LakePrc'!C46 / 1000) * Area!$G$12 / (Days!C48*86400)</f>
        <v>389.73200892857136</v>
      </c>
      <c r="D46" s="10">
        <f>('NBS_comp_mm _LakePrc'!D46 / 1000) * Area!$G$12 / (Days!D48*86400)</f>
        <v>363.96409050179216</v>
      </c>
      <c r="E46" s="10">
        <f>('NBS_comp_mm _LakePrc'!E46 / 1000) * Area!$G$12 / (Days!E48*86400)</f>
        <v>228.09215277777773</v>
      </c>
      <c r="F46" s="10">
        <f>('NBS_comp_mm _LakePrc'!F46 / 1000) * Area!$G$12 / (Days!F48*86400)</f>
        <v>166.31437275985667</v>
      </c>
      <c r="G46" s="10">
        <f>('NBS_comp_mm _LakePrc'!G46 / 1000) * Area!$G$12 / (Days!G48*86400)</f>
        <v>12.588310185185183</v>
      </c>
      <c r="H46" s="10">
        <f>('NBS_comp_mm _LakePrc'!H46 / 1000) * Area!$G$12 / (Days!H48*86400)</f>
        <v>-11.631577060931896</v>
      </c>
      <c r="I46" s="10">
        <f>('NBS_comp_mm _LakePrc'!I46 / 1000) * Area!$G$12 / (Days!I48*86400)</f>
        <v>37.672289426523292</v>
      </c>
      <c r="J46" s="10">
        <f>('NBS_comp_mm _LakePrc'!J46 / 1000) * Area!$G$12 / (Days!J48*86400)</f>
        <v>64.729745370370367</v>
      </c>
      <c r="K46" s="10">
        <f>('NBS_comp_mm _LakePrc'!K46 / 1000) * Area!$G$12 / (Days!K48*86400)</f>
        <v>256.39378584229394</v>
      </c>
      <c r="L46" s="10">
        <f>('NBS_comp_mm _LakePrc'!L46 / 1000) * Area!$G$12 / (Days!L48*86400)</f>
        <v>253.21733796296297</v>
      </c>
      <c r="M46" s="10">
        <f>('NBS_comp_mm _LakePrc'!M46 / 1000) * Area!$G$12 / (Days!M48*86400)</f>
        <v>371.25124551971328</v>
      </c>
      <c r="N46" s="10">
        <f t="shared" si="0"/>
        <v>201.11625213791464</v>
      </c>
    </row>
    <row r="47" spans="1:14" x14ac:dyDescent="0.2">
      <c r="A47">
        <v>1992</v>
      </c>
      <c r="B47" s="10">
        <f>('NBS_comp_mm _LakePrc'!B47 / 1000) * Area!$G$12 / (Days!B49*86400)</f>
        <v>258.42113351254483</v>
      </c>
      <c r="C47" s="10">
        <f>('NBS_comp_mm _LakePrc'!C47 / 1000) * Area!$G$12 / (Days!C49*86400)</f>
        <v>242.0983285440613</v>
      </c>
      <c r="D47" s="10">
        <f>('NBS_comp_mm _LakePrc'!D47 / 1000) * Area!$G$12 / (Days!D49*86400)</f>
        <v>395.34995071684585</v>
      </c>
      <c r="E47" s="10">
        <f>('NBS_comp_mm _LakePrc'!E47 / 1000) * Area!$G$12 / (Days!E49*86400)</f>
        <v>312.61474537037043</v>
      </c>
      <c r="F47" s="10">
        <f>('NBS_comp_mm _LakePrc'!F47 / 1000) * Area!$G$12 / (Days!F49*86400)</f>
        <v>122.52307347670251</v>
      </c>
      <c r="G47" s="10">
        <f>('NBS_comp_mm _LakePrc'!G47 / 1000) * Area!$G$12 / (Days!G49*86400)</f>
        <v>48.351990740740753</v>
      </c>
      <c r="H47" s="10">
        <f>('NBS_comp_mm _LakePrc'!H47 / 1000) * Area!$G$12 / (Days!H49*86400)</f>
        <v>35.150013440860207</v>
      </c>
      <c r="I47" s="10">
        <f>('NBS_comp_mm _LakePrc'!I47 / 1000) * Area!$G$12 / (Days!I49*86400)</f>
        <v>16.528185483870974</v>
      </c>
      <c r="J47" s="10">
        <f>('NBS_comp_mm _LakePrc'!J47 / 1000) * Area!$G$12 / (Days!J49*86400)</f>
        <v>28.883749999999999</v>
      </c>
      <c r="K47" s="10">
        <f>('NBS_comp_mm _LakePrc'!K47 / 1000) * Area!$G$12 / (Days!K49*86400)</f>
        <v>24.684556451612906</v>
      </c>
      <c r="L47" s="10">
        <f>('NBS_comp_mm _LakePrc'!L47 / 1000) * Area!$G$12 / (Days!L49*86400)</f>
        <v>79.388101851851857</v>
      </c>
      <c r="M47" s="10">
        <f>('NBS_comp_mm _LakePrc'!M47 / 1000) * Area!$G$12 / (Days!M49*86400)</f>
        <v>122.53776433691756</v>
      </c>
      <c r="N47" s="10">
        <f t="shared" si="0"/>
        <v>140.54429949386494</v>
      </c>
    </row>
    <row r="48" spans="1:14" x14ac:dyDescent="0.2">
      <c r="A48">
        <v>1993</v>
      </c>
      <c r="B48" s="10">
        <f>('NBS_comp_mm _LakePrc'!B48 / 1000) * Area!$G$12 / (Days!B50*86400)</f>
        <v>147.26029569892472</v>
      </c>
      <c r="C48" s="10">
        <f>('NBS_comp_mm _LakePrc'!C48 / 1000) * Area!$G$12 / (Days!C50*86400)</f>
        <v>278.11834325396836</v>
      </c>
      <c r="D48" s="10">
        <f>('NBS_comp_mm _LakePrc'!D48 / 1000) * Area!$G$12 / (Days!D50*86400)</f>
        <v>331.4224462365591</v>
      </c>
      <c r="E48" s="10">
        <f>('NBS_comp_mm _LakePrc'!E48 / 1000) * Area!$G$12 / (Days!E50*86400)</f>
        <v>351.5308101851852</v>
      </c>
      <c r="F48" s="10">
        <f>('NBS_comp_mm _LakePrc'!F48 / 1000) * Area!$G$12 / (Days!F50*86400)</f>
        <v>73.314090501792123</v>
      </c>
      <c r="G48" s="10">
        <f>('NBS_comp_mm _LakePrc'!G48 / 1000) * Area!$G$12 / (Days!G50*86400)</f>
        <v>36.491782407407399</v>
      </c>
      <c r="H48" s="10">
        <f>('NBS_comp_mm _LakePrc'!H48 / 1000) * Area!$G$12 / (Days!H50*86400)</f>
        <v>103.78943996415771</v>
      </c>
      <c r="I48" s="10">
        <f>('NBS_comp_mm _LakePrc'!I48 / 1000) * Area!$G$12 / (Days!I50*86400)</f>
        <v>92.750206093189959</v>
      </c>
      <c r="J48" s="10">
        <f>('NBS_comp_mm _LakePrc'!J48 / 1000) * Area!$G$12 / (Days!J50*86400)</f>
        <v>287.01159722222229</v>
      </c>
      <c r="K48" s="10">
        <f>('NBS_comp_mm _LakePrc'!K48 / 1000) * Area!$G$12 / (Days!K50*86400)</f>
        <v>173.38731182795695</v>
      </c>
      <c r="L48" s="10">
        <f>('NBS_comp_mm _LakePrc'!L48 / 1000) * Area!$G$12 / (Days!L50*86400)</f>
        <v>553.96988425925929</v>
      </c>
      <c r="M48" s="10">
        <f>('NBS_comp_mm _LakePrc'!M48 / 1000) * Area!$G$12 / (Days!M50*86400)</f>
        <v>182.86287186379931</v>
      </c>
      <c r="N48" s="10">
        <f t="shared" si="0"/>
        <v>217.65908995953518</v>
      </c>
    </row>
    <row r="49" spans="1:14" x14ac:dyDescent="0.2">
      <c r="A49">
        <v>1994</v>
      </c>
      <c r="B49" s="10">
        <f>('NBS_comp_mm _LakePrc'!B49 / 1000) * Area!$G$12 / (Days!B51*86400)</f>
        <v>516.71905465949817</v>
      </c>
      <c r="C49" s="10">
        <f>('NBS_comp_mm _LakePrc'!C49 / 1000) * Area!$G$12 / (Days!C51*86400)</f>
        <v>69.559007936507953</v>
      </c>
      <c r="D49" s="10">
        <f>('NBS_comp_mm _LakePrc'!D49 / 1000) * Area!$G$12 / (Days!D51*86400)</f>
        <v>320.65006272401433</v>
      </c>
      <c r="E49" s="10">
        <f>('NBS_comp_mm _LakePrc'!E49 / 1000) * Area!$G$12 / (Days!E51*86400)</f>
        <v>457.54722222222222</v>
      </c>
      <c r="F49" s="10">
        <f>('NBS_comp_mm _LakePrc'!F49 / 1000) * Area!$G$12 / (Days!F51*86400)</f>
        <v>71.238060035842281</v>
      </c>
      <c r="G49" s="10">
        <f>('NBS_comp_mm _LakePrc'!G49 / 1000) * Area!$G$12 / (Days!G51*86400)</f>
        <v>86.336111111111109</v>
      </c>
      <c r="H49" s="10">
        <f>('NBS_comp_mm _LakePrc'!H49 / 1000) * Area!$G$12 / (Days!H51*86400)</f>
        <v>-7.9711827956989234</v>
      </c>
      <c r="I49" s="10">
        <f>('NBS_comp_mm _LakePrc'!I49 / 1000) * Area!$G$12 / (Days!I51*86400)</f>
        <v>-5.5595519713261652</v>
      </c>
      <c r="J49" s="10">
        <f>('NBS_comp_mm _LakePrc'!J49 / 1000) * Area!$G$12 / (Days!J51*86400)</f>
        <v>12.526643518518526</v>
      </c>
      <c r="K49" s="10">
        <f>('NBS_comp_mm _LakePrc'!K49 / 1000) * Area!$G$12 / (Days!K51*86400)</f>
        <v>39.472853942652328</v>
      </c>
      <c r="L49" s="10">
        <f>('NBS_comp_mm _LakePrc'!L49 / 1000) * Area!$G$12 / (Days!L51*86400)</f>
        <v>66.188194444444434</v>
      </c>
      <c r="M49" s="10">
        <f>('NBS_comp_mm _LakePrc'!M49 / 1000) * Area!$G$12 / (Days!M51*86400)</f>
        <v>105.19193548387096</v>
      </c>
      <c r="N49" s="10">
        <f t="shared" si="0"/>
        <v>144.32486760930476</v>
      </c>
    </row>
    <row r="50" spans="1:14" x14ac:dyDescent="0.2">
      <c r="A50">
        <v>1995</v>
      </c>
      <c r="B50" s="10">
        <f>('NBS_comp_mm _LakePrc'!B50 / 1000) * Area!$G$12 / (Days!B52*86400)</f>
        <v>100.83249551971326</v>
      </c>
      <c r="C50" s="10">
        <f>('NBS_comp_mm _LakePrc'!C50 / 1000) * Area!$G$12 / (Days!C52*86400)</f>
        <v>229.25227182539683</v>
      </c>
      <c r="D50" s="10">
        <f>('NBS_comp_mm _LakePrc'!D50 / 1000) * Area!$G$12 / (Days!D52*86400)</f>
        <v>402.15430107526879</v>
      </c>
      <c r="E50" s="10">
        <f>('NBS_comp_mm _LakePrc'!E50 / 1000) * Area!$G$12 / (Days!E52*86400)</f>
        <v>254.70569444444445</v>
      </c>
      <c r="F50" s="10">
        <f>('NBS_comp_mm _LakePrc'!F50 / 1000) * Area!$G$12 / (Days!F52*86400)</f>
        <v>154.95677867383512</v>
      </c>
      <c r="G50" s="10">
        <f>('NBS_comp_mm _LakePrc'!G50 / 1000) * Area!$G$12 / (Days!G52*86400)</f>
        <v>108.49303240740741</v>
      </c>
      <c r="H50" s="10">
        <f>('NBS_comp_mm _LakePrc'!H50 / 1000) * Area!$G$12 / (Days!H52*86400)</f>
        <v>85.777074372759856</v>
      </c>
      <c r="I50" s="10">
        <f>('NBS_comp_mm _LakePrc'!I50 / 1000) * Area!$G$12 / (Days!I52*86400)</f>
        <v>21.873239247311833</v>
      </c>
      <c r="J50" s="10">
        <f>('NBS_comp_mm _LakePrc'!J50 / 1000) * Area!$G$12 / (Days!J52*86400)</f>
        <v>-10.797175925925927</v>
      </c>
      <c r="K50" s="10">
        <f>('NBS_comp_mm _LakePrc'!K50 / 1000) * Area!$G$12 / (Days!K52*86400)</f>
        <v>41.48969534050179</v>
      </c>
      <c r="L50" s="10">
        <f>('NBS_comp_mm _LakePrc'!L50 / 1000) * Area!$G$12 / (Days!L52*86400)</f>
        <v>85.888495370370364</v>
      </c>
      <c r="M50" s="10">
        <f>('NBS_comp_mm _LakePrc'!M50 / 1000) * Area!$G$12 / (Days!M52*86400)</f>
        <v>132.10294802867384</v>
      </c>
      <c r="N50" s="10">
        <f t="shared" si="0"/>
        <v>133.8940708649798</v>
      </c>
    </row>
    <row r="51" spans="1:14" x14ac:dyDescent="0.2">
      <c r="A51">
        <v>1996</v>
      </c>
      <c r="B51" s="10">
        <f>('NBS_comp_mm _LakePrc'!B51 / 1000) * Area!$G$12 / (Days!B53*86400)</f>
        <v>299.44203853046582</v>
      </c>
      <c r="C51" s="10">
        <f>('NBS_comp_mm _LakePrc'!C51 / 1000) * Area!$G$12 / (Days!C53*86400)</f>
        <v>69.995483716475078</v>
      </c>
      <c r="D51" s="10">
        <f>('NBS_comp_mm _LakePrc'!D51 / 1000) * Area!$G$12 / (Days!D53*86400)</f>
        <v>346.75795250896056</v>
      </c>
      <c r="E51" s="10">
        <f>('NBS_comp_mm _LakePrc'!E51 / 1000) * Area!$G$12 / (Days!E53*86400)</f>
        <v>240.16196759259259</v>
      </c>
      <c r="F51" s="10">
        <f>('NBS_comp_mm _LakePrc'!F51 / 1000) * Area!$G$12 / (Days!F53*86400)</f>
        <v>148.22168010752685</v>
      </c>
      <c r="G51" s="10">
        <f>('NBS_comp_mm _LakePrc'!G51 / 1000) * Area!$G$12 / (Days!G53*86400)</f>
        <v>69.536759259259284</v>
      </c>
      <c r="H51" s="10">
        <f>('NBS_comp_mm _LakePrc'!H51 / 1000) * Area!$G$12 / (Days!H53*86400)</f>
        <v>16.043109318996418</v>
      </c>
      <c r="I51" s="10">
        <f>('NBS_comp_mm _LakePrc'!I51 / 1000) * Area!$G$12 / (Days!I53*86400)</f>
        <v>4.0952150537634413</v>
      </c>
      <c r="J51" s="10">
        <f>('NBS_comp_mm _LakePrc'!J51 / 1000) * Area!$G$12 / (Days!J53*86400)</f>
        <v>16.875717592592583</v>
      </c>
      <c r="K51" s="10">
        <f>('NBS_comp_mm _LakePrc'!K51 / 1000) * Area!$G$12 / (Days!K53*86400)</f>
        <v>33.186729390681002</v>
      </c>
      <c r="L51" s="10">
        <f>('NBS_comp_mm _LakePrc'!L51 / 1000) * Area!$G$12 / (Days!L53*86400)</f>
        <v>233.68118055555556</v>
      </c>
      <c r="M51" s="10">
        <f>('NBS_comp_mm _LakePrc'!M51 / 1000) * Area!$G$12 / (Days!M53*86400)</f>
        <v>139.14816308243729</v>
      </c>
      <c r="N51" s="10">
        <f t="shared" si="0"/>
        <v>134.7621663924422</v>
      </c>
    </row>
    <row r="52" spans="1:14" x14ac:dyDescent="0.2">
      <c r="A52">
        <v>1997</v>
      </c>
      <c r="B52" s="10">
        <f>('NBS_comp_mm _LakePrc'!B52 / 1000) * Area!$G$12 / (Days!B54*86400)</f>
        <v>217.81688620071685</v>
      </c>
      <c r="C52" s="10">
        <f>('NBS_comp_mm _LakePrc'!C52 / 1000) * Area!$G$12 / (Days!C54*86400)</f>
        <v>331.67194444444442</v>
      </c>
      <c r="D52" s="10">
        <f>('NBS_comp_mm _LakePrc'!D52 / 1000) * Area!$G$12 / (Days!D54*86400)</f>
        <v>220.97946236559139</v>
      </c>
      <c r="E52" s="10">
        <f>('NBS_comp_mm _LakePrc'!E52 / 1000) * Area!$G$12 / (Days!E54*86400)</f>
        <v>404.81136574074077</v>
      </c>
      <c r="F52" s="10">
        <f>('NBS_comp_mm _LakePrc'!F52 / 1000) * Area!$G$12 / (Days!F54*86400)</f>
        <v>334.29295698924727</v>
      </c>
      <c r="G52" s="10">
        <f>('NBS_comp_mm _LakePrc'!G52 / 1000) * Area!$G$12 / (Days!G54*86400)</f>
        <v>277.32511574074067</v>
      </c>
      <c r="H52" s="10">
        <f>('NBS_comp_mm _LakePrc'!H52 / 1000) * Area!$G$12 / (Days!H54*86400)</f>
        <v>13.441621863799282</v>
      </c>
      <c r="I52" s="10">
        <f>('NBS_comp_mm _LakePrc'!I52 / 1000) * Area!$G$12 / (Days!I54*86400)</f>
        <v>0.18079749103943429</v>
      </c>
      <c r="J52" s="10">
        <f>('NBS_comp_mm _LakePrc'!J52 / 1000) * Area!$G$12 / (Days!J54*86400)</f>
        <v>169.77562499999996</v>
      </c>
      <c r="K52" s="10">
        <f>('NBS_comp_mm _LakePrc'!K52 / 1000) * Area!$G$12 / (Days!K54*86400)</f>
        <v>169.73884856630823</v>
      </c>
      <c r="L52" s="10">
        <f>('NBS_comp_mm _LakePrc'!L52 / 1000) * Area!$G$12 / (Days!L54*86400)</f>
        <v>188.62583333333339</v>
      </c>
      <c r="M52" s="10">
        <f>('NBS_comp_mm _LakePrc'!M52 / 1000) * Area!$G$12 / (Days!M54*86400)</f>
        <v>361.10491487455192</v>
      </c>
      <c r="N52" s="10">
        <f t="shared" si="0"/>
        <v>224.14711438420952</v>
      </c>
    </row>
    <row r="53" spans="1:14" x14ac:dyDescent="0.2">
      <c r="A53">
        <v>1998</v>
      </c>
      <c r="B53" s="10">
        <f>('NBS_comp_mm _LakePrc'!B53 / 1000) * Area!$G$12 / (Days!B55*86400)</f>
        <v>303.91111559139785</v>
      </c>
      <c r="C53" s="10">
        <f>('NBS_comp_mm _LakePrc'!C53 / 1000) * Area!$G$12 / (Days!C55*86400)</f>
        <v>579.4355158730159</v>
      </c>
      <c r="D53" s="10">
        <f>('NBS_comp_mm _LakePrc'!D53 / 1000) * Area!$G$12 / (Days!D55*86400)</f>
        <v>515.89664874551977</v>
      </c>
      <c r="E53" s="10">
        <f>('NBS_comp_mm _LakePrc'!E53 / 1000) * Area!$G$12 / (Days!E55*86400)</f>
        <v>178.88631944444447</v>
      </c>
      <c r="F53" s="10">
        <f>('NBS_comp_mm _LakePrc'!F53 / 1000) * Area!$G$12 / (Days!F55*86400)</f>
        <v>247.2935215053763</v>
      </c>
      <c r="G53" s="10">
        <f>('NBS_comp_mm _LakePrc'!G53 / 1000) * Area!$G$12 / (Days!G55*86400)</f>
        <v>101.09650462962964</v>
      </c>
      <c r="H53" s="10">
        <f>('NBS_comp_mm _LakePrc'!H53 / 1000) * Area!$G$12 / (Days!H55*86400)</f>
        <v>8.3192114695340607</v>
      </c>
      <c r="I53" s="10">
        <f>('NBS_comp_mm _LakePrc'!I53 / 1000) * Area!$G$12 / (Days!I55*86400)</f>
        <v>29.003956093189963</v>
      </c>
      <c r="J53" s="10">
        <f>('NBS_comp_mm _LakePrc'!J53 / 1000) * Area!$G$12 / (Days!J55*86400)</f>
        <v>16.423078703703705</v>
      </c>
      <c r="K53" s="10">
        <f>('NBS_comp_mm _LakePrc'!K53 / 1000) * Area!$G$12 / (Days!K55*86400)</f>
        <v>17.347876344086021</v>
      </c>
      <c r="L53" s="10">
        <f>('NBS_comp_mm _LakePrc'!L53 / 1000) * Area!$G$12 / (Days!L55*86400)</f>
        <v>79.791736111111106</v>
      </c>
      <c r="M53" s="10">
        <f>('NBS_comp_mm _LakePrc'!M53 / 1000) * Area!$G$12 / (Days!M55*86400)</f>
        <v>130.22862903225808</v>
      </c>
      <c r="N53" s="10">
        <f t="shared" si="0"/>
        <v>183.96950946193894</v>
      </c>
    </row>
    <row r="54" spans="1:14" x14ac:dyDescent="0.2">
      <c r="A54">
        <v>1999</v>
      </c>
      <c r="B54" s="10">
        <f>('NBS_comp_mm _LakePrc'!B54 / 1000) * Area!$G$12 / (Days!B56*86400)</f>
        <v>369.42807795698923</v>
      </c>
      <c r="C54" s="10">
        <f>('NBS_comp_mm _LakePrc'!C54 / 1000) * Area!$G$12 / (Days!C56*86400)</f>
        <v>304.78068948412687</v>
      </c>
      <c r="D54" s="10">
        <f>('NBS_comp_mm _LakePrc'!D54 / 1000) * Area!$G$12 / (Days!D56*86400)</f>
        <v>428.92826164874543</v>
      </c>
      <c r="E54" s="10">
        <f>('NBS_comp_mm _LakePrc'!E54 / 1000) * Area!$G$12 / (Days!E56*86400)</f>
        <v>203.08666666666664</v>
      </c>
      <c r="F54" s="10">
        <f>('NBS_comp_mm _LakePrc'!F54 / 1000) * Area!$G$12 / (Days!F56*86400)</f>
        <v>54.810304659498208</v>
      </c>
      <c r="G54" s="10">
        <f>('NBS_comp_mm _LakePrc'!G54 / 1000) * Area!$G$12 / (Days!G56*86400)</f>
        <v>14.483773148148151</v>
      </c>
      <c r="H54" s="10">
        <f>('NBS_comp_mm _LakePrc'!H54 / 1000) * Area!$G$12 / (Days!H56*86400)</f>
        <v>4.3812768817204351</v>
      </c>
      <c r="I54" s="10">
        <f>('NBS_comp_mm _LakePrc'!I54 / 1000) * Area!$G$12 / (Days!I56*86400)</f>
        <v>-13.485327060931905</v>
      </c>
      <c r="J54" s="10">
        <f>('NBS_comp_mm _LakePrc'!J54 / 1000) * Area!$G$12 / (Days!J56*86400)</f>
        <v>-7.4160185185185199</v>
      </c>
      <c r="K54" s="10">
        <f>('NBS_comp_mm _LakePrc'!K54 / 1000) * Area!$G$12 / (Days!K56*86400)</f>
        <v>8.0725134408602184</v>
      </c>
      <c r="L54" s="10">
        <f>('NBS_comp_mm _LakePrc'!L54 / 1000) * Area!$G$12 / (Days!L56*86400)</f>
        <v>25.522407407407403</v>
      </c>
      <c r="M54" s="10">
        <f>('NBS_comp_mm _LakePrc'!M54 / 1000) * Area!$G$12 / (Days!M56*86400)</f>
        <v>48.373584229390687</v>
      </c>
      <c r="N54" s="10">
        <f t="shared" si="0"/>
        <v>120.08051749534189</v>
      </c>
    </row>
    <row r="55" spans="1:14" x14ac:dyDescent="0.2">
      <c r="A55">
        <v>2000</v>
      </c>
      <c r="B55" s="10">
        <f>('NBS_comp_mm _LakePrc'!B55 / 1000) * Area!$G$12 / (Days!B57*86400)</f>
        <v>199.19778225806451</v>
      </c>
      <c r="C55" s="10">
        <f>('NBS_comp_mm _LakePrc'!C55 / 1000) * Area!$G$12 / (Days!C57*86400)</f>
        <v>146.2006848659004</v>
      </c>
      <c r="D55" s="10">
        <f>('NBS_comp_mm _LakePrc'!D55 / 1000) * Area!$G$12 / (Days!D57*86400)</f>
        <v>140.49141577060934</v>
      </c>
      <c r="E55" s="10">
        <f>('NBS_comp_mm _LakePrc'!E55 / 1000) * Area!$G$12 / (Days!E57*86400)</f>
        <v>166.37900462962963</v>
      </c>
      <c r="F55" s="10">
        <f>('NBS_comp_mm _LakePrc'!F55 / 1000) * Area!$G$12 / (Days!F57*86400)</f>
        <v>51.977916666666665</v>
      </c>
      <c r="G55" s="10">
        <f>('NBS_comp_mm _LakePrc'!G55 / 1000) * Area!$G$12 / (Days!G57*86400)</f>
        <v>36.71824074074074</v>
      </c>
      <c r="H55" s="10">
        <f>('NBS_comp_mm _LakePrc'!H55 / 1000) * Area!$G$12 / (Days!H57*86400)</f>
        <v>41.314852150537639</v>
      </c>
      <c r="I55" s="10">
        <f>('NBS_comp_mm _LakePrc'!I55 / 1000) * Area!$G$12 / (Days!I57*86400)</f>
        <v>4.1357123655914023</v>
      </c>
      <c r="J55" s="10">
        <f>('NBS_comp_mm _LakePrc'!J55 / 1000) * Area!$G$12 / (Days!J57*86400)</f>
        <v>1.7631481481481488</v>
      </c>
      <c r="K55" s="10">
        <f>('NBS_comp_mm _LakePrc'!K55 / 1000) * Area!$G$12 / (Days!K57*86400)</f>
        <v>28.82495071684588</v>
      </c>
      <c r="L55" s="10">
        <f>('NBS_comp_mm _LakePrc'!L55 / 1000) * Area!$G$12 / (Days!L57*86400)</f>
        <v>48.951712962962958</v>
      </c>
      <c r="M55" s="10">
        <f>('NBS_comp_mm _LakePrc'!M55 / 1000) * Area!$G$12 / (Days!M57*86400)</f>
        <v>138.77525985663081</v>
      </c>
      <c r="N55" s="10">
        <f t="shared" si="0"/>
        <v>83.727556761027344</v>
      </c>
    </row>
    <row r="56" spans="1:14" x14ac:dyDescent="0.2">
      <c r="A56">
        <v>2001</v>
      </c>
      <c r="B56" s="10">
        <f>('NBS_comp_mm _LakePrc'!B56 / 1000) * Area!$G$12 / (Days!B58*86400)</f>
        <v>70.061191756272407</v>
      </c>
      <c r="C56" s="10">
        <f>('NBS_comp_mm _LakePrc'!C56 / 1000) * Area!$G$12 / (Days!C58*86400)</f>
        <v>185.40103174603175</v>
      </c>
      <c r="D56" s="10">
        <f>('NBS_comp_mm _LakePrc'!D56 / 1000) * Area!$G$12 / (Days!D58*86400)</f>
        <v>111.48245071684588</v>
      </c>
      <c r="E56" s="10">
        <f>('NBS_comp_mm _LakePrc'!E56 / 1000) * Area!$G$12 / (Days!E58*86400)</f>
        <v>233.00511574074079</v>
      </c>
      <c r="F56" s="10">
        <f>('NBS_comp_mm _LakePrc'!F56 / 1000) * Area!$G$12 / (Days!F58*86400)</f>
        <v>193.21501792114697</v>
      </c>
      <c r="G56" s="10">
        <f>('NBS_comp_mm _LakePrc'!G56 / 1000) * Area!$G$12 / (Days!G58*86400)</f>
        <v>196.00763888888889</v>
      </c>
      <c r="H56" s="10">
        <f>('NBS_comp_mm _LakePrc'!H56 / 1000) * Area!$G$12 / (Days!H58*86400)</f>
        <v>123.98423387096777</v>
      </c>
      <c r="I56" s="10">
        <f>('NBS_comp_mm _LakePrc'!I56 / 1000) * Area!$G$12 / (Days!I58*86400)</f>
        <v>110.44173387096774</v>
      </c>
      <c r="J56" s="10">
        <f>('NBS_comp_mm _LakePrc'!J56 / 1000) * Area!$G$12 / (Days!J58*86400)</f>
        <v>136.29541666666668</v>
      </c>
      <c r="K56" s="10">
        <f>('NBS_comp_mm _LakePrc'!K56 / 1000) * Area!$G$12 / (Days!K58*86400)</f>
        <v>113.08443100358426</v>
      </c>
      <c r="L56" s="10">
        <f>('NBS_comp_mm _LakePrc'!L56 / 1000) * Area!$G$12 / (Days!L58*86400)</f>
        <v>121.55125</v>
      </c>
      <c r="M56" s="10">
        <f>('NBS_comp_mm _LakePrc'!M56 / 1000) * Area!$G$12 / (Days!M58*86400)</f>
        <v>137.54304659498209</v>
      </c>
      <c r="N56" s="10">
        <f t="shared" si="0"/>
        <v>144.33937989809127</v>
      </c>
    </row>
    <row r="57" spans="1:14" x14ac:dyDescent="0.2">
      <c r="A57">
        <v>2002</v>
      </c>
      <c r="B57" s="10">
        <f>('NBS_comp_mm _LakePrc'!B57 / 1000) * Area!$G$12 / (Days!B59*86400)</f>
        <v>115.86625896057346</v>
      </c>
      <c r="C57" s="10">
        <f>('NBS_comp_mm _LakePrc'!C57 / 1000) * Area!$G$12 / (Days!C59*86400)</f>
        <v>606.12414682539702</v>
      </c>
      <c r="D57" s="10">
        <f>('NBS_comp_mm _LakePrc'!D57 / 1000) * Area!$G$12 / (Days!D59*86400)</f>
        <v>287.13292114695338</v>
      </c>
      <c r="E57" s="10">
        <f>('NBS_comp_mm _LakePrc'!E57 / 1000) * Area!$G$12 / (Days!E59*86400)</f>
        <v>221.48469907407403</v>
      </c>
      <c r="F57" s="10">
        <f>('NBS_comp_mm _LakePrc'!F57 / 1000) * Area!$G$12 / (Days!F59*86400)</f>
        <v>89.372656810035863</v>
      </c>
      <c r="G57" s="10">
        <f>('NBS_comp_mm _LakePrc'!G57 / 1000) * Area!$G$12 / (Days!G59*86400)</f>
        <v>65.302361111111111</v>
      </c>
      <c r="H57" s="10">
        <f>('NBS_comp_mm _LakePrc'!H57 / 1000) * Area!$G$12 / (Days!H59*86400)</f>
        <v>-16.029610215053765</v>
      </c>
      <c r="I57" s="10">
        <f>('NBS_comp_mm _LakePrc'!I57 / 1000) * Area!$G$12 / (Days!I59*86400)</f>
        <v>-43.454910394265234</v>
      </c>
      <c r="J57" s="10">
        <f>('NBS_comp_mm _LakePrc'!J57 / 1000) * Area!$G$12 / (Days!J59*86400)</f>
        <v>-8.914675925925911</v>
      </c>
      <c r="K57" s="10">
        <f>('NBS_comp_mm _LakePrc'!K57 / 1000) * Area!$G$12 / (Days!K59*86400)</f>
        <v>213.25139336917562</v>
      </c>
      <c r="L57" s="10">
        <f>('NBS_comp_mm _LakePrc'!L57 / 1000) * Area!$G$12 / (Days!L59*86400)</f>
        <v>158.98499999999999</v>
      </c>
      <c r="M57" s="10">
        <f>('NBS_comp_mm _LakePrc'!M57 / 1000) * Area!$G$12 / (Days!M59*86400)</f>
        <v>288.03668010752693</v>
      </c>
      <c r="N57" s="10">
        <f t="shared" si="0"/>
        <v>164.76307673913354</v>
      </c>
    </row>
    <row r="58" spans="1:14" x14ac:dyDescent="0.2">
      <c r="A58">
        <v>2003</v>
      </c>
      <c r="B58" s="10">
        <f>('NBS_comp_mm _LakePrc'!B58 / 1000) * Area!$G$12 / (Days!B60*86400)</f>
        <v>107.8035663082437</v>
      </c>
      <c r="C58" s="10">
        <f>('NBS_comp_mm _LakePrc'!C58 / 1000) * Area!$G$12 / (Days!C60*86400)</f>
        <v>338.34543154761911</v>
      </c>
      <c r="D58" s="10">
        <f>('NBS_comp_mm _LakePrc'!D58 / 1000) * Area!$G$12 / (Days!D60*86400)</f>
        <v>254.33926971326164</v>
      </c>
      <c r="E58" s="10">
        <f>('NBS_comp_mm _LakePrc'!E58 / 1000) * Area!$G$12 / (Days!E60*86400)</f>
        <v>315.75009259259258</v>
      </c>
      <c r="F58" s="10">
        <f>('NBS_comp_mm _LakePrc'!F58 / 1000) * Area!$G$12 / (Days!F60*86400)</f>
        <v>175.44260752688174</v>
      </c>
      <c r="G58" s="10">
        <f>('NBS_comp_mm _LakePrc'!G58 / 1000) * Area!$G$12 / (Days!G60*86400)</f>
        <v>66.549236111111099</v>
      </c>
      <c r="H58" s="10">
        <f>('NBS_comp_mm _LakePrc'!H58 / 1000) * Area!$G$12 / (Days!H60*86400)</f>
        <v>-21.06802867383513</v>
      </c>
      <c r="I58" s="10">
        <f>('NBS_comp_mm _LakePrc'!I58 / 1000) * Area!$G$12 / (Days!I60*86400)</f>
        <v>-11.950855734767016</v>
      </c>
      <c r="J58" s="10">
        <f>('NBS_comp_mm _LakePrc'!J58 / 1000) * Area!$G$12 / (Days!J60*86400)</f>
        <v>3.3443518518518611</v>
      </c>
      <c r="K58" s="10">
        <f>('NBS_comp_mm _LakePrc'!K58 / 1000) * Area!$G$12 / (Days!K60*86400)</f>
        <v>17.240219534050183</v>
      </c>
      <c r="L58" s="10">
        <f>('NBS_comp_mm _LakePrc'!L58 / 1000) * Area!$G$12 / (Days!L60*86400)</f>
        <v>67.693032407407401</v>
      </c>
      <c r="M58" s="10">
        <f>('NBS_comp_mm _LakePrc'!M58 / 1000) * Area!$G$12 / (Days!M60*86400)</f>
        <v>70.610112007168453</v>
      </c>
      <c r="N58" s="10">
        <f t="shared" si="0"/>
        <v>115.34158626596547</v>
      </c>
    </row>
    <row r="59" spans="1:14" x14ac:dyDescent="0.2">
      <c r="A59">
        <v>2004</v>
      </c>
      <c r="B59" s="10">
        <f>('NBS_comp_mm _LakePrc'!B59 / 1000) * Area!$G$12 / (Days!B61*86400)</f>
        <v>31.187181899641573</v>
      </c>
      <c r="C59" s="10">
        <f>('NBS_comp_mm _LakePrc'!C59 / 1000) * Area!$G$12 / (Days!C61*86400)</f>
        <v>33.772964559386985</v>
      </c>
      <c r="D59" s="10">
        <f>('NBS_comp_mm _LakePrc'!D59 / 1000) * Area!$G$12 / (Days!D61*86400)</f>
        <v>302.12068100358425</v>
      </c>
      <c r="E59" s="10">
        <f>('NBS_comp_mm _LakePrc'!E59 / 1000) * Area!$G$12 / (Days!E61*86400)</f>
        <v>208.99212962962957</v>
      </c>
      <c r="F59" s="10">
        <f>('NBS_comp_mm _LakePrc'!F59 / 1000) * Area!$G$12 / (Days!F61*86400)</f>
        <v>218.21097670250896</v>
      </c>
      <c r="G59" s="10">
        <f>('NBS_comp_mm _LakePrc'!G59 / 1000) * Area!$G$12 / (Days!G61*86400)</f>
        <v>59.624953703703703</v>
      </c>
      <c r="H59" s="10">
        <f>('NBS_comp_mm _LakePrc'!H59 / 1000) * Area!$G$12 / (Days!H61*86400)</f>
        <v>-9.3388351254480266</v>
      </c>
      <c r="I59" s="10">
        <f>('NBS_comp_mm _LakePrc'!I59 / 1000) * Area!$G$12 / (Days!I61*86400)</f>
        <v>8.1419847670250913</v>
      </c>
      <c r="J59" s="10">
        <f>('NBS_comp_mm _LakePrc'!J59 / 1000) * Area!$G$12 / (Days!J61*86400)</f>
        <v>-21.062384259259264</v>
      </c>
      <c r="K59" s="10">
        <f>('NBS_comp_mm _LakePrc'!K59 / 1000) * Area!$G$12 / (Days!K61*86400)</f>
        <v>54.521482974910391</v>
      </c>
      <c r="L59" s="10">
        <f>('NBS_comp_mm _LakePrc'!L59 / 1000) * Area!$G$12 / (Days!L61*86400)</f>
        <v>244.68979166666671</v>
      </c>
      <c r="M59" s="10">
        <f>('NBS_comp_mm _LakePrc'!M59 / 1000) * Area!$G$12 / (Days!M61*86400)</f>
        <v>283.47613351254478</v>
      </c>
      <c r="N59" s="10">
        <f t="shared" si="0"/>
        <v>117.8614217529079</v>
      </c>
    </row>
    <row r="60" spans="1:14" x14ac:dyDescent="0.2">
      <c r="A60">
        <v>2005</v>
      </c>
      <c r="B60" s="10">
        <f>('NBS_comp_mm _LakePrc'!B60 / 1000) * Area!$G$12 / (Days!B62*86400)</f>
        <v>170.50007168458782</v>
      </c>
      <c r="C60" s="10">
        <f>('NBS_comp_mm _LakePrc'!C60 / 1000) * Area!$G$12 / (Days!C62*86400)</f>
        <v>155.83302579365076</v>
      </c>
      <c r="D60" s="10">
        <f>('NBS_comp_mm _LakePrc'!D60 / 1000) * Area!$G$12 / (Days!D62*86400)</f>
        <v>523.41114247311839</v>
      </c>
      <c r="E60" s="10">
        <f>('NBS_comp_mm _LakePrc'!E60 / 1000) * Area!$G$12 / (Days!E62*86400)</f>
        <v>160.98458333333332</v>
      </c>
      <c r="F60" s="10">
        <f>('NBS_comp_mm _LakePrc'!F60 / 1000) * Area!$G$12 / (Days!F62*86400)</f>
        <v>448.076953405018</v>
      </c>
      <c r="G60" s="10">
        <f>('NBS_comp_mm _LakePrc'!G60 / 1000) * Area!$G$12 / (Days!G62*86400)</f>
        <v>110.4943518518518</v>
      </c>
      <c r="H60" s="10">
        <f>('NBS_comp_mm _LakePrc'!H60 / 1000) * Area!$G$12 / (Days!H62*86400)</f>
        <v>24.600376344086019</v>
      </c>
      <c r="I60" s="10">
        <f>('NBS_comp_mm _LakePrc'!I60 / 1000) * Area!$G$12 / (Days!I62*86400)</f>
        <v>11.420152329749106</v>
      </c>
      <c r="J60" s="10">
        <f>('NBS_comp_mm _LakePrc'!J60 / 1000) * Area!$G$12 / (Days!J62*86400)</f>
        <v>4.0133564814814724</v>
      </c>
      <c r="K60" s="10">
        <f>('NBS_comp_mm _LakePrc'!K60 / 1000) * Area!$G$12 / (Days!K62*86400)</f>
        <v>2.1336200716845908</v>
      </c>
      <c r="L60" s="10">
        <f>('NBS_comp_mm _LakePrc'!L60 / 1000) * Area!$G$12 / (Days!L62*86400)</f>
        <v>89.406828703703709</v>
      </c>
      <c r="M60" s="10">
        <f>('NBS_comp_mm _LakePrc'!M60 / 1000) * Area!$G$12 / (Days!M62*86400)</f>
        <v>200.31106630824374</v>
      </c>
      <c r="N60" s="10">
        <f t="shared" si="0"/>
        <v>158.43212739837574</v>
      </c>
    </row>
    <row r="61" spans="1:14" x14ac:dyDescent="0.2">
      <c r="A61">
        <v>2006</v>
      </c>
      <c r="B61" s="10">
        <f>('NBS_comp_mm _LakePrc'!B61 / 1000) * Area!$G$12 / (Days!B63*86400)</f>
        <v>449.94634856630825</v>
      </c>
      <c r="C61" s="10">
        <f>('NBS_comp_mm _LakePrc'!C61 / 1000) * Area!$G$12 / (Days!C63*86400)</f>
        <v>393.81774801587295</v>
      </c>
      <c r="D61" s="10">
        <f>('NBS_comp_mm _LakePrc'!D61 / 1000) * Area!$G$12 / (Days!D63*86400)</f>
        <v>299.15865143369177</v>
      </c>
      <c r="E61" s="10">
        <f>('NBS_comp_mm _LakePrc'!E61 / 1000) * Area!$G$12 / (Days!E63*86400)</f>
        <v>316.60527777777781</v>
      </c>
      <c r="F61" s="10">
        <f>('NBS_comp_mm _LakePrc'!F61 / 1000) * Area!$G$12 / (Days!F63*86400)</f>
        <v>118.70152777777776</v>
      </c>
      <c r="G61" s="10">
        <f>('NBS_comp_mm _LakePrc'!G61 / 1000) * Area!$G$12 / (Days!G63*86400)</f>
        <v>19.006689814814802</v>
      </c>
      <c r="H61" s="10">
        <f>('NBS_comp_mm _LakePrc'!H61 / 1000) * Area!$G$12 / (Days!H63*86400)</f>
        <v>24.56423387096773</v>
      </c>
      <c r="I61" s="10">
        <f>('NBS_comp_mm _LakePrc'!I61 / 1000) * Area!$G$12 / (Days!I63*86400)</f>
        <v>-23.721648745519708</v>
      </c>
      <c r="J61" s="10">
        <f>('NBS_comp_mm _LakePrc'!J61 / 1000) * Area!$G$12 / (Days!J63*86400)</f>
        <v>6.8776851851851921</v>
      </c>
      <c r="K61" s="10">
        <f>('NBS_comp_mm _LakePrc'!K61 / 1000) * Area!$G$12 / (Days!K63*86400)</f>
        <v>51.5523835125448</v>
      </c>
      <c r="L61" s="10">
        <f>('NBS_comp_mm _LakePrc'!L61 / 1000) * Area!$G$12 / (Days!L63*86400)</f>
        <v>99.383356481481499</v>
      </c>
      <c r="M61" s="10">
        <f>('NBS_comp_mm _LakePrc'!M61 / 1000) * Area!$G$12 / (Days!M63*86400)</f>
        <v>190.55695788530466</v>
      </c>
      <c r="N61" s="10">
        <f t="shared" si="0"/>
        <v>162.20410096468393</v>
      </c>
    </row>
    <row r="62" spans="1:14" x14ac:dyDescent="0.2">
      <c r="A62">
        <v>2007</v>
      </c>
      <c r="B62" s="10">
        <f>('NBS_comp_mm _LakePrc'!B62 / 1000) * Area!$G$12 / (Days!B64*86400)</f>
        <v>383.02543906810041</v>
      </c>
      <c r="C62" s="10">
        <f>('NBS_comp_mm _LakePrc'!C62 / 1000) * Area!$G$12 / (Days!C64*86400)</f>
        <v>360.28950396825405</v>
      </c>
      <c r="D62" s="10">
        <f>('NBS_comp_mm _LakePrc'!D62 / 1000) * Area!$G$12 / (Days!D64*86400)</f>
        <v>473.36317204301076</v>
      </c>
      <c r="E62" s="10">
        <f>('NBS_comp_mm _LakePrc'!E62 / 1000) * Area!$G$12 / (Days!E64*86400)</f>
        <v>185.0868287037037</v>
      </c>
      <c r="F62" s="10">
        <f>('NBS_comp_mm _LakePrc'!F62 / 1000) * Area!$G$12 / (Days!F64*86400)</f>
        <v>117.95001792114695</v>
      </c>
      <c r="G62" s="10">
        <f>('NBS_comp_mm _LakePrc'!G62 / 1000) * Area!$G$12 / (Days!G64*86400)</f>
        <v>18.653287037037053</v>
      </c>
      <c r="H62" s="10">
        <f>('NBS_comp_mm _LakePrc'!H62 / 1000) * Area!$G$12 / (Days!H64*86400)</f>
        <v>23.509292114695331</v>
      </c>
      <c r="I62" s="10">
        <f>('NBS_comp_mm _LakePrc'!I62 / 1000) * Area!$G$12 / (Days!I64*86400)</f>
        <v>62.488427419354828</v>
      </c>
      <c r="J62" s="10">
        <f>('NBS_comp_mm _LakePrc'!J62 / 1000) * Area!$G$12 / (Days!J64*86400)</f>
        <v>34.046666666666653</v>
      </c>
      <c r="K62" s="10">
        <f>('NBS_comp_mm _LakePrc'!K62 / 1000) * Area!$G$12 / (Days!K64*86400)</f>
        <v>371.06073028673836</v>
      </c>
      <c r="L62" s="10">
        <f>('NBS_comp_mm _LakePrc'!L62 / 1000) * Area!$G$12 / (Days!L64*86400)</f>
        <v>237.82719907407409</v>
      </c>
      <c r="M62" s="10">
        <f>('NBS_comp_mm _LakePrc'!M62 / 1000) * Area!$G$12 / (Days!M64*86400)</f>
        <v>432.16224014336927</v>
      </c>
      <c r="N62" s="10">
        <f t="shared" ref="N62:N70" si="1">AVERAGE(B62:M62)</f>
        <v>224.95523370384595</v>
      </c>
    </row>
    <row r="63" spans="1:14" x14ac:dyDescent="0.2">
      <c r="A63">
        <v>2008</v>
      </c>
      <c r="B63" s="10">
        <f>('NBS_comp_mm _LakePrc'!B63 / 1000) * Area!$G$12 / (Days!B65*86400)</f>
        <v>370.04399641577066</v>
      </c>
      <c r="C63" s="10">
        <f>('NBS_comp_mm _LakePrc'!C63 / 1000) * Area!$G$12 / (Days!C65*86400)</f>
        <v>77.587715517241378</v>
      </c>
      <c r="D63" s="10">
        <f>('NBS_comp_mm _LakePrc'!D63 / 1000) * Area!$G$12 / (Days!D65*86400)</f>
        <v>472.7265770609319</v>
      </c>
      <c r="E63" s="10">
        <f>('NBS_comp_mm _LakePrc'!E63 / 1000) * Area!$G$12 / (Days!E65*86400)</f>
        <v>165.37402777777774</v>
      </c>
      <c r="F63" s="10">
        <f>('NBS_comp_mm _LakePrc'!F63 / 1000) * Area!$G$12 / (Days!F65*86400)</f>
        <v>117.42242383512544</v>
      </c>
      <c r="G63" s="10">
        <f>('NBS_comp_mm _LakePrc'!G63 / 1000) * Area!$G$12 / (Days!G65*86400)</f>
        <v>48.25416666666667</v>
      </c>
      <c r="H63" s="10">
        <f>('NBS_comp_mm _LakePrc'!H63 / 1000) * Area!$G$12 / (Days!H65*86400)</f>
        <v>-11.318494623655916</v>
      </c>
      <c r="I63" s="10">
        <f>('NBS_comp_mm _LakePrc'!I63 / 1000) * Area!$G$12 / (Days!I65*86400)</f>
        <v>-14.537688172043005</v>
      </c>
      <c r="J63" s="10">
        <f>('NBS_comp_mm _LakePrc'!J63 / 1000) * Area!$G$12 / (Days!J65*86400)</f>
        <v>33.859930555555557</v>
      </c>
      <c r="K63" s="10">
        <f>('NBS_comp_mm _LakePrc'!K63 / 1000) * Area!$G$12 / (Days!K65*86400)</f>
        <v>0.92616039426523578</v>
      </c>
      <c r="L63" s="10">
        <f>('NBS_comp_mm _LakePrc'!L63 / 1000) * Area!$G$12 / (Days!L65*86400)</f>
        <v>58.302453703703684</v>
      </c>
      <c r="M63" s="10">
        <f>('NBS_comp_mm _LakePrc'!M63 / 1000) * Area!$G$12 / (Days!M65*86400)</f>
        <v>186.79871415770606</v>
      </c>
      <c r="N63" s="10">
        <f t="shared" si="1"/>
        <v>125.45333194075378</v>
      </c>
    </row>
    <row r="64" spans="1:14" x14ac:dyDescent="0.2">
      <c r="A64">
        <v>2009</v>
      </c>
      <c r="B64" s="10">
        <f>('NBS_comp_mm _LakePrc'!B64 / 1000) * Area!$G$12 / (Days!B66*86400)</f>
        <v>327.22081989247312</v>
      </c>
      <c r="C64" s="10">
        <f>('NBS_comp_mm _LakePrc'!C64 / 1000) * Area!$G$12 / (Days!C66*86400)</f>
        <v>403.07721230158728</v>
      </c>
      <c r="D64" s="10">
        <f>('NBS_comp_mm _LakePrc'!D64 / 1000) * Area!$G$12 / (Days!D66*86400)</f>
        <v>452.97076164874545</v>
      </c>
      <c r="E64" s="10">
        <f>('NBS_comp_mm _LakePrc'!E64 / 1000) * Area!$G$12 / (Days!E66*86400)</f>
        <v>413.44525462962963</v>
      </c>
      <c r="F64" s="10">
        <f>('NBS_comp_mm _LakePrc'!F64 / 1000) * Area!$G$12 / (Days!F66*86400)</f>
        <v>55.204534050179213</v>
      </c>
      <c r="G64" s="10">
        <f>('NBS_comp_mm _LakePrc'!G64 / 1000) * Area!$G$12 / (Days!G66*86400)</f>
        <v>103.03613425925924</v>
      </c>
      <c r="H64" s="10">
        <f>('NBS_comp_mm _LakePrc'!H64 / 1000) * Area!$G$12 / (Days!H66*86400)</f>
        <v>47.715793010752698</v>
      </c>
      <c r="I64" s="10">
        <f>('NBS_comp_mm _LakePrc'!I64 / 1000) * Area!$G$12 / (Days!I66*86400)</f>
        <v>25.533481182795704</v>
      </c>
      <c r="J64" s="10">
        <f>('NBS_comp_mm _LakePrc'!J64 / 1000) * Area!$G$12 / (Days!J66*86400)</f>
        <v>105.46057870370373</v>
      </c>
      <c r="K64" s="10">
        <f>('NBS_comp_mm _LakePrc'!K64 / 1000) * Area!$G$12 / (Days!K66*86400)</f>
        <v>73.770497311827953</v>
      </c>
      <c r="L64" s="10">
        <f>('NBS_comp_mm _LakePrc'!L64 / 1000) * Area!$G$12 / (Days!L66*86400)</f>
        <v>279.29203703703706</v>
      </c>
      <c r="M64" s="10">
        <f>('NBS_comp_mm _LakePrc'!M64 / 1000) * Area!$G$12 / (Days!M66*86400)</f>
        <v>601.09646057347663</v>
      </c>
      <c r="N64" s="10">
        <f t="shared" si="1"/>
        <v>240.65196371678897</v>
      </c>
    </row>
    <row r="65" spans="1:14" x14ac:dyDescent="0.2">
      <c r="A65">
        <v>2010</v>
      </c>
      <c r="B65" s="10">
        <f>('NBS_comp_mm _LakePrc'!B65 / 1000) * Area!$G$12 / (Days!B67*86400)</f>
        <v>185.17500896057348</v>
      </c>
      <c r="C65" s="10">
        <f>('NBS_comp_mm _LakePrc'!C65 / 1000) * Area!$G$12 / (Days!C67*86400)</f>
        <v>635.33157242063487</v>
      </c>
      <c r="D65" s="10">
        <f>('NBS_comp_mm _LakePrc'!D65 / 1000) * Area!$G$12 / (Days!D67*86400)</f>
        <v>525.65490143369175</v>
      </c>
      <c r="E65" s="10">
        <f>('NBS_comp_mm _LakePrc'!E65 / 1000) * Area!$G$12 / (Days!E67*86400)</f>
        <v>365.32312500000006</v>
      </c>
      <c r="F65" s="10">
        <f>('NBS_comp_mm _LakePrc'!F65 / 1000) * Area!$G$12 / (Days!F67*86400)</f>
        <v>256.75367383512543</v>
      </c>
      <c r="G65" s="10">
        <f>('NBS_comp_mm _LakePrc'!G65 / 1000) * Area!$G$12 / (Days!G67*86400)</f>
        <v>140.35173611111111</v>
      </c>
      <c r="H65" s="10">
        <f>('NBS_comp_mm _LakePrc'!H65 / 1000) * Area!$G$12 / (Days!H67*86400)</f>
        <v>47.565206093189978</v>
      </c>
      <c r="I65" s="10">
        <f>('NBS_comp_mm _LakePrc'!I65 / 1000) * Area!$G$12 / (Days!I67*86400)</f>
        <v>25.31460125448028</v>
      </c>
      <c r="J65" s="10">
        <f>('NBS_comp_mm _LakePrc'!J65 / 1000) * Area!$G$12 / (Days!J67*86400)</f>
        <v>28.258657407407402</v>
      </c>
      <c r="K65" s="10">
        <f>('NBS_comp_mm _LakePrc'!K65 / 1000) * Area!$G$12 / (Days!K67*86400)</f>
        <v>54.864556451612906</v>
      </c>
      <c r="L65" s="10">
        <f>('NBS_comp_mm _LakePrc'!L65 / 1000) * Area!$G$12 / (Days!L67*86400)</f>
        <v>77.53907407407408</v>
      </c>
      <c r="M65" s="10">
        <f>('NBS_comp_mm _LakePrc'!M65 / 1000) * Area!$G$12 / (Days!M67*86400)</f>
        <v>112.49326612903226</v>
      </c>
      <c r="N65" s="10">
        <f t="shared" si="1"/>
        <v>204.5521149309111</v>
      </c>
    </row>
    <row r="66" spans="1:14" x14ac:dyDescent="0.2">
      <c r="A66">
        <v>2011</v>
      </c>
      <c r="B66" s="10">
        <f>('NBS_comp_mm _LakePrc'!B66 / 1000) * Area!$G$12 / (Days!B68*86400)</f>
        <v>108.10036738351255</v>
      </c>
      <c r="C66" s="10">
        <f>('NBS_comp_mm _LakePrc'!C66 / 1000) * Area!$G$12 / (Days!C68*86400)</f>
        <v>69.410481150793657</v>
      </c>
      <c r="D66" s="10">
        <f>('NBS_comp_mm _LakePrc'!D66 / 1000) * Area!$G$12 / (Days!D68*86400)</f>
        <v>327.12741487455196</v>
      </c>
      <c r="E66" s="10">
        <f>('NBS_comp_mm _LakePrc'!E66 / 1000) * Area!$G$12 / (Days!E68*86400)</f>
        <v>215.67872685185185</v>
      </c>
      <c r="F66" s="10">
        <f>('NBS_comp_mm _LakePrc'!F66 / 1000) * Area!$G$12 / (Days!F68*86400)</f>
        <v>235.78211021505376</v>
      </c>
      <c r="G66" s="10">
        <f>('NBS_comp_mm _LakePrc'!G66 / 1000) * Area!$G$12 / (Days!G68*86400)</f>
        <v>81.860856481481477</v>
      </c>
      <c r="H66" s="10">
        <f>('NBS_comp_mm _LakePrc'!H66 / 1000) * Area!$G$12 / (Days!H68*86400)</f>
        <v>32.26006272401434</v>
      </c>
      <c r="I66" s="10">
        <f>('NBS_comp_mm _LakePrc'!I66 / 1000) * Area!$G$12 / (Days!I68*86400)</f>
        <v>-17.284865591397839</v>
      </c>
      <c r="J66" s="10">
        <f>('NBS_comp_mm _LakePrc'!J66 / 1000) * Area!$G$12 / (Days!J68*86400)</f>
        <v>50.848541666666662</v>
      </c>
      <c r="K66" s="10">
        <f>('NBS_comp_mm _LakePrc'!K66 / 1000) * Area!$G$12 / (Days!K68*86400)</f>
        <v>59.990421146953395</v>
      </c>
      <c r="L66" s="10">
        <f>('NBS_comp_mm _LakePrc'!L66 / 1000) * Area!$G$12 / (Days!L68*86400)</f>
        <v>129.32868055555556</v>
      </c>
      <c r="M66" s="10">
        <f>('NBS_comp_mm _LakePrc'!M66 / 1000) * Area!$G$12 / (Days!M68*86400)</f>
        <v>132.19079749103943</v>
      </c>
      <c r="N66" s="10">
        <f t="shared" si="1"/>
        <v>118.77446624583972</v>
      </c>
    </row>
    <row r="67" spans="1:14" x14ac:dyDescent="0.2">
      <c r="A67">
        <v>2012</v>
      </c>
      <c r="B67" s="10">
        <f>('NBS_comp_mm _LakePrc'!B67 / 1000) * Area!$G$12 / (Days!B69*86400)</f>
        <v>211.81413082437277</v>
      </c>
      <c r="C67" s="10">
        <f>('NBS_comp_mm _LakePrc'!C67 / 1000) * Area!$G$12 / (Days!C69*86400)</f>
        <v>258.00674808429119</v>
      </c>
      <c r="D67" s="10">
        <f>('NBS_comp_mm _LakePrc'!D67 / 1000) * Area!$G$12 / (Days!D69*86400)</f>
        <v>758.05767473118283</v>
      </c>
      <c r="E67" s="10">
        <f>('NBS_comp_mm _LakePrc'!E67 / 1000) * Area!$G$12 / (Days!E69*86400)</f>
        <v>388.76939814814813</v>
      </c>
      <c r="F67" s="10">
        <f>('NBS_comp_mm _LakePrc'!F67 / 1000) * Area!$G$12 / (Days!F69*86400)</f>
        <v>448.04299283154114</v>
      </c>
      <c r="G67" s="10">
        <f>('NBS_comp_mm _LakePrc'!G67 / 1000) * Area!$G$12 / (Days!G69*86400)</f>
        <v>114.97175925925923</v>
      </c>
      <c r="H67" s="10">
        <f>('NBS_comp_mm _LakePrc'!H67 / 1000) * Area!$G$12 / (Days!H69*86400)</f>
        <v>29.047768817204286</v>
      </c>
      <c r="I67" s="10">
        <f>('NBS_comp_mm _LakePrc'!I67 / 1000) * Area!$G$12 / (Days!I69*86400)</f>
        <v>25.958750000000006</v>
      </c>
      <c r="J67" s="10">
        <f>('NBS_comp_mm _LakePrc'!J67 / 1000) * Area!$G$12 / (Days!J69*86400)</f>
        <v>40.082361111111119</v>
      </c>
      <c r="K67" s="10">
        <f>('NBS_comp_mm _LakePrc'!K67 / 1000) * Area!$G$12 / (Days!K69*86400)</f>
        <v>203.83271953405017</v>
      </c>
      <c r="L67" s="10">
        <f>('NBS_comp_mm _LakePrc'!L67 / 1000) * Area!$G$12 / (Days!L69*86400)</f>
        <v>206.78548611111108</v>
      </c>
      <c r="M67" s="10">
        <f>('NBS_comp_mm _LakePrc'!M67 / 1000) * Area!$G$12 / (Days!M69*86400)</f>
        <v>525.54387992831528</v>
      </c>
      <c r="N67" s="10">
        <f t="shared" si="1"/>
        <v>267.57613911504887</v>
      </c>
    </row>
    <row r="68" spans="1:14" x14ac:dyDescent="0.2">
      <c r="A68">
        <v>2013</v>
      </c>
      <c r="B68" s="10">
        <f>('NBS_comp_mm _LakePrc'!B68 / 1000) * Area!$G$12 / (Days!B70*86400)</f>
        <v>325.91153673835129</v>
      </c>
      <c r="C68" s="10">
        <f>('NBS_comp_mm _LakePrc'!C68 / 1000) * Area!$G$12 / (Days!C70*86400)</f>
        <v>218.88383928571426</v>
      </c>
      <c r="D68" s="10">
        <f>('NBS_comp_mm _LakePrc'!D68 / 1000) * Area!$G$12 / (Days!D70*86400)</f>
        <v>215.2803046594982</v>
      </c>
      <c r="E68" s="10">
        <f>('NBS_comp_mm _LakePrc'!E68 / 1000) * Area!$G$12 / (Days!E70*86400)</f>
        <v>99.865995370370356</v>
      </c>
      <c r="F68" s="10">
        <f>('NBS_comp_mm _LakePrc'!F68 / 1000) * Area!$G$12 / (Days!F70*86400)</f>
        <v>59.792974910394285</v>
      </c>
      <c r="G68" s="10">
        <f>('NBS_comp_mm _LakePrc'!G68 / 1000) * Area!$G$12 / (Days!G70*86400)</f>
        <v>40.524907407407404</v>
      </c>
      <c r="H68" s="10">
        <f>('NBS_comp_mm _LakePrc'!H68 / 1000) * Area!$G$12 / (Days!H70*86400)</f>
        <v>5.6465501792114621</v>
      </c>
      <c r="I68" s="10">
        <f>('NBS_comp_mm _LakePrc'!I68 / 1000) * Area!$G$12 / (Days!I70*86400)</f>
        <v>-2.5565681003584273</v>
      </c>
      <c r="J68" s="10">
        <f>('NBS_comp_mm _LakePrc'!J68 / 1000) * Area!$G$12 / (Days!J70*86400)</f>
        <v>-4.0443750000000041</v>
      </c>
      <c r="K68" s="10">
        <f>('NBS_comp_mm _LakePrc'!K68 / 1000) * Area!$G$12 / (Days!K70*86400)</f>
        <v>22.12811827956989</v>
      </c>
      <c r="L68" s="10">
        <f>('NBS_comp_mm _LakePrc'!L68 / 1000) * Area!$G$12 / (Days!L70*86400)</f>
        <v>69.257962962962964</v>
      </c>
      <c r="M68" s="10">
        <f>('NBS_comp_mm _LakePrc'!M68 / 1000) * Area!$G$12 / (Days!M70*86400)</f>
        <v>107.50991487455197</v>
      </c>
      <c r="N68" s="10">
        <f t="shared" si="1"/>
        <v>96.516763463972779</v>
      </c>
    </row>
    <row r="69" spans="1:14" x14ac:dyDescent="0.2">
      <c r="A69">
        <v>2014</v>
      </c>
      <c r="B69" s="10">
        <f>('NBS_comp_mm _LakePrc'!B69 / 1000) * Area!$G$12 / (Days!B71*86400)</f>
        <v>271.51364695340493</v>
      </c>
      <c r="C69" s="10">
        <f>('NBS_comp_mm _LakePrc'!C69 / 1000) * Area!$G$12 / (Days!C71*86400)</f>
        <v>247.66472718253968</v>
      </c>
      <c r="D69" s="10">
        <f>('NBS_comp_mm _LakePrc'!D69 / 1000) * Area!$G$12 / (Days!D71*86400)</f>
        <v>338.85649193548392</v>
      </c>
      <c r="E69" s="10">
        <f>('NBS_comp_mm _LakePrc'!E69 / 1000) * Area!$G$12 / (Days!E71*86400)</f>
        <v>595.08511574074066</v>
      </c>
      <c r="F69" s="10">
        <f>('NBS_comp_mm _LakePrc'!F69 / 1000) * Area!$G$12 / (Days!F71*86400)</f>
        <v>148.16545698924733</v>
      </c>
      <c r="G69" s="10">
        <f>('NBS_comp_mm _LakePrc'!G69 / 1000) * Area!$G$12 / (Days!G71*86400)</f>
        <v>136.21745370370365</v>
      </c>
      <c r="H69" s="10">
        <f>('NBS_comp_mm _LakePrc'!H69 / 1000) * Area!$G$12 / (Days!H71*86400)</f>
        <v>81.145085125448034</v>
      </c>
      <c r="I69" s="10">
        <f>('NBS_comp_mm _LakePrc'!I69 / 1000) * Area!$G$12 / (Days!I71*86400)</f>
        <v>35.695837813620074</v>
      </c>
      <c r="J69" s="10">
        <f>('NBS_comp_mm _LakePrc'!J69 / 1000) * Area!$G$12 / (Days!J71*86400)</f>
        <v>119.91497685185183</v>
      </c>
      <c r="K69" s="10">
        <f>('NBS_comp_mm _LakePrc'!K69 / 1000) * Area!$G$12 / (Days!K71*86400)</f>
        <v>151.75900537634411</v>
      </c>
      <c r="L69" s="10">
        <f>('NBS_comp_mm _LakePrc'!L69 / 1000) * Area!$G$12 / (Days!L71*86400)</f>
        <v>206.10847222222219</v>
      </c>
      <c r="M69" s="10">
        <f>('NBS_comp_mm _LakePrc'!M69 / 1000) * Area!$G$12 / (Days!M71*86400)</f>
        <v>197.72318548387096</v>
      </c>
      <c r="N69" s="10">
        <f t="shared" si="1"/>
        <v>210.82078794820646</v>
      </c>
    </row>
    <row r="70" spans="1:14" x14ac:dyDescent="0.2">
      <c r="A70">
        <v>2015</v>
      </c>
      <c r="B70" s="10">
        <f>('NBS_comp_mm _LakePrc'!B70 / 1000) * Area!$G$12 / (Days!B72*86400)</f>
        <v>238.83971774193543</v>
      </c>
      <c r="C70" s="10">
        <f>('NBS_comp_mm _LakePrc'!C70 / 1000) * Area!$G$12 / (Days!C72*86400)</f>
        <v>102.15486111111112</v>
      </c>
      <c r="D70" s="10">
        <f>('NBS_comp_mm _LakePrc'!D70 / 1000) * Area!$G$12 / (Days!D72*86400)</f>
        <v>255.25866935483867</v>
      </c>
      <c r="E70" s="10">
        <f>('NBS_comp_mm _LakePrc'!E70 / 1000) * Area!$G$12 / (Days!E72*86400)</f>
        <v>584.87893518518524</v>
      </c>
      <c r="F70" s="10">
        <f>('NBS_comp_mm _LakePrc'!F70 / 1000) * Area!$G$12 / (Days!F72*86400)</f>
        <v>178.6565860215054</v>
      </c>
      <c r="G70" s="10">
        <f>('NBS_comp_mm _LakePrc'!G70 / 1000) * Area!$G$12 / (Days!G72*86400)</f>
        <v>85.33923611111112</v>
      </c>
      <c r="H70" s="10">
        <f>('NBS_comp_mm _LakePrc'!H70 / 1000) * Area!$G$12 / (Days!H72*86400)</f>
        <v>29.835954301075269</v>
      </c>
      <c r="I70" s="10">
        <f>('NBS_comp_mm _LakePrc'!I70 / 1000) * Area!$G$12 / (Days!I72*86400)</f>
        <v>32.498073476702515</v>
      </c>
      <c r="J70" s="10">
        <f>('NBS_comp_mm _LakePrc'!J70 / 1000) * Area!$G$12 / (Days!J72*86400)</f>
        <v>87.461921296296296</v>
      </c>
      <c r="K70" s="10">
        <f>('NBS_comp_mm _LakePrc'!K70 / 1000) * Area!$G$12 / (Days!K72*86400)</f>
        <v>41.395519713261649</v>
      </c>
      <c r="L70" s="10">
        <f>('NBS_comp_mm _LakePrc'!L70 / 1000) * Area!$G$12 / (Days!L72*86400)</f>
        <v>208.63310185185185</v>
      </c>
      <c r="M70" s="10">
        <f>('NBS_comp_mm _LakePrc'!M70 / 1000) * Area!$G$12 / (Days!M72*86400)</f>
        <v>343.79146505376337</v>
      </c>
      <c r="N70" s="10">
        <f t="shared" si="1"/>
        <v>182.39533676821983</v>
      </c>
    </row>
    <row r="71" spans="1:14" x14ac:dyDescent="0.2">
      <c r="N71" s="10"/>
    </row>
    <row r="72" spans="1:14" x14ac:dyDescent="0.2">
      <c r="N72" s="10"/>
    </row>
    <row r="73" spans="1:14" x14ac:dyDescent="0.2">
      <c r="A73" s="8" t="s">
        <v>42</v>
      </c>
      <c r="B73" s="10">
        <f t="shared" ref="B73:N73" si="2">AVERAGE(B5:B70)</f>
        <v>184.81237998262193</v>
      </c>
      <c r="C73" s="10">
        <f t="shared" si="2"/>
        <v>242.67577060890102</v>
      </c>
      <c r="D73" s="10">
        <f t="shared" si="2"/>
        <v>400.03329423264904</v>
      </c>
      <c r="E73" s="10">
        <f t="shared" si="2"/>
        <v>311.1668574635242</v>
      </c>
      <c r="F73" s="10">
        <f t="shared" si="2"/>
        <v>138.20281911860536</v>
      </c>
      <c r="G73" s="10">
        <f t="shared" si="2"/>
        <v>61.082677469135788</v>
      </c>
      <c r="H73" s="10">
        <f t="shared" si="2"/>
        <v>13.34005036928424</v>
      </c>
      <c r="I73" s="10">
        <f t="shared" si="2"/>
        <v>11.033079178885631</v>
      </c>
      <c r="J73" s="10">
        <f t="shared" si="2"/>
        <v>34.073130260942754</v>
      </c>
      <c r="K73" s="10">
        <f t="shared" si="2"/>
        <v>71.462747909199507</v>
      </c>
      <c r="L73" s="10">
        <f t="shared" si="2"/>
        <v>136.20568848204266</v>
      </c>
      <c r="M73" s="10">
        <f t="shared" si="2"/>
        <v>209.7906058569566</v>
      </c>
      <c r="N73" s="10">
        <f t="shared" si="2"/>
        <v>151.15659174439574</v>
      </c>
    </row>
    <row r="74" spans="1:14" x14ac:dyDescent="0.2">
      <c r="A74" s="8" t="s">
        <v>43</v>
      </c>
      <c r="B74" s="10">
        <f t="shared" ref="B74:N74" si="3">MAX(B5:B70)</f>
        <v>516.71905465949817</v>
      </c>
      <c r="C74" s="10">
        <f t="shared" si="3"/>
        <v>657.35118551587311</v>
      </c>
      <c r="D74" s="10">
        <f t="shared" si="3"/>
        <v>858.69757616487459</v>
      </c>
      <c r="E74" s="10">
        <f t="shared" si="3"/>
        <v>760.06356481481487</v>
      </c>
      <c r="F74" s="10">
        <f t="shared" si="3"/>
        <v>626.30807347670248</v>
      </c>
      <c r="G74" s="10">
        <f t="shared" si="3"/>
        <v>277.32511574074067</v>
      </c>
      <c r="H74" s="10">
        <f t="shared" si="3"/>
        <v>123.98423387096777</v>
      </c>
      <c r="I74" s="10">
        <f t="shared" si="3"/>
        <v>110.44173387096774</v>
      </c>
      <c r="J74" s="10">
        <f t="shared" si="3"/>
        <v>287.01159722222229</v>
      </c>
      <c r="K74" s="10">
        <f t="shared" si="3"/>
        <v>374.591935483871</v>
      </c>
      <c r="L74" s="10">
        <f t="shared" si="3"/>
        <v>553.96988425925929</v>
      </c>
      <c r="M74" s="10">
        <f t="shared" si="3"/>
        <v>601.09646057347663</v>
      </c>
      <c r="N74" s="10">
        <f t="shared" si="3"/>
        <v>267.57613911504887</v>
      </c>
    </row>
    <row r="75" spans="1:14" x14ac:dyDescent="0.2">
      <c r="A75" s="8" t="s">
        <v>44</v>
      </c>
      <c r="B75" s="10">
        <f t="shared" ref="B75:N75" si="4">MIN(B5:B70)</f>
        <v>9.7829793906810032</v>
      </c>
      <c r="C75" s="10">
        <f t="shared" si="4"/>
        <v>16.3177346743295</v>
      </c>
      <c r="D75" s="10">
        <f t="shared" si="4"/>
        <v>111.48245071684588</v>
      </c>
      <c r="E75" s="10">
        <f t="shared" si="4"/>
        <v>99.865995370370356</v>
      </c>
      <c r="F75" s="10">
        <f t="shared" si="4"/>
        <v>24.988920250896062</v>
      </c>
      <c r="G75" s="10">
        <f t="shared" si="4"/>
        <v>-39.10571759259259</v>
      </c>
      <c r="H75" s="10">
        <f t="shared" si="4"/>
        <v>-49.991397849462366</v>
      </c>
      <c r="I75" s="10">
        <f t="shared" si="4"/>
        <v>-43.454910394265234</v>
      </c>
      <c r="J75" s="10">
        <f t="shared" si="4"/>
        <v>-37.58414351851853</v>
      </c>
      <c r="K75" s="10">
        <f t="shared" si="4"/>
        <v>-10.834413082437276</v>
      </c>
      <c r="L75" s="10">
        <f t="shared" si="4"/>
        <v>6.8586805555555515</v>
      </c>
      <c r="M75" s="10">
        <f t="shared" si="4"/>
        <v>22.184072580645161</v>
      </c>
      <c r="N75" s="10">
        <f t="shared" si="4"/>
        <v>54.315726642060639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46" workbookViewId="0">
      <selection activeCell="A71" sqref="A71"/>
    </sheetView>
  </sheetViews>
  <sheetFormatPr defaultRowHeight="12.75" x14ac:dyDescent="0.2"/>
  <sheetData>
    <row r="1" spans="1:14" x14ac:dyDescent="0.2">
      <c r="A1" t="s">
        <v>49</v>
      </c>
    </row>
    <row r="2" spans="1:14" x14ac:dyDescent="0.2">
      <c r="A2" t="s">
        <v>16</v>
      </c>
    </row>
    <row r="3" spans="1:14" x14ac:dyDescent="0.2">
      <c r="N3" s="1" t="s">
        <v>102</v>
      </c>
    </row>
    <row r="4" spans="1:14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105</v>
      </c>
    </row>
    <row r="5" spans="1:14" x14ac:dyDescent="0.2">
      <c r="A5">
        <v>1950</v>
      </c>
      <c r="B5" s="10">
        <f>(NBS_comp_mm_LandPrc!B5 / 1000) * Area!$G$12 / (Days!B7*86400)</f>
        <v>191.85065860215053</v>
      </c>
      <c r="C5" s="10">
        <f>(NBS_comp_mm_LandPrc!C5 / 1000) * Area!$G$12 / (Days!C7*86400)</f>
        <v>486.79864583333341</v>
      </c>
      <c r="D5" s="10">
        <f>(NBS_comp_mm_LandPrc!D5 / 1000) * Area!$G$12 / (Days!D7*86400)</f>
        <v>262.17014784946241</v>
      </c>
      <c r="E5" s="10">
        <f>(NBS_comp_mm_LandPrc!E5 / 1000) * Area!$G$12 / (Days!E7*86400)</f>
        <v>174.71659722222222</v>
      </c>
      <c r="F5" s="10">
        <f>(NBS_comp_mm_LandPrc!F5 / 1000) * Area!$G$12 / (Days!F7*86400)</f>
        <v>27.132078853046607</v>
      </c>
      <c r="G5" s="10">
        <f>(NBS_comp_mm_LandPrc!G5 / 1000) * Area!$G$12 / (Days!G7*86400)</f>
        <v>-32.930486111111108</v>
      </c>
      <c r="H5" s="10">
        <f>(NBS_comp_mm_LandPrc!H5 / 1000) * Area!$G$12 / (Days!H7*86400)</f>
        <v>9.2217876344085958</v>
      </c>
      <c r="I5" s="10">
        <f>(NBS_comp_mm_LandPrc!I5 / 1000) * Area!$G$12 / (Days!I7*86400)</f>
        <v>-25.51355734767025</v>
      </c>
      <c r="J5" s="10">
        <f>(NBS_comp_mm_LandPrc!J5 / 1000) * Area!$G$12 / (Days!J7*86400)</f>
        <v>-3.9008564814814752</v>
      </c>
      <c r="K5" s="10">
        <f>(NBS_comp_mm_LandPrc!K5 / 1000) * Area!$G$12 / (Days!K7*86400)</f>
        <v>58.166196236559138</v>
      </c>
      <c r="L5" s="10">
        <f>(NBS_comp_mm_LandPrc!L5 / 1000) * Area!$G$12 / (Days!L7*86400)</f>
        <v>82.964837962962946</v>
      </c>
      <c r="M5" s="10">
        <f>(NBS_comp_mm_LandPrc!M5 / 1000) * Area!$G$12 / (Days!M7*86400)</f>
        <v>410.61389784946226</v>
      </c>
      <c r="N5" s="10">
        <f t="shared" ref="N5:N61" si="0">AVERAGE(B5:M5)</f>
        <v>136.77416234194547</v>
      </c>
    </row>
    <row r="6" spans="1:14" x14ac:dyDescent="0.2">
      <c r="A6">
        <v>1951</v>
      </c>
      <c r="B6" s="10">
        <f>(NBS_comp_mm_LandPrc!B6 / 1000) * Area!$G$12 / (Days!B8*86400)</f>
        <v>447.53469982078855</v>
      </c>
      <c r="C6" s="10">
        <f>(NBS_comp_mm_LandPrc!C6 / 1000) * Area!$G$12 / (Days!C8*86400)</f>
        <v>261.5012152777777</v>
      </c>
      <c r="D6" s="10">
        <f>(NBS_comp_mm_LandPrc!D6 / 1000) * Area!$G$12 / (Days!D8*86400)</f>
        <v>589.15499551971322</v>
      </c>
      <c r="E6" s="10">
        <f>(NBS_comp_mm_LandPrc!E6 / 1000) * Area!$G$12 / (Days!E8*86400)</f>
        <v>533.87303240740744</v>
      </c>
      <c r="F6" s="10">
        <f>(NBS_comp_mm_LandPrc!F6 / 1000) * Area!$G$12 / (Days!F8*86400)</f>
        <v>43.379798387096777</v>
      </c>
      <c r="G6" s="10">
        <f>(NBS_comp_mm_LandPrc!G6 / 1000) * Area!$G$12 / (Days!G8*86400)</f>
        <v>16.571504629629633</v>
      </c>
      <c r="H6" s="10">
        <f>(NBS_comp_mm_LandPrc!H6 / 1000) * Area!$G$12 / (Days!H8*86400)</f>
        <v>-8.8821953405018004</v>
      </c>
      <c r="I6" s="10">
        <f>(NBS_comp_mm_LandPrc!I6 / 1000) * Area!$G$12 / (Days!I8*86400)</f>
        <v>-22.031030465949815</v>
      </c>
      <c r="J6" s="10">
        <f>(NBS_comp_mm_LandPrc!J6 / 1000) * Area!$G$12 / (Days!J8*86400)</f>
        <v>-7.3839814814814746</v>
      </c>
      <c r="K6" s="10">
        <f>(NBS_comp_mm_LandPrc!K6 / 1000) * Area!$G$12 / (Days!K8*86400)</f>
        <v>47.705963261648748</v>
      </c>
      <c r="L6" s="10">
        <f>(NBS_comp_mm_LandPrc!L6 / 1000) * Area!$G$12 / (Days!L8*86400)</f>
        <v>169.03412037037035</v>
      </c>
      <c r="M6" s="10">
        <f>(NBS_comp_mm_LandPrc!M6 / 1000) * Area!$G$12 / (Days!M8*86400)</f>
        <v>391.48179211469545</v>
      </c>
      <c r="N6" s="10">
        <f t="shared" si="0"/>
        <v>205.1616595417662</v>
      </c>
    </row>
    <row r="7" spans="1:14" x14ac:dyDescent="0.2">
      <c r="A7">
        <v>1952</v>
      </c>
      <c r="B7" s="10">
        <f>(NBS_comp_mm_LandPrc!B7 / 1000) * Area!$G$12 / (Days!B9*86400)</f>
        <v>304.25039874551965</v>
      </c>
      <c r="C7" s="10">
        <f>(NBS_comp_mm_LandPrc!C7 / 1000) * Area!$G$12 / (Days!C9*86400)</f>
        <v>459.3803400383141</v>
      </c>
      <c r="D7" s="10">
        <f>(NBS_comp_mm_LandPrc!D7 / 1000) * Area!$G$12 / (Days!D9*86400)</f>
        <v>484.43004928315412</v>
      </c>
      <c r="E7" s="10">
        <f>(NBS_comp_mm_LandPrc!E7 / 1000) * Area!$G$12 / (Days!E9*86400)</f>
        <v>455.4669675925926</v>
      </c>
      <c r="F7" s="10">
        <f>(NBS_comp_mm_LandPrc!F7 / 1000) * Area!$G$12 / (Days!F9*86400)</f>
        <v>55.981043906810058</v>
      </c>
      <c r="G7" s="10">
        <f>(NBS_comp_mm_LandPrc!G7 / 1000) * Area!$G$12 / (Days!G9*86400)</f>
        <v>-3.4678472222222223</v>
      </c>
      <c r="H7" s="10">
        <f>(NBS_comp_mm_LandPrc!H7 / 1000) * Area!$G$12 / (Days!H9*86400)</f>
        <v>-29.12187724014337</v>
      </c>
      <c r="I7" s="10">
        <f>(NBS_comp_mm_LandPrc!I7 / 1000) * Area!$G$12 / (Days!I9*86400)</f>
        <v>-22.160833333333343</v>
      </c>
      <c r="J7" s="10">
        <f>(NBS_comp_mm_LandPrc!J7 / 1000) * Area!$G$12 / (Days!J9*86400)</f>
        <v>-22.724189814814821</v>
      </c>
      <c r="K7" s="10">
        <f>(NBS_comp_mm_LandPrc!K7 / 1000) * Area!$G$12 / (Days!K9*86400)</f>
        <v>3.3122446236559107</v>
      </c>
      <c r="L7" s="10">
        <f>(NBS_comp_mm_LandPrc!L7 / 1000) * Area!$G$12 / (Days!L9*86400)</f>
        <v>112.19194444444442</v>
      </c>
      <c r="M7" s="10">
        <f>(NBS_comp_mm_LandPrc!M7 / 1000) * Area!$G$12 / (Days!M9*86400)</f>
        <v>112.88332437275983</v>
      </c>
      <c r="N7" s="10">
        <f t="shared" si="0"/>
        <v>159.20179711639477</v>
      </c>
    </row>
    <row r="8" spans="1:14" x14ac:dyDescent="0.2">
      <c r="A8">
        <v>1953</v>
      </c>
      <c r="B8" s="10">
        <f>(NBS_comp_mm_LandPrc!B8 / 1000) * Area!$G$12 / (Days!B10*86400)</f>
        <v>514.83690860215052</v>
      </c>
      <c r="C8" s="10">
        <f>(NBS_comp_mm_LandPrc!C8 / 1000) * Area!$G$12 / (Days!C10*86400)</f>
        <v>289.25287202380952</v>
      </c>
      <c r="D8" s="10">
        <f>(NBS_comp_mm_LandPrc!D8 / 1000) * Area!$G$12 / (Days!D10*86400)</f>
        <v>443.34161738351264</v>
      </c>
      <c r="E8" s="10">
        <f>(NBS_comp_mm_LandPrc!E8 / 1000) * Area!$G$12 / (Days!E10*86400)</f>
        <v>362.83287037037036</v>
      </c>
      <c r="F8" s="10">
        <f>(NBS_comp_mm_LandPrc!F8 / 1000) * Area!$G$12 / (Days!F10*86400)</f>
        <v>107.3268458781362</v>
      </c>
      <c r="G8" s="10">
        <f>(NBS_comp_mm_LandPrc!G8 / 1000) * Area!$G$12 / (Days!G10*86400)</f>
        <v>13.742870370370358</v>
      </c>
      <c r="H8" s="10">
        <f>(NBS_comp_mm_LandPrc!H8 / 1000) * Area!$G$12 / (Days!H10*86400)</f>
        <v>-23.260703405017924</v>
      </c>
      <c r="I8" s="10">
        <f>(NBS_comp_mm_LandPrc!I8 / 1000) * Area!$G$12 / (Days!I10*86400)</f>
        <v>-25.601245519713267</v>
      </c>
      <c r="J8" s="10">
        <f>(NBS_comp_mm_LandPrc!J8 / 1000) * Area!$G$12 / (Days!J10*86400)</f>
        <v>-18.432800925925921</v>
      </c>
      <c r="K8" s="10">
        <f>(NBS_comp_mm_LandPrc!K8 / 1000) * Area!$G$12 / (Days!K10*86400)</f>
        <v>-7.8588306451612935</v>
      </c>
      <c r="L8" s="10">
        <f>(NBS_comp_mm_LandPrc!L8 / 1000) * Area!$G$12 / (Days!L10*86400)</f>
        <v>22.499861111111112</v>
      </c>
      <c r="M8" s="10">
        <f>(NBS_comp_mm_LandPrc!M8 / 1000) * Area!$G$12 / (Days!M10*86400)</f>
        <v>60.359193548387097</v>
      </c>
      <c r="N8" s="10">
        <f t="shared" si="0"/>
        <v>144.91995489933578</v>
      </c>
    </row>
    <row r="9" spans="1:14" x14ac:dyDescent="0.2">
      <c r="A9">
        <v>1954</v>
      </c>
      <c r="B9" s="10">
        <f>(NBS_comp_mm_LandPrc!B9 / 1000) * Area!$G$12 / (Days!B11*86400)</f>
        <v>78.392553763440844</v>
      </c>
      <c r="C9" s="10">
        <f>(NBS_comp_mm_LandPrc!C9 / 1000) * Area!$G$12 / (Days!C11*86400)</f>
        <v>100.76850198412697</v>
      </c>
      <c r="D9" s="10">
        <f>(NBS_comp_mm_LandPrc!D9 / 1000) * Area!$G$12 / (Days!D11*86400)</f>
        <v>301.59918010752699</v>
      </c>
      <c r="E9" s="10">
        <f>(NBS_comp_mm_LandPrc!E9 / 1000) * Area!$G$12 / (Days!E11*86400)</f>
        <v>160.44252314814818</v>
      </c>
      <c r="F9" s="10">
        <f>(NBS_comp_mm_LandPrc!F9 / 1000) * Area!$G$12 / (Days!F11*86400)</f>
        <v>121.52502688172044</v>
      </c>
      <c r="G9" s="10">
        <f>(NBS_comp_mm_LandPrc!G9 / 1000) * Area!$G$12 / (Days!G11*86400)</f>
        <v>80.01342592592593</v>
      </c>
      <c r="H9" s="10">
        <f>(NBS_comp_mm_LandPrc!H9 / 1000) * Area!$G$12 / (Days!H11*86400)</f>
        <v>8.0559811827957066</v>
      </c>
      <c r="I9" s="10">
        <f>(NBS_comp_mm_LandPrc!I9 / 1000) * Area!$G$12 / (Days!I11*86400)</f>
        <v>94.5126254480287</v>
      </c>
      <c r="J9" s="10">
        <f>(NBS_comp_mm_LandPrc!J9 / 1000) * Area!$G$12 / (Days!J11*86400)</f>
        <v>-9.8673611111111104</v>
      </c>
      <c r="K9" s="10">
        <f>(NBS_comp_mm_LandPrc!K9 / 1000) * Area!$G$12 / (Days!K11*86400)</f>
        <v>56.804377240143367</v>
      </c>
      <c r="L9" s="10">
        <f>(NBS_comp_mm_LandPrc!L9 / 1000) * Area!$G$12 / (Days!L11*86400)</f>
        <v>26.869652777777777</v>
      </c>
      <c r="M9" s="10">
        <f>(NBS_comp_mm_LandPrc!M9 / 1000) * Area!$G$12 / (Days!M11*86400)</f>
        <v>41.677701612903221</v>
      </c>
      <c r="N9" s="10">
        <f t="shared" si="0"/>
        <v>88.399515746785596</v>
      </c>
    </row>
    <row r="10" spans="1:14" x14ac:dyDescent="0.2">
      <c r="A10">
        <v>1955</v>
      </c>
      <c r="B10" s="10">
        <f>(NBS_comp_mm_LandPrc!B10 / 1000) * Area!$G$12 / (Days!B12*86400)</f>
        <v>48.248790322580639</v>
      </c>
      <c r="C10" s="10">
        <f>(NBS_comp_mm_LandPrc!C10 / 1000) * Area!$G$12 / (Days!C12*86400)</f>
        <v>528.84815972222236</v>
      </c>
      <c r="D10" s="10">
        <f>(NBS_comp_mm_LandPrc!D10 / 1000) * Area!$G$12 / (Days!D12*86400)</f>
        <v>474.57473118279569</v>
      </c>
      <c r="E10" s="10">
        <f>(NBS_comp_mm_LandPrc!E10 / 1000) * Area!$G$12 / (Days!E12*86400)</f>
        <v>293.10722222222216</v>
      </c>
      <c r="F10" s="10">
        <f>(NBS_comp_mm_LandPrc!F10 / 1000) * Area!$G$12 / (Days!F12*86400)</f>
        <v>41.931236559139784</v>
      </c>
      <c r="G10" s="10">
        <f>(NBS_comp_mm_LandPrc!G10 / 1000) * Area!$G$12 / (Days!G12*86400)</f>
        <v>-4.6375462962963105</v>
      </c>
      <c r="H10" s="10">
        <f>(NBS_comp_mm_LandPrc!H10 / 1000) * Area!$G$12 / (Days!H12*86400)</f>
        <v>-41.412450716845875</v>
      </c>
      <c r="I10" s="10">
        <f>(NBS_comp_mm_LandPrc!I10 / 1000) * Area!$G$12 / (Days!I12*86400)</f>
        <v>-32.723333333333329</v>
      </c>
      <c r="J10" s="10">
        <f>(NBS_comp_mm_LandPrc!J10 / 1000) * Area!$G$12 / (Days!J12*86400)</f>
        <v>-14.432476851851849</v>
      </c>
      <c r="K10" s="10">
        <f>(NBS_comp_mm_LandPrc!K10 / 1000) * Area!$G$12 / (Days!K12*86400)</f>
        <v>203.62653673835129</v>
      </c>
      <c r="L10" s="10">
        <f>(NBS_comp_mm_LandPrc!L10 / 1000) * Area!$G$12 / (Days!L12*86400)</f>
        <v>130.57469907407406</v>
      </c>
      <c r="M10" s="10">
        <f>(NBS_comp_mm_LandPrc!M10 / 1000) * Area!$G$12 / (Days!M12*86400)</f>
        <v>193.59577956989247</v>
      </c>
      <c r="N10" s="10">
        <f t="shared" si="0"/>
        <v>151.77511234941258</v>
      </c>
    </row>
    <row r="11" spans="1:14" x14ac:dyDescent="0.2">
      <c r="A11">
        <v>1956</v>
      </c>
      <c r="B11" s="10">
        <f>(NBS_comp_mm_LandPrc!B11 / 1000) * Area!$G$12 / (Days!B13*86400)</f>
        <v>253.36094982078853</v>
      </c>
      <c r="C11" s="10">
        <f>(NBS_comp_mm_LandPrc!C11 / 1000) * Area!$G$12 / (Days!C13*86400)</f>
        <v>288.34531609195409</v>
      </c>
      <c r="D11" s="10">
        <f>(NBS_comp_mm_LandPrc!D11 / 1000) * Area!$G$12 / (Days!D13*86400)</f>
        <v>523.17240591397842</v>
      </c>
      <c r="E11" s="10">
        <f>(NBS_comp_mm_LandPrc!E11 / 1000) * Area!$G$12 / (Days!E13*86400)</f>
        <v>232.79409722222223</v>
      </c>
      <c r="F11" s="10">
        <f>(NBS_comp_mm_LandPrc!F11 / 1000) * Area!$G$12 / (Days!F13*86400)</f>
        <v>76.131308243727617</v>
      </c>
      <c r="G11" s="10">
        <f>(NBS_comp_mm_LandPrc!G11 / 1000) * Area!$G$12 / (Days!G13*86400)</f>
        <v>-7.1179398148148092</v>
      </c>
      <c r="H11" s="10">
        <f>(NBS_comp_mm_LandPrc!H11 / 1000) * Area!$G$12 / (Days!H13*86400)</f>
        <v>-23.41543010752688</v>
      </c>
      <c r="I11" s="10">
        <f>(NBS_comp_mm_LandPrc!I11 / 1000) * Area!$G$12 / (Days!I13*86400)</f>
        <v>15.931012544802861</v>
      </c>
      <c r="J11" s="10">
        <f>(NBS_comp_mm_LandPrc!J11 / 1000) * Area!$G$12 / (Days!J13*86400)</f>
        <v>-29.126388888888894</v>
      </c>
      <c r="K11" s="10">
        <f>(NBS_comp_mm_LandPrc!K11 / 1000) * Area!$G$12 / (Days!K13*86400)</f>
        <v>7.6638664874551967</v>
      </c>
      <c r="L11" s="10">
        <f>(NBS_comp_mm_LandPrc!L11 / 1000) * Area!$G$12 / (Days!L13*86400)</f>
        <v>95.377222222222215</v>
      </c>
      <c r="M11" s="10">
        <f>(NBS_comp_mm_LandPrc!M11 / 1000) * Area!$G$12 / (Days!M13*86400)</f>
        <v>121.77782258064516</v>
      </c>
      <c r="N11" s="10">
        <f t="shared" si="0"/>
        <v>129.57452019304711</v>
      </c>
    </row>
    <row r="12" spans="1:14" x14ac:dyDescent="0.2">
      <c r="A12">
        <v>1957</v>
      </c>
      <c r="B12" s="10">
        <f>(NBS_comp_mm_LandPrc!B12 / 1000) * Area!$G$12 / (Days!B14*86400)</f>
        <v>44.485470430107533</v>
      </c>
      <c r="C12" s="10">
        <f>(NBS_comp_mm_LandPrc!C12 / 1000) * Area!$G$12 / (Days!C14*86400)</f>
        <v>121.94872023809526</v>
      </c>
      <c r="D12" s="10">
        <f>(NBS_comp_mm_LandPrc!D12 / 1000) * Area!$G$12 / (Days!D14*86400)</f>
        <v>597.91655913978491</v>
      </c>
      <c r="E12" s="10">
        <f>(NBS_comp_mm_LandPrc!E12 / 1000) * Area!$G$12 / (Days!E14*86400)</f>
        <v>355.92252314814817</v>
      </c>
      <c r="F12" s="10">
        <f>(NBS_comp_mm_LandPrc!F12 / 1000) * Area!$G$12 / (Days!F14*86400)</f>
        <v>629.20077060931885</v>
      </c>
      <c r="G12" s="10">
        <f>(NBS_comp_mm_LandPrc!G12 / 1000) * Area!$G$12 / (Days!G14*86400)</f>
        <v>58.053287037037052</v>
      </c>
      <c r="H12" s="10">
        <f>(NBS_comp_mm_LandPrc!H12 / 1000) * Area!$G$12 / (Days!H14*86400)</f>
        <v>43.810918458781366</v>
      </c>
      <c r="I12" s="10">
        <f>(NBS_comp_mm_LandPrc!I12 / 1000) * Area!$G$12 / (Days!I14*86400)</f>
        <v>64.794982078853039</v>
      </c>
      <c r="J12" s="10">
        <f>(NBS_comp_mm_LandPrc!J12 / 1000) * Area!$G$12 / (Days!J14*86400)</f>
        <v>91.600509259259269</v>
      </c>
      <c r="K12" s="10">
        <f>(NBS_comp_mm_LandPrc!K12 / 1000) * Area!$G$12 / (Days!K14*86400)</f>
        <v>41.887777777777778</v>
      </c>
      <c r="L12" s="10">
        <f>(NBS_comp_mm_LandPrc!L12 / 1000) * Area!$G$12 / (Days!L14*86400)</f>
        <v>59.664884259259274</v>
      </c>
      <c r="M12" s="10">
        <f>(NBS_comp_mm_LandPrc!M12 / 1000) * Area!$G$12 / (Days!M14*86400)</f>
        <v>178.73554211469531</v>
      </c>
      <c r="N12" s="10">
        <f t="shared" si="0"/>
        <v>190.66849537925987</v>
      </c>
    </row>
    <row r="13" spans="1:14" x14ac:dyDescent="0.2">
      <c r="A13">
        <v>1958</v>
      </c>
      <c r="B13" s="10">
        <f>(NBS_comp_mm_LandPrc!B13 / 1000) * Area!$G$12 / (Days!B15*86400)</f>
        <v>153.50470878136201</v>
      </c>
      <c r="C13" s="10">
        <f>(NBS_comp_mm_LandPrc!C13 / 1000) * Area!$G$12 / (Days!C15*86400)</f>
        <v>191.83694444444447</v>
      </c>
      <c r="D13" s="10">
        <f>(NBS_comp_mm_LandPrc!D13 / 1000) * Area!$G$12 / (Days!D15*86400)</f>
        <v>245.94370519713263</v>
      </c>
      <c r="E13" s="10">
        <f>(NBS_comp_mm_LandPrc!E13 / 1000) * Area!$G$12 / (Days!E15*86400)</f>
        <v>293.61335648148139</v>
      </c>
      <c r="F13" s="10">
        <f>(NBS_comp_mm_LandPrc!F13 / 1000) * Area!$G$12 / (Days!F15*86400)</f>
        <v>136.41099910394263</v>
      </c>
      <c r="G13" s="10">
        <f>(NBS_comp_mm_LandPrc!G13 / 1000) * Area!$G$12 / (Days!G15*86400)</f>
        <v>30.447083333333328</v>
      </c>
      <c r="H13" s="10">
        <f>(NBS_comp_mm_LandPrc!H13 / 1000) * Area!$G$12 / (Days!H15*86400)</f>
        <v>58.46511200716845</v>
      </c>
      <c r="I13" s="10">
        <f>(NBS_comp_mm_LandPrc!I13 / 1000) * Area!$G$12 / (Days!I15*86400)</f>
        <v>-17.388512544802875</v>
      </c>
      <c r="J13" s="10">
        <f>(NBS_comp_mm_LandPrc!J13 / 1000) * Area!$G$12 / (Days!J15*86400)</f>
        <v>34.556921296296288</v>
      </c>
      <c r="K13" s="10">
        <f>(NBS_comp_mm_LandPrc!K13 / 1000) * Area!$G$12 / (Days!K15*86400)</f>
        <v>41.313893369175631</v>
      </c>
      <c r="L13" s="10">
        <f>(NBS_comp_mm_LandPrc!L13 / 1000) * Area!$G$12 / (Days!L15*86400)</f>
        <v>180.91400462962963</v>
      </c>
      <c r="M13" s="10">
        <f>(NBS_comp_mm_LandPrc!M13 / 1000) * Area!$G$12 / (Days!M15*86400)</f>
        <v>365.65812275985661</v>
      </c>
      <c r="N13" s="10">
        <f t="shared" si="0"/>
        <v>142.93969490491838</v>
      </c>
    </row>
    <row r="14" spans="1:14" x14ac:dyDescent="0.2">
      <c r="A14">
        <v>1959</v>
      </c>
      <c r="B14" s="10">
        <f>(NBS_comp_mm_LandPrc!B14 / 1000) * Area!$G$12 / (Days!B16*86400)</f>
        <v>91.826747311827958</v>
      </c>
      <c r="C14" s="10">
        <f>(NBS_comp_mm_LandPrc!C14 / 1000) * Area!$G$12 / (Days!C16*86400)</f>
        <v>82.919732142857143</v>
      </c>
      <c r="D14" s="10">
        <f>(NBS_comp_mm_LandPrc!D14 / 1000) * Area!$G$12 / (Days!D16*86400)</f>
        <v>237.13620519713265</v>
      </c>
      <c r="E14" s="10">
        <f>(NBS_comp_mm_LandPrc!E14 / 1000) * Area!$G$12 / (Days!E16*86400)</f>
        <v>119.09692129629627</v>
      </c>
      <c r="F14" s="10">
        <f>(NBS_comp_mm_LandPrc!F14 / 1000) * Area!$G$12 / (Days!F16*86400)</f>
        <v>30.251774193548393</v>
      </c>
      <c r="G14" s="10">
        <f>(NBS_comp_mm_LandPrc!G14 / 1000) * Area!$G$12 / (Days!G16*86400)</f>
        <v>-17.563750000000002</v>
      </c>
      <c r="H14" s="10">
        <f>(NBS_comp_mm_LandPrc!H14 / 1000) * Area!$G$12 / (Days!H16*86400)</f>
        <v>-9.4320295698924781</v>
      </c>
      <c r="I14" s="10">
        <f>(NBS_comp_mm_LandPrc!I14 / 1000) * Area!$G$12 / (Days!I16*86400)</f>
        <v>-8.8284498207885242</v>
      </c>
      <c r="J14" s="10">
        <f>(NBS_comp_mm_LandPrc!J14 / 1000) * Area!$G$12 / (Days!J16*86400)</f>
        <v>-7.4423611111111212</v>
      </c>
      <c r="K14" s="10">
        <f>(NBS_comp_mm_LandPrc!K14 / 1000) * Area!$G$12 / (Days!K16*86400)</f>
        <v>30.094793906810025</v>
      </c>
      <c r="L14" s="10">
        <f>(NBS_comp_mm_LandPrc!L14 / 1000) * Area!$G$12 / (Days!L16*86400)</f>
        <v>59.307870370370374</v>
      </c>
      <c r="M14" s="10">
        <f>(NBS_comp_mm_LandPrc!M14 / 1000) * Area!$G$12 / (Days!M16*86400)</f>
        <v>64.216250000000002</v>
      </c>
      <c r="N14" s="10">
        <f t="shared" si="0"/>
        <v>55.965308659754214</v>
      </c>
    </row>
    <row r="15" spans="1:14" x14ac:dyDescent="0.2">
      <c r="A15">
        <v>1960</v>
      </c>
      <c r="B15" s="10">
        <f>(NBS_comp_mm_LandPrc!B15 / 1000) * Area!$G$12 / (Days!B17*86400)</f>
        <v>85.180609318996403</v>
      </c>
      <c r="C15" s="10">
        <f>(NBS_comp_mm_LandPrc!C15 / 1000) * Area!$G$12 / (Days!C17*86400)</f>
        <v>147.85714559386972</v>
      </c>
      <c r="D15" s="10">
        <f>(NBS_comp_mm_LandPrc!D15 / 1000) * Area!$G$12 / (Days!D17*86400)</f>
        <v>562.89362903225822</v>
      </c>
      <c r="E15" s="10">
        <f>(NBS_comp_mm_LandPrc!E15 / 1000) * Area!$G$12 / (Days!E17*86400)</f>
        <v>406.8496064814816</v>
      </c>
      <c r="F15" s="10">
        <f>(NBS_comp_mm_LandPrc!F15 / 1000) * Area!$G$12 / (Days!F17*86400)</f>
        <v>137.56244623655914</v>
      </c>
      <c r="G15" s="10">
        <f>(NBS_comp_mm_LandPrc!G15 / 1000) * Area!$G$12 / (Days!G17*86400)</f>
        <v>48.758472222222217</v>
      </c>
      <c r="H15" s="10">
        <f>(NBS_comp_mm_LandPrc!H15 / 1000) * Area!$G$12 / (Days!H17*86400)</f>
        <v>-31.395246415770604</v>
      </c>
      <c r="I15" s="10">
        <f>(NBS_comp_mm_LandPrc!I15 / 1000) * Area!$G$12 / (Days!I17*86400)</f>
        <v>-13.340721326164875</v>
      </c>
      <c r="J15" s="10">
        <f>(NBS_comp_mm_LandPrc!J15 / 1000) * Area!$G$12 / (Days!J17*86400)</f>
        <v>-13.919328703703702</v>
      </c>
      <c r="K15" s="10">
        <f>(NBS_comp_mm_LandPrc!K15 / 1000) * Area!$G$12 / (Days!K17*86400)</f>
        <v>88.804874551971324</v>
      </c>
      <c r="L15" s="10">
        <f>(NBS_comp_mm_LandPrc!L15 / 1000) * Area!$G$12 / (Days!L17*86400)</f>
        <v>195.02768518518516</v>
      </c>
      <c r="M15" s="10">
        <f>(NBS_comp_mm_LandPrc!M15 / 1000) * Area!$G$12 / (Days!M17*86400)</f>
        <v>280.9979838709678</v>
      </c>
      <c r="N15" s="10">
        <f t="shared" si="0"/>
        <v>157.93976300398938</v>
      </c>
    </row>
    <row r="16" spans="1:14" x14ac:dyDescent="0.2">
      <c r="A16">
        <v>1961</v>
      </c>
      <c r="B16" s="10">
        <f>(NBS_comp_mm_LandPrc!B16 / 1000) * Area!$G$12 / (Days!B18*86400)</f>
        <v>199.65593189964159</v>
      </c>
      <c r="C16" s="10">
        <f>(NBS_comp_mm_LandPrc!C16 / 1000) * Area!$G$12 / (Days!C18*86400)</f>
        <v>213.61797619047618</v>
      </c>
      <c r="D16" s="10">
        <f>(NBS_comp_mm_LandPrc!D16 / 1000) * Area!$G$12 / (Days!D18*86400)</f>
        <v>221.93804659498213</v>
      </c>
      <c r="E16" s="10">
        <f>(NBS_comp_mm_LandPrc!E16 / 1000) * Area!$G$12 / (Days!E18*86400)</f>
        <v>750.89064814814822</v>
      </c>
      <c r="F16" s="10">
        <f>(NBS_comp_mm_LandPrc!F16 / 1000) * Area!$G$12 / (Days!F18*86400)</f>
        <v>224.23895609318996</v>
      </c>
      <c r="G16" s="10">
        <f>(NBS_comp_mm_LandPrc!G16 / 1000) * Area!$G$12 / (Days!G18*86400)</f>
        <v>164.8361574074074</v>
      </c>
      <c r="H16" s="10">
        <f>(NBS_comp_mm_LandPrc!H16 / 1000) * Area!$G$12 / (Days!H18*86400)</f>
        <v>2.6369892473118304</v>
      </c>
      <c r="I16" s="10">
        <f>(NBS_comp_mm_LandPrc!I16 / 1000) * Area!$G$12 / (Days!I18*86400)</f>
        <v>0.85744623655913577</v>
      </c>
      <c r="J16" s="10">
        <f>(NBS_comp_mm_LandPrc!J16 / 1000) * Area!$G$12 / (Days!J18*86400)</f>
        <v>-15.826898148148146</v>
      </c>
      <c r="K16" s="10">
        <f>(NBS_comp_mm_LandPrc!K16 / 1000) * Area!$G$12 / (Days!K18*86400)</f>
        <v>6.1671236559139802</v>
      </c>
      <c r="L16" s="10">
        <f>(NBS_comp_mm_LandPrc!L16 / 1000) * Area!$G$12 / (Days!L18*86400)</f>
        <v>38.327199074074073</v>
      </c>
      <c r="M16" s="10">
        <f>(NBS_comp_mm_LandPrc!M16 / 1000) * Area!$G$12 / (Days!M18*86400)</f>
        <v>23.215994623655916</v>
      </c>
      <c r="N16" s="10">
        <f t="shared" si="0"/>
        <v>152.54629758526769</v>
      </c>
    </row>
    <row r="17" spans="1:14" x14ac:dyDescent="0.2">
      <c r="A17">
        <v>1962</v>
      </c>
      <c r="B17" s="10">
        <f>(NBS_comp_mm_LandPrc!B17 / 1000) * Area!$G$12 / (Days!B19*86400)</f>
        <v>11.581590501792116</v>
      </c>
      <c r="C17" s="10">
        <f>(NBS_comp_mm_LandPrc!C17 / 1000) * Area!$G$12 / (Days!C19*86400)</f>
        <v>146.13585813492062</v>
      </c>
      <c r="D17" s="10">
        <f>(NBS_comp_mm_LandPrc!D17 / 1000) * Area!$G$12 / (Days!D19*86400)</f>
        <v>157.25186379928314</v>
      </c>
      <c r="E17" s="10">
        <f>(NBS_comp_mm_LandPrc!E17 / 1000) * Area!$G$12 / (Days!E19*86400)</f>
        <v>234.33053240740742</v>
      </c>
      <c r="F17" s="10">
        <f>(NBS_comp_mm_LandPrc!F17 / 1000) * Area!$G$12 / (Days!F19*86400)</f>
        <v>97.654453405017904</v>
      </c>
      <c r="G17" s="10">
        <f>(NBS_comp_mm_LandPrc!G17 / 1000) * Area!$G$12 / (Days!G19*86400)</f>
        <v>35.402453703703721</v>
      </c>
      <c r="H17" s="10">
        <f>(NBS_comp_mm_LandPrc!H17 / 1000) * Area!$G$12 / (Days!H19*86400)</f>
        <v>-21.626209677419361</v>
      </c>
      <c r="I17" s="10">
        <f>(NBS_comp_mm_LandPrc!I17 / 1000) * Area!$G$12 / (Days!I19*86400)</f>
        <v>33.622459677419357</v>
      </c>
      <c r="J17" s="10">
        <f>(NBS_comp_mm_LandPrc!J17 / 1000) * Area!$G$12 / (Days!J19*86400)</f>
        <v>9.1850925925925839</v>
      </c>
      <c r="K17" s="10">
        <f>(NBS_comp_mm_LandPrc!K17 / 1000) * Area!$G$12 / (Days!K19*86400)</f>
        <v>22.539534050179213</v>
      </c>
      <c r="L17" s="10">
        <f>(NBS_comp_mm_LandPrc!L17 / 1000) * Area!$G$12 / (Days!L19*86400)</f>
        <v>82.685416666666669</v>
      </c>
      <c r="M17" s="10">
        <f>(NBS_comp_mm_LandPrc!M17 / 1000) * Area!$G$12 / (Days!M19*86400)</f>
        <v>81.106689068100351</v>
      </c>
      <c r="N17" s="10">
        <f t="shared" si="0"/>
        <v>74.155811194138636</v>
      </c>
    </row>
    <row r="18" spans="1:14" x14ac:dyDescent="0.2">
      <c r="A18">
        <v>1963</v>
      </c>
      <c r="B18" s="10">
        <f>(NBS_comp_mm_LandPrc!B18 / 1000) * Area!$G$12 / (Days!B20*86400)</f>
        <v>35.032818100358426</v>
      </c>
      <c r="C18" s="10">
        <f>(NBS_comp_mm_LandPrc!C18 / 1000) * Area!$G$12 / (Days!C20*86400)</f>
        <v>42.083526785714284</v>
      </c>
      <c r="D18" s="10">
        <f>(NBS_comp_mm_LandPrc!D18 / 1000) * Area!$G$12 / (Days!D20*86400)</f>
        <v>531.54417562724018</v>
      </c>
      <c r="E18" s="10">
        <f>(NBS_comp_mm_LandPrc!E18 / 1000) * Area!$G$12 / (Days!E20*86400)</f>
        <v>146.63055555555556</v>
      </c>
      <c r="F18" s="10">
        <f>(NBS_comp_mm_LandPrc!F18 / 1000) * Area!$G$12 / (Days!F20*86400)</f>
        <v>48.187629928315424</v>
      </c>
      <c r="G18" s="10">
        <f>(NBS_comp_mm_LandPrc!G18 / 1000) * Area!$G$12 / (Days!G20*86400)</f>
        <v>15.114050925925918</v>
      </c>
      <c r="H18" s="10">
        <f>(NBS_comp_mm_LandPrc!H18 / 1000) * Area!$G$12 / (Days!H20*86400)</f>
        <v>-42.759655017921148</v>
      </c>
      <c r="I18" s="10">
        <f>(NBS_comp_mm_LandPrc!I18 / 1000) * Area!$G$12 / (Days!I20*86400)</f>
        <v>-31.066639784946229</v>
      </c>
      <c r="J18" s="10">
        <f>(NBS_comp_mm_LandPrc!J18 / 1000) * Area!$G$12 / (Days!J20*86400)</f>
        <v>-18.002500000000001</v>
      </c>
      <c r="K18" s="10">
        <f>(NBS_comp_mm_LandPrc!K18 / 1000) * Area!$G$12 / (Days!K20*86400)</f>
        <v>5.3364471326164873</v>
      </c>
      <c r="L18" s="10">
        <f>(NBS_comp_mm_LandPrc!L18 / 1000) * Area!$G$12 / (Days!L20*86400)</f>
        <v>108.14039351851849</v>
      </c>
      <c r="M18" s="10">
        <f>(NBS_comp_mm_LandPrc!M18 / 1000) * Area!$G$12 / (Days!M20*86400)</f>
        <v>85.732338709677407</v>
      </c>
      <c r="N18" s="10">
        <f t="shared" si="0"/>
        <v>77.164428456754564</v>
      </c>
    </row>
    <row r="19" spans="1:14" x14ac:dyDescent="0.2">
      <c r="A19">
        <v>1964</v>
      </c>
      <c r="B19" s="10">
        <f>(NBS_comp_mm_LandPrc!B19 / 1000) * Area!$G$12 / (Days!B21*86400)</f>
        <v>42.850649641577057</v>
      </c>
      <c r="C19" s="10">
        <f>(NBS_comp_mm_LandPrc!C19 / 1000) * Area!$G$12 / (Days!C21*86400)</f>
        <v>16.45949712643678</v>
      </c>
      <c r="D19" s="10">
        <f>(NBS_comp_mm_LandPrc!D19 / 1000) * Area!$G$12 / (Days!D21*86400)</f>
        <v>427.28939964157706</v>
      </c>
      <c r="E19" s="10">
        <f>(NBS_comp_mm_LandPrc!E19 / 1000) * Area!$G$12 / (Days!E21*86400)</f>
        <v>171.58569444444447</v>
      </c>
      <c r="F19" s="10">
        <f>(NBS_comp_mm_LandPrc!F19 / 1000) * Area!$G$12 / (Days!F21*86400)</f>
        <v>85.398678315412212</v>
      </c>
      <c r="G19" s="10">
        <f>(NBS_comp_mm_LandPrc!G19 / 1000) * Area!$G$12 / (Days!G21*86400)</f>
        <v>8.9572453703703783</v>
      </c>
      <c r="H19" s="10">
        <f>(NBS_comp_mm_LandPrc!H19 / 1000) * Area!$G$12 / (Days!H21*86400)</f>
        <v>-38.798938172043016</v>
      </c>
      <c r="I19" s="10">
        <f>(NBS_comp_mm_LandPrc!I19 / 1000) * Area!$G$12 / (Days!I21*86400)</f>
        <v>14.822446236559134</v>
      </c>
      <c r="J19" s="10">
        <f>(NBS_comp_mm_LandPrc!J19 / 1000) * Area!$G$12 / (Days!J21*86400)</f>
        <v>-29.989236111111119</v>
      </c>
      <c r="K19" s="10">
        <f>(NBS_comp_mm_LandPrc!K19 / 1000) * Area!$G$12 / (Days!K21*86400)</f>
        <v>-5.76306899641577</v>
      </c>
      <c r="L19" s="10">
        <f>(NBS_comp_mm_LandPrc!L19 / 1000) * Area!$G$12 / (Days!L21*86400)</f>
        <v>11.278124999999999</v>
      </c>
      <c r="M19" s="10">
        <f>(NBS_comp_mm_LandPrc!M19 / 1000) * Area!$G$12 / (Days!M21*86400)</f>
        <v>32.282379032258063</v>
      </c>
      <c r="N19" s="10">
        <f t="shared" si="0"/>
        <v>61.364405960755441</v>
      </c>
    </row>
    <row r="20" spans="1:14" x14ac:dyDescent="0.2">
      <c r="A20">
        <v>1965</v>
      </c>
      <c r="B20" s="10">
        <f>(NBS_comp_mm_LandPrc!B20 / 1000) * Area!$G$12 / (Days!B22*86400)</f>
        <v>68.544417562724021</v>
      </c>
      <c r="C20" s="10">
        <f>(NBS_comp_mm_LandPrc!C20 / 1000) * Area!$G$12 / (Days!C22*86400)</f>
        <v>74.31050099206351</v>
      </c>
      <c r="D20" s="10">
        <f>(NBS_comp_mm_LandPrc!D20 / 1000) * Area!$G$12 / (Days!D22*86400)</f>
        <v>187.48884408602152</v>
      </c>
      <c r="E20" s="10">
        <f>(NBS_comp_mm_LandPrc!E20 / 1000) * Area!$G$12 / (Days!E22*86400)</f>
        <v>185.20458333333335</v>
      </c>
      <c r="F20" s="10">
        <f>(NBS_comp_mm_LandPrc!F20 / 1000) * Area!$G$12 / (Days!F22*86400)</f>
        <v>62.525860215053761</v>
      </c>
      <c r="G20" s="10">
        <f>(NBS_comp_mm_LandPrc!G20 / 1000) * Area!$G$12 / (Days!G22*86400)</f>
        <v>-26.180439814814807</v>
      </c>
      <c r="H20" s="10">
        <f>(NBS_comp_mm_LandPrc!H20 / 1000) * Area!$G$12 / (Days!H22*86400)</f>
        <v>-25.517992831541225</v>
      </c>
      <c r="I20" s="10">
        <f>(NBS_comp_mm_LandPrc!I20 / 1000) * Area!$G$12 / (Days!I22*86400)</f>
        <v>35.863194444444439</v>
      </c>
      <c r="J20" s="10">
        <f>(NBS_comp_mm_LandPrc!J20 / 1000) * Area!$G$12 / (Days!J22*86400)</f>
        <v>17.609421296296297</v>
      </c>
      <c r="K20" s="10">
        <f>(NBS_comp_mm_LandPrc!K20 / 1000) * Area!$G$12 / (Days!K22*86400)</f>
        <v>15.300241935483877</v>
      </c>
      <c r="L20" s="10">
        <f>(NBS_comp_mm_LandPrc!L20 / 1000) * Area!$G$12 / (Days!L22*86400)</f>
        <v>29.314374999999995</v>
      </c>
      <c r="M20" s="10">
        <f>(NBS_comp_mm_LandPrc!M20 / 1000) * Area!$G$12 / (Days!M22*86400)</f>
        <v>120.12646953405017</v>
      </c>
      <c r="N20" s="10">
        <f t="shared" si="0"/>
        <v>62.049122979426244</v>
      </c>
    </row>
    <row r="21" spans="1:14" x14ac:dyDescent="0.2">
      <c r="A21">
        <v>1966</v>
      </c>
      <c r="B21" s="10">
        <f>(NBS_comp_mm_LandPrc!B21 / 1000) * Area!$G$12 / (Days!B23*86400)</f>
        <v>126.11032706093192</v>
      </c>
      <c r="C21" s="10">
        <f>(NBS_comp_mm_LandPrc!C21 / 1000) * Area!$G$12 / (Days!C23*86400)</f>
        <v>389.42569444444439</v>
      </c>
      <c r="D21" s="10">
        <f>(NBS_comp_mm_LandPrc!D21 / 1000) * Area!$G$12 / (Days!D23*86400)</f>
        <v>411.86461917562724</v>
      </c>
      <c r="E21" s="10">
        <f>(NBS_comp_mm_LandPrc!E21 / 1000) * Area!$G$12 / (Days!E23*86400)</f>
        <v>456.63261574074085</v>
      </c>
      <c r="F21" s="10">
        <f>(NBS_comp_mm_LandPrc!F21 / 1000) * Area!$G$12 / (Days!F23*86400)</f>
        <v>47.241249999999987</v>
      </c>
      <c r="G21" s="10">
        <f>(NBS_comp_mm_LandPrc!G21 / 1000) * Area!$G$12 / (Days!G23*86400)</f>
        <v>13.843564814814815</v>
      </c>
      <c r="H21" s="10">
        <f>(NBS_comp_mm_LandPrc!H21 / 1000) * Area!$G$12 / (Days!H23*86400)</f>
        <v>-40.515613799283166</v>
      </c>
      <c r="I21" s="10">
        <f>(NBS_comp_mm_LandPrc!I21 / 1000) * Area!$G$12 / (Days!I23*86400)</f>
        <v>-8.3219130824372733</v>
      </c>
      <c r="J21" s="10">
        <f>(NBS_comp_mm_LandPrc!J21 / 1000) * Area!$G$12 / (Days!J23*86400)</f>
        <v>-14.944050925925932</v>
      </c>
      <c r="K21" s="10">
        <f>(NBS_comp_mm_LandPrc!K21 / 1000) * Area!$G$12 / (Days!K23*86400)</f>
        <v>19.170958781362003</v>
      </c>
      <c r="L21" s="10">
        <f>(NBS_comp_mm_LandPrc!L21 / 1000) * Area!$G$12 / (Days!L23*86400)</f>
        <v>106.5749537037037</v>
      </c>
      <c r="M21" s="10">
        <f>(NBS_comp_mm_LandPrc!M21 / 1000) * Area!$G$12 / (Days!M23*86400)</f>
        <v>284.1665681003584</v>
      </c>
      <c r="N21" s="10">
        <f t="shared" si="0"/>
        <v>149.27074783452807</v>
      </c>
    </row>
    <row r="22" spans="1:14" x14ac:dyDescent="0.2">
      <c r="A22">
        <v>1967</v>
      </c>
      <c r="B22" s="10">
        <f>(NBS_comp_mm_LandPrc!B22 / 1000) * Area!$G$12 / (Days!B24*86400)</f>
        <v>105.38616935483873</v>
      </c>
      <c r="C22" s="10">
        <f>(NBS_comp_mm_LandPrc!C22 / 1000) * Area!$G$12 / (Days!C24*86400)</f>
        <v>187.9199156746032</v>
      </c>
      <c r="D22" s="10">
        <f>(NBS_comp_mm_LandPrc!D22 / 1000) * Area!$G$12 / (Days!D24*86400)</f>
        <v>300.7511603942653</v>
      </c>
      <c r="E22" s="10">
        <f>(NBS_comp_mm_LandPrc!E22 / 1000) * Area!$G$12 / (Days!E24*86400)</f>
        <v>201.52270833333338</v>
      </c>
      <c r="F22" s="10">
        <f>(NBS_comp_mm_LandPrc!F22 / 1000) * Area!$G$12 / (Days!F24*86400)</f>
        <v>82.172043010752674</v>
      </c>
      <c r="G22" s="10">
        <f>(NBS_comp_mm_LandPrc!G22 / 1000) * Area!$G$12 / (Days!G24*86400)</f>
        <v>97.749768518518536</v>
      </c>
      <c r="H22" s="10">
        <f>(NBS_comp_mm_LandPrc!H22 / 1000) * Area!$G$12 / (Days!H24*86400)</f>
        <v>-14.538678315412181</v>
      </c>
      <c r="I22" s="10">
        <f>(NBS_comp_mm_LandPrc!I22 / 1000) * Area!$G$12 / (Days!I24*86400)</f>
        <v>-8.3053853046594917</v>
      </c>
      <c r="J22" s="10">
        <f>(NBS_comp_mm_LandPrc!J22 / 1000) * Area!$G$12 / (Days!J24*86400)</f>
        <v>-5.1239351851851849</v>
      </c>
      <c r="K22" s="10">
        <f>(NBS_comp_mm_LandPrc!K22 / 1000) * Area!$G$12 / (Days!K24*86400)</f>
        <v>38.921899641577063</v>
      </c>
      <c r="L22" s="10">
        <f>(NBS_comp_mm_LandPrc!L22 / 1000) * Area!$G$12 / (Days!L24*86400)</f>
        <v>106.2900462962963</v>
      </c>
      <c r="M22" s="10">
        <f>(NBS_comp_mm_LandPrc!M22 / 1000) * Area!$G$12 / (Days!M24*86400)</f>
        <v>408.04810035842291</v>
      </c>
      <c r="N22" s="10">
        <f t="shared" si="0"/>
        <v>125.06615106477928</v>
      </c>
    </row>
    <row r="23" spans="1:14" x14ac:dyDescent="0.2">
      <c r="A23">
        <v>1968</v>
      </c>
      <c r="B23" s="10">
        <f>(NBS_comp_mm_LandPrc!B23 / 1000) * Area!$G$12 / (Days!B25*86400)</f>
        <v>177.662961469534</v>
      </c>
      <c r="C23" s="10">
        <f>(NBS_comp_mm_LandPrc!C23 / 1000) * Area!$G$12 / (Days!C25*86400)</f>
        <v>100.74563697318008</v>
      </c>
      <c r="D23" s="10">
        <f>(NBS_comp_mm_LandPrc!D23 / 1000) * Area!$G$12 / (Days!D25*86400)</f>
        <v>414.20468189964168</v>
      </c>
      <c r="E23" s="10">
        <f>(NBS_comp_mm_LandPrc!E23 / 1000) * Area!$G$12 / (Days!E25*86400)</f>
        <v>475.15305555555557</v>
      </c>
      <c r="F23" s="10">
        <f>(NBS_comp_mm_LandPrc!F23 / 1000) * Area!$G$12 / (Days!F25*86400)</f>
        <v>112.2071594982079</v>
      </c>
      <c r="G23" s="10">
        <f>(NBS_comp_mm_LandPrc!G23 / 1000) * Area!$G$12 / (Days!G25*86400)</f>
        <v>166.68740740740739</v>
      </c>
      <c r="H23" s="10">
        <f>(NBS_comp_mm_LandPrc!H23 / 1000) * Area!$G$12 / (Days!H25*86400)</f>
        <v>51.992961469534059</v>
      </c>
      <c r="I23" s="10">
        <f>(NBS_comp_mm_LandPrc!I23 / 1000) * Area!$G$12 / (Days!I25*86400)</f>
        <v>15.592741935483883</v>
      </c>
      <c r="J23" s="10">
        <f>(NBS_comp_mm_LandPrc!J23 / 1000) * Area!$G$12 / (Days!J25*86400)</f>
        <v>12.054328703703705</v>
      </c>
      <c r="K23" s="10">
        <f>(NBS_comp_mm_LandPrc!K23 / 1000) * Area!$G$12 / (Days!K25*86400)</f>
        <v>144.08712365591401</v>
      </c>
      <c r="L23" s="10">
        <f>(NBS_comp_mm_LandPrc!L23 / 1000) * Area!$G$12 / (Days!L25*86400)</f>
        <v>297.58289351851857</v>
      </c>
      <c r="M23" s="10">
        <f>(NBS_comp_mm_LandPrc!M23 / 1000) * Area!$G$12 / (Days!M25*86400)</f>
        <v>389.45112007168456</v>
      </c>
      <c r="N23" s="10">
        <f t="shared" si="0"/>
        <v>196.45183934653048</v>
      </c>
    </row>
    <row r="24" spans="1:14" x14ac:dyDescent="0.2">
      <c r="A24">
        <v>1969</v>
      </c>
      <c r="B24" s="10">
        <f>(NBS_comp_mm_LandPrc!B24 / 1000) * Area!$G$12 / (Days!B26*86400)</f>
        <v>155.67537186379934</v>
      </c>
      <c r="C24" s="10">
        <f>(NBS_comp_mm_LandPrc!C24 / 1000) * Area!$G$12 / (Days!C26*86400)</f>
        <v>580.37815972222222</v>
      </c>
      <c r="D24" s="10">
        <f>(NBS_comp_mm_LandPrc!D24 / 1000) * Area!$G$12 / (Days!D26*86400)</f>
        <v>384.26087813620074</v>
      </c>
      <c r="E24" s="10">
        <f>(NBS_comp_mm_LandPrc!E24 / 1000) * Area!$G$12 / (Days!E26*86400)</f>
        <v>174.81768518518516</v>
      </c>
      <c r="F24" s="10">
        <f>(NBS_comp_mm_LandPrc!F24 / 1000) * Area!$G$12 / (Days!F26*86400)</f>
        <v>112.69381720430107</v>
      </c>
      <c r="G24" s="10">
        <f>(NBS_comp_mm_LandPrc!G24 / 1000) * Area!$G$12 / (Days!G26*86400)</f>
        <v>133.61983796296298</v>
      </c>
      <c r="H24" s="10">
        <f>(NBS_comp_mm_LandPrc!H24 / 1000) * Area!$G$12 / (Days!H26*86400)</f>
        <v>50.082289426523303</v>
      </c>
      <c r="I24" s="10">
        <f>(NBS_comp_mm_LandPrc!I24 / 1000) * Area!$G$12 / (Days!I26*86400)</f>
        <v>-11.988207885304655</v>
      </c>
      <c r="J24" s="10">
        <f>(NBS_comp_mm_LandPrc!J24 / 1000) * Area!$G$12 / (Days!J26*86400)</f>
        <v>-7.7492592592592535</v>
      </c>
      <c r="K24" s="10">
        <f>(NBS_comp_mm_LandPrc!K24 / 1000) * Area!$G$12 / (Days!K26*86400)</f>
        <v>51.586218637992829</v>
      </c>
      <c r="L24" s="10">
        <f>(NBS_comp_mm_LandPrc!L24 / 1000) * Area!$G$12 / (Days!L26*86400)</f>
        <v>118.75784722222222</v>
      </c>
      <c r="M24" s="10">
        <f>(NBS_comp_mm_LandPrc!M24 / 1000) * Area!$G$12 / (Days!M26*86400)</f>
        <v>207.01403225806447</v>
      </c>
      <c r="N24" s="10">
        <f t="shared" si="0"/>
        <v>162.42905587290917</v>
      </c>
    </row>
    <row r="25" spans="1:14" x14ac:dyDescent="0.2">
      <c r="A25">
        <v>1970</v>
      </c>
      <c r="B25" s="10">
        <f>(NBS_comp_mm_LandPrc!B25 / 1000) * Area!$G$12 / (Days!B27*86400)</f>
        <v>226.65394713261645</v>
      </c>
      <c r="C25" s="10">
        <f>(NBS_comp_mm_LandPrc!C25 / 1000) * Area!$G$12 / (Days!C27*86400)</f>
        <v>272.86830853174598</v>
      </c>
      <c r="D25" s="10">
        <f>(NBS_comp_mm_LandPrc!D25 / 1000) * Area!$G$12 / (Days!D27*86400)</f>
        <v>229.71421594982075</v>
      </c>
      <c r="E25" s="10">
        <f>(NBS_comp_mm_LandPrc!E25 / 1000) * Area!$G$12 / (Days!E27*86400)</f>
        <v>385.51435185185187</v>
      </c>
      <c r="F25" s="10">
        <f>(NBS_comp_mm_LandPrc!F25 / 1000) * Area!$G$12 / (Days!F27*86400)</f>
        <v>238.64968637992837</v>
      </c>
      <c r="G25" s="10">
        <f>(NBS_comp_mm_LandPrc!G25 / 1000) * Area!$G$12 / (Days!G27*86400)</f>
        <v>73.966550925925915</v>
      </c>
      <c r="H25" s="10">
        <f>(NBS_comp_mm_LandPrc!H25 / 1000) * Area!$G$12 / (Days!H27*86400)</f>
        <v>39.660143369175621</v>
      </c>
      <c r="I25" s="10">
        <f>(NBS_comp_mm_LandPrc!I25 / 1000) * Area!$G$12 / (Days!I27*86400)</f>
        <v>-29.576998207885303</v>
      </c>
      <c r="J25" s="10">
        <f>(NBS_comp_mm_LandPrc!J25 / 1000) * Area!$G$12 / (Days!J27*86400)</f>
        <v>-2.3259953703703617</v>
      </c>
      <c r="K25" s="10">
        <f>(NBS_comp_mm_LandPrc!K25 / 1000) * Area!$G$12 / (Days!K27*86400)</f>
        <v>25.180085125448024</v>
      </c>
      <c r="L25" s="10">
        <f>(NBS_comp_mm_LandPrc!L25 / 1000) * Area!$G$12 / (Days!L27*86400)</f>
        <v>85.72439814814814</v>
      </c>
      <c r="M25" s="10">
        <f>(NBS_comp_mm_LandPrc!M25 / 1000) * Area!$G$12 / (Days!M27*86400)</f>
        <v>107.66473118279571</v>
      </c>
      <c r="N25" s="10">
        <f t="shared" si="0"/>
        <v>137.80778541826677</v>
      </c>
    </row>
    <row r="26" spans="1:14" x14ac:dyDescent="0.2">
      <c r="A26">
        <v>1971</v>
      </c>
      <c r="B26" s="10">
        <f>(NBS_comp_mm_LandPrc!B26 / 1000) * Area!$G$12 / (Days!B28*86400)</f>
        <v>27.639327956989241</v>
      </c>
      <c r="C26" s="10">
        <f>(NBS_comp_mm_LandPrc!C26 / 1000) * Area!$G$12 / (Days!C28*86400)</f>
        <v>105.8048015873016</v>
      </c>
      <c r="D26" s="10">
        <f>(NBS_comp_mm_LandPrc!D26 / 1000) * Area!$G$12 / (Days!D28*86400)</f>
        <v>227.01215949820784</v>
      </c>
      <c r="E26" s="10">
        <f>(NBS_comp_mm_LandPrc!E26 / 1000) * Area!$G$12 / (Days!E28*86400)</f>
        <v>335.94363425925928</v>
      </c>
      <c r="F26" s="10">
        <f>(NBS_comp_mm_LandPrc!F26 / 1000) * Area!$G$12 / (Days!F28*86400)</f>
        <v>81.148808243727615</v>
      </c>
      <c r="G26" s="10">
        <f>(NBS_comp_mm_LandPrc!G26 / 1000) * Area!$G$12 / (Days!G28*86400)</f>
        <v>18.584953703703707</v>
      </c>
      <c r="H26" s="10">
        <f>(NBS_comp_mm_LandPrc!H26 / 1000) * Area!$G$12 / (Days!H28*86400)</f>
        <v>-17.399130824372754</v>
      </c>
      <c r="I26" s="10">
        <f>(NBS_comp_mm_LandPrc!I26 / 1000) * Area!$G$12 / (Days!I28*86400)</f>
        <v>-4.9922222222222148</v>
      </c>
      <c r="J26" s="10">
        <f>(NBS_comp_mm_LandPrc!J26 / 1000) * Area!$G$12 / (Days!J28*86400)</f>
        <v>-0.47291666666667248</v>
      </c>
      <c r="K26" s="10">
        <f>(NBS_comp_mm_LandPrc!K26 / 1000) * Area!$G$12 / (Days!K28*86400)</f>
        <v>18.519305555555558</v>
      </c>
      <c r="L26" s="10">
        <f>(NBS_comp_mm_LandPrc!L26 / 1000) * Area!$G$12 / (Days!L28*86400)</f>
        <v>87.969999999999985</v>
      </c>
      <c r="M26" s="10">
        <f>(NBS_comp_mm_LandPrc!M26 / 1000) * Area!$G$12 / (Days!M28*86400)</f>
        <v>213.10377688172042</v>
      </c>
      <c r="N26" s="10">
        <f t="shared" si="0"/>
        <v>91.071874831100317</v>
      </c>
    </row>
    <row r="27" spans="1:14" x14ac:dyDescent="0.2">
      <c r="A27">
        <v>1972</v>
      </c>
      <c r="B27" s="10">
        <f>(NBS_comp_mm_LandPrc!B27 / 1000) * Area!$G$12 / (Days!B29*86400)</f>
        <v>72.453472222222231</v>
      </c>
      <c r="C27" s="10">
        <f>(NBS_comp_mm_LandPrc!C27 / 1000) * Area!$G$12 / (Days!C29*86400)</f>
        <v>247.12604406130268</v>
      </c>
      <c r="D27" s="10">
        <f>(NBS_comp_mm_LandPrc!D27 / 1000) * Area!$G$12 / (Days!D29*86400)</f>
        <v>479.23165322580655</v>
      </c>
      <c r="E27" s="10">
        <f>(NBS_comp_mm_LandPrc!E27 / 1000) * Area!$G$12 / (Days!E29*86400)</f>
        <v>259.69236111111104</v>
      </c>
      <c r="F27" s="10">
        <f>(NBS_comp_mm_LandPrc!F27 / 1000) * Area!$G$12 / (Days!F29*86400)</f>
        <v>30.990945340501792</v>
      </c>
      <c r="G27" s="10">
        <f>(NBS_comp_mm_LandPrc!G27 / 1000) * Area!$G$12 / (Days!G29*86400)</f>
        <v>0.108101851851844</v>
      </c>
      <c r="H27" s="10">
        <f>(NBS_comp_mm_LandPrc!H27 / 1000) * Area!$G$12 / (Days!H29*86400)</f>
        <v>-30.780336021505377</v>
      </c>
      <c r="I27" s="10">
        <f>(NBS_comp_mm_LandPrc!I27 / 1000) * Area!$G$12 / (Days!I29*86400)</f>
        <v>-10.908454301075267</v>
      </c>
      <c r="J27" s="10">
        <f>(NBS_comp_mm_LandPrc!J27 / 1000) * Area!$G$12 / (Days!J29*86400)</f>
        <v>-7.8836342592592574</v>
      </c>
      <c r="K27" s="10">
        <f>(NBS_comp_mm_LandPrc!K27 / 1000) * Area!$G$12 / (Days!K29*86400)</f>
        <v>23.074578853046603</v>
      </c>
      <c r="L27" s="10">
        <f>(NBS_comp_mm_LandPrc!L27 / 1000) * Area!$G$12 / (Days!L29*86400)</f>
        <v>46.961134259259254</v>
      </c>
      <c r="M27" s="10">
        <f>(NBS_comp_mm_LandPrc!M27 / 1000) * Area!$G$12 / (Days!M29*86400)</f>
        <v>122.5984498207885</v>
      </c>
      <c r="N27" s="10">
        <f t="shared" si="0"/>
        <v>102.72202634700422</v>
      </c>
    </row>
    <row r="28" spans="1:14" x14ac:dyDescent="0.2">
      <c r="A28">
        <v>1973</v>
      </c>
      <c r="B28" s="10">
        <f>(NBS_comp_mm_LandPrc!B28 / 1000) * Area!$G$12 / (Days!B30*86400)</f>
        <v>99.788149641577064</v>
      </c>
      <c r="C28" s="10">
        <f>(NBS_comp_mm_LandPrc!C28 / 1000) * Area!$G$12 / (Days!C30*86400)</f>
        <v>51.805724206349204</v>
      </c>
      <c r="D28" s="10">
        <f>(NBS_comp_mm_LandPrc!D28 / 1000) * Area!$G$12 / (Days!D30*86400)</f>
        <v>436.19619623655916</v>
      </c>
      <c r="E28" s="10">
        <f>(NBS_comp_mm_LandPrc!E28 / 1000) * Area!$G$12 / (Days!E30*86400)</f>
        <v>385.79435185185179</v>
      </c>
      <c r="F28" s="10">
        <f>(NBS_comp_mm_LandPrc!F28 / 1000) * Area!$G$12 / (Days!F30*86400)</f>
        <v>103.10642025089608</v>
      </c>
      <c r="G28" s="10">
        <f>(NBS_comp_mm_LandPrc!G28 / 1000) * Area!$G$12 / (Days!G30*86400)</f>
        <v>26.876388888888901</v>
      </c>
      <c r="H28" s="10">
        <f>(NBS_comp_mm_LandPrc!H28 / 1000) * Area!$G$12 / (Days!H30*86400)</f>
        <v>15.230721326164883</v>
      </c>
      <c r="I28" s="10">
        <f>(NBS_comp_mm_LandPrc!I28 / 1000) * Area!$G$12 / (Days!I30*86400)</f>
        <v>11.24422939068099</v>
      </c>
      <c r="J28" s="10">
        <f>(NBS_comp_mm_LandPrc!J28 / 1000) * Area!$G$12 / (Days!J30*86400)</f>
        <v>-16.647939814814805</v>
      </c>
      <c r="K28" s="10">
        <f>(NBS_comp_mm_LandPrc!K28 / 1000) * Area!$G$12 / (Days!K30*86400)</f>
        <v>60.099659498207885</v>
      </c>
      <c r="L28" s="10">
        <f>(NBS_comp_mm_LandPrc!L28 / 1000) * Area!$G$12 / (Days!L30*86400)</f>
        <v>220.63766203703705</v>
      </c>
      <c r="M28" s="10">
        <f>(NBS_comp_mm_LandPrc!M28 / 1000) * Area!$G$12 / (Days!M30*86400)</f>
        <v>277.46819444444446</v>
      </c>
      <c r="N28" s="10">
        <f t="shared" si="0"/>
        <v>139.29997982982022</v>
      </c>
    </row>
    <row r="29" spans="1:14" x14ac:dyDescent="0.2">
      <c r="A29">
        <v>1974</v>
      </c>
      <c r="B29" s="10">
        <f>(NBS_comp_mm_LandPrc!B29 / 1000) * Area!$G$12 / (Days!B31*86400)</f>
        <v>398.00538978494626</v>
      </c>
      <c r="C29" s="10">
        <f>(NBS_comp_mm_LandPrc!C29 / 1000) * Area!$G$12 / (Days!C31*86400)</f>
        <v>149.82692460317458</v>
      </c>
      <c r="D29" s="10">
        <f>(NBS_comp_mm_LandPrc!D29 / 1000) * Area!$G$12 / (Days!D31*86400)</f>
        <v>725.33602598566301</v>
      </c>
      <c r="E29" s="10">
        <f>(NBS_comp_mm_LandPrc!E29 / 1000) * Area!$G$12 / (Days!E31*86400)</f>
        <v>230.93069444444444</v>
      </c>
      <c r="F29" s="10">
        <f>(NBS_comp_mm_LandPrc!F29 / 1000) * Area!$G$12 / (Days!F31*86400)</f>
        <v>147.06225806451613</v>
      </c>
      <c r="G29" s="10">
        <f>(NBS_comp_mm_LandPrc!G29 / 1000) * Area!$G$12 / (Days!G31*86400)</f>
        <v>76.808703703703699</v>
      </c>
      <c r="H29" s="10">
        <f>(NBS_comp_mm_LandPrc!H29 / 1000) * Area!$G$12 / (Days!H31*86400)</f>
        <v>-10.318346774193541</v>
      </c>
      <c r="I29" s="10">
        <f>(NBS_comp_mm_LandPrc!I29 / 1000) * Area!$G$12 / (Days!I31*86400)</f>
        <v>5.5717025089605681</v>
      </c>
      <c r="J29" s="10">
        <f>(NBS_comp_mm_LandPrc!J29 / 1000) * Area!$G$12 / (Days!J31*86400)</f>
        <v>-4.4795138888888895</v>
      </c>
      <c r="K29" s="10">
        <f>(NBS_comp_mm_LandPrc!K29 / 1000) * Area!$G$12 / (Days!K31*86400)</f>
        <v>14.329256272401436</v>
      </c>
      <c r="L29" s="10">
        <f>(NBS_comp_mm_LandPrc!L29 / 1000) * Area!$G$12 / (Days!L31*86400)</f>
        <v>143.88814814814816</v>
      </c>
      <c r="M29" s="10">
        <f>(NBS_comp_mm_LandPrc!M29 / 1000) * Area!$G$12 / (Days!M31*86400)</f>
        <v>240.34219086021511</v>
      </c>
      <c r="N29" s="10">
        <f t="shared" si="0"/>
        <v>176.44195280942424</v>
      </c>
    </row>
    <row r="30" spans="1:14" x14ac:dyDescent="0.2">
      <c r="A30">
        <v>1975</v>
      </c>
      <c r="B30" s="10">
        <f>(NBS_comp_mm_LandPrc!B30 / 1000) * Area!$G$12 / (Days!B32*86400)</f>
        <v>450.54068996415771</v>
      </c>
      <c r="C30" s="10">
        <f>(NBS_comp_mm_LandPrc!C30 / 1000) * Area!$G$12 / (Days!C32*86400)</f>
        <v>289.95396329365082</v>
      </c>
      <c r="D30" s="10">
        <f>(NBS_comp_mm_LandPrc!D30 / 1000) * Area!$G$12 / (Days!D32*86400)</f>
        <v>505.81650089605733</v>
      </c>
      <c r="E30" s="10">
        <f>(NBS_comp_mm_LandPrc!E30 / 1000) * Area!$G$12 / (Days!E32*86400)</f>
        <v>341.82756944444446</v>
      </c>
      <c r="F30" s="10">
        <f>(NBS_comp_mm_LandPrc!F30 / 1000) * Area!$G$12 / (Days!F32*86400)</f>
        <v>321.4620654121864</v>
      </c>
      <c r="G30" s="10">
        <f>(NBS_comp_mm_LandPrc!G30 / 1000) * Area!$G$12 / (Days!G32*86400)</f>
        <v>52.649861111111115</v>
      </c>
      <c r="H30" s="10">
        <f>(NBS_comp_mm_LandPrc!H30 / 1000) * Area!$G$12 / (Days!H32*86400)</f>
        <v>-9.3937589605734733</v>
      </c>
      <c r="I30" s="10">
        <f>(NBS_comp_mm_LandPrc!I30 / 1000) * Area!$G$12 / (Days!I32*86400)</f>
        <v>43.630089605734781</v>
      </c>
      <c r="J30" s="10">
        <f>(NBS_comp_mm_LandPrc!J30 / 1000) * Area!$G$12 / (Days!J32*86400)</f>
        <v>5.5262731481481557</v>
      </c>
      <c r="K30" s="10">
        <f>(NBS_comp_mm_LandPrc!K30 / 1000) * Area!$G$12 / (Days!K32*86400)</f>
        <v>5.9455779569892524</v>
      </c>
      <c r="L30" s="10">
        <f>(NBS_comp_mm_LandPrc!L30 / 1000) * Area!$G$12 / (Days!L32*86400)</f>
        <v>67.329074074074072</v>
      </c>
      <c r="M30" s="10">
        <f>(NBS_comp_mm_LandPrc!M30 / 1000) * Area!$G$12 / (Days!M32*86400)</f>
        <v>103.0385170250896</v>
      </c>
      <c r="N30" s="10">
        <f t="shared" si="0"/>
        <v>181.52720191425587</v>
      </c>
    </row>
    <row r="31" spans="1:14" x14ac:dyDescent="0.2">
      <c r="A31">
        <v>1976</v>
      </c>
      <c r="B31" s="10">
        <f>(NBS_comp_mm_LandPrc!B31 / 1000) * Area!$G$12 / (Days!B33*86400)</f>
        <v>278.98630824372765</v>
      </c>
      <c r="C31" s="10">
        <f>(NBS_comp_mm_LandPrc!C31 / 1000) * Area!$G$12 / (Days!C33*86400)</f>
        <v>286.83102969348653</v>
      </c>
      <c r="D31" s="10">
        <f>(NBS_comp_mm_LandPrc!D31 / 1000) * Area!$G$12 / (Days!D33*86400)</f>
        <v>450.88079749103935</v>
      </c>
      <c r="E31" s="10">
        <f>(NBS_comp_mm_LandPrc!E31 / 1000) * Area!$G$12 / (Days!E33*86400)</f>
        <v>446.51027777777784</v>
      </c>
      <c r="F31" s="10">
        <f>(NBS_comp_mm_LandPrc!F31 / 1000) * Area!$G$12 / (Days!F33*86400)</f>
        <v>92.287818100358422</v>
      </c>
      <c r="G31" s="10">
        <f>(NBS_comp_mm_LandPrc!G31 / 1000) * Area!$G$12 / (Days!G33*86400)</f>
        <v>84.527592592592597</v>
      </c>
      <c r="H31" s="10">
        <f>(NBS_comp_mm_LandPrc!H31 / 1000) * Area!$G$12 / (Days!H33*86400)</f>
        <v>18.070434587813619</v>
      </c>
      <c r="I31" s="10">
        <f>(NBS_comp_mm_LandPrc!I31 / 1000) * Area!$G$12 / (Days!I33*86400)</f>
        <v>30.50221326164873</v>
      </c>
      <c r="J31" s="10">
        <f>(NBS_comp_mm_LandPrc!J31 / 1000) * Area!$G$12 / (Days!J33*86400)</f>
        <v>132.76321759259264</v>
      </c>
      <c r="K31" s="10">
        <f>(NBS_comp_mm_LandPrc!K31 / 1000) * Area!$G$12 / (Days!K33*86400)</f>
        <v>45.058862007168464</v>
      </c>
      <c r="L31" s="10">
        <f>(NBS_comp_mm_LandPrc!L31 / 1000) * Area!$G$12 / (Days!L33*86400)</f>
        <v>67.351944444444456</v>
      </c>
      <c r="M31" s="10">
        <f>(NBS_comp_mm_LandPrc!M31 / 1000) * Area!$G$12 / (Days!M33*86400)</f>
        <v>186.09977150537631</v>
      </c>
      <c r="N31" s="10">
        <f t="shared" si="0"/>
        <v>176.65585560816888</v>
      </c>
    </row>
    <row r="32" spans="1:14" x14ac:dyDescent="0.2">
      <c r="A32">
        <v>1977</v>
      </c>
      <c r="B32" s="10">
        <f>(NBS_comp_mm_LandPrc!B32 / 1000) * Area!$G$12 / (Days!B34*86400)</f>
        <v>85.964950716845891</v>
      </c>
      <c r="C32" s="10">
        <f>(NBS_comp_mm_LandPrc!C32 / 1000) * Area!$G$12 / (Days!C34*86400)</f>
        <v>661.90277281746046</v>
      </c>
      <c r="D32" s="10">
        <f>(NBS_comp_mm_LandPrc!D32 / 1000) * Area!$G$12 / (Days!D34*86400)</f>
        <v>740.48185931899638</v>
      </c>
      <c r="E32" s="10">
        <f>(NBS_comp_mm_LandPrc!E32 / 1000) * Area!$G$12 / (Days!E34*86400)</f>
        <v>252.67907407407412</v>
      </c>
      <c r="F32" s="10">
        <f>(NBS_comp_mm_LandPrc!F32 / 1000) * Area!$G$12 / (Days!F34*86400)</f>
        <v>201.43609318996417</v>
      </c>
      <c r="G32" s="10">
        <f>(NBS_comp_mm_LandPrc!G32 / 1000) * Area!$G$12 / (Days!G34*86400)</f>
        <v>23.759513888888893</v>
      </c>
      <c r="H32" s="10">
        <f>(NBS_comp_mm_LandPrc!H32 / 1000) * Area!$G$12 / (Days!H34*86400)</f>
        <v>98.652612007168457</v>
      </c>
      <c r="I32" s="10">
        <f>(NBS_comp_mm_LandPrc!I32 / 1000) * Area!$G$12 / (Days!I34*86400)</f>
        <v>55.526518817204291</v>
      </c>
      <c r="J32" s="10">
        <f>(NBS_comp_mm_LandPrc!J32 / 1000) * Area!$G$12 / (Days!J34*86400)</f>
        <v>62.377962962962961</v>
      </c>
      <c r="K32" s="10">
        <f>(NBS_comp_mm_LandPrc!K32 / 1000) * Area!$G$12 / (Days!K34*86400)</f>
        <v>47.029359318996413</v>
      </c>
      <c r="L32" s="10">
        <f>(NBS_comp_mm_LandPrc!L32 / 1000) * Area!$G$12 / (Days!L34*86400)</f>
        <v>96.012939814814814</v>
      </c>
      <c r="M32" s="10">
        <f>(NBS_comp_mm_LandPrc!M32 / 1000) * Area!$G$12 / (Days!M34*86400)</f>
        <v>74.320927419354831</v>
      </c>
      <c r="N32" s="10">
        <f t="shared" si="0"/>
        <v>200.01204869556099</v>
      </c>
    </row>
    <row r="33" spans="1:14" x14ac:dyDescent="0.2">
      <c r="A33">
        <v>1978</v>
      </c>
      <c r="B33" s="10">
        <f>(NBS_comp_mm_LandPrc!B33 / 1000) * Area!$G$12 / (Days!B35*86400)</f>
        <v>46.217441756272393</v>
      </c>
      <c r="C33" s="10">
        <f>(NBS_comp_mm_LandPrc!C33 / 1000) * Area!$G$12 / (Days!C35*86400)</f>
        <v>49.140615079365077</v>
      </c>
      <c r="D33" s="10">
        <f>(NBS_comp_mm_LandPrc!D33 / 1000) * Area!$G$12 / (Days!D35*86400)</f>
        <v>697.70967741935488</v>
      </c>
      <c r="E33" s="10">
        <f>(NBS_comp_mm_LandPrc!E33 / 1000) * Area!$G$12 / (Days!E35*86400)</f>
        <v>279.1680324074074</v>
      </c>
      <c r="F33" s="10">
        <f>(NBS_comp_mm_LandPrc!F33 / 1000) * Area!$G$12 / (Days!F35*86400)</f>
        <v>60.341173835125446</v>
      </c>
      <c r="G33" s="10">
        <f>(NBS_comp_mm_LandPrc!G33 / 1000) * Area!$G$12 / (Days!G35*86400)</f>
        <v>-6.4817592592592694</v>
      </c>
      <c r="H33" s="10">
        <f>(NBS_comp_mm_LandPrc!H33 / 1000) * Area!$G$12 / (Days!H35*86400)</f>
        <v>-20.542544802867383</v>
      </c>
      <c r="I33" s="10">
        <f>(NBS_comp_mm_LandPrc!I33 / 1000) * Area!$G$12 / (Days!I35*86400)</f>
        <v>-13.666657706093181</v>
      </c>
      <c r="J33" s="10">
        <f>(NBS_comp_mm_LandPrc!J33 / 1000) * Area!$G$12 / (Days!J35*86400)</f>
        <v>110.20303240740743</v>
      </c>
      <c r="K33" s="10">
        <f>(NBS_comp_mm_LandPrc!K33 / 1000) * Area!$G$12 / (Days!K35*86400)</f>
        <v>143.99606630824374</v>
      </c>
      <c r="L33" s="10">
        <f>(NBS_comp_mm_LandPrc!L33 / 1000) * Area!$G$12 / (Days!L35*86400)</f>
        <v>165.01997685185185</v>
      </c>
      <c r="M33" s="10">
        <f>(NBS_comp_mm_LandPrc!M33 / 1000) * Area!$G$12 / (Days!M35*86400)</f>
        <v>459.63104390681002</v>
      </c>
      <c r="N33" s="10">
        <f t="shared" si="0"/>
        <v>164.22800818363487</v>
      </c>
    </row>
    <row r="34" spans="1:14" x14ac:dyDescent="0.2">
      <c r="A34">
        <v>1979</v>
      </c>
      <c r="B34" s="10">
        <f>(NBS_comp_mm_LandPrc!B34 / 1000) * Area!$G$12 / (Days!B36*86400)</f>
        <v>75.670519713261641</v>
      </c>
      <c r="C34" s="10">
        <f>(NBS_comp_mm_LandPrc!C34 / 1000) * Area!$G$12 / (Days!C36*86400)</f>
        <v>41.854999999999997</v>
      </c>
      <c r="D34" s="10">
        <f>(NBS_comp_mm_LandPrc!D34 / 1000) * Area!$G$12 / (Days!D36*86400)</f>
        <v>479.63632616487456</v>
      </c>
      <c r="E34" s="10">
        <f>(NBS_comp_mm_LandPrc!E34 / 1000) * Area!$G$12 / (Days!E36*86400)</f>
        <v>626.49240740740754</v>
      </c>
      <c r="F34" s="10">
        <f>(NBS_comp_mm_LandPrc!F34 / 1000) * Area!$G$12 / (Days!F36*86400)</f>
        <v>122.04690860215054</v>
      </c>
      <c r="G34" s="10">
        <f>(NBS_comp_mm_LandPrc!G34 / 1000) * Area!$G$12 / (Days!G36*86400)</f>
        <v>18.226898148148155</v>
      </c>
      <c r="H34" s="10">
        <f>(NBS_comp_mm_LandPrc!H34 / 1000) * Area!$G$12 / (Days!H36*86400)</f>
        <v>-5.7775224014336928</v>
      </c>
      <c r="I34" s="10">
        <f>(NBS_comp_mm_LandPrc!I34 / 1000) * Area!$G$12 / (Days!I36*86400)</f>
        <v>-15.269605734767023</v>
      </c>
      <c r="J34" s="10">
        <f>(NBS_comp_mm_LandPrc!J34 / 1000) * Area!$G$12 / (Days!J36*86400)</f>
        <v>7.8463888888888871</v>
      </c>
      <c r="K34" s="10">
        <f>(NBS_comp_mm_LandPrc!K34 / 1000) * Area!$G$12 / (Days!K36*86400)</f>
        <v>40.416827956989245</v>
      </c>
      <c r="L34" s="10">
        <f>(NBS_comp_mm_LandPrc!L34 / 1000) * Area!$G$12 / (Days!L36*86400)</f>
        <v>85.860601851851868</v>
      </c>
      <c r="M34" s="10">
        <f>(NBS_comp_mm_LandPrc!M34 / 1000) * Area!$G$12 / (Days!M36*86400)</f>
        <v>105.7476254480287</v>
      </c>
      <c r="N34" s="10">
        <f t="shared" si="0"/>
        <v>131.89603133711668</v>
      </c>
    </row>
    <row r="35" spans="1:14" x14ac:dyDescent="0.2">
      <c r="A35">
        <v>1980</v>
      </c>
      <c r="B35" s="10">
        <f>(NBS_comp_mm_LandPrc!B35 / 1000) * Area!$G$12 / (Days!B37*86400)</f>
        <v>107.71901433691757</v>
      </c>
      <c r="C35" s="10">
        <f>(NBS_comp_mm_LandPrc!C35 / 1000) * Area!$G$12 / (Days!C37*86400)</f>
        <v>37.233170498084291</v>
      </c>
      <c r="D35" s="10">
        <f>(NBS_comp_mm_LandPrc!D35 / 1000) * Area!$G$12 / (Days!D37*86400)</f>
        <v>493.1934184587812</v>
      </c>
      <c r="E35" s="10">
        <f>(NBS_comp_mm_LandPrc!E35 / 1000) * Area!$G$12 / (Days!E37*86400)</f>
        <v>611.31550925925922</v>
      </c>
      <c r="F35" s="10">
        <f>(NBS_comp_mm_LandPrc!F35 / 1000) * Area!$G$12 / (Days!F37*86400)</f>
        <v>115.92679211469535</v>
      </c>
      <c r="G35" s="10">
        <f>(NBS_comp_mm_LandPrc!G35 / 1000) * Area!$G$12 / (Days!G37*86400)</f>
        <v>32.991944444444435</v>
      </c>
      <c r="H35" s="10">
        <f>(NBS_comp_mm_LandPrc!H35 / 1000) * Area!$G$12 / (Days!H37*86400)</f>
        <v>29.842840501792114</v>
      </c>
      <c r="I35" s="10">
        <f>(NBS_comp_mm_LandPrc!I35 / 1000) * Area!$G$12 / (Days!I37*86400)</f>
        <v>3.0888844086021576</v>
      </c>
      <c r="J35" s="10">
        <f>(NBS_comp_mm_LandPrc!J35 / 1000) * Area!$G$12 / (Days!J37*86400)</f>
        <v>2.8831944444444444</v>
      </c>
      <c r="K35" s="10">
        <f>(NBS_comp_mm_LandPrc!K35 / 1000) * Area!$G$12 / (Days!K37*86400)</f>
        <v>30.200649641577055</v>
      </c>
      <c r="L35" s="10">
        <f>(NBS_comp_mm_LandPrc!L35 / 1000) * Area!$G$12 / (Days!L37*86400)</f>
        <v>151.38803240740739</v>
      </c>
      <c r="M35" s="10">
        <f>(NBS_comp_mm_LandPrc!M35 / 1000) * Area!$G$12 / (Days!M37*86400)</f>
        <v>305.54814516129028</v>
      </c>
      <c r="N35" s="10">
        <f t="shared" si="0"/>
        <v>160.11096630644127</v>
      </c>
    </row>
    <row r="36" spans="1:14" x14ac:dyDescent="0.2">
      <c r="A36">
        <v>1981</v>
      </c>
      <c r="B36" s="10">
        <f>(NBS_comp_mm_LandPrc!B36 / 1000) * Area!$G$12 / (Days!B38*86400)</f>
        <v>134.86727150537635</v>
      </c>
      <c r="C36" s="10">
        <f>(NBS_comp_mm_LandPrc!C36 / 1000) * Area!$G$12 / (Days!C38*86400)</f>
        <v>73.935843253968258</v>
      </c>
      <c r="D36" s="10">
        <f>(NBS_comp_mm_LandPrc!D36 / 1000) * Area!$G$12 / (Days!D38*86400)</f>
        <v>375.01332437275988</v>
      </c>
      <c r="E36" s="10">
        <f>(NBS_comp_mm_LandPrc!E36 / 1000) * Area!$G$12 / (Days!E38*86400)</f>
        <v>386.68127314814819</v>
      </c>
      <c r="F36" s="10">
        <f>(NBS_comp_mm_LandPrc!F36 / 1000) * Area!$G$12 / (Days!F38*86400)</f>
        <v>100.80845878136201</v>
      </c>
      <c r="G36" s="10">
        <f>(NBS_comp_mm_LandPrc!G36 / 1000) * Area!$G$12 / (Days!G38*86400)</f>
        <v>57.331226851851874</v>
      </c>
      <c r="H36" s="10">
        <f>(NBS_comp_mm_LandPrc!H36 / 1000) * Area!$G$12 / (Days!H38*86400)</f>
        <v>33.841290322580655</v>
      </c>
      <c r="I36" s="10">
        <f>(NBS_comp_mm_LandPrc!I36 / 1000) * Area!$G$12 / (Days!I38*86400)</f>
        <v>56.040873655913977</v>
      </c>
      <c r="J36" s="10">
        <f>(NBS_comp_mm_LandPrc!J36 / 1000) * Area!$G$12 / (Days!J38*86400)</f>
        <v>76.275671296296309</v>
      </c>
      <c r="K36" s="10">
        <f>(NBS_comp_mm_LandPrc!K36 / 1000) * Area!$G$12 / (Days!K38*86400)</f>
        <v>82.881805555555559</v>
      </c>
      <c r="L36" s="10">
        <f>(NBS_comp_mm_LandPrc!L36 / 1000) * Area!$G$12 / (Days!L38*86400)</f>
        <v>46.521712962962965</v>
      </c>
      <c r="M36" s="10">
        <f>(NBS_comp_mm_LandPrc!M36 / 1000) * Area!$G$12 / (Days!M38*86400)</f>
        <v>118.2776075268817</v>
      </c>
      <c r="N36" s="10">
        <f t="shared" si="0"/>
        <v>128.53969660280481</v>
      </c>
    </row>
    <row r="37" spans="1:14" x14ac:dyDescent="0.2">
      <c r="A37">
        <v>1982</v>
      </c>
      <c r="B37" s="10">
        <f>(NBS_comp_mm_LandPrc!B37 / 1000) * Area!$G$12 / (Days!B39*86400)</f>
        <v>30.343512544802863</v>
      </c>
      <c r="C37" s="10">
        <f>(NBS_comp_mm_LandPrc!C37 / 1000) * Area!$G$12 / (Days!C39*86400)</f>
        <v>566.06492063492067</v>
      </c>
      <c r="D37" s="10">
        <f>(NBS_comp_mm_LandPrc!D37 / 1000) * Area!$G$12 / (Days!D39*86400)</f>
        <v>193.02688620071686</v>
      </c>
      <c r="E37" s="10">
        <f>(NBS_comp_mm_LandPrc!E37 / 1000) * Area!$G$12 / (Days!E39*86400)</f>
        <v>226.86594907407408</v>
      </c>
      <c r="F37" s="10">
        <f>(NBS_comp_mm_LandPrc!F37 / 1000) * Area!$G$12 / (Days!F39*86400)</f>
        <v>151.32512992831536</v>
      </c>
      <c r="G37" s="10">
        <f>(NBS_comp_mm_LandPrc!G37 / 1000) * Area!$G$12 / (Days!G39*86400)</f>
        <v>39.446597222222209</v>
      </c>
      <c r="H37" s="10">
        <f>(NBS_comp_mm_LandPrc!H37 / 1000) * Area!$G$12 / (Days!H39*86400)</f>
        <v>-1.5942697132616401</v>
      </c>
      <c r="I37" s="10">
        <f>(NBS_comp_mm_LandPrc!I37 / 1000) * Area!$G$12 / (Days!I39*86400)</f>
        <v>9.7828046594982059</v>
      </c>
      <c r="J37" s="10">
        <f>(NBS_comp_mm_LandPrc!J37 / 1000) * Area!$G$12 / (Days!J39*86400)</f>
        <v>214.136875</v>
      </c>
      <c r="K37" s="10">
        <f>(NBS_comp_mm_LandPrc!K37 / 1000) * Area!$G$12 / (Days!K39*86400)</f>
        <v>358.32962365591396</v>
      </c>
      <c r="L37" s="10">
        <f>(NBS_comp_mm_LandPrc!L37 / 1000) * Area!$G$12 / (Days!L39*86400)</f>
        <v>202.0274074074074</v>
      </c>
      <c r="M37" s="10">
        <f>(NBS_comp_mm_LandPrc!M37 / 1000) * Area!$G$12 / (Days!M39*86400)</f>
        <v>155.67152329749101</v>
      </c>
      <c r="N37" s="10">
        <f t="shared" si="0"/>
        <v>178.78557999267511</v>
      </c>
    </row>
    <row r="38" spans="1:14" x14ac:dyDescent="0.2">
      <c r="A38">
        <v>1983</v>
      </c>
      <c r="B38" s="10">
        <f>(NBS_comp_mm_LandPrc!B38 / 1000) * Area!$G$12 / (Days!B40*86400)</f>
        <v>149.28620519713263</v>
      </c>
      <c r="C38" s="10">
        <f>(NBS_comp_mm_LandPrc!C38 / 1000) * Area!$G$12 / (Days!C40*86400)</f>
        <v>53.27983134920634</v>
      </c>
      <c r="D38" s="10">
        <f>(NBS_comp_mm_LandPrc!D38 / 1000) * Area!$G$12 / (Days!D40*86400)</f>
        <v>738.55604838709678</v>
      </c>
      <c r="E38" s="10">
        <f>(NBS_comp_mm_LandPrc!E38 / 1000) * Area!$G$12 / (Days!E40*86400)</f>
        <v>541.9328009259259</v>
      </c>
      <c r="F38" s="10">
        <f>(NBS_comp_mm_LandPrc!F38 / 1000) * Area!$G$12 / (Days!F40*86400)</f>
        <v>79.488893369175614</v>
      </c>
      <c r="G38" s="10">
        <f>(NBS_comp_mm_LandPrc!G38 / 1000) * Area!$G$12 / (Days!G40*86400)</f>
        <v>93.229907407407424</v>
      </c>
      <c r="H38" s="10">
        <f>(NBS_comp_mm_LandPrc!H38 / 1000) * Area!$G$12 / (Days!H40*86400)</f>
        <v>22.849498207885301</v>
      </c>
      <c r="I38" s="10">
        <f>(NBS_comp_mm_LandPrc!I38 / 1000) * Area!$G$12 / (Days!I40*86400)</f>
        <v>4.4933602150537686</v>
      </c>
      <c r="J38" s="10">
        <f>(NBS_comp_mm_LandPrc!J38 / 1000) * Area!$G$12 / (Days!J40*86400)</f>
        <v>27.276875</v>
      </c>
      <c r="K38" s="10">
        <f>(NBS_comp_mm_LandPrc!K38 / 1000) * Area!$G$12 / (Days!K40*86400)</f>
        <v>47.861810035842296</v>
      </c>
      <c r="L38" s="10">
        <f>(NBS_comp_mm_LandPrc!L38 / 1000) * Area!$G$12 / (Days!L40*86400)</f>
        <v>280.85138888888889</v>
      </c>
      <c r="M38" s="10">
        <f>(NBS_comp_mm_LandPrc!M38 / 1000) * Area!$G$12 / (Days!M40*86400)</f>
        <v>440.30918010752697</v>
      </c>
      <c r="N38" s="10">
        <f t="shared" si="0"/>
        <v>206.61798325759517</v>
      </c>
    </row>
    <row r="39" spans="1:14" x14ac:dyDescent="0.2">
      <c r="A39">
        <v>1984</v>
      </c>
      <c r="B39" s="10">
        <f>(NBS_comp_mm_LandPrc!B39 / 1000) * Area!$G$12 / (Days!B41*86400)</f>
        <v>119.53393817204301</v>
      </c>
      <c r="C39" s="10">
        <f>(NBS_comp_mm_LandPrc!C39 / 1000) * Area!$G$12 / (Days!C41*86400)</f>
        <v>208.30311781609194</v>
      </c>
      <c r="D39" s="10">
        <f>(NBS_comp_mm_LandPrc!D39 / 1000) * Area!$G$12 / (Days!D41*86400)</f>
        <v>168.88787634408601</v>
      </c>
      <c r="E39" s="10">
        <f>(NBS_comp_mm_LandPrc!E39 / 1000) * Area!$G$12 / (Days!E41*86400)</f>
        <v>286.12601851851844</v>
      </c>
      <c r="F39" s="10">
        <f>(NBS_comp_mm_LandPrc!F39 / 1000) * Area!$G$12 / (Days!F41*86400)</f>
        <v>333.87098566308248</v>
      </c>
      <c r="G39" s="10">
        <f>(NBS_comp_mm_LandPrc!G39 / 1000) * Area!$G$12 / (Days!G41*86400)</f>
        <v>97.79668981481484</v>
      </c>
      <c r="H39" s="10">
        <f>(NBS_comp_mm_LandPrc!H39 / 1000) * Area!$G$12 / (Days!H41*86400)</f>
        <v>29.558006272401421</v>
      </c>
      <c r="I39" s="10">
        <f>(NBS_comp_mm_LandPrc!I39 / 1000) * Area!$G$12 / (Days!I41*86400)</f>
        <v>105.91879032258062</v>
      </c>
      <c r="J39" s="10">
        <f>(NBS_comp_mm_LandPrc!J39 / 1000) * Area!$G$12 / (Days!J41*86400)</f>
        <v>42.323819444444446</v>
      </c>
      <c r="K39" s="10">
        <f>(NBS_comp_mm_LandPrc!K39 / 1000) * Area!$G$12 / (Days!K41*86400)</f>
        <v>53.513718637992824</v>
      </c>
      <c r="L39" s="10">
        <f>(NBS_comp_mm_LandPrc!L39 / 1000) * Area!$G$12 / (Days!L41*86400)</f>
        <v>190.88046296296292</v>
      </c>
      <c r="M39" s="10">
        <f>(NBS_comp_mm_LandPrc!M39 / 1000) * Area!$G$12 / (Days!M41*86400)</f>
        <v>355.33095878136197</v>
      </c>
      <c r="N39" s="10">
        <f t="shared" si="0"/>
        <v>166.0036985625317</v>
      </c>
    </row>
    <row r="40" spans="1:14" x14ac:dyDescent="0.2">
      <c r="A40">
        <v>1985</v>
      </c>
      <c r="B40" s="10">
        <f>(NBS_comp_mm_LandPrc!B40 / 1000) * Area!$G$12 / (Days!B42*86400)</f>
        <v>55.045533154121877</v>
      </c>
      <c r="C40" s="10">
        <f>(NBS_comp_mm_LandPrc!C40 / 1000) * Area!$G$12 / (Days!C42*86400)</f>
        <v>596.674310515873</v>
      </c>
      <c r="D40" s="10">
        <f>(NBS_comp_mm_LandPrc!D40 / 1000) * Area!$G$12 / (Days!D42*86400)</f>
        <v>459.44640681003585</v>
      </c>
      <c r="E40" s="10">
        <f>(NBS_comp_mm_LandPrc!E40 / 1000) * Area!$G$12 / (Days!E42*86400)</f>
        <v>228.55541666666662</v>
      </c>
      <c r="F40" s="10">
        <f>(NBS_comp_mm_LandPrc!F40 / 1000) * Area!$G$12 / (Days!F42*86400)</f>
        <v>115.13579749103938</v>
      </c>
      <c r="G40" s="10">
        <f>(NBS_comp_mm_LandPrc!G40 / 1000) * Area!$G$12 / (Days!G42*86400)</f>
        <v>171.64453703703703</v>
      </c>
      <c r="H40" s="10">
        <f>(NBS_comp_mm_LandPrc!H40 / 1000) * Area!$G$12 / (Days!H42*86400)</f>
        <v>42.222396953405017</v>
      </c>
      <c r="I40" s="10">
        <f>(NBS_comp_mm_LandPrc!I40 / 1000) * Area!$G$12 / (Days!I42*86400)</f>
        <v>44.113405017921139</v>
      </c>
      <c r="J40" s="10">
        <f>(NBS_comp_mm_LandPrc!J40 / 1000) * Area!$G$12 / (Days!J42*86400)</f>
        <v>101.25159722222223</v>
      </c>
      <c r="K40" s="10">
        <f>(NBS_comp_mm_LandPrc!K40 / 1000) * Area!$G$12 / (Days!K42*86400)</f>
        <v>60.276962365591395</v>
      </c>
      <c r="L40" s="10">
        <f>(NBS_comp_mm_LandPrc!L40 / 1000) * Area!$G$12 / (Days!L42*86400)</f>
        <v>242.41173611111117</v>
      </c>
      <c r="M40" s="10">
        <f>(NBS_comp_mm_LandPrc!M40 / 1000) * Area!$G$12 / (Days!M42*86400)</f>
        <v>249.05762096774197</v>
      </c>
      <c r="N40" s="10">
        <f t="shared" si="0"/>
        <v>197.15297669273056</v>
      </c>
    </row>
    <row r="41" spans="1:14" x14ac:dyDescent="0.2">
      <c r="A41">
        <v>1986</v>
      </c>
      <c r="B41" s="10">
        <f>(NBS_comp_mm_LandPrc!B41 / 1000) * Area!$G$12 / (Days!B43*86400)</f>
        <v>236.14619623655918</v>
      </c>
      <c r="C41" s="10">
        <f>(NBS_comp_mm_LandPrc!C41 / 1000) * Area!$G$12 / (Days!C43*86400)</f>
        <v>521.23240575396812</v>
      </c>
      <c r="D41" s="10">
        <f>(NBS_comp_mm_LandPrc!D41 / 1000) * Area!$G$12 / (Days!D43*86400)</f>
        <v>858.2002643369176</v>
      </c>
      <c r="E41" s="10">
        <f>(NBS_comp_mm_LandPrc!E41 / 1000) * Area!$G$12 / (Days!E43*86400)</f>
        <v>466.17622685185188</v>
      </c>
      <c r="F41" s="10">
        <f>(NBS_comp_mm_LandPrc!F41 / 1000) * Area!$G$12 / (Days!F43*86400)</f>
        <v>50.769332437275978</v>
      </c>
      <c r="G41" s="10">
        <f>(NBS_comp_mm_LandPrc!G41 / 1000) * Area!$G$12 / (Days!G43*86400)</f>
        <v>39.522291666666653</v>
      </c>
      <c r="H41" s="10">
        <f>(NBS_comp_mm_LandPrc!H41 / 1000) * Area!$G$12 / (Days!H43*86400)</f>
        <v>10.4484229390681</v>
      </c>
      <c r="I41" s="10">
        <f>(NBS_comp_mm_LandPrc!I41 / 1000) * Area!$G$12 / (Days!I43*86400)</f>
        <v>22.68596326164873</v>
      </c>
      <c r="J41" s="10">
        <f>(NBS_comp_mm_LandPrc!J41 / 1000) * Area!$G$12 / (Days!J43*86400)</f>
        <v>149.52509259259259</v>
      </c>
      <c r="K41" s="10">
        <f>(NBS_comp_mm_LandPrc!K41 / 1000) * Area!$G$12 / (Days!K43*86400)</f>
        <v>133.83917114695342</v>
      </c>
      <c r="L41" s="10">
        <f>(NBS_comp_mm_LandPrc!L41 / 1000) * Area!$G$12 / (Days!L43*86400)</f>
        <v>436.73928240740742</v>
      </c>
      <c r="M41" s="10">
        <f>(NBS_comp_mm_LandPrc!M41 / 1000) * Area!$G$12 / (Days!M43*86400)</f>
        <v>223.49900537634403</v>
      </c>
      <c r="N41" s="10">
        <f t="shared" si="0"/>
        <v>262.39863791727112</v>
      </c>
    </row>
    <row r="42" spans="1:14" x14ac:dyDescent="0.2">
      <c r="A42">
        <v>1987</v>
      </c>
      <c r="B42" s="10">
        <f>(NBS_comp_mm_LandPrc!B42 / 1000) * Area!$G$12 / (Days!B44*86400)</f>
        <v>207.16768369175631</v>
      </c>
      <c r="C42" s="10">
        <f>(NBS_comp_mm_LandPrc!C42 / 1000) * Area!$G$12 / (Days!C44*86400)</f>
        <v>157.00191964285713</v>
      </c>
      <c r="D42" s="10">
        <f>(NBS_comp_mm_LandPrc!D42 / 1000) * Area!$G$12 / (Days!D44*86400)</f>
        <v>618.09469982078861</v>
      </c>
      <c r="E42" s="10">
        <f>(NBS_comp_mm_LandPrc!E42 / 1000) * Area!$G$12 / (Days!E44*86400)</f>
        <v>183.88712962962964</v>
      </c>
      <c r="F42" s="10">
        <f>(NBS_comp_mm_LandPrc!F42 / 1000) * Area!$G$12 / (Days!F44*86400)</f>
        <v>83.322253584229387</v>
      </c>
      <c r="G42" s="10">
        <f>(NBS_comp_mm_LandPrc!G42 / 1000) * Area!$G$12 / (Days!G44*86400)</f>
        <v>95.200300925925944</v>
      </c>
      <c r="H42" s="10">
        <f>(NBS_comp_mm_LandPrc!H42 / 1000) * Area!$G$12 / (Days!H44*86400)</f>
        <v>19.189399641577058</v>
      </c>
      <c r="I42" s="10">
        <f>(NBS_comp_mm_LandPrc!I42 / 1000) * Area!$G$12 / (Days!I44*86400)</f>
        <v>18.550533154121851</v>
      </c>
      <c r="J42" s="10">
        <f>(NBS_comp_mm_LandPrc!J42 / 1000) * Area!$G$12 / (Days!J44*86400)</f>
        <v>261.72335648148146</v>
      </c>
      <c r="K42" s="10">
        <f>(NBS_comp_mm_LandPrc!K42 / 1000) * Area!$G$12 / (Days!K44*86400)</f>
        <v>392.64435483870966</v>
      </c>
      <c r="L42" s="10">
        <f>(NBS_comp_mm_LandPrc!L42 / 1000) * Area!$G$12 / (Days!L44*86400)</f>
        <v>142.58071759259258</v>
      </c>
      <c r="M42" s="10">
        <f>(NBS_comp_mm_LandPrc!M42 / 1000) * Area!$G$12 / (Days!M44*86400)</f>
        <v>297.78717293906811</v>
      </c>
      <c r="N42" s="10">
        <f t="shared" si="0"/>
        <v>206.42912682856149</v>
      </c>
    </row>
    <row r="43" spans="1:14" x14ac:dyDescent="0.2">
      <c r="A43">
        <v>1988</v>
      </c>
      <c r="B43" s="10">
        <f>(NBS_comp_mm_LandPrc!B43 / 1000) * Area!$G$12 / (Days!B45*86400)</f>
        <v>139.42572132616488</v>
      </c>
      <c r="C43" s="10">
        <f>(NBS_comp_mm_LandPrc!C43 / 1000) * Area!$G$12 / (Days!C45*86400)</f>
        <v>68.847907088122611</v>
      </c>
      <c r="D43" s="10">
        <f>(NBS_comp_mm_LandPrc!D43 / 1000) * Area!$G$12 / (Days!D45*86400)</f>
        <v>327.90364247311828</v>
      </c>
      <c r="E43" s="10">
        <f>(NBS_comp_mm_LandPrc!E43 / 1000) * Area!$G$12 / (Days!E45*86400)</f>
        <v>275.32344907407401</v>
      </c>
      <c r="F43" s="10">
        <f>(NBS_comp_mm_LandPrc!F43 / 1000) * Area!$G$12 / (Days!F45*86400)</f>
        <v>33.861792114695341</v>
      </c>
      <c r="G43" s="10">
        <f>(NBS_comp_mm_LandPrc!G43 / 1000) * Area!$G$12 / (Days!G45*86400)</f>
        <v>-16.29810185185185</v>
      </c>
      <c r="H43" s="10">
        <f>(NBS_comp_mm_LandPrc!H43 / 1000) * Area!$G$12 / (Days!H45*86400)</f>
        <v>11.175851254480287</v>
      </c>
      <c r="I43" s="10">
        <f>(NBS_comp_mm_LandPrc!I43 / 1000) * Area!$G$12 / (Days!I45*86400)</f>
        <v>-17.018593189964164</v>
      </c>
      <c r="J43" s="10">
        <f>(NBS_comp_mm_LandPrc!J43 / 1000) * Area!$G$12 / (Days!J45*86400)</f>
        <v>23.923356481481484</v>
      </c>
      <c r="K43" s="10">
        <f>(NBS_comp_mm_LandPrc!K43 / 1000) * Area!$G$12 / (Days!K45*86400)</f>
        <v>54.096563620071684</v>
      </c>
      <c r="L43" s="10">
        <f>(NBS_comp_mm_LandPrc!L43 / 1000) * Area!$G$12 / (Days!L45*86400)</f>
        <v>169.23787037037036</v>
      </c>
      <c r="M43" s="10">
        <f>(NBS_comp_mm_LandPrc!M43 / 1000) * Area!$G$12 / (Days!M45*86400)</f>
        <v>368.40297491039422</v>
      </c>
      <c r="N43" s="10">
        <f t="shared" si="0"/>
        <v>119.90686947259644</v>
      </c>
    </row>
    <row r="44" spans="1:14" x14ac:dyDescent="0.2">
      <c r="A44">
        <v>1989</v>
      </c>
      <c r="B44" s="10">
        <f>(NBS_comp_mm_LandPrc!B44 / 1000) * Area!$G$12 / (Days!B46*86400)</f>
        <v>87.291133512544803</v>
      </c>
      <c r="C44" s="10">
        <f>(NBS_comp_mm_LandPrc!C44 / 1000) * Area!$G$12 / (Days!C46*86400)</f>
        <v>120.95669146825395</v>
      </c>
      <c r="D44" s="10">
        <f>(NBS_comp_mm_LandPrc!D44 / 1000) * Area!$G$12 / (Days!D46*86400)</f>
        <v>283.98780017921149</v>
      </c>
      <c r="E44" s="10">
        <f>(NBS_comp_mm_LandPrc!E44 / 1000) * Area!$G$12 / (Days!E46*86400)</f>
        <v>159.2176388888889</v>
      </c>
      <c r="F44" s="10">
        <f>(NBS_comp_mm_LandPrc!F44 / 1000) * Area!$G$12 / (Days!F46*86400)</f>
        <v>66.97632616487455</v>
      </c>
      <c r="G44" s="10">
        <f>(NBS_comp_mm_LandPrc!G44 / 1000) * Area!$G$12 / (Days!G46*86400)</f>
        <v>11.505324074074084</v>
      </c>
      <c r="H44" s="10">
        <f>(NBS_comp_mm_LandPrc!H44 / 1000) * Area!$G$12 / (Days!H46*86400)</f>
        <v>-15.132553763440857</v>
      </c>
      <c r="I44" s="10">
        <f>(NBS_comp_mm_LandPrc!I44 / 1000) * Area!$G$12 / (Days!I46*86400)</f>
        <v>-8.8268055555555591</v>
      </c>
      <c r="J44" s="10">
        <f>(NBS_comp_mm_LandPrc!J44 / 1000) * Area!$G$12 / (Days!J46*86400)</f>
        <v>6.5294444444444517</v>
      </c>
      <c r="K44" s="10">
        <f>(NBS_comp_mm_LandPrc!K44 / 1000) * Area!$G$12 / (Days!K46*86400)</f>
        <v>74.775851254480273</v>
      </c>
      <c r="L44" s="10">
        <f>(NBS_comp_mm_LandPrc!L44 / 1000) * Area!$G$12 / (Days!L46*86400)</f>
        <v>215.05613425925921</v>
      </c>
      <c r="M44" s="10">
        <f>(NBS_comp_mm_LandPrc!M44 / 1000) * Area!$G$12 / (Days!M46*86400)</f>
        <v>110.59082885304659</v>
      </c>
      <c r="N44" s="10">
        <f t="shared" si="0"/>
        <v>92.743984481673508</v>
      </c>
    </row>
    <row r="45" spans="1:14" x14ac:dyDescent="0.2">
      <c r="A45">
        <v>1990</v>
      </c>
      <c r="B45" s="10">
        <f>(NBS_comp_mm_LandPrc!B45 / 1000) * Area!$G$12 / (Days!B47*86400)</f>
        <v>143.10829301075267</v>
      </c>
      <c r="C45" s="10">
        <f>(NBS_comp_mm_LandPrc!C45 / 1000) * Area!$G$12 / (Days!C47*86400)</f>
        <v>114.82868055555555</v>
      </c>
      <c r="D45" s="10">
        <f>(NBS_comp_mm_LandPrc!D45 / 1000) * Area!$G$12 / (Days!D47*86400)</f>
        <v>165.94782258064515</v>
      </c>
      <c r="E45" s="10">
        <f>(NBS_comp_mm_LandPrc!E45 / 1000) * Area!$G$12 / (Days!E47*86400)</f>
        <v>223.98409722222223</v>
      </c>
      <c r="F45" s="10">
        <f>(NBS_comp_mm_LandPrc!F45 / 1000) * Area!$G$12 / (Days!F47*86400)</f>
        <v>66.705918458781355</v>
      </c>
      <c r="G45" s="10">
        <f>(NBS_comp_mm_LandPrc!G45 / 1000) * Area!$G$12 / (Days!G47*86400)</f>
        <v>160.08604166666666</v>
      </c>
      <c r="H45" s="10">
        <f>(NBS_comp_mm_LandPrc!H45 / 1000) * Area!$G$12 / (Days!H47*86400)</f>
        <v>25.840909498207893</v>
      </c>
      <c r="I45" s="10">
        <f>(NBS_comp_mm_LandPrc!I45 / 1000) * Area!$G$12 / (Days!I47*86400)</f>
        <v>9.8056989247311783</v>
      </c>
      <c r="J45" s="10">
        <f>(NBS_comp_mm_LandPrc!J45 / 1000) * Area!$G$12 / (Days!J47*86400)</f>
        <v>44.118541666666665</v>
      </c>
      <c r="K45" s="10">
        <f>(NBS_comp_mm_LandPrc!K45 / 1000) * Area!$G$12 / (Days!K47*86400)</f>
        <v>46.293234767025098</v>
      </c>
      <c r="L45" s="10">
        <f>(NBS_comp_mm_LandPrc!L45 / 1000) * Area!$G$12 / (Days!L47*86400)</f>
        <v>121.77057870370371</v>
      </c>
      <c r="M45" s="10">
        <f>(NBS_comp_mm_LandPrc!M45 / 1000) * Area!$G$12 / (Days!M47*86400)</f>
        <v>83.933853046594976</v>
      </c>
      <c r="N45" s="10">
        <f t="shared" si="0"/>
        <v>100.5353058417961</v>
      </c>
    </row>
    <row r="46" spans="1:14" x14ac:dyDescent="0.2">
      <c r="A46">
        <v>1991</v>
      </c>
      <c r="B46" s="10">
        <f>(NBS_comp_mm_LandPrc!B46 / 1000) * Area!$G$12 / (Days!B48*86400)</f>
        <v>283.52466845878138</v>
      </c>
      <c r="C46" s="10">
        <f>(NBS_comp_mm_LandPrc!C46 / 1000) * Area!$G$12 / (Days!C48*86400)</f>
        <v>394.14594742063491</v>
      </c>
      <c r="D46" s="10">
        <f>(NBS_comp_mm_LandPrc!D46 / 1000) * Area!$G$12 / (Days!D48*86400)</f>
        <v>374.83449820788542</v>
      </c>
      <c r="E46" s="10">
        <f>(NBS_comp_mm_LandPrc!E46 / 1000) * Area!$G$12 / (Days!E48*86400)</f>
        <v>231.05986111111108</v>
      </c>
      <c r="F46" s="10">
        <f>(NBS_comp_mm_LandPrc!F46 / 1000) * Area!$G$12 / (Days!F48*86400)</f>
        <v>168.50254480286739</v>
      </c>
      <c r="G46" s="10">
        <f>(NBS_comp_mm_LandPrc!G46 / 1000) * Area!$G$12 / (Days!G48*86400)</f>
        <v>13.03368055555555</v>
      </c>
      <c r="H46" s="10">
        <f>(NBS_comp_mm_LandPrc!H46 / 1000) * Area!$G$12 / (Days!H48*86400)</f>
        <v>5.7826254480286821</v>
      </c>
      <c r="I46" s="10">
        <f>(NBS_comp_mm_LandPrc!I46 / 1000) * Area!$G$12 / (Days!I48*86400)</f>
        <v>32.724036738351252</v>
      </c>
      <c r="J46" s="10">
        <f>(NBS_comp_mm_LandPrc!J46 / 1000) * Area!$G$12 / (Days!J48*86400)</f>
        <v>65.474884259259255</v>
      </c>
      <c r="K46" s="10">
        <f>(NBS_comp_mm_LandPrc!K46 / 1000) * Area!$G$12 / (Days!K48*86400)</f>
        <v>255.68097222222227</v>
      </c>
      <c r="L46" s="10">
        <f>(NBS_comp_mm_LandPrc!L46 / 1000) * Area!$G$12 / (Days!L48*86400)</f>
        <v>262.38597222222228</v>
      </c>
      <c r="M46" s="10">
        <f>(NBS_comp_mm_LandPrc!M46 / 1000) * Area!$G$12 / (Days!M48*86400)</f>
        <v>375.58200268817211</v>
      </c>
      <c r="N46" s="10">
        <f t="shared" si="0"/>
        <v>205.22764117792428</v>
      </c>
    </row>
    <row r="47" spans="1:14" x14ac:dyDescent="0.2">
      <c r="A47">
        <v>1992</v>
      </c>
      <c r="B47" s="10">
        <f>(NBS_comp_mm_LandPrc!B47 / 1000) * Area!$G$12 / (Days!B49*86400)</f>
        <v>260.07055107526884</v>
      </c>
      <c r="C47" s="10">
        <f>(NBS_comp_mm_LandPrc!C47 / 1000) * Area!$G$12 / (Days!C49*86400)</f>
        <v>244.33551724137925</v>
      </c>
      <c r="D47" s="10">
        <f>(NBS_comp_mm_LandPrc!D47 / 1000) * Area!$G$12 / (Days!D49*86400)</f>
        <v>393.75440860215053</v>
      </c>
      <c r="E47" s="10">
        <f>(NBS_comp_mm_LandPrc!E47 / 1000) * Area!$G$12 / (Days!E49*86400)</f>
        <v>320.52863425925932</v>
      </c>
      <c r="F47" s="10">
        <f>(NBS_comp_mm_LandPrc!F47 / 1000) * Area!$G$12 / (Days!F49*86400)</f>
        <v>124.06474014336918</v>
      </c>
      <c r="G47" s="10">
        <f>(NBS_comp_mm_LandPrc!G47 / 1000) * Area!$G$12 / (Days!G49*86400)</f>
        <v>43.512870370370372</v>
      </c>
      <c r="H47" s="10">
        <f>(NBS_comp_mm_LandPrc!H47 / 1000) * Area!$G$12 / (Days!H49*86400)</f>
        <v>36.115627240143361</v>
      </c>
      <c r="I47" s="10">
        <f>(NBS_comp_mm_LandPrc!I47 / 1000) * Area!$G$12 / (Days!I49*86400)</f>
        <v>23.648033154121869</v>
      </c>
      <c r="J47" s="10">
        <f>(NBS_comp_mm_LandPrc!J47 / 1000) * Area!$G$12 / (Days!J49*86400)</f>
        <v>25.320787037037022</v>
      </c>
      <c r="K47" s="10">
        <f>(NBS_comp_mm_LandPrc!K47 / 1000) * Area!$G$12 / (Days!K49*86400)</f>
        <v>34.651514336917565</v>
      </c>
      <c r="L47" s="10">
        <f>(NBS_comp_mm_LandPrc!L47 / 1000) * Area!$G$12 / (Days!L49*86400)</f>
        <v>100.08925925925926</v>
      </c>
      <c r="M47" s="10">
        <f>(NBS_comp_mm_LandPrc!M47 / 1000) * Area!$G$12 / (Days!M49*86400)</f>
        <v>135.65021953405017</v>
      </c>
      <c r="N47" s="10">
        <f t="shared" si="0"/>
        <v>145.14518018777721</v>
      </c>
    </row>
    <row r="48" spans="1:14" x14ac:dyDescent="0.2">
      <c r="A48">
        <v>1993</v>
      </c>
      <c r="B48" s="10">
        <f>(NBS_comp_mm_LandPrc!B48 / 1000) * Area!$G$12 / (Days!B50*86400)</f>
        <v>160.17382616487453</v>
      </c>
      <c r="C48" s="10">
        <f>(NBS_comp_mm_LandPrc!C48 / 1000) * Area!$G$12 / (Days!C50*86400)</f>
        <v>282.38545634920644</v>
      </c>
      <c r="D48" s="10">
        <f>(NBS_comp_mm_LandPrc!D48 / 1000) * Area!$G$12 / (Days!D50*86400)</f>
        <v>336.09717741935481</v>
      </c>
      <c r="E48" s="10">
        <f>(NBS_comp_mm_LandPrc!E48 / 1000) * Area!$G$12 / (Days!E50*86400)</f>
        <v>362.99481481481479</v>
      </c>
      <c r="F48" s="10">
        <f>(NBS_comp_mm_LandPrc!F48 / 1000) * Area!$G$12 / (Days!F50*86400)</f>
        <v>81.445138888888906</v>
      </c>
      <c r="G48" s="10">
        <f>(NBS_comp_mm_LandPrc!G48 / 1000) * Area!$G$12 / (Days!G50*86400)</f>
        <v>49.364699074074068</v>
      </c>
      <c r="H48" s="10">
        <f>(NBS_comp_mm_LandPrc!H48 / 1000) * Area!$G$12 / (Days!H50*86400)</f>
        <v>111.2698387096774</v>
      </c>
      <c r="I48" s="10">
        <f>(NBS_comp_mm_LandPrc!I48 / 1000) * Area!$G$12 / (Days!I50*86400)</f>
        <v>99.654551971326171</v>
      </c>
      <c r="J48" s="10">
        <f>(NBS_comp_mm_LandPrc!J48 / 1000) * Area!$G$12 / (Days!J50*86400)</f>
        <v>301.9614814814816</v>
      </c>
      <c r="K48" s="10">
        <f>(NBS_comp_mm_LandPrc!K48 / 1000) * Area!$G$12 / (Days!K50*86400)</f>
        <v>179.53740143369171</v>
      </c>
      <c r="L48" s="10">
        <f>(NBS_comp_mm_LandPrc!L48 / 1000) * Area!$G$12 / (Days!L50*86400)</f>
        <v>560.3463888888889</v>
      </c>
      <c r="M48" s="10">
        <f>(NBS_comp_mm_LandPrc!M48 / 1000) * Area!$G$12 / (Days!M50*86400)</f>
        <v>189.39008960573477</v>
      </c>
      <c r="N48" s="10">
        <f t="shared" si="0"/>
        <v>226.21840540016782</v>
      </c>
    </row>
    <row r="49" spans="1:14" x14ac:dyDescent="0.2">
      <c r="A49">
        <v>1994</v>
      </c>
      <c r="B49" s="10">
        <f>(NBS_comp_mm_LandPrc!B49 / 1000) * Area!$G$12 / (Days!B51*86400)</f>
        <v>527.41125896057349</v>
      </c>
      <c r="C49" s="10">
        <f>(NBS_comp_mm_LandPrc!C49 / 1000) * Area!$G$12 / (Days!C51*86400)</f>
        <v>71.889861111111117</v>
      </c>
      <c r="D49" s="10">
        <f>(NBS_comp_mm_LandPrc!D49 / 1000) * Area!$G$12 / (Days!D51*86400)</f>
        <v>328.51587813620074</v>
      </c>
      <c r="E49" s="10">
        <f>(NBS_comp_mm_LandPrc!E49 / 1000) * Area!$G$12 / (Days!E51*86400)</f>
        <v>467.41817129629618</v>
      </c>
      <c r="F49" s="10">
        <f>(NBS_comp_mm_LandPrc!F49 / 1000) * Area!$G$12 / (Days!F51*86400)</f>
        <v>85.092338709677406</v>
      </c>
      <c r="G49" s="10">
        <f>(NBS_comp_mm_LandPrc!G49 / 1000) * Area!$G$12 / (Days!G51*86400)</f>
        <v>104.6519675925926</v>
      </c>
      <c r="H49" s="10">
        <f>(NBS_comp_mm_LandPrc!H49 / 1000) * Area!$G$12 / (Days!H51*86400)</f>
        <v>4.7558557347670183</v>
      </c>
      <c r="I49" s="10">
        <f>(NBS_comp_mm_LandPrc!I49 / 1000) * Area!$G$12 / (Days!I51*86400)</f>
        <v>-1.5023163082437314</v>
      </c>
      <c r="J49" s="10">
        <f>(NBS_comp_mm_LandPrc!J49 / 1000) * Area!$G$12 / (Days!J51*86400)</f>
        <v>20.008009259259264</v>
      </c>
      <c r="K49" s="10">
        <f>(NBS_comp_mm_LandPrc!K49 / 1000) * Area!$G$12 / (Days!K51*86400)</f>
        <v>44.292634408602147</v>
      </c>
      <c r="L49" s="10">
        <f>(NBS_comp_mm_LandPrc!L49 / 1000) * Area!$G$12 / (Days!L51*86400)</f>
        <v>74.363310185185185</v>
      </c>
      <c r="M49" s="10">
        <f>(NBS_comp_mm_LandPrc!M49 / 1000) * Area!$G$12 / (Days!M51*86400)</f>
        <v>110.27280465949821</v>
      </c>
      <c r="N49" s="10">
        <f t="shared" si="0"/>
        <v>153.09748114545999</v>
      </c>
    </row>
    <row r="50" spans="1:14" x14ac:dyDescent="0.2">
      <c r="A50">
        <v>1995</v>
      </c>
      <c r="B50" s="10">
        <f>(NBS_comp_mm_LandPrc!B50 / 1000) * Area!$G$12 / (Days!B52*86400)</f>
        <v>111.78578853046595</v>
      </c>
      <c r="C50" s="10">
        <f>(NBS_comp_mm_LandPrc!C50 / 1000) * Area!$G$12 / (Days!C52*86400)</f>
        <v>235.30423115079361</v>
      </c>
      <c r="D50" s="10">
        <f>(NBS_comp_mm_LandPrc!D50 / 1000) * Area!$G$12 / (Days!D52*86400)</f>
        <v>406.65911738351252</v>
      </c>
      <c r="E50" s="10">
        <f>(NBS_comp_mm_LandPrc!E50 / 1000) * Area!$G$12 / (Days!E52*86400)</f>
        <v>259.43775462962958</v>
      </c>
      <c r="F50" s="10">
        <f>(NBS_comp_mm_LandPrc!F50 / 1000) * Area!$G$12 / (Days!F52*86400)</f>
        <v>148.74452508960573</v>
      </c>
      <c r="G50" s="10">
        <f>(NBS_comp_mm_LandPrc!G50 / 1000) * Area!$G$12 / (Days!G52*86400)</f>
        <v>112.55703703703703</v>
      </c>
      <c r="H50" s="10">
        <f>(NBS_comp_mm_LandPrc!H50 / 1000) * Area!$G$12 / (Days!H52*86400)</f>
        <v>69.369928315412182</v>
      </c>
      <c r="I50" s="10">
        <f>(NBS_comp_mm_LandPrc!I50 / 1000) * Area!$G$12 / (Days!I52*86400)</f>
        <v>19.175322580645158</v>
      </c>
      <c r="J50" s="10">
        <f>(NBS_comp_mm_LandPrc!J50 / 1000) * Area!$G$12 / (Days!J52*86400)</f>
        <v>-12.090462962962963</v>
      </c>
      <c r="K50" s="10">
        <f>(NBS_comp_mm_LandPrc!K50 / 1000) * Area!$G$12 / (Days!K52*86400)</f>
        <v>40.86805555555555</v>
      </c>
      <c r="L50" s="10">
        <f>(NBS_comp_mm_LandPrc!L50 / 1000) * Area!$G$12 / (Days!L52*86400)</f>
        <v>96.401805555555541</v>
      </c>
      <c r="M50" s="10">
        <f>(NBS_comp_mm_LandPrc!M50 / 1000) * Area!$G$12 / (Days!M52*86400)</f>
        <v>131.083458781362</v>
      </c>
      <c r="N50" s="10">
        <f t="shared" si="0"/>
        <v>134.94138013721764</v>
      </c>
    </row>
    <row r="51" spans="1:14" x14ac:dyDescent="0.2">
      <c r="A51">
        <v>1996</v>
      </c>
      <c r="B51" s="10">
        <f>(NBS_comp_mm_LandPrc!B51 / 1000) * Area!$G$12 / (Days!B53*86400)</f>
        <v>306.78567652329741</v>
      </c>
      <c r="C51" s="10">
        <f>(NBS_comp_mm_LandPrc!C51 / 1000) * Area!$G$12 / (Days!C53*86400)</f>
        <v>69.295531609195393</v>
      </c>
      <c r="D51" s="10">
        <f>(NBS_comp_mm_LandPrc!D51 / 1000) * Area!$G$12 / (Days!D53*86400)</f>
        <v>345.16655465949822</v>
      </c>
      <c r="E51" s="10">
        <f>(NBS_comp_mm_LandPrc!E51 / 1000) * Area!$G$12 / (Days!E53*86400)</f>
        <v>240.46601851851847</v>
      </c>
      <c r="F51" s="10">
        <f>(NBS_comp_mm_LandPrc!F51 / 1000) * Area!$G$12 / (Days!F53*86400)</f>
        <v>147.17732526881721</v>
      </c>
      <c r="G51" s="10">
        <f>(NBS_comp_mm_LandPrc!G51 / 1000) * Area!$G$12 / (Days!G53*86400)</f>
        <v>74.61997685185186</v>
      </c>
      <c r="H51" s="10">
        <f>(NBS_comp_mm_LandPrc!H51 / 1000) * Area!$G$12 / (Days!H53*86400)</f>
        <v>18.691294802867393</v>
      </c>
      <c r="I51" s="10">
        <f>(NBS_comp_mm_LandPrc!I51 / 1000) * Area!$G$12 / (Days!I53*86400)</f>
        <v>8.5088575268817124</v>
      </c>
      <c r="J51" s="10">
        <f>(NBS_comp_mm_LandPrc!J51 / 1000) * Area!$G$12 / (Days!J53*86400)</f>
        <v>50.19284722222222</v>
      </c>
      <c r="K51" s="10">
        <f>(NBS_comp_mm_LandPrc!K51 / 1000) * Area!$G$12 / (Days!K53*86400)</f>
        <v>47.60048387096775</v>
      </c>
      <c r="L51" s="10">
        <f>(NBS_comp_mm_LandPrc!L51 / 1000) * Area!$G$12 / (Days!L53*86400)</f>
        <v>239.46671296296293</v>
      </c>
      <c r="M51" s="10">
        <f>(NBS_comp_mm_LandPrc!M51 / 1000) * Area!$G$12 / (Days!M53*86400)</f>
        <v>148.24482526881724</v>
      </c>
      <c r="N51" s="10">
        <f t="shared" si="0"/>
        <v>141.3513420904915</v>
      </c>
    </row>
    <row r="52" spans="1:14" x14ac:dyDescent="0.2">
      <c r="A52">
        <v>1997</v>
      </c>
      <c r="B52" s="10">
        <f>(NBS_comp_mm_LandPrc!B52 / 1000) * Area!$G$12 / (Days!B54*86400)</f>
        <v>225.93550179211471</v>
      </c>
      <c r="C52" s="10">
        <f>(NBS_comp_mm_LandPrc!C52 / 1000) * Area!$G$12 / (Days!C54*86400)</f>
        <v>340.56405753968244</v>
      </c>
      <c r="D52" s="10">
        <f>(NBS_comp_mm_LandPrc!D52 / 1000) * Area!$G$12 / (Days!D54*86400)</f>
        <v>222.38022401433693</v>
      </c>
      <c r="E52" s="10">
        <f>(NBS_comp_mm_LandPrc!E52 / 1000) * Area!$G$12 / (Days!E54*86400)</f>
        <v>405.26958333333334</v>
      </c>
      <c r="F52" s="10">
        <f>(NBS_comp_mm_LandPrc!F52 / 1000) * Area!$G$12 / (Days!F54*86400)</f>
        <v>334.10646505376337</v>
      </c>
      <c r="G52" s="10">
        <f>(NBS_comp_mm_LandPrc!G52 / 1000) * Area!$G$12 / (Days!G54*86400)</f>
        <v>273.36388888888882</v>
      </c>
      <c r="H52" s="10">
        <f>(NBS_comp_mm_LandPrc!H52 / 1000) * Area!$G$12 / (Days!H54*86400)</f>
        <v>15.778987455197141</v>
      </c>
      <c r="I52" s="10">
        <f>(NBS_comp_mm_LandPrc!I52 / 1000) * Area!$G$12 / (Days!I54*86400)</f>
        <v>5.2202240143369121</v>
      </c>
      <c r="J52" s="10">
        <f>(NBS_comp_mm_LandPrc!J52 / 1000) * Area!$G$12 / (Days!J54*86400)</f>
        <v>179.37249999999995</v>
      </c>
      <c r="K52" s="10">
        <f>(NBS_comp_mm_LandPrc!K52 / 1000) * Area!$G$12 / (Days!K54*86400)</f>
        <v>177.92377240143369</v>
      </c>
      <c r="L52" s="10">
        <f>(NBS_comp_mm_LandPrc!L52 / 1000) * Area!$G$12 / (Days!L54*86400)</f>
        <v>198.83081018518521</v>
      </c>
      <c r="M52" s="10">
        <f>(NBS_comp_mm_LandPrc!M52 / 1000) * Area!$G$12 / (Days!M54*86400)</f>
        <v>371.64378136200719</v>
      </c>
      <c r="N52" s="10">
        <f t="shared" si="0"/>
        <v>229.19914967002333</v>
      </c>
    </row>
    <row r="53" spans="1:14" x14ac:dyDescent="0.2">
      <c r="A53">
        <v>1998</v>
      </c>
      <c r="B53" s="10">
        <f>(NBS_comp_mm_LandPrc!B53 / 1000) * Area!$G$12 / (Days!B55*86400)</f>
        <v>321.84335125448035</v>
      </c>
      <c r="C53" s="10">
        <f>(NBS_comp_mm_LandPrc!C53 / 1000) * Area!$G$12 / (Days!C55*86400)</f>
        <v>569.49727182539687</v>
      </c>
      <c r="D53" s="10">
        <f>(NBS_comp_mm_LandPrc!D53 / 1000) * Area!$G$12 / (Days!D55*86400)</f>
        <v>515.6604256272401</v>
      </c>
      <c r="E53" s="10">
        <f>(NBS_comp_mm_LandPrc!E53 / 1000) * Area!$G$12 / (Days!E55*86400)</f>
        <v>168.73273148148149</v>
      </c>
      <c r="F53" s="10">
        <f>(NBS_comp_mm_LandPrc!F53 / 1000) * Area!$G$12 / (Days!F55*86400)</f>
        <v>248.34202060931895</v>
      </c>
      <c r="G53" s="10">
        <f>(NBS_comp_mm_LandPrc!G53 / 1000) * Area!$G$12 / (Days!G55*86400)</f>
        <v>96.253101851851866</v>
      </c>
      <c r="H53" s="10">
        <f>(NBS_comp_mm_LandPrc!H53 / 1000) * Area!$G$12 / (Days!H55*86400)</f>
        <v>14.18749103942652</v>
      </c>
      <c r="I53" s="10">
        <f>(NBS_comp_mm_LandPrc!I53 / 1000) * Area!$G$12 / (Days!I55*86400)</f>
        <v>14.316680107526881</v>
      </c>
      <c r="J53" s="10">
        <f>(NBS_comp_mm_LandPrc!J53 / 1000) * Area!$G$12 / (Days!J55*86400)</f>
        <v>21.120879629629634</v>
      </c>
      <c r="K53" s="10">
        <f>(NBS_comp_mm_LandPrc!K53 / 1000) * Area!$G$12 / (Days!K55*86400)</f>
        <v>20.80004928315412</v>
      </c>
      <c r="L53" s="10">
        <f>(NBS_comp_mm_LandPrc!L53 / 1000) * Area!$G$12 / (Days!L55*86400)</f>
        <v>86.468009259259262</v>
      </c>
      <c r="M53" s="10">
        <f>(NBS_comp_mm_LandPrc!M53 / 1000) * Area!$G$12 / (Days!M55*86400)</f>
        <v>134.2361335125448</v>
      </c>
      <c r="N53" s="10">
        <f t="shared" si="0"/>
        <v>184.28817879010921</v>
      </c>
    </row>
    <row r="54" spans="1:14" x14ac:dyDescent="0.2">
      <c r="A54">
        <v>1999</v>
      </c>
      <c r="B54" s="10">
        <f>(NBS_comp_mm_LandPrc!B54 / 1000) * Area!$G$12 / (Days!B56*86400)</f>
        <v>366.43591845878137</v>
      </c>
      <c r="C54" s="10">
        <f>(NBS_comp_mm_LandPrc!C54 / 1000) * Area!$G$12 / (Days!C56*86400)</f>
        <v>305.02386904761897</v>
      </c>
      <c r="D54" s="10">
        <f>(NBS_comp_mm_LandPrc!D54 / 1000) * Area!$G$12 / (Days!D56*86400)</f>
        <v>426.88513888888878</v>
      </c>
      <c r="E54" s="10">
        <f>(NBS_comp_mm_LandPrc!E54 / 1000) * Area!$G$12 / (Days!E56*86400)</f>
        <v>190.56490740740739</v>
      </c>
      <c r="F54" s="10">
        <f>(NBS_comp_mm_LandPrc!F54 / 1000) * Area!$G$12 / (Days!F56*86400)</f>
        <v>56.140613799283145</v>
      </c>
      <c r="G54" s="10">
        <f>(NBS_comp_mm_LandPrc!G54 / 1000) * Area!$G$12 / (Days!G56*86400)</f>
        <v>4.4500925925925907</v>
      </c>
      <c r="H54" s="10">
        <f>(NBS_comp_mm_LandPrc!H54 / 1000) * Area!$G$12 / (Days!H56*86400)</f>
        <v>11.430672043010754</v>
      </c>
      <c r="I54" s="10">
        <f>(NBS_comp_mm_LandPrc!I54 / 1000) * Area!$G$12 / (Days!I56*86400)</f>
        <v>-11.653561827957001</v>
      </c>
      <c r="J54" s="10">
        <f>(NBS_comp_mm_LandPrc!J54 / 1000) * Area!$G$12 / (Days!J56*86400)</f>
        <v>-6.3925231481481495</v>
      </c>
      <c r="K54" s="10">
        <f>(NBS_comp_mm_LandPrc!K54 / 1000) * Area!$G$12 / (Days!K56*86400)</f>
        <v>14.201881720430107</v>
      </c>
      <c r="L54" s="10">
        <f>(NBS_comp_mm_LandPrc!L54 / 1000) * Area!$G$12 / (Days!L56*86400)</f>
        <v>35.795902777777776</v>
      </c>
      <c r="M54" s="10">
        <f>(NBS_comp_mm_LandPrc!M54 / 1000) * Area!$G$12 / (Days!M56*86400)</f>
        <v>49.446948924731174</v>
      </c>
      <c r="N54" s="10">
        <f t="shared" si="0"/>
        <v>120.19415505703473</v>
      </c>
    </row>
    <row r="55" spans="1:14" x14ac:dyDescent="0.2">
      <c r="A55">
        <v>2000</v>
      </c>
      <c r="B55" s="10">
        <f>(NBS_comp_mm_LandPrc!B55 / 1000) * Area!$G$12 / (Days!B57*86400)</f>
        <v>201.76308243727598</v>
      </c>
      <c r="C55" s="10">
        <f>(NBS_comp_mm_LandPrc!C55 / 1000) * Area!$G$12 / (Days!C57*86400)</f>
        <v>149.78018678160919</v>
      </c>
      <c r="D55" s="10">
        <f>(NBS_comp_mm_LandPrc!D55 / 1000) * Area!$G$12 / (Days!D57*86400)</f>
        <v>141.32026881720432</v>
      </c>
      <c r="E55" s="10">
        <f>(NBS_comp_mm_LandPrc!E55 / 1000) * Area!$G$12 / (Days!E57*86400)</f>
        <v>161.91245370370376</v>
      </c>
      <c r="F55" s="10">
        <f>(NBS_comp_mm_LandPrc!F55 / 1000) * Area!$G$12 / (Days!F57*86400)</f>
        <v>53.494717741935474</v>
      </c>
      <c r="G55" s="10">
        <f>(NBS_comp_mm_LandPrc!G55 / 1000) * Area!$G$12 / (Days!G57*86400)</f>
        <v>48.045208333333342</v>
      </c>
      <c r="H55" s="10">
        <f>(NBS_comp_mm_LandPrc!H55 / 1000) * Area!$G$12 / (Days!H57*86400)</f>
        <v>35.512880824372765</v>
      </c>
      <c r="I55" s="10">
        <f>(NBS_comp_mm_LandPrc!I55 / 1000) * Area!$G$12 / (Days!I57*86400)</f>
        <v>-6.6683870967741967</v>
      </c>
      <c r="J55" s="10">
        <f>(NBS_comp_mm_LandPrc!J55 / 1000) * Area!$G$12 / (Days!J57*86400)</f>
        <v>9.5057407407407339</v>
      </c>
      <c r="K55" s="10">
        <f>(NBS_comp_mm_LandPrc!K55 / 1000) * Area!$G$12 / (Days!K57*86400)</f>
        <v>24.419596774193547</v>
      </c>
      <c r="L55" s="10">
        <f>(NBS_comp_mm_LandPrc!L55 / 1000) * Area!$G$12 / (Days!L57*86400)</f>
        <v>48.651944444444446</v>
      </c>
      <c r="M55" s="10">
        <f>(NBS_comp_mm_LandPrc!M55 / 1000) * Area!$G$12 / (Days!M57*86400)</f>
        <v>145.15742831541218</v>
      </c>
      <c r="N55" s="10">
        <f t="shared" si="0"/>
        <v>84.40792681812097</v>
      </c>
    </row>
    <row r="56" spans="1:14" x14ac:dyDescent="0.2">
      <c r="A56">
        <v>2001</v>
      </c>
      <c r="B56" s="10">
        <f>(NBS_comp_mm_LandPrc!B56 / 1000) * Area!$G$12 / (Days!B58*86400)</f>
        <v>76.472370071684594</v>
      </c>
      <c r="C56" s="10">
        <f>(NBS_comp_mm_LandPrc!C56 / 1000) * Area!$G$12 / (Days!C58*86400)</f>
        <v>188.16318452380952</v>
      </c>
      <c r="D56" s="10">
        <f>(NBS_comp_mm_LandPrc!D56 / 1000) * Area!$G$12 / (Days!D58*86400)</f>
        <v>113.0987141577061</v>
      </c>
      <c r="E56" s="10">
        <f>(NBS_comp_mm_LandPrc!E56 / 1000) * Area!$G$12 / (Days!E58*86400)</f>
        <v>230.84250000000006</v>
      </c>
      <c r="F56" s="10">
        <f>(NBS_comp_mm_LandPrc!F56 / 1000) * Area!$G$12 / (Days!F58*86400)</f>
        <v>189.48932347670254</v>
      </c>
      <c r="G56" s="10">
        <f>(NBS_comp_mm_LandPrc!G56 / 1000) * Area!$G$12 / (Days!G58*86400)</f>
        <v>203.14212962962961</v>
      </c>
      <c r="H56" s="10">
        <f>(NBS_comp_mm_LandPrc!H56 / 1000) * Area!$G$12 / (Days!H58*86400)</f>
        <v>125.4637365591398</v>
      </c>
      <c r="I56" s="10">
        <f>(NBS_comp_mm_LandPrc!I56 / 1000) * Area!$G$12 / (Days!I58*86400)</f>
        <v>99.558893369175621</v>
      </c>
      <c r="J56" s="10">
        <f>(NBS_comp_mm_LandPrc!J56 / 1000) * Area!$G$12 / (Days!J58*86400)</f>
        <v>133.37053240740744</v>
      </c>
      <c r="K56" s="10">
        <f>(NBS_comp_mm_LandPrc!K56 / 1000) * Area!$G$12 / (Days!K58*86400)</f>
        <v>116.39155465949818</v>
      </c>
      <c r="L56" s="10">
        <f>(NBS_comp_mm_LandPrc!L56 / 1000) * Area!$G$12 / (Days!L58*86400)</f>
        <v>117.48724537037039</v>
      </c>
      <c r="M56" s="10">
        <f>(NBS_comp_mm_LandPrc!M56 / 1000) * Area!$G$12 / (Days!M58*86400)</f>
        <v>138.38847670250897</v>
      </c>
      <c r="N56" s="10">
        <f t="shared" si="0"/>
        <v>144.32238841063608</v>
      </c>
    </row>
    <row r="57" spans="1:14" x14ac:dyDescent="0.2">
      <c r="A57">
        <v>2002</v>
      </c>
      <c r="B57" s="10">
        <f>(NBS_comp_mm_LandPrc!B57 / 1000) * Area!$G$12 / (Days!B59*86400)</f>
        <v>116.94376792114696</v>
      </c>
      <c r="C57" s="10">
        <f>(NBS_comp_mm_LandPrc!C57 / 1000) * Area!$G$12 / (Days!C59*86400)</f>
        <v>608.39076388888896</v>
      </c>
      <c r="D57" s="10">
        <f>(NBS_comp_mm_LandPrc!D57 / 1000) * Area!$G$12 / (Days!D59*86400)</f>
        <v>290.63896953405015</v>
      </c>
      <c r="E57" s="10">
        <f>(NBS_comp_mm_LandPrc!E57 / 1000) * Area!$G$12 / (Days!E59*86400)</f>
        <v>221.08643518518519</v>
      </c>
      <c r="F57" s="10">
        <f>(NBS_comp_mm_LandPrc!F57 / 1000) * Area!$G$12 / (Days!F59*86400)</f>
        <v>92.344094982078857</v>
      </c>
      <c r="G57" s="10">
        <f>(NBS_comp_mm_LandPrc!G57 / 1000) * Area!$G$12 / (Days!G59*86400)</f>
        <v>69.040902777777788</v>
      </c>
      <c r="H57" s="10">
        <f>(NBS_comp_mm_LandPrc!H57 / 1000) * Area!$G$12 / (Days!H59*86400)</f>
        <v>-13.1659229390681</v>
      </c>
      <c r="I57" s="10">
        <f>(NBS_comp_mm_LandPrc!I57 / 1000) * Area!$G$12 / (Days!I59*86400)</f>
        <v>-42.389834229390679</v>
      </c>
      <c r="J57" s="10">
        <f>(NBS_comp_mm_LandPrc!J57 / 1000) * Area!$G$12 / (Days!J59*86400)</f>
        <v>8.6944444444453331E-2</v>
      </c>
      <c r="K57" s="10">
        <f>(NBS_comp_mm_LandPrc!K57 / 1000) * Area!$G$12 / (Days!K59*86400)</f>
        <v>215.90786738351255</v>
      </c>
      <c r="L57" s="10">
        <f>(NBS_comp_mm_LandPrc!L57 / 1000) * Area!$G$12 / (Days!L59*86400)</f>
        <v>162.09831018518514</v>
      </c>
      <c r="M57" s="10">
        <f>(NBS_comp_mm_LandPrc!M57 / 1000) * Area!$G$12 / (Days!M59*86400)</f>
        <v>290.79261648745523</v>
      </c>
      <c r="N57" s="10">
        <f t="shared" si="0"/>
        <v>167.64790963510552</v>
      </c>
    </row>
    <row r="58" spans="1:14" x14ac:dyDescent="0.2">
      <c r="A58">
        <v>2003</v>
      </c>
      <c r="B58" s="10">
        <f>(NBS_comp_mm_LandPrc!B58 / 1000) * Area!$G$12 / (Days!B60*86400)</f>
        <v>114.35150537634406</v>
      </c>
      <c r="C58" s="10">
        <f>(NBS_comp_mm_LandPrc!C58 / 1000) * Area!$G$12 / (Days!C60*86400)</f>
        <v>344.22303571428574</v>
      </c>
      <c r="D58" s="10">
        <f>(NBS_comp_mm_LandPrc!D58 / 1000) * Area!$G$12 / (Days!D60*86400)</f>
        <v>255.31317204301075</v>
      </c>
      <c r="E58" s="10">
        <f>(NBS_comp_mm_LandPrc!E58 / 1000) * Area!$G$12 / (Days!E60*86400)</f>
        <v>327.85645833333331</v>
      </c>
      <c r="F58" s="10">
        <f>(NBS_comp_mm_LandPrc!F58 / 1000) * Area!$G$12 / (Days!F60*86400)</f>
        <v>167.39030017921144</v>
      </c>
      <c r="G58" s="10">
        <f>(NBS_comp_mm_LandPrc!G58 / 1000) * Area!$G$12 / (Days!G60*86400)</f>
        <v>61.705833333333324</v>
      </c>
      <c r="H58" s="10">
        <f>(NBS_comp_mm_LandPrc!H58 / 1000) * Area!$G$12 / (Days!H60*86400)</f>
        <v>-13.484023297491039</v>
      </c>
      <c r="I58" s="10">
        <f>(NBS_comp_mm_LandPrc!I58 / 1000) * Area!$G$12 / (Days!I60*86400)</f>
        <v>-14.918149641577049</v>
      </c>
      <c r="J58" s="10">
        <f>(NBS_comp_mm_LandPrc!J58 / 1000) * Area!$G$12 / (Days!J60*86400)</f>
        <v>5.5069675925925958</v>
      </c>
      <c r="K58" s="10">
        <f>(NBS_comp_mm_LandPrc!K58 / 1000) * Area!$G$12 / (Days!K60*86400)</f>
        <v>24.326913082437283</v>
      </c>
      <c r="L58" s="10">
        <f>(NBS_comp_mm_LandPrc!L58 / 1000) * Area!$G$12 / (Days!L60*86400)</f>
        <v>75.996620370370366</v>
      </c>
      <c r="M58" s="10">
        <f>(NBS_comp_mm_LandPrc!M58 / 1000) * Area!$G$12 / (Days!M60*86400)</f>
        <v>72.781706989247326</v>
      </c>
      <c r="N58" s="10">
        <f t="shared" si="0"/>
        <v>118.42086167292489</v>
      </c>
    </row>
    <row r="59" spans="1:14" x14ac:dyDescent="0.2">
      <c r="A59">
        <v>2004</v>
      </c>
      <c r="B59" s="10">
        <f>(NBS_comp_mm_LandPrc!B59 / 1000) * Area!$G$12 / (Days!B61*86400)</f>
        <v>38.315318100358425</v>
      </c>
      <c r="C59" s="10">
        <f>(NBS_comp_mm_LandPrc!C59 / 1000) * Area!$G$12 / (Days!C61*86400)</f>
        <v>35.806369731800778</v>
      </c>
      <c r="D59" s="10">
        <f>(NBS_comp_mm_LandPrc!D59 / 1000) * Area!$G$12 / (Days!D61*86400)</f>
        <v>299.75430555555562</v>
      </c>
      <c r="E59" s="10">
        <f>(NBS_comp_mm_LandPrc!E59 / 1000) * Area!$G$12 / (Days!E61*86400)</f>
        <v>214.53784722222221</v>
      </c>
      <c r="F59" s="10">
        <f>(NBS_comp_mm_LandPrc!F59 / 1000) * Area!$G$12 / (Days!F61*86400)</f>
        <v>221.39377240143375</v>
      </c>
      <c r="G59" s="10">
        <f>(NBS_comp_mm_LandPrc!G59 / 1000) * Area!$G$12 / (Days!G61*86400)</f>
        <v>63.40203703703704</v>
      </c>
      <c r="H59" s="10">
        <f>(NBS_comp_mm_LandPrc!H59 / 1000) * Area!$G$12 / (Days!H61*86400)</f>
        <v>3.3633378136200647</v>
      </c>
      <c r="I59" s="10">
        <f>(NBS_comp_mm_LandPrc!I59 / 1000) * Area!$G$12 / (Days!I61*86400)</f>
        <v>-3.9965681003584179</v>
      </c>
      <c r="J59" s="10">
        <f>(NBS_comp_mm_LandPrc!J59 / 1000) * Area!$G$12 / (Days!J61*86400)</f>
        <v>-21.203703703703706</v>
      </c>
      <c r="K59" s="10">
        <f>(NBS_comp_mm_LandPrc!K59 / 1000) * Area!$G$12 / (Days!K61*86400)</f>
        <v>53.431541218637982</v>
      </c>
      <c r="L59" s="10">
        <f>(NBS_comp_mm_LandPrc!L59 / 1000) * Area!$G$12 / (Days!L61*86400)</f>
        <v>248.42405092592594</v>
      </c>
      <c r="M59" s="10">
        <f>(NBS_comp_mm_LandPrc!M59 / 1000) * Area!$G$12 / (Days!M61*86400)</f>
        <v>282.22870967741932</v>
      </c>
      <c r="N59" s="10">
        <f t="shared" si="0"/>
        <v>119.62141815666244</v>
      </c>
    </row>
    <row r="60" spans="1:14" x14ac:dyDescent="0.2">
      <c r="A60">
        <v>2005</v>
      </c>
      <c r="B60" s="10">
        <f>(NBS_comp_mm_LandPrc!B60 / 1000) * Area!$G$12 / (Days!B62*86400)</f>
        <v>168.75533602150534</v>
      </c>
      <c r="C60" s="10">
        <f>(NBS_comp_mm_LandPrc!C60 / 1000) * Area!$G$12 / (Days!C62*86400)</f>
        <v>154.23629960317461</v>
      </c>
      <c r="D60" s="10">
        <f>(NBS_comp_mm_LandPrc!D60 / 1000) * Area!$G$12 / (Days!D62*86400)</f>
        <v>522.85166666666669</v>
      </c>
      <c r="E60" s="10">
        <f>(NBS_comp_mm_LandPrc!E60 / 1000) * Area!$G$12 / (Days!E62*86400)</f>
        <v>163.01016203703705</v>
      </c>
      <c r="F60" s="10">
        <f>(NBS_comp_mm_LandPrc!F60 / 1000) * Area!$G$12 / (Days!F62*86400)</f>
        <v>450.83288978494625</v>
      </c>
      <c r="G60" s="10">
        <f>(NBS_comp_mm_LandPrc!G60 / 1000) * Area!$G$12 / (Days!G62*86400)</f>
        <v>110.92687499999998</v>
      </c>
      <c r="H60" s="10">
        <f>(NBS_comp_mm_LandPrc!H60 / 1000) * Area!$G$12 / (Days!H62*86400)</f>
        <v>22.834919354838711</v>
      </c>
      <c r="I60" s="10">
        <f>(NBS_comp_mm_LandPrc!I60 / 1000) * Area!$G$12 / (Days!I62*86400)</f>
        <v>15.369637096774186</v>
      </c>
      <c r="J60" s="10">
        <f>(NBS_comp_mm_LandPrc!J60 / 1000) * Area!$G$12 / (Days!J62*86400)</f>
        <v>11.254907407407396</v>
      </c>
      <c r="K60" s="10">
        <f>(NBS_comp_mm_LandPrc!K60 / 1000) * Area!$G$12 / (Days!K62*86400)</f>
        <v>4.9185663082437303</v>
      </c>
      <c r="L60" s="10">
        <f>(NBS_comp_mm_LandPrc!L60 / 1000) * Area!$G$12 / (Days!L62*86400)</f>
        <v>97.941666666666677</v>
      </c>
      <c r="M60" s="10">
        <f>(NBS_comp_mm_LandPrc!M60 / 1000) * Area!$G$12 / (Days!M62*86400)</f>
        <v>201.45902777777778</v>
      </c>
      <c r="N60" s="10">
        <f t="shared" si="0"/>
        <v>160.36599614375316</v>
      </c>
    </row>
    <row r="61" spans="1:14" x14ac:dyDescent="0.2">
      <c r="A61">
        <v>2006</v>
      </c>
      <c r="B61" s="10">
        <f>(NBS_comp_mm_LandPrc!B61 / 1000) * Area!$G$12 / (Days!B63*86400)</f>
        <v>452.96751792114696</v>
      </c>
      <c r="C61" s="10">
        <f>(NBS_comp_mm_LandPrc!C61 / 1000) * Area!$G$12 / (Days!C63*86400)</f>
        <v>392.93679563492066</v>
      </c>
      <c r="D61" s="10">
        <f>(NBS_comp_mm_LandPrc!D61 / 1000) * Area!$G$12 / (Days!D63*86400)</f>
        <v>308.15170698924737</v>
      </c>
      <c r="E61" s="10">
        <f>(NBS_comp_mm_LandPrc!E61 / 1000) * Area!$G$12 / (Days!E63*86400)</f>
        <v>314.03583333333336</v>
      </c>
      <c r="F61" s="10">
        <f>(NBS_comp_mm_LandPrc!F61 / 1000) * Area!$G$12 / (Days!F63*86400)</f>
        <v>105.01301971326166</v>
      </c>
      <c r="G61" s="10">
        <f>(NBS_comp_mm_LandPrc!G61 / 1000) * Area!$G$12 / (Days!G63*86400)</f>
        <v>14.381689814814806</v>
      </c>
      <c r="H61" s="10">
        <f>(NBS_comp_mm_LandPrc!H61 / 1000) * Area!$G$12 / (Days!H63*86400)</f>
        <v>32.761590501792107</v>
      </c>
      <c r="I61" s="10">
        <f>(NBS_comp_mm_LandPrc!I61 / 1000) * Area!$G$12 / (Days!I63*86400)</f>
        <v>-14.546245519713262</v>
      </c>
      <c r="J61" s="10">
        <f>(NBS_comp_mm_LandPrc!J61 / 1000) * Area!$G$12 / (Days!J63*86400)</f>
        <v>25.356273148148144</v>
      </c>
      <c r="K61" s="10">
        <f>(NBS_comp_mm_LandPrc!K61 / 1000) * Area!$G$12 / (Days!K63*86400)</f>
        <v>59.865779569892474</v>
      </c>
      <c r="L61" s="10">
        <f>(NBS_comp_mm_LandPrc!L61 / 1000) * Area!$G$12 / (Days!L63*86400)</f>
        <v>101.66587962962963</v>
      </c>
      <c r="M61" s="10">
        <f>(NBS_comp_mm_LandPrc!M61 / 1000) * Area!$G$12 / (Days!M63*86400)</f>
        <v>188.14085125448028</v>
      </c>
      <c r="N61" s="10">
        <f t="shared" si="0"/>
        <v>165.0608909992462</v>
      </c>
    </row>
    <row r="62" spans="1:14" x14ac:dyDescent="0.2">
      <c r="A62">
        <v>2007</v>
      </c>
      <c r="B62" s="10">
        <f>(NBS_comp_mm_LandPrc!B62 / 1000) * Area!$G$12 / (Days!B64*86400)</f>
        <v>379.60227598566308</v>
      </c>
      <c r="C62" s="10">
        <f>(NBS_comp_mm_LandPrc!C62 / 1000) * Area!$G$12 / (Days!C64*86400)</f>
        <v>365.72663194444453</v>
      </c>
      <c r="D62" s="10">
        <f>(NBS_comp_mm_LandPrc!D62 / 1000) * Area!$G$12 / (Days!D64*86400)</f>
        <v>464.15875896057355</v>
      </c>
      <c r="E62" s="10">
        <f>(NBS_comp_mm_LandPrc!E62 / 1000) * Area!$G$12 / (Days!E64*86400)</f>
        <v>185.73347222222222</v>
      </c>
      <c r="F62" s="10">
        <f>(NBS_comp_mm_LandPrc!F62 / 1000) * Area!$G$12 / (Days!F64*86400)</f>
        <v>112.79869623655917</v>
      </c>
      <c r="G62" s="10">
        <f>(NBS_comp_mm_LandPrc!G62 / 1000) * Area!$G$12 / (Days!G64*86400)</f>
        <v>15.180254629629641</v>
      </c>
      <c r="H62" s="10">
        <f>(NBS_comp_mm_LandPrc!H62 / 1000) * Area!$G$12 / (Days!H64*86400)</f>
        <v>21.872307347670233</v>
      </c>
      <c r="I62" s="10">
        <f>(NBS_comp_mm_LandPrc!I62 / 1000) * Area!$G$12 / (Days!I64*86400)</f>
        <v>53.192840501792126</v>
      </c>
      <c r="J62" s="10">
        <f>(NBS_comp_mm_LandPrc!J62 / 1000) * Area!$G$12 / (Days!J64*86400)</f>
        <v>38.127800925925925</v>
      </c>
      <c r="K62" s="10">
        <f>(NBS_comp_mm_LandPrc!K62 / 1000) * Area!$G$12 / (Days!K64*86400)</f>
        <v>370.28160842293909</v>
      </c>
      <c r="L62" s="10">
        <f>(NBS_comp_mm_LandPrc!L62 / 1000) * Area!$G$12 / (Days!L64*86400)</f>
        <v>242.62349537037036</v>
      </c>
      <c r="M62" s="10">
        <f>(NBS_comp_mm_LandPrc!M62 / 1000) * Area!$G$12 / (Days!M64*86400)</f>
        <v>440.50464605734777</v>
      </c>
      <c r="N62" s="10">
        <f t="shared" ref="N62:N70" si="1">AVERAGE(B62:M62)</f>
        <v>224.15023238376145</v>
      </c>
    </row>
    <row r="63" spans="1:14" x14ac:dyDescent="0.2">
      <c r="A63">
        <v>2008</v>
      </c>
      <c r="B63" s="10">
        <f>(NBS_comp_mm_LandPrc!B63 / 1000) * Area!$G$12 / (Days!B65*86400)</f>
        <v>380.30519713261651</v>
      </c>
      <c r="C63" s="10">
        <f>(NBS_comp_mm_LandPrc!C63 / 1000) * Area!$G$12 / (Days!C65*86400)</f>
        <v>86.283955938697304</v>
      </c>
      <c r="D63" s="10">
        <f>(NBS_comp_mm_LandPrc!D63 / 1000) * Area!$G$12 / (Days!D65*86400)</f>
        <v>471.77754032258076</v>
      </c>
      <c r="E63" s="10">
        <f>(NBS_comp_mm_LandPrc!E63 / 1000) * Area!$G$12 / (Days!E65*86400)</f>
        <v>166.19196759259259</v>
      </c>
      <c r="F63" s="10">
        <f>(NBS_comp_mm_LandPrc!F63 / 1000) * Area!$G$12 / (Days!F65*86400)</f>
        <v>120.54719982078853</v>
      </c>
      <c r="G63" s="10">
        <f>(NBS_comp_mm_LandPrc!G63 / 1000) * Area!$G$12 / (Days!G65*86400)</f>
        <v>41.389467592592602</v>
      </c>
      <c r="H63" s="10">
        <f>(NBS_comp_mm_LandPrc!H63 / 1000) * Area!$G$12 / (Days!H65*86400)</f>
        <v>-7.7502822580645123</v>
      </c>
      <c r="I63" s="10">
        <f>(NBS_comp_mm_LandPrc!I63 / 1000) * Area!$G$12 / (Days!I65*86400)</f>
        <v>-0.84089157706092255</v>
      </c>
      <c r="J63" s="10">
        <f>(NBS_comp_mm_LandPrc!J63 / 1000) * Area!$G$12 / (Days!J65*86400)</f>
        <v>31.911435185185191</v>
      </c>
      <c r="K63" s="10">
        <f>(NBS_comp_mm_LandPrc!K63 / 1000) * Area!$G$12 / (Days!K65*86400)</f>
        <v>7.9051030465949861</v>
      </c>
      <c r="L63" s="10">
        <f>(NBS_comp_mm_LandPrc!L63 / 1000) * Area!$G$12 / (Days!L65*86400)</f>
        <v>66.794467592592568</v>
      </c>
      <c r="M63" s="10">
        <f>(NBS_comp_mm_LandPrc!M63 / 1000) * Area!$G$12 / (Days!M65*86400)</f>
        <v>189.59194892473116</v>
      </c>
      <c r="N63" s="10">
        <f t="shared" si="1"/>
        <v>129.50892577615392</v>
      </c>
    </row>
    <row r="64" spans="1:14" x14ac:dyDescent="0.2">
      <c r="A64">
        <v>2009</v>
      </c>
      <c r="B64" s="10">
        <f>(NBS_comp_mm_LandPrc!B64 / 1000) * Area!$G$12 / (Days!B66*86400)</f>
        <v>334.09201164874554</v>
      </c>
      <c r="C64" s="10">
        <f>(NBS_comp_mm_LandPrc!C64 / 1000) * Area!$G$12 / (Days!C66*86400)</f>
        <v>409.69812003968246</v>
      </c>
      <c r="D64" s="10">
        <f>(NBS_comp_mm_LandPrc!D64 / 1000) * Area!$G$12 / (Days!D66*86400)</f>
        <v>448.9756899641576</v>
      </c>
      <c r="E64" s="10">
        <f>(NBS_comp_mm_LandPrc!E64 / 1000) * Area!$G$12 / (Days!E66*86400)</f>
        <v>411.96354166666669</v>
      </c>
      <c r="F64" s="10">
        <f>(NBS_comp_mm_LandPrc!F64 / 1000) * Area!$G$12 / (Days!F66*86400)</f>
        <v>58.569677419354839</v>
      </c>
      <c r="G64" s="10">
        <f>(NBS_comp_mm_LandPrc!G64 / 1000) * Area!$G$12 / (Days!G66*86400)</f>
        <v>102.32525462962963</v>
      </c>
      <c r="H64" s="10">
        <f>(NBS_comp_mm_LandPrc!H64 / 1000) * Area!$G$12 / (Days!H66*86400)</f>
        <v>49.485394265232983</v>
      </c>
      <c r="I64" s="10">
        <f>(NBS_comp_mm_LandPrc!I64 / 1000) * Area!$G$12 / (Days!I66*86400)</f>
        <v>24.261191756272396</v>
      </c>
      <c r="J64" s="10">
        <f>(NBS_comp_mm_LandPrc!J64 / 1000) * Area!$G$12 / (Days!J66*86400)</f>
        <v>109.39611111111111</v>
      </c>
      <c r="K64" s="10">
        <f>(NBS_comp_mm_LandPrc!K64 / 1000) * Area!$G$12 / (Days!K66*86400)</f>
        <v>77.367719534050181</v>
      </c>
      <c r="L64" s="10">
        <f>(NBS_comp_mm_LandPrc!L64 / 1000) * Area!$G$12 / (Days!L66*86400)</f>
        <v>284.13543981481484</v>
      </c>
      <c r="M64" s="10">
        <f>(NBS_comp_mm_LandPrc!M64 / 1000) * Area!$G$12 / (Days!M66*86400)</f>
        <v>604.27096774193535</v>
      </c>
      <c r="N64" s="10">
        <f t="shared" si="1"/>
        <v>242.8784266326378</v>
      </c>
    </row>
    <row r="65" spans="1:14" x14ac:dyDescent="0.2">
      <c r="A65">
        <v>2010</v>
      </c>
      <c r="B65" s="10">
        <f>(NBS_comp_mm_LandPrc!B65 / 1000) * Area!$G$12 / (Days!B67*86400)</f>
        <v>197.53320788530465</v>
      </c>
      <c r="C65" s="10">
        <f>(NBS_comp_mm_LandPrc!C65 / 1000) * Area!$G$12 / (Days!C67*86400)</f>
        <v>638.37819940476197</v>
      </c>
      <c r="D65" s="10">
        <f>(NBS_comp_mm_LandPrc!D65 / 1000) * Area!$G$12 / (Days!D67*86400)</f>
        <v>524.77631720430111</v>
      </c>
      <c r="E65" s="10">
        <f>(NBS_comp_mm_LandPrc!E65 / 1000) * Area!$G$12 / (Days!E67*86400)</f>
        <v>368.08956018518512</v>
      </c>
      <c r="F65" s="10">
        <f>(NBS_comp_mm_LandPrc!F65 / 1000) * Area!$G$12 / (Days!F67*86400)</f>
        <v>250.53727598566309</v>
      </c>
      <c r="G65" s="10">
        <f>(NBS_comp_mm_LandPrc!G65 / 1000) * Area!$G$12 / (Days!G67*86400)</f>
        <v>138.1462962962963</v>
      </c>
      <c r="H65" s="10">
        <f>(NBS_comp_mm_LandPrc!H65 / 1000) * Area!$G$12 / (Days!H67*86400)</f>
        <v>40.03507616487456</v>
      </c>
      <c r="I65" s="10">
        <f>(NBS_comp_mm_LandPrc!I65 / 1000) * Area!$G$12 / (Days!I67*86400)</f>
        <v>27.026182795698926</v>
      </c>
      <c r="J65" s="10">
        <f>(NBS_comp_mm_LandPrc!J65 / 1000) * Area!$G$12 / (Days!J67*86400)</f>
        <v>24.562939814814811</v>
      </c>
      <c r="K65" s="10">
        <f>(NBS_comp_mm_LandPrc!K65 / 1000) * Area!$G$12 / (Days!K67*86400)</f>
        <v>61.540967741935482</v>
      </c>
      <c r="L65" s="10">
        <f>(NBS_comp_mm_LandPrc!L65 / 1000) * Area!$G$12 / (Days!L67*86400)</f>
        <v>77.076574074074074</v>
      </c>
      <c r="M65" s="10">
        <f>(NBS_comp_mm_LandPrc!M65 / 1000) * Area!$G$12 / (Days!M67*86400)</f>
        <v>123.56674283154122</v>
      </c>
      <c r="N65" s="10">
        <f t="shared" si="1"/>
        <v>205.93911169870429</v>
      </c>
    </row>
    <row r="66" spans="1:14" x14ac:dyDescent="0.2">
      <c r="A66">
        <v>2011</v>
      </c>
      <c r="B66" s="10">
        <f>(NBS_comp_mm_LandPrc!B66 / 1000) * Area!$G$12 / (Days!B68*86400)</f>
        <v>113.97279121863799</v>
      </c>
      <c r="C66" s="10">
        <f>(NBS_comp_mm_LandPrc!C66 / 1000) * Area!$G$12 / (Days!C68*86400)</f>
        <v>72.750758928571443</v>
      </c>
      <c r="D66" s="10">
        <f>(NBS_comp_mm_LandPrc!D66 / 1000) * Area!$G$12 / (Days!D68*86400)</f>
        <v>322.87954301075268</v>
      </c>
      <c r="E66" s="10">
        <f>(NBS_comp_mm_LandPrc!E66 / 1000) * Area!$G$12 / (Days!E68*86400)</f>
        <v>213.37479166666662</v>
      </c>
      <c r="F66" s="10">
        <f>(NBS_comp_mm_LandPrc!F66 / 1000) * Area!$G$12 / (Days!F68*86400)</f>
        <v>223.86734767025095</v>
      </c>
      <c r="G66" s="10">
        <f>(NBS_comp_mm_LandPrc!G66 / 1000) * Area!$G$12 / (Days!G68*86400)</f>
        <v>88.001828703703708</v>
      </c>
      <c r="H66" s="10">
        <f>(NBS_comp_mm_LandPrc!H66 / 1000) * Area!$G$12 / (Days!H68*86400)</f>
        <v>9.491469534050184</v>
      </c>
      <c r="I66" s="10">
        <f>(NBS_comp_mm_LandPrc!I66 / 1000) * Area!$G$12 / (Days!I68*86400)</f>
        <v>-10.314211469534044</v>
      </c>
      <c r="J66" s="10">
        <f>(NBS_comp_mm_LandPrc!J66 / 1000) * Area!$G$12 / (Days!J68*86400)</f>
        <v>30.751203703703691</v>
      </c>
      <c r="K66" s="10">
        <f>(NBS_comp_mm_LandPrc!K66 / 1000) * Area!$G$12 / (Days!K68*86400)</f>
        <v>57.047992831541194</v>
      </c>
      <c r="L66" s="10">
        <f>(NBS_comp_mm_LandPrc!L66 / 1000) * Area!$G$12 / (Days!L68*86400)</f>
        <v>111.21837962962962</v>
      </c>
      <c r="M66" s="10">
        <f>(NBS_comp_mm_LandPrc!M66 / 1000) * Area!$G$12 / (Days!M68*86400)</f>
        <v>134.18004480286737</v>
      </c>
      <c r="N66" s="10">
        <f t="shared" si="1"/>
        <v>113.93516168590344</v>
      </c>
    </row>
    <row r="67" spans="1:14" x14ac:dyDescent="0.2">
      <c r="A67">
        <v>2012</v>
      </c>
      <c r="B67" s="10">
        <f>(NBS_comp_mm_LandPrc!B67 / 1000) * Area!$G$12 / (Days!B69*86400)</f>
        <v>208.44898745519714</v>
      </c>
      <c r="C67" s="10">
        <f>(NBS_comp_mm_LandPrc!C67 / 1000) * Area!$G$12 / (Days!C69*86400)</f>
        <v>256.97897030651342</v>
      </c>
      <c r="D67" s="10">
        <f>(NBS_comp_mm_LandPrc!D67 / 1000) * Area!$G$12 / (Days!D69*86400)</f>
        <v>750.32033154121859</v>
      </c>
      <c r="E67" s="10">
        <f>(NBS_comp_mm_LandPrc!E67 / 1000) * Area!$G$12 / (Days!E69*86400)</f>
        <v>386.79520833333328</v>
      </c>
      <c r="F67" s="10">
        <f>(NBS_comp_mm_LandPrc!F67 / 1000) * Area!$G$12 / (Days!F69*86400)</f>
        <v>439.52652777777757</v>
      </c>
      <c r="G67" s="10">
        <f>(NBS_comp_mm_LandPrc!G67 / 1000) * Area!$G$12 / (Days!G69*86400)</f>
        <v>121.11701388888889</v>
      </c>
      <c r="H67" s="10">
        <f>(NBS_comp_mm_LandPrc!H67 / 1000) * Area!$G$12 / (Days!H69*86400)</f>
        <v>16.992101254480282</v>
      </c>
      <c r="I67" s="10">
        <f>(NBS_comp_mm_LandPrc!I67 / 1000) * Area!$G$12 / (Days!I69*86400)</f>
        <v>22.585318100358435</v>
      </c>
      <c r="J67" s="10">
        <f>(NBS_comp_mm_LandPrc!J67 / 1000) * Area!$G$12 / (Days!J69*86400)</f>
        <v>47.889189814814806</v>
      </c>
      <c r="K67" s="10">
        <f>(NBS_comp_mm_LandPrc!K67 / 1000) * Area!$G$12 / (Days!K69*86400)</f>
        <v>217.04463709677418</v>
      </c>
      <c r="L67" s="10">
        <f>(NBS_comp_mm_LandPrc!L67 / 1000) * Area!$G$12 / (Days!L69*86400)</f>
        <v>208.96951388888888</v>
      </c>
      <c r="M67" s="10">
        <f>(NBS_comp_mm_LandPrc!M67 / 1000) * Area!$G$12 / (Days!M69*86400)</f>
        <v>523.94833781362001</v>
      </c>
      <c r="N67" s="10">
        <f t="shared" si="1"/>
        <v>266.71801143932214</v>
      </c>
    </row>
    <row r="68" spans="1:14" x14ac:dyDescent="0.2">
      <c r="A68">
        <v>2013</v>
      </c>
      <c r="B68" s="10">
        <f>(NBS_comp_mm_LandPrc!B68 / 1000) * Area!$G$12 / (Days!B70*86400)</f>
        <v>327.3537410394265</v>
      </c>
      <c r="C68" s="10">
        <f>(NBS_comp_mm_LandPrc!C68 / 1000) * Area!$G$12 / (Days!C70*86400)</f>
        <v>222.51776785714281</v>
      </c>
      <c r="D68" s="10">
        <f>(NBS_comp_mm_LandPrc!D68 / 1000) * Area!$G$12 / (Days!D70*86400)</f>
        <v>219.13447132616488</v>
      </c>
      <c r="E68" s="10">
        <f>(NBS_comp_mm_LandPrc!E68 / 1000) * Area!$G$12 / (Days!E70*86400)</f>
        <v>103.00500000000001</v>
      </c>
      <c r="F68" s="10">
        <f>(NBS_comp_mm_LandPrc!F68 / 1000) * Area!$G$12 / (Days!F70*86400)</f>
        <v>60.315152329749118</v>
      </c>
      <c r="G68" s="10">
        <f>(NBS_comp_mm_LandPrc!G68 / 1000) * Area!$G$12 / (Days!G70*86400)</f>
        <v>34.563796296296282</v>
      </c>
      <c r="H68" s="10">
        <f>(NBS_comp_mm_LandPrc!H68 / 1000) * Area!$G$12 / (Days!H70*86400)</f>
        <v>-1.771684587813618</v>
      </c>
      <c r="I68" s="10">
        <f>(NBS_comp_mm_LandPrc!I68 / 1000) * Area!$G$12 / (Days!I70*86400)</f>
        <v>-2.995860215053757</v>
      </c>
      <c r="J68" s="10">
        <f>(NBS_comp_mm_LandPrc!J68 / 1000) * Area!$G$12 / (Days!J70*86400)</f>
        <v>8.3232175925925862</v>
      </c>
      <c r="K68" s="10">
        <f>(NBS_comp_mm_LandPrc!K68 / 1000) * Area!$G$12 / (Days!K70*86400)</f>
        <v>40.856052867383504</v>
      </c>
      <c r="L68" s="10">
        <f>(NBS_comp_mm_LandPrc!L68 / 1000) * Area!$G$12 / (Days!L70*86400)</f>
        <v>69.257962962962964</v>
      </c>
      <c r="M68" s="10">
        <f>(NBS_comp_mm_LandPrc!M68 / 1000) * Area!$G$12 / (Days!M70*86400)</f>
        <v>110.7258646953405</v>
      </c>
      <c r="N68" s="10">
        <f t="shared" si="1"/>
        <v>99.273790180349309</v>
      </c>
    </row>
    <row r="69" spans="1:14" x14ac:dyDescent="0.2">
      <c r="A69">
        <v>2014</v>
      </c>
      <c r="B69" s="10">
        <f>(NBS_comp_mm_LandPrc!B69 / 1000) * Area!$G$12 / (Days!B71*86400)</f>
        <v>276.13450268817201</v>
      </c>
      <c r="C69" s="10">
        <f>(NBS_comp_mm_LandPrc!C69 / 1000) * Area!$G$12 / (Days!C71*86400)</f>
        <v>245.9074107142857</v>
      </c>
      <c r="D69" s="10">
        <f>(NBS_comp_mm_LandPrc!D69 / 1000) * Area!$G$12 / (Days!D71*86400)</f>
        <v>335.95550627240146</v>
      </c>
      <c r="E69" s="10">
        <f>(NBS_comp_mm_LandPrc!E69 / 1000) * Area!$G$12 / (Days!E71*86400)</f>
        <v>601.19611111111112</v>
      </c>
      <c r="F69" s="10">
        <f>(NBS_comp_mm_LandPrc!F69 / 1000) * Area!$G$12 / (Days!F71*86400)</f>
        <v>136.23826164874555</v>
      </c>
      <c r="G69" s="10">
        <f>(NBS_comp_mm_LandPrc!G69 / 1000) * Area!$G$12 / (Days!G71*86400)</f>
        <v>129.42983796296295</v>
      </c>
      <c r="H69" s="10">
        <f>(NBS_comp_mm_LandPrc!H69 / 1000) * Area!$G$12 / (Days!H71*86400)</f>
        <v>86.690112007168466</v>
      </c>
      <c r="I69" s="10">
        <f>(NBS_comp_mm_LandPrc!I69 / 1000) * Area!$G$12 / (Days!I71*86400)</f>
        <v>19.346711469534046</v>
      </c>
      <c r="J69" s="10">
        <f>(NBS_comp_mm_LandPrc!J69 / 1000) * Area!$G$12 / (Days!J71*86400)</f>
        <v>124.65131944444443</v>
      </c>
      <c r="K69" s="10">
        <f>(NBS_comp_mm_LandPrc!K69 / 1000) * Area!$G$12 / (Days!K71*86400)</f>
        <v>159.04047939068101</v>
      </c>
      <c r="L69" s="10">
        <f>(NBS_comp_mm_LandPrc!L69 / 1000) * Area!$G$12 / (Days!L71*86400)</f>
        <v>215.21287037037033</v>
      </c>
      <c r="M69" s="10">
        <f>(NBS_comp_mm_LandPrc!M69 / 1000) * Area!$G$12 / (Days!M71*86400)</f>
        <v>197.85165770609322</v>
      </c>
      <c r="N69" s="10">
        <f t="shared" si="1"/>
        <v>210.63789839883086</v>
      </c>
    </row>
    <row r="70" spans="1:14" x14ac:dyDescent="0.2">
      <c r="A70">
        <v>2015</v>
      </c>
      <c r="B70" s="10">
        <f>(NBS_comp_mm_LandPrc!B70 / 1000) * Area!$G$12 / (Days!B72*86400)</f>
        <v>241.99350358422939</v>
      </c>
      <c r="C70" s="10">
        <f>(NBS_comp_mm_LandPrc!C70 / 1000) * Area!$G$12 / (Days!C72*86400)</f>
        <v>101.93003472222223</v>
      </c>
      <c r="D70" s="10">
        <f>(NBS_comp_mm_LandPrc!D70 / 1000) * Area!$G$12 / (Days!D72*86400)</f>
        <v>254.71991487455196</v>
      </c>
      <c r="E70" s="10">
        <f>(NBS_comp_mm_LandPrc!E70 / 1000) * Area!$G$12 / (Days!E72*86400)</f>
        <v>580.24108796296298</v>
      </c>
      <c r="F70" s="10">
        <f>(NBS_comp_mm_LandPrc!F70 / 1000) * Area!$G$12 / (Days!F72*86400)</f>
        <v>174.02744175627237</v>
      </c>
      <c r="G70" s="10">
        <f>(NBS_comp_mm_LandPrc!G70 / 1000) * Area!$G$12 / (Days!G72*86400)</f>
        <v>86.195717592592601</v>
      </c>
      <c r="H70" s="10">
        <f>(NBS_comp_mm_LandPrc!H70 / 1000) * Area!$G$12 / (Days!H72*86400)</f>
        <v>29.247468637992821</v>
      </c>
      <c r="I70" s="10">
        <f>(NBS_comp_mm_LandPrc!I70 / 1000) * Area!$G$12 / (Days!I72*86400)</f>
        <v>28.374529569892474</v>
      </c>
      <c r="J70" s="10">
        <f>(NBS_comp_mm_LandPrc!J70 / 1000) * Area!$G$12 / (Days!J72*86400)</f>
        <v>88.626736111111128</v>
      </c>
      <c r="K70" s="10">
        <f>(NBS_comp_mm_LandPrc!K70 / 1000) * Area!$G$12 / (Days!K72*86400)</f>
        <v>47.106317204301078</v>
      </c>
      <c r="L70" s="10">
        <f>(NBS_comp_mm_LandPrc!L70 / 1000) * Area!$G$12 / (Days!L72*86400)</f>
        <v>211.87060185185186</v>
      </c>
      <c r="M70" s="10">
        <f>(NBS_comp_mm_LandPrc!M70 / 1000) * Area!$G$12 / (Days!M72*86400)</f>
        <v>342.97504480286733</v>
      </c>
      <c r="N70" s="10">
        <f t="shared" si="1"/>
        <v>182.27569988923736</v>
      </c>
    </row>
    <row r="71" spans="1:14" x14ac:dyDescent="0.2">
      <c r="N71" s="10"/>
    </row>
    <row r="72" spans="1:14" x14ac:dyDescent="0.2">
      <c r="N72" s="10"/>
    </row>
    <row r="73" spans="1:14" x14ac:dyDescent="0.2">
      <c r="A73" s="8" t="s">
        <v>42</v>
      </c>
      <c r="B73" s="10">
        <f t="shared" ref="B73:N73" si="2">AVERAGE(B5:B70)</f>
        <v>189.40604682578467</v>
      </c>
      <c r="C73" s="10">
        <f t="shared" si="2"/>
        <v>245.03270561993085</v>
      </c>
      <c r="D73" s="10">
        <f t="shared" si="2"/>
        <v>401.31789087107632</v>
      </c>
      <c r="E73" s="10">
        <f t="shared" si="2"/>
        <v>312.37040859988781</v>
      </c>
      <c r="F73" s="10">
        <f t="shared" si="2"/>
        <v>138.27088553546213</v>
      </c>
      <c r="G73" s="10">
        <f t="shared" si="2"/>
        <v>61.245214295735138</v>
      </c>
      <c r="H73" s="10">
        <f t="shared" si="2"/>
        <v>13.396877036493972</v>
      </c>
      <c r="I73" s="10">
        <f t="shared" si="2"/>
        <v>11.402421119800152</v>
      </c>
      <c r="J73" s="10">
        <f t="shared" si="2"/>
        <v>37.819717662738519</v>
      </c>
      <c r="K73" s="10">
        <f t="shared" si="2"/>
        <v>75.458196345172155</v>
      </c>
      <c r="L73" s="10">
        <f t="shared" si="2"/>
        <v>140.80564288720547</v>
      </c>
      <c r="M73" s="10">
        <f t="shared" si="2"/>
        <v>213.38908391712829</v>
      </c>
      <c r="N73" s="10">
        <f t="shared" si="2"/>
        <v>153.3262575597013</v>
      </c>
    </row>
    <row r="74" spans="1:14" x14ac:dyDescent="0.2">
      <c r="A74" s="8" t="s">
        <v>43</v>
      </c>
      <c r="B74" s="10">
        <f t="shared" ref="B74:N74" si="3">MAX(B5:B70)</f>
        <v>527.41125896057349</v>
      </c>
      <c r="C74" s="10">
        <f t="shared" si="3"/>
        <v>661.90277281746046</v>
      </c>
      <c r="D74" s="10">
        <f t="shared" si="3"/>
        <v>858.2002643369176</v>
      </c>
      <c r="E74" s="10">
        <f t="shared" si="3"/>
        <v>750.89064814814822</v>
      </c>
      <c r="F74" s="10">
        <f t="shared" si="3"/>
        <v>629.20077060931885</v>
      </c>
      <c r="G74" s="10">
        <f t="shared" si="3"/>
        <v>273.36388888888882</v>
      </c>
      <c r="H74" s="10">
        <f t="shared" si="3"/>
        <v>125.4637365591398</v>
      </c>
      <c r="I74" s="10">
        <f t="shared" si="3"/>
        <v>105.91879032258062</v>
      </c>
      <c r="J74" s="10">
        <f t="shared" si="3"/>
        <v>301.9614814814816</v>
      </c>
      <c r="K74" s="10">
        <f t="shared" si="3"/>
        <v>392.64435483870966</v>
      </c>
      <c r="L74" s="10">
        <f t="shared" si="3"/>
        <v>560.3463888888889</v>
      </c>
      <c r="M74" s="10">
        <f t="shared" si="3"/>
        <v>604.27096774193535</v>
      </c>
      <c r="N74" s="10">
        <f t="shared" si="3"/>
        <v>266.71801143932214</v>
      </c>
    </row>
    <row r="75" spans="1:14" x14ac:dyDescent="0.2">
      <c r="A75" s="8" t="s">
        <v>44</v>
      </c>
      <c r="B75" s="10">
        <f t="shared" ref="B75:N75" si="4">MIN(B5:B70)</f>
        <v>11.581590501792116</v>
      </c>
      <c r="C75" s="10">
        <f t="shared" si="4"/>
        <v>16.45949712643678</v>
      </c>
      <c r="D75" s="10">
        <f t="shared" si="4"/>
        <v>113.0987141577061</v>
      </c>
      <c r="E75" s="10">
        <f t="shared" si="4"/>
        <v>103.00500000000001</v>
      </c>
      <c r="F75" s="10">
        <f t="shared" si="4"/>
        <v>27.132078853046607</v>
      </c>
      <c r="G75" s="10">
        <f t="shared" si="4"/>
        <v>-32.930486111111108</v>
      </c>
      <c r="H75" s="10">
        <f t="shared" si="4"/>
        <v>-42.759655017921148</v>
      </c>
      <c r="I75" s="10">
        <f t="shared" si="4"/>
        <v>-42.389834229390679</v>
      </c>
      <c r="J75" s="10">
        <f t="shared" si="4"/>
        <v>-29.989236111111119</v>
      </c>
      <c r="K75" s="10">
        <f t="shared" si="4"/>
        <v>-7.8588306451612935</v>
      </c>
      <c r="L75" s="10">
        <f t="shared" si="4"/>
        <v>11.278124999999999</v>
      </c>
      <c r="M75" s="10">
        <f t="shared" si="4"/>
        <v>23.215994623655916</v>
      </c>
      <c r="N75" s="10">
        <f t="shared" si="4"/>
        <v>55.965308659754214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104" workbookViewId="0">
      <selection activeCell="A121" sqref="A121"/>
    </sheetView>
  </sheetViews>
  <sheetFormatPr defaultRowHeight="12.75" x14ac:dyDescent="0.2"/>
  <cols>
    <col min="1" max="1" width="9.140625" style="9"/>
  </cols>
  <sheetData>
    <row r="1" spans="1:13" x14ac:dyDescent="0.2">
      <c r="A1" s="9" t="s">
        <v>45</v>
      </c>
    </row>
    <row r="2" spans="1:13" x14ac:dyDescent="0.2">
      <c r="A2" s="19"/>
    </row>
    <row r="4" spans="1:13" x14ac:dyDescent="0.2">
      <c r="A4" s="1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 x14ac:dyDescent="0.2">
      <c r="A5">
        <v>1900</v>
      </c>
      <c r="B5" s="2">
        <v>55.1</v>
      </c>
      <c r="C5" s="2">
        <v>108.5</v>
      </c>
      <c r="D5" s="2">
        <v>65.8</v>
      </c>
      <c r="E5" s="2">
        <v>43.2</v>
      </c>
      <c r="F5" s="2">
        <v>47.8</v>
      </c>
      <c r="G5" s="2">
        <v>69.599999999999994</v>
      </c>
      <c r="H5" s="2">
        <v>125.7</v>
      </c>
      <c r="I5" s="2">
        <v>73.7</v>
      </c>
      <c r="J5" s="2">
        <v>49.3</v>
      </c>
      <c r="K5" s="2">
        <v>55.4</v>
      </c>
      <c r="L5" s="2">
        <v>100.3</v>
      </c>
      <c r="M5" s="2">
        <v>22.9</v>
      </c>
    </row>
    <row r="6" spans="1:13" x14ac:dyDescent="0.2">
      <c r="A6">
        <v>1901</v>
      </c>
      <c r="B6" s="2">
        <v>49.3</v>
      </c>
      <c r="C6" s="2">
        <v>43.7</v>
      </c>
      <c r="D6" s="2">
        <v>66</v>
      </c>
      <c r="E6" s="2">
        <v>69.099999999999994</v>
      </c>
      <c r="F6" s="2">
        <v>75.900000000000006</v>
      </c>
      <c r="G6" s="2">
        <v>61.5</v>
      </c>
      <c r="H6" s="2">
        <v>77.7</v>
      </c>
      <c r="I6" s="2">
        <v>79.5</v>
      </c>
      <c r="J6" s="2">
        <v>65.8</v>
      </c>
      <c r="K6" s="2">
        <v>31.8</v>
      </c>
      <c r="L6" s="2">
        <v>58.2</v>
      </c>
      <c r="M6" s="2">
        <v>100.1</v>
      </c>
    </row>
    <row r="7" spans="1:13" x14ac:dyDescent="0.2">
      <c r="A7">
        <v>1902</v>
      </c>
      <c r="B7" s="2">
        <v>39.9</v>
      </c>
      <c r="C7" s="2">
        <v>28.2</v>
      </c>
      <c r="D7" s="2">
        <v>57.7</v>
      </c>
      <c r="E7" s="2">
        <v>41.1</v>
      </c>
      <c r="F7" s="2">
        <v>94</v>
      </c>
      <c r="G7" s="2">
        <v>151.9</v>
      </c>
      <c r="H7" s="2">
        <v>156</v>
      </c>
      <c r="I7" s="2">
        <v>34</v>
      </c>
      <c r="J7" s="2">
        <v>124</v>
      </c>
      <c r="K7" s="2">
        <v>59.9</v>
      </c>
      <c r="L7" s="2">
        <v>43.9</v>
      </c>
      <c r="M7" s="2">
        <v>69.599999999999994</v>
      </c>
    </row>
    <row r="8" spans="1:13" x14ac:dyDescent="0.2">
      <c r="A8">
        <v>1903</v>
      </c>
      <c r="B8" s="2">
        <v>51.1</v>
      </c>
      <c r="C8" s="2">
        <v>83.6</v>
      </c>
      <c r="D8" s="2">
        <v>62.7</v>
      </c>
      <c r="E8" s="2">
        <v>100.8</v>
      </c>
      <c r="F8" s="2">
        <v>49.3</v>
      </c>
      <c r="G8" s="2">
        <v>104.9</v>
      </c>
      <c r="H8" s="2">
        <v>138.9</v>
      </c>
      <c r="I8" s="2">
        <v>117.9</v>
      </c>
      <c r="J8" s="2">
        <v>47.8</v>
      </c>
      <c r="K8" s="2">
        <v>61.5</v>
      </c>
      <c r="L8" s="2">
        <v>41.4</v>
      </c>
      <c r="M8" s="2">
        <v>58.7</v>
      </c>
    </row>
    <row r="9" spans="1:13" x14ac:dyDescent="0.2">
      <c r="A9">
        <v>1904</v>
      </c>
      <c r="B9" s="2">
        <v>105.9</v>
      </c>
      <c r="C9" s="2">
        <v>71.599999999999994</v>
      </c>
      <c r="D9" s="2">
        <v>101.1</v>
      </c>
      <c r="E9" s="2">
        <v>67.8</v>
      </c>
      <c r="F9" s="2">
        <v>80.8</v>
      </c>
      <c r="G9" s="2">
        <v>37.799999999999997</v>
      </c>
      <c r="H9" s="2">
        <v>91.7</v>
      </c>
      <c r="I9" s="2">
        <v>78</v>
      </c>
      <c r="J9" s="2">
        <v>71.599999999999994</v>
      </c>
      <c r="K9" s="2">
        <v>55.4</v>
      </c>
      <c r="L9" s="2">
        <v>7.1</v>
      </c>
      <c r="M9" s="2">
        <v>55.1</v>
      </c>
    </row>
    <row r="10" spans="1:13" x14ac:dyDescent="0.2">
      <c r="A10">
        <v>1905</v>
      </c>
      <c r="B10" s="2">
        <v>63.8</v>
      </c>
      <c r="C10" s="2">
        <v>46.2</v>
      </c>
      <c r="D10" s="2">
        <v>34</v>
      </c>
      <c r="E10" s="2">
        <v>60.5</v>
      </c>
      <c r="F10" s="2">
        <v>100.6</v>
      </c>
      <c r="G10" s="2">
        <v>91.7</v>
      </c>
      <c r="H10" s="2">
        <v>68.099999999999994</v>
      </c>
      <c r="I10" s="2">
        <v>80.3</v>
      </c>
      <c r="J10" s="2">
        <v>52.3</v>
      </c>
      <c r="K10" s="2">
        <v>69.599999999999994</v>
      </c>
      <c r="L10" s="2">
        <v>70.099999999999994</v>
      </c>
      <c r="M10" s="2">
        <v>46.2</v>
      </c>
    </row>
    <row r="11" spans="1:13" x14ac:dyDescent="0.2">
      <c r="A11">
        <v>1906</v>
      </c>
      <c r="B11" s="2">
        <v>40.6</v>
      </c>
      <c r="C11" s="2">
        <v>26.2</v>
      </c>
      <c r="D11" s="2">
        <v>71.099999999999994</v>
      </c>
      <c r="E11" s="2">
        <v>45.7</v>
      </c>
      <c r="F11" s="2">
        <v>51.1</v>
      </c>
      <c r="G11" s="2">
        <v>65</v>
      </c>
      <c r="H11" s="2">
        <v>88.9</v>
      </c>
      <c r="I11" s="2">
        <v>88.9</v>
      </c>
      <c r="J11" s="2">
        <v>61.5</v>
      </c>
      <c r="K11" s="2">
        <v>132.1</v>
      </c>
      <c r="L11" s="2">
        <v>57.7</v>
      </c>
      <c r="M11" s="2">
        <v>82</v>
      </c>
    </row>
    <row r="12" spans="1:13" x14ac:dyDescent="0.2">
      <c r="A12">
        <v>1907</v>
      </c>
      <c r="B12" s="2">
        <v>116.1</v>
      </c>
      <c r="C12" s="2">
        <v>19.3</v>
      </c>
      <c r="D12" s="2">
        <v>75.900000000000006</v>
      </c>
      <c r="E12" s="2">
        <v>55.4</v>
      </c>
      <c r="F12" s="2">
        <v>80.5</v>
      </c>
      <c r="G12" s="2">
        <v>92.5</v>
      </c>
      <c r="H12" s="2">
        <v>77.5</v>
      </c>
      <c r="I12" s="2">
        <v>34</v>
      </c>
      <c r="J12" s="2">
        <v>119.1</v>
      </c>
      <c r="K12" s="2">
        <v>95</v>
      </c>
      <c r="L12" s="2">
        <v>47.2</v>
      </c>
      <c r="M12" s="2">
        <v>94</v>
      </c>
    </row>
    <row r="13" spans="1:13" x14ac:dyDescent="0.2">
      <c r="A13">
        <v>1908</v>
      </c>
      <c r="B13" s="2">
        <v>62.2</v>
      </c>
      <c r="C13" s="2">
        <v>102.9</v>
      </c>
      <c r="D13" s="2">
        <v>71.400000000000006</v>
      </c>
      <c r="E13" s="2">
        <v>74.7</v>
      </c>
      <c r="F13" s="2">
        <v>84.6</v>
      </c>
      <c r="G13" s="2">
        <v>53.3</v>
      </c>
      <c r="H13" s="2">
        <v>70.599999999999994</v>
      </c>
      <c r="I13" s="2">
        <v>89.9</v>
      </c>
      <c r="J13" s="2">
        <v>15.2</v>
      </c>
      <c r="K13" s="2">
        <v>32</v>
      </c>
      <c r="L13" s="2">
        <v>34</v>
      </c>
      <c r="M13" s="2">
        <v>51.8</v>
      </c>
    </row>
    <row r="14" spans="1:13" x14ac:dyDescent="0.2">
      <c r="A14">
        <v>1909</v>
      </c>
      <c r="B14" s="2">
        <v>68.8</v>
      </c>
      <c r="C14" s="2">
        <v>103.1</v>
      </c>
      <c r="D14" s="2">
        <v>68.099999999999994</v>
      </c>
      <c r="E14" s="2">
        <v>81</v>
      </c>
      <c r="F14" s="2">
        <v>106.7</v>
      </c>
      <c r="G14" s="2">
        <v>78.7</v>
      </c>
      <c r="H14" s="2">
        <v>83.8</v>
      </c>
      <c r="I14" s="2">
        <v>73.400000000000006</v>
      </c>
      <c r="J14" s="2">
        <v>56.9</v>
      </c>
      <c r="K14" s="2">
        <v>51.6</v>
      </c>
      <c r="L14" s="2">
        <v>92.7</v>
      </c>
      <c r="M14" s="2">
        <v>74.400000000000006</v>
      </c>
    </row>
    <row r="15" spans="1:13" x14ac:dyDescent="0.2">
      <c r="A15">
        <v>1910</v>
      </c>
      <c r="B15" s="2">
        <v>105.7</v>
      </c>
      <c r="C15" s="2">
        <v>89.4</v>
      </c>
      <c r="D15" s="2">
        <v>11.7</v>
      </c>
      <c r="E15" s="2">
        <v>94</v>
      </c>
      <c r="F15" s="2">
        <v>87.1</v>
      </c>
      <c r="G15" s="2">
        <v>42.2</v>
      </c>
      <c r="H15" s="2">
        <v>88.9</v>
      </c>
      <c r="I15" s="2">
        <v>45.2</v>
      </c>
      <c r="J15" s="2">
        <v>67.8</v>
      </c>
      <c r="K15" s="2">
        <v>109.7</v>
      </c>
      <c r="L15" s="2">
        <v>67.8</v>
      </c>
      <c r="M15" s="2">
        <v>64.8</v>
      </c>
    </row>
    <row r="16" spans="1:13" x14ac:dyDescent="0.2">
      <c r="A16">
        <v>1911</v>
      </c>
      <c r="B16" s="2">
        <v>78.7</v>
      </c>
      <c r="C16" s="2">
        <v>64.3</v>
      </c>
      <c r="D16" s="2">
        <v>48.5</v>
      </c>
      <c r="E16" s="2">
        <v>69.3</v>
      </c>
      <c r="F16" s="2">
        <v>47.2</v>
      </c>
      <c r="G16" s="2">
        <v>71.599999999999994</v>
      </c>
      <c r="H16" s="2">
        <v>57.9</v>
      </c>
      <c r="I16" s="2">
        <v>117.9</v>
      </c>
      <c r="J16" s="2">
        <v>95</v>
      </c>
      <c r="K16" s="2">
        <v>106.2</v>
      </c>
      <c r="L16" s="2">
        <v>89.4</v>
      </c>
      <c r="M16" s="2">
        <v>72.599999999999994</v>
      </c>
    </row>
    <row r="17" spans="1:13" x14ac:dyDescent="0.2">
      <c r="A17">
        <v>1912</v>
      </c>
      <c r="B17" s="2">
        <v>69.900000000000006</v>
      </c>
      <c r="C17" s="2">
        <v>52.3</v>
      </c>
      <c r="D17" s="2">
        <v>64</v>
      </c>
      <c r="E17" s="2">
        <v>88.4</v>
      </c>
      <c r="F17" s="2">
        <v>73.7</v>
      </c>
      <c r="G17" s="2">
        <v>60.5</v>
      </c>
      <c r="H17" s="2">
        <v>92.5</v>
      </c>
      <c r="I17" s="2">
        <v>114.6</v>
      </c>
      <c r="J17" s="2">
        <v>99.1</v>
      </c>
      <c r="K17" s="2">
        <v>85.9</v>
      </c>
      <c r="L17" s="2">
        <v>53.3</v>
      </c>
      <c r="M17" s="2">
        <v>56.6</v>
      </c>
    </row>
    <row r="18" spans="1:13" x14ac:dyDescent="0.2">
      <c r="A18">
        <v>1913</v>
      </c>
      <c r="B18" s="2">
        <v>135.4</v>
      </c>
      <c r="C18" s="2">
        <v>46.7</v>
      </c>
      <c r="D18" s="2">
        <v>170.4</v>
      </c>
      <c r="E18" s="2">
        <v>72.599999999999994</v>
      </c>
      <c r="F18" s="2">
        <v>86.1</v>
      </c>
      <c r="G18" s="2">
        <v>61</v>
      </c>
      <c r="H18" s="2">
        <v>83.3</v>
      </c>
      <c r="I18" s="2">
        <v>90.4</v>
      </c>
      <c r="J18" s="2">
        <v>44.5</v>
      </c>
      <c r="K18" s="2">
        <v>98</v>
      </c>
      <c r="L18" s="2">
        <v>81.5</v>
      </c>
      <c r="M18" s="2">
        <v>25.7</v>
      </c>
    </row>
    <row r="19" spans="1:13" x14ac:dyDescent="0.2">
      <c r="A19">
        <v>1914</v>
      </c>
      <c r="B19" s="2">
        <v>82</v>
      </c>
      <c r="C19" s="2">
        <v>44.7</v>
      </c>
      <c r="D19" s="2">
        <v>68.3</v>
      </c>
      <c r="E19" s="2">
        <v>94</v>
      </c>
      <c r="F19" s="2">
        <v>118.6</v>
      </c>
      <c r="G19" s="2">
        <v>57.9</v>
      </c>
      <c r="H19" s="2">
        <v>39.6</v>
      </c>
      <c r="I19" s="2">
        <v>138.9</v>
      </c>
      <c r="J19" s="2">
        <v>51.1</v>
      </c>
      <c r="K19" s="2">
        <v>56.9</v>
      </c>
      <c r="L19" s="2">
        <v>50.3</v>
      </c>
      <c r="M19" s="2">
        <v>74.2</v>
      </c>
    </row>
    <row r="20" spans="1:13" x14ac:dyDescent="0.2">
      <c r="A20">
        <v>1915</v>
      </c>
      <c r="B20" s="2">
        <v>76.7</v>
      </c>
      <c r="C20" s="2">
        <v>61.5</v>
      </c>
      <c r="D20" s="2">
        <v>29.5</v>
      </c>
      <c r="E20" s="2">
        <v>22.4</v>
      </c>
      <c r="F20" s="2">
        <v>82.3</v>
      </c>
      <c r="G20" s="2">
        <v>74.7</v>
      </c>
      <c r="H20" s="2">
        <v>156</v>
      </c>
      <c r="I20" s="2">
        <v>138.19999999999999</v>
      </c>
      <c r="J20" s="2">
        <v>86.4</v>
      </c>
      <c r="K20" s="2">
        <v>51.6</v>
      </c>
      <c r="L20" s="2">
        <v>61.5</v>
      </c>
      <c r="M20" s="2">
        <v>77.2</v>
      </c>
    </row>
    <row r="21" spans="1:13" x14ac:dyDescent="0.2">
      <c r="A21">
        <v>1916</v>
      </c>
      <c r="B21" s="2">
        <v>99.6</v>
      </c>
      <c r="C21" s="2">
        <v>54.9</v>
      </c>
      <c r="D21" s="2">
        <v>78.7</v>
      </c>
      <c r="E21" s="2">
        <v>67.3</v>
      </c>
      <c r="F21" s="2">
        <v>122.4</v>
      </c>
      <c r="G21" s="2">
        <v>95.3</v>
      </c>
      <c r="H21" s="2">
        <v>27.9</v>
      </c>
      <c r="I21" s="2">
        <v>58.2</v>
      </c>
      <c r="J21" s="2">
        <v>64.5</v>
      </c>
      <c r="K21" s="2">
        <v>72.599999999999994</v>
      </c>
      <c r="L21" s="2">
        <v>51.6</v>
      </c>
      <c r="M21" s="2">
        <v>71.400000000000006</v>
      </c>
    </row>
    <row r="22" spans="1:13" x14ac:dyDescent="0.2">
      <c r="A22">
        <v>1917</v>
      </c>
      <c r="B22" s="2">
        <v>67.3</v>
      </c>
      <c r="C22" s="2">
        <v>38.9</v>
      </c>
      <c r="D22" s="2">
        <v>78.5</v>
      </c>
      <c r="E22" s="2">
        <v>57.9</v>
      </c>
      <c r="F22" s="2">
        <v>109.7</v>
      </c>
      <c r="G22" s="2">
        <v>133.6</v>
      </c>
      <c r="H22" s="2">
        <v>73.2</v>
      </c>
      <c r="I22" s="2">
        <v>72.099999999999994</v>
      </c>
      <c r="J22" s="2">
        <v>55.1</v>
      </c>
      <c r="K22" s="2">
        <v>162.30000000000001</v>
      </c>
      <c r="L22" s="2">
        <v>23.6</v>
      </c>
      <c r="M22" s="2">
        <v>41.7</v>
      </c>
    </row>
    <row r="23" spans="1:13" x14ac:dyDescent="0.2">
      <c r="A23">
        <v>1918</v>
      </c>
      <c r="B23" s="2">
        <v>63.2</v>
      </c>
      <c r="C23" s="2">
        <v>56.1</v>
      </c>
      <c r="D23" s="2">
        <v>75.2</v>
      </c>
      <c r="E23" s="2">
        <v>57.4</v>
      </c>
      <c r="F23" s="2">
        <v>76.2</v>
      </c>
      <c r="G23" s="2">
        <v>69.3</v>
      </c>
      <c r="H23" s="2">
        <v>45.7</v>
      </c>
      <c r="I23" s="2">
        <v>55.4</v>
      </c>
      <c r="J23" s="2">
        <v>116.8</v>
      </c>
      <c r="K23" s="2">
        <v>61.2</v>
      </c>
      <c r="L23" s="2">
        <v>52.8</v>
      </c>
      <c r="M23" s="2">
        <v>74.400000000000006</v>
      </c>
    </row>
    <row r="24" spans="1:13" x14ac:dyDescent="0.2">
      <c r="A24">
        <v>1919</v>
      </c>
      <c r="B24" s="2">
        <v>28.4</v>
      </c>
      <c r="C24" s="2">
        <v>36.6</v>
      </c>
      <c r="D24" s="2">
        <v>80.3</v>
      </c>
      <c r="E24" s="2">
        <v>137.69999999999999</v>
      </c>
      <c r="F24" s="2">
        <v>114.6</v>
      </c>
      <c r="G24" s="2">
        <v>57.2</v>
      </c>
      <c r="H24" s="2">
        <v>41.7</v>
      </c>
      <c r="I24" s="2">
        <v>93.7</v>
      </c>
      <c r="J24" s="2">
        <v>53.6</v>
      </c>
      <c r="K24" s="2">
        <v>100.8</v>
      </c>
      <c r="L24" s="2">
        <v>48.8</v>
      </c>
      <c r="M24" s="2">
        <v>31.5</v>
      </c>
    </row>
    <row r="25" spans="1:13" x14ac:dyDescent="0.2">
      <c r="A25">
        <v>1920</v>
      </c>
      <c r="B25" s="2">
        <v>46.7</v>
      </c>
      <c r="C25" s="2">
        <v>30.2</v>
      </c>
      <c r="D25" s="2">
        <v>43.4</v>
      </c>
      <c r="E25" s="2">
        <v>105.2</v>
      </c>
      <c r="F25" s="2">
        <v>30</v>
      </c>
      <c r="G25" s="2">
        <v>118.1</v>
      </c>
      <c r="H25" s="2">
        <v>80.8</v>
      </c>
      <c r="I25" s="2">
        <v>77.2</v>
      </c>
      <c r="J25" s="2">
        <v>44.2</v>
      </c>
      <c r="K25" s="2">
        <v>72.599999999999994</v>
      </c>
      <c r="L25" s="2">
        <v>79.2</v>
      </c>
      <c r="M25" s="2">
        <v>69.900000000000006</v>
      </c>
    </row>
    <row r="26" spans="1:13" x14ac:dyDescent="0.2">
      <c r="A26">
        <v>1921</v>
      </c>
      <c r="B26" s="2">
        <v>33</v>
      </c>
      <c r="C26" s="2">
        <v>47.5</v>
      </c>
      <c r="D26" s="2">
        <v>110.7</v>
      </c>
      <c r="E26" s="2">
        <v>96.5</v>
      </c>
      <c r="F26" s="2">
        <v>58.2</v>
      </c>
      <c r="G26" s="2">
        <v>63.5</v>
      </c>
      <c r="H26" s="2">
        <v>69.900000000000006</v>
      </c>
      <c r="I26" s="2">
        <v>89.7</v>
      </c>
      <c r="J26" s="2">
        <v>84.6</v>
      </c>
      <c r="K26" s="2">
        <v>66.5</v>
      </c>
      <c r="L26" s="2">
        <v>94</v>
      </c>
      <c r="M26" s="2">
        <v>50.3</v>
      </c>
    </row>
    <row r="27" spans="1:13" x14ac:dyDescent="0.2">
      <c r="A27">
        <v>1922</v>
      </c>
      <c r="B27" s="2">
        <v>38.6</v>
      </c>
      <c r="C27" s="2">
        <v>37.1</v>
      </c>
      <c r="D27" s="2">
        <v>101.3</v>
      </c>
      <c r="E27" s="2">
        <v>66.5</v>
      </c>
      <c r="F27" s="2">
        <v>63.8</v>
      </c>
      <c r="G27" s="2">
        <v>66</v>
      </c>
      <c r="H27" s="2">
        <v>74.2</v>
      </c>
      <c r="I27" s="2">
        <v>78.5</v>
      </c>
      <c r="J27" s="2">
        <v>63</v>
      </c>
      <c r="K27" s="2">
        <v>41.9</v>
      </c>
      <c r="L27" s="2">
        <v>40.9</v>
      </c>
      <c r="M27" s="2">
        <v>62.7</v>
      </c>
    </row>
    <row r="28" spans="1:13" x14ac:dyDescent="0.2">
      <c r="A28">
        <v>1923</v>
      </c>
      <c r="B28" s="2">
        <v>66</v>
      </c>
      <c r="C28" s="2">
        <v>36.1</v>
      </c>
      <c r="D28" s="2">
        <v>67.599999999999994</v>
      </c>
      <c r="E28" s="2">
        <v>59.4</v>
      </c>
      <c r="F28" s="2">
        <v>73.7</v>
      </c>
      <c r="G28" s="2">
        <v>63.5</v>
      </c>
      <c r="H28" s="2">
        <v>65</v>
      </c>
      <c r="I28" s="2">
        <v>45.7</v>
      </c>
      <c r="J28" s="2">
        <v>77.2</v>
      </c>
      <c r="K28" s="2">
        <v>47.8</v>
      </c>
      <c r="L28" s="2">
        <v>59.7</v>
      </c>
      <c r="M28" s="2">
        <v>114.6</v>
      </c>
    </row>
    <row r="29" spans="1:13" x14ac:dyDescent="0.2">
      <c r="A29">
        <v>1924</v>
      </c>
      <c r="B29" s="2">
        <v>84.1</v>
      </c>
      <c r="C29" s="2">
        <v>48.3</v>
      </c>
      <c r="D29" s="2">
        <v>51.3</v>
      </c>
      <c r="E29" s="2">
        <v>71.099999999999994</v>
      </c>
      <c r="F29" s="2">
        <v>68.599999999999994</v>
      </c>
      <c r="G29" s="2">
        <v>115.8</v>
      </c>
      <c r="H29" s="2">
        <v>67.599999999999994</v>
      </c>
      <c r="I29" s="2">
        <v>56.1</v>
      </c>
      <c r="J29" s="2">
        <v>135.4</v>
      </c>
      <c r="K29" s="2">
        <v>10.7</v>
      </c>
      <c r="L29" s="2">
        <v>23.6</v>
      </c>
      <c r="M29" s="2">
        <v>87.4</v>
      </c>
    </row>
    <row r="30" spans="1:13" x14ac:dyDescent="0.2">
      <c r="A30">
        <v>1925</v>
      </c>
      <c r="B30" s="2">
        <v>34.799999999999997</v>
      </c>
      <c r="C30" s="2">
        <v>62</v>
      </c>
      <c r="D30" s="2">
        <v>72.400000000000006</v>
      </c>
      <c r="E30" s="2">
        <v>34.299999999999997</v>
      </c>
      <c r="F30" s="2">
        <v>37.299999999999997</v>
      </c>
      <c r="G30" s="2">
        <v>53.8</v>
      </c>
      <c r="H30" s="2">
        <v>102.4</v>
      </c>
      <c r="I30" s="2">
        <v>53.1</v>
      </c>
      <c r="J30" s="2">
        <v>105.9</v>
      </c>
      <c r="K30" s="2">
        <v>83.1</v>
      </c>
      <c r="L30" s="2">
        <v>87.1</v>
      </c>
      <c r="M30" s="2">
        <v>37.799999999999997</v>
      </c>
    </row>
    <row r="31" spans="1:13" x14ac:dyDescent="0.2">
      <c r="A31">
        <v>1926</v>
      </c>
      <c r="B31" s="2">
        <v>54.6</v>
      </c>
      <c r="C31" s="2">
        <v>71.900000000000006</v>
      </c>
      <c r="D31" s="2">
        <v>55.6</v>
      </c>
      <c r="E31" s="2">
        <v>96.5</v>
      </c>
      <c r="F31" s="2">
        <v>30.7</v>
      </c>
      <c r="G31" s="2">
        <v>80.5</v>
      </c>
      <c r="H31" s="2">
        <v>42.9</v>
      </c>
      <c r="I31" s="2">
        <v>146.80000000000001</v>
      </c>
      <c r="J31" s="2">
        <v>178.3</v>
      </c>
      <c r="K31" s="2">
        <v>126.5</v>
      </c>
      <c r="L31" s="2">
        <v>74.400000000000006</v>
      </c>
      <c r="M31" s="2">
        <v>49.8</v>
      </c>
    </row>
    <row r="32" spans="1:13" x14ac:dyDescent="0.2">
      <c r="A32">
        <v>1927</v>
      </c>
      <c r="B32" s="2">
        <v>44.2</v>
      </c>
      <c r="C32" s="2">
        <v>54.9</v>
      </c>
      <c r="D32" s="2">
        <v>60.5</v>
      </c>
      <c r="E32" s="2">
        <v>55.1</v>
      </c>
      <c r="F32" s="2">
        <v>95.5</v>
      </c>
      <c r="G32" s="2">
        <v>54.9</v>
      </c>
      <c r="H32" s="2">
        <v>103.1</v>
      </c>
      <c r="I32" s="2">
        <v>41.1</v>
      </c>
      <c r="J32" s="2">
        <v>54.6</v>
      </c>
      <c r="K32" s="2">
        <v>51.6</v>
      </c>
      <c r="L32" s="2">
        <v>166.1</v>
      </c>
      <c r="M32" s="2">
        <v>90.4</v>
      </c>
    </row>
    <row r="33" spans="1:13" x14ac:dyDescent="0.2">
      <c r="A33">
        <v>1928</v>
      </c>
      <c r="B33" s="2">
        <v>44.2</v>
      </c>
      <c r="C33" s="2">
        <v>49.8</v>
      </c>
      <c r="D33" s="2">
        <v>52.3</v>
      </c>
      <c r="E33" s="2">
        <v>53.3</v>
      </c>
      <c r="F33" s="2">
        <v>45.2</v>
      </c>
      <c r="G33" s="2">
        <v>131.80000000000001</v>
      </c>
      <c r="H33" s="2">
        <v>99.1</v>
      </c>
      <c r="I33" s="2">
        <v>63.8</v>
      </c>
      <c r="J33" s="2">
        <v>44.2</v>
      </c>
      <c r="K33" s="2">
        <v>75.2</v>
      </c>
      <c r="L33" s="2">
        <v>70.099999999999994</v>
      </c>
      <c r="M33" s="2">
        <v>44.2</v>
      </c>
    </row>
    <row r="34" spans="1:13" x14ac:dyDescent="0.2">
      <c r="A34">
        <v>1929</v>
      </c>
      <c r="B34" s="2">
        <v>107.2</v>
      </c>
      <c r="C34" s="2">
        <v>36.799999999999997</v>
      </c>
      <c r="D34" s="2">
        <v>71.599999999999994</v>
      </c>
      <c r="E34" s="2">
        <v>148.30000000000001</v>
      </c>
      <c r="F34" s="2">
        <v>96</v>
      </c>
      <c r="G34" s="2">
        <v>65</v>
      </c>
      <c r="H34" s="2">
        <v>74.7</v>
      </c>
      <c r="I34" s="2">
        <v>25.4</v>
      </c>
      <c r="J34" s="2">
        <v>56.9</v>
      </c>
      <c r="K34" s="2">
        <v>87.9</v>
      </c>
      <c r="L34" s="2">
        <v>87.4</v>
      </c>
      <c r="M34" s="2">
        <v>99.8</v>
      </c>
    </row>
    <row r="35" spans="1:13" x14ac:dyDescent="0.2">
      <c r="A35">
        <v>1930</v>
      </c>
      <c r="B35" s="2">
        <v>119.6</v>
      </c>
      <c r="C35" s="2">
        <v>54.1</v>
      </c>
      <c r="D35" s="2">
        <v>68.099999999999994</v>
      </c>
      <c r="E35" s="2">
        <v>56.6</v>
      </c>
      <c r="F35" s="2">
        <v>46.7</v>
      </c>
      <c r="G35" s="2">
        <v>69.900000000000006</v>
      </c>
      <c r="H35" s="2">
        <v>27.7</v>
      </c>
      <c r="I35" s="2">
        <v>23.9</v>
      </c>
      <c r="J35" s="2">
        <v>66.5</v>
      </c>
      <c r="K35" s="2">
        <v>50</v>
      </c>
      <c r="L35" s="2">
        <v>40.6</v>
      </c>
      <c r="M35" s="2">
        <v>29.7</v>
      </c>
    </row>
    <row r="36" spans="1:13" x14ac:dyDescent="0.2">
      <c r="A36">
        <v>1931</v>
      </c>
      <c r="B36" s="2">
        <v>41.2</v>
      </c>
      <c r="C36" s="2">
        <v>26.2</v>
      </c>
      <c r="D36" s="2">
        <v>55</v>
      </c>
      <c r="E36" s="2">
        <v>66</v>
      </c>
      <c r="F36" s="2">
        <v>52.6</v>
      </c>
      <c r="G36" s="2">
        <v>61.1</v>
      </c>
      <c r="H36" s="2">
        <v>47.6</v>
      </c>
      <c r="I36" s="2">
        <v>26.3</v>
      </c>
      <c r="J36" s="2">
        <v>72.2</v>
      </c>
      <c r="K36" s="2">
        <v>49.5</v>
      </c>
      <c r="L36" s="2">
        <v>74.099999999999994</v>
      </c>
      <c r="M36" s="2">
        <v>52.5</v>
      </c>
    </row>
    <row r="37" spans="1:13" x14ac:dyDescent="0.2">
      <c r="A37">
        <v>1932</v>
      </c>
      <c r="B37" s="2">
        <v>98.6</v>
      </c>
      <c r="C37" s="2">
        <v>41.3</v>
      </c>
      <c r="D37" s="2">
        <v>27.1</v>
      </c>
      <c r="E37" s="2">
        <v>46.7</v>
      </c>
      <c r="F37" s="2">
        <v>157.30000000000001</v>
      </c>
      <c r="G37" s="2">
        <v>48.6</v>
      </c>
      <c r="H37" s="2">
        <v>100.3</v>
      </c>
      <c r="I37" s="2">
        <v>42.9</v>
      </c>
      <c r="J37" s="2">
        <v>92.9</v>
      </c>
      <c r="K37" s="2">
        <v>85</v>
      </c>
      <c r="L37" s="2">
        <v>56.8</v>
      </c>
      <c r="M37" s="2">
        <v>76.099999999999994</v>
      </c>
    </row>
    <row r="38" spans="1:13" x14ac:dyDescent="0.2">
      <c r="A38">
        <v>1933</v>
      </c>
      <c r="B38" s="2">
        <v>20.5</v>
      </c>
      <c r="C38" s="2">
        <v>34.5</v>
      </c>
      <c r="D38" s="2">
        <v>65</v>
      </c>
      <c r="E38" s="2">
        <v>70.7</v>
      </c>
      <c r="F38" s="2">
        <v>79.5</v>
      </c>
      <c r="G38" s="2">
        <v>32.6</v>
      </c>
      <c r="H38" s="2">
        <v>44.6</v>
      </c>
      <c r="I38" s="2">
        <v>68.2</v>
      </c>
      <c r="J38" s="2">
        <v>39.6</v>
      </c>
      <c r="K38" s="2">
        <v>41.5</v>
      </c>
      <c r="L38" s="2">
        <v>57.2</v>
      </c>
      <c r="M38" s="2">
        <v>47.2</v>
      </c>
    </row>
    <row r="39" spans="1:13" x14ac:dyDescent="0.2">
      <c r="A39">
        <v>1934</v>
      </c>
      <c r="B39" s="2">
        <v>30.7</v>
      </c>
      <c r="C39" s="2">
        <v>17.8</v>
      </c>
      <c r="D39" s="2">
        <v>62.8</v>
      </c>
      <c r="E39" s="2">
        <v>63.2</v>
      </c>
      <c r="F39" s="2">
        <v>9.8000000000000007</v>
      </c>
      <c r="G39" s="2">
        <v>26.5</v>
      </c>
      <c r="H39" s="2">
        <v>28</v>
      </c>
      <c r="I39" s="2">
        <v>67.400000000000006</v>
      </c>
      <c r="J39" s="2">
        <v>67.8</v>
      </c>
      <c r="K39" s="2">
        <v>27.6</v>
      </c>
      <c r="L39" s="2">
        <v>47.8</v>
      </c>
      <c r="M39" s="2">
        <v>41.8</v>
      </c>
    </row>
    <row r="40" spans="1:13" x14ac:dyDescent="0.2">
      <c r="A40">
        <v>1935</v>
      </c>
      <c r="B40" s="2">
        <v>50.9</v>
      </c>
      <c r="C40" s="2">
        <v>41</v>
      </c>
      <c r="D40" s="2">
        <v>60.4</v>
      </c>
      <c r="E40" s="2">
        <v>50.1</v>
      </c>
      <c r="F40" s="2">
        <v>76.3</v>
      </c>
      <c r="G40" s="2">
        <v>76.5</v>
      </c>
      <c r="H40" s="2">
        <v>50.7</v>
      </c>
      <c r="I40" s="2">
        <v>59.8</v>
      </c>
      <c r="J40" s="2">
        <v>33.1</v>
      </c>
      <c r="K40" s="2">
        <v>26.3</v>
      </c>
      <c r="L40" s="2">
        <v>64.099999999999994</v>
      </c>
      <c r="M40" s="2">
        <v>31.9</v>
      </c>
    </row>
    <row r="41" spans="1:13" x14ac:dyDescent="0.2">
      <c r="A41">
        <v>1936</v>
      </c>
      <c r="B41" s="2">
        <v>42.5</v>
      </c>
      <c r="C41" s="2">
        <v>44.3</v>
      </c>
      <c r="D41" s="2">
        <v>22</v>
      </c>
      <c r="E41" s="2">
        <v>68.400000000000006</v>
      </c>
      <c r="F41" s="2">
        <v>32.9</v>
      </c>
      <c r="G41" s="2">
        <v>84</v>
      </c>
      <c r="H41" s="2">
        <v>24.1</v>
      </c>
      <c r="I41" s="2">
        <v>55.1</v>
      </c>
      <c r="J41" s="2">
        <v>120.3</v>
      </c>
      <c r="K41" s="2">
        <v>71.8</v>
      </c>
      <c r="L41" s="2">
        <v>24</v>
      </c>
      <c r="M41" s="2">
        <v>32.5</v>
      </c>
    </row>
    <row r="42" spans="1:13" x14ac:dyDescent="0.2">
      <c r="A42">
        <v>1937</v>
      </c>
      <c r="B42" s="2">
        <v>77.599999999999994</v>
      </c>
      <c r="C42" s="2">
        <v>32.6</v>
      </c>
      <c r="D42" s="2">
        <v>12.7</v>
      </c>
      <c r="E42" s="2">
        <v>106.3</v>
      </c>
      <c r="F42" s="2">
        <v>49</v>
      </c>
      <c r="G42" s="2">
        <v>99.3</v>
      </c>
      <c r="H42" s="2">
        <v>69.599999999999994</v>
      </c>
      <c r="I42" s="2">
        <v>62.4</v>
      </c>
      <c r="J42" s="2">
        <v>41.7</v>
      </c>
      <c r="K42" s="2">
        <v>50.2</v>
      </c>
      <c r="L42" s="2">
        <v>25.1</v>
      </c>
      <c r="M42" s="2">
        <v>34.299999999999997</v>
      </c>
    </row>
    <row r="43" spans="1:13" x14ac:dyDescent="0.2">
      <c r="A43">
        <v>1938</v>
      </c>
      <c r="B43" s="2">
        <v>26.2</v>
      </c>
      <c r="C43" s="2">
        <v>125</v>
      </c>
      <c r="D43" s="2">
        <v>85.1</v>
      </c>
      <c r="E43" s="2">
        <v>40.700000000000003</v>
      </c>
      <c r="F43" s="2">
        <v>69.3</v>
      </c>
      <c r="G43" s="2">
        <v>45.1</v>
      </c>
      <c r="H43" s="2">
        <v>69.099999999999994</v>
      </c>
      <c r="I43" s="2">
        <v>78.900000000000006</v>
      </c>
      <c r="J43" s="2">
        <v>44.2</v>
      </c>
      <c r="K43" s="2">
        <v>25.8</v>
      </c>
      <c r="L43" s="2">
        <v>17.600000000000001</v>
      </c>
      <c r="M43" s="2">
        <v>36.5</v>
      </c>
    </row>
    <row r="44" spans="1:13" x14ac:dyDescent="0.2">
      <c r="A44">
        <v>1939</v>
      </c>
      <c r="B44" s="2">
        <v>52.4</v>
      </c>
      <c r="C44" s="2">
        <v>113.6</v>
      </c>
      <c r="D44" s="2">
        <v>48.3</v>
      </c>
      <c r="E44" s="2">
        <v>100.5</v>
      </c>
      <c r="F44" s="2">
        <v>24.9</v>
      </c>
      <c r="G44" s="2">
        <v>89.8</v>
      </c>
      <c r="H44" s="2">
        <v>46.6</v>
      </c>
      <c r="I44" s="2">
        <v>42.1</v>
      </c>
      <c r="J44" s="2">
        <v>36.6</v>
      </c>
      <c r="K44" s="2">
        <v>59.6</v>
      </c>
      <c r="L44" s="2">
        <v>13.5</v>
      </c>
      <c r="M44" s="2">
        <v>24.5</v>
      </c>
    </row>
    <row r="45" spans="1:13" x14ac:dyDescent="0.2">
      <c r="A45">
        <v>1940</v>
      </c>
      <c r="B45" s="2">
        <v>28</v>
      </c>
      <c r="C45" s="2">
        <v>47.3</v>
      </c>
      <c r="D45" s="2">
        <v>55.4</v>
      </c>
      <c r="E45" s="2">
        <v>53.1</v>
      </c>
      <c r="F45" s="2">
        <v>89.5</v>
      </c>
      <c r="G45" s="2">
        <v>159.5</v>
      </c>
      <c r="H45" s="2">
        <v>62.1</v>
      </c>
      <c r="I45" s="2">
        <v>164.4</v>
      </c>
      <c r="J45" s="2">
        <v>40.5</v>
      </c>
      <c r="K45" s="2">
        <v>69.3</v>
      </c>
      <c r="L45" s="2">
        <v>73.599999999999994</v>
      </c>
      <c r="M45" s="2">
        <v>66.099999999999994</v>
      </c>
    </row>
    <row r="46" spans="1:13" x14ac:dyDescent="0.2">
      <c r="A46">
        <v>1941</v>
      </c>
      <c r="B46" s="2">
        <v>40.1</v>
      </c>
      <c r="C46" s="2">
        <v>15.8</v>
      </c>
      <c r="D46" s="2">
        <v>39.299999999999997</v>
      </c>
      <c r="E46" s="2">
        <v>38.4</v>
      </c>
      <c r="F46" s="2">
        <v>62.4</v>
      </c>
      <c r="G46" s="2">
        <v>68.3</v>
      </c>
      <c r="H46" s="2">
        <v>59.3</v>
      </c>
      <c r="I46" s="2">
        <v>73.7</v>
      </c>
      <c r="J46" s="2">
        <v>27.8</v>
      </c>
      <c r="K46" s="2">
        <v>89.5</v>
      </c>
      <c r="L46" s="2">
        <v>49.1</v>
      </c>
      <c r="M46" s="2">
        <v>46.7</v>
      </c>
    </row>
    <row r="47" spans="1:13" x14ac:dyDescent="0.2">
      <c r="A47">
        <v>1942</v>
      </c>
      <c r="B47" s="2">
        <v>48.3</v>
      </c>
      <c r="C47" s="2">
        <v>68.3</v>
      </c>
      <c r="D47" s="2">
        <v>77.599999999999994</v>
      </c>
      <c r="E47" s="2">
        <v>39.5</v>
      </c>
      <c r="F47" s="2">
        <v>114</v>
      </c>
      <c r="G47" s="2">
        <v>50.7</v>
      </c>
      <c r="H47" s="2">
        <v>99</v>
      </c>
      <c r="I47" s="2">
        <v>107.8</v>
      </c>
      <c r="J47" s="2">
        <v>83</v>
      </c>
      <c r="K47" s="2">
        <v>75.7</v>
      </c>
      <c r="L47" s="2">
        <v>68.7</v>
      </c>
      <c r="M47" s="2">
        <v>64.7</v>
      </c>
    </row>
    <row r="48" spans="1:13" x14ac:dyDescent="0.2">
      <c r="A48">
        <v>1943</v>
      </c>
      <c r="B48" s="2">
        <v>48.5</v>
      </c>
      <c r="C48" s="2">
        <v>44</v>
      </c>
      <c r="D48" s="2">
        <v>67.400000000000006</v>
      </c>
      <c r="E48" s="2">
        <v>88.9</v>
      </c>
      <c r="F48" s="2">
        <v>178.4</v>
      </c>
      <c r="G48" s="2">
        <v>56.4</v>
      </c>
      <c r="H48" s="2">
        <v>117.5</v>
      </c>
      <c r="I48" s="2">
        <v>41.3</v>
      </c>
      <c r="J48" s="2">
        <v>45.5</v>
      </c>
      <c r="K48" s="2">
        <v>26.8</v>
      </c>
      <c r="L48" s="2">
        <v>51.7</v>
      </c>
      <c r="M48" s="2">
        <v>12.9</v>
      </c>
    </row>
    <row r="49" spans="1:13" x14ac:dyDescent="0.2">
      <c r="A49">
        <v>1944</v>
      </c>
      <c r="B49" s="2">
        <v>21.9</v>
      </c>
      <c r="C49" s="2">
        <v>49.4</v>
      </c>
      <c r="D49" s="2">
        <v>66.2</v>
      </c>
      <c r="E49" s="2">
        <v>75.599999999999994</v>
      </c>
      <c r="F49" s="2">
        <v>90.7</v>
      </c>
      <c r="G49" s="2">
        <v>78.8</v>
      </c>
      <c r="H49" s="2">
        <v>30.6</v>
      </c>
      <c r="I49" s="2">
        <v>61.6</v>
      </c>
      <c r="J49" s="2">
        <v>37.799999999999997</v>
      </c>
      <c r="K49" s="2">
        <v>14.7</v>
      </c>
      <c r="L49" s="2">
        <v>43.8</v>
      </c>
      <c r="M49" s="2">
        <v>45.7</v>
      </c>
    </row>
    <row r="50" spans="1:13" x14ac:dyDescent="0.2">
      <c r="A50">
        <v>1945</v>
      </c>
      <c r="B50" s="2">
        <v>24</v>
      </c>
      <c r="C50" s="2">
        <v>40</v>
      </c>
      <c r="D50" s="2">
        <v>87.4</v>
      </c>
      <c r="E50" s="2">
        <v>83.3</v>
      </c>
      <c r="F50" s="2">
        <v>169.8</v>
      </c>
      <c r="G50" s="2">
        <v>97.8</v>
      </c>
      <c r="H50" s="2">
        <v>72.900000000000006</v>
      </c>
      <c r="I50" s="2">
        <v>61.3</v>
      </c>
      <c r="J50" s="2">
        <v>136.19999999999999</v>
      </c>
      <c r="K50" s="2">
        <v>80</v>
      </c>
      <c r="L50" s="2">
        <v>35.5</v>
      </c>
      <c r="M50" s="2">
        <v>47.1</v>
      </c>
    </row>
    <row r="51" spans="1:13" x14ac:dyDescent="0.2">
      <c r="A51">
        <v>1946</v>
      </c>
      <c r="B51" s="2">
        <v>36.1</v>
      </c>
      <c r="C51" s="2">
        <v>56.1</v>
      </c>
      <c r="D51" s="2">
        <v>58.5</v>
      </c>
      <c r="E51" s="2">
        <v>14.1</v>
      </c>
      <c r="F51" s="2">
        <v>106.7</v>
      </c>
      <c r="G51" s="2">
        <v>129.69999999999999</v>
      </c>
      <c r="H51" s="2">
        <v>25.7</v>
      </c>
      <c r="I51" s="2">
        <v>78.400000000000006</v>
      </c>
      <c r="J51" s="2">
        <v>34.700000000000003</v>
      </c>
      <c r="K51" s="2">
        <v>60</v>
      </c>
      <c r="L51" s="2">
        <v>32.9</v>
      </c>
      <c r="M51" s="2">
        <v>75.2</v>
      </c>
    </row>
    <row r="52" spans="1:13" x14ac:dyDescent="0.2">
      <c r="A52">
        <v>1947</v>
      </c>
      <c r="B52" s="2">
        <v>71.599999999999994</v>
      </c>
      <c r="C52" s="2">
        <v>7.4</v>
      </c>
      <c r="D52" s="2">
        <v>58.5</v>
      </c>
      <c r="E52" s="2">
        <v>153.1</v>
      </c>
      <c r="F52" s="2">
        <v>129.4</v>
      </c>
      <c r="G52" s="2">
        <v>62.8</v>
      </c>
      <c r="H52" s="2">
        <v>105.8</v>
      </c>
      <c r="I52" s="2">
        <v>129.5</v>
      </c>
      <c r="J52" s="2">
        <v>108.3</v>
      </c>
      <c r="K52" s="2">
        <v>21.8</v>
      </c>
      <c r="L52" s="2">
        <v>37.299999999999997</v>
      </c>
      <c r="M52" s="2">
        <v>47.2</v>
      </c>
    </row>
    <row r="53" spans="1:13" x14ac:dyDescent="0.2">
      <c r="A53">
        <v>1948</v>
      </c>
      <c r="B53" s="2">
        <v>34.049999999999997</v>
      </c>
      <c r="C53" s="2">
        <v>71.56</v>
      </c>
      <c r="D53" s="2">
        <v>72.11</v>
      </c>
      <c r="E53" s="2">
        <v>56.72</v>
      </c>
      <c r="F53" s="2">
        <v>144.80000000000001</v>
      </c>
      <c r="G53" s="2">
        <v>58.58</v>
      </c>
      <c r="H53" s="2">
        <v>30.5</v>
      </c>
      <c r="I53" s="2">
        <v>24.55</v>
      </c>
      <c r="J53" s="2">
        <v>49.71</v>
      </c>
      <c r="K53" s="2">
        <v>38.159999999999997</v>
      </c>
      <c r="L53" s="2">
        <v>86.86</v>
      </c>
      <c r="M53" s="2">
        <v>43.38</v>
      </c>
    </row>
    <row r="54" spans="1:13" x14ac:dyDescent="0.2">
      <c r="A54">
        <v>1949</v>
      </c>
      <c r="B54" s="2">
        <v>49.76</v>
      </c>
      <c r="C54" s="2">
        <v>60.44</v>
      </c>
      <c r="D54" s="2">
        <v>43.51</v>
      </c>
      <c r="E54" s="2">
        <v>46.77</v>
      </c>
      <c r="F54" s="2">
        <v>68.97</v>
      </c>
      <c r="G54" s="2">
        <v>57.4</v>
      </c>
      <c r="H54" s="2">
        <v>58.6</v>
      </c>
      <c r="I54" s="2">
        <v>60.89</v>
      </c>
      <c r="J54" s="2">
        <v>57.15</v>
      </c>
      <c r="K54" s="2">
        <v>97.82</v>
      </c>
      <c r="L54" s="2">
        <v>33.31</v>
      </c>
      <c r="M54" s="2">
        <v>76.63</v>
      </c>
    </row>
    <row r="55" spans="1:13" x14ac:dyDescent="0.2">
      <c r="A55">
        <v>1950</v>
      </c>
      <c r="B55" s="2">
        <v>103.99</v>
      </c>
      <c r="C55" s="2">
        <v>91.06</v>
      </c>
      <c r="D55" s="2">
        <v>45.61</v>
      </c>
      <c r="E55" s="2">
        <v>82.3</v>
      </c>
      <c r="F55" s="2">
        <v>49.85</v>
      </c>
      <c r="G55" s="2">
        <v>47.93</v>
      </c>
      <c r="H55" s="2">
        <v>80.67</v>
      </c>
      <c r="I55" s="2">
        <v>56.68</v>
      </c>
      <c r="J55" s="2">
        <v>81.180000000000007</v>
      </c>
      <c r="K55" s="2">
        <v>90.1</v>
      </c>
      <c r="L55" s="2">
        <v>83.05</v>
      </c>
      <c r="M55" s="2">
        <v>56.87</v>
      </c>
    </row>
    <row r="56" spans="1:13" x14ac:dyDescent="0.2">
      <c r="A56">
        <v>1951</v>
      </c>
      <c r="B56" s="2">
        <v>53.26</v>
      </c>
      <c r="C56" s="2">
        <v>63.16</v>
      </c>
      <c r="D56" s="2">
        <v>64.77</v>
      </c>
      <c r="E56" s="2">
        <v>56.46</v>
      </c>
      <c r="F56" s="2">
        <v>59.15</v>
      </c>
      <c r="G56" s="2">
        <v>71.83</v>
      </c>
      <c r="H56" s="2">
        <v>72.489999999999995</v>
      </c>
      <c r="I56" s="2">
        <v>46.57</v>
      </c>
      <c r="J56" s="2">
        <v>43.13</v>
      </c>
      <c r="K56" s="2">
        <v>98.66</v>
      </c>
      <c r="L56" s="2">
        <v>81.73</v>
      </c>
      <c r="M56" s="2">
        <v>101.99</v>
      </c>
    </row>
    <row r="57" spans="1:13" x14ac:dyDescent="0.2">
      <c r="A57">
        <v>1952</v>
      </c>
      <c r="B57" s="2">
        <v>75.48</v>
      </c>
      <c r="C57" s="2">
        <v>33.549999999999997</v>
      </c>
      <c r="D57" s="2">
        <v>73.17</v>
      </c>
      <c r="E57" s="2">
        <v>78.67</v>
      </c>
      <c r="F57" s="2">
        <v>61.48</v>
      </c>
      <c r="G57" s="2">
        <v>28.86</v>
      </c>
      <c r="H57" s="2">
        <v>61</v>
      </c>
      <c r="I57" s="2">
        <v>51.83</v>
      </c>
      <c r="J57" s="2">
        <v>41.17</v>
      </c>
      <c r="K57" s="2">
        <v>33.99</v>
      </c>
      <c r="L57" s="2">
        <v>60.84</v>
      </c>
      <c r="M57" s="2">
        <v>49.47</v>
      </c>
    </row>
    <row r="58" spans="1:13" x14ac:dyDescent="0.2">
      <c r="A58">
        <v>1953</v>
      </c>
      <c r="B58" s="2">
        <v>55.46</v>
      </c>
      <c r="C58" s="2">
        <v>16.34</v>
      </c>
      <c r="D58" s="2">
        <v>68.12</v>
      </c>
      <c r="E58" s="2">
        <v>74.53</v>
      </c>
      <c r="F58" s="2">
        <v>56.72</v>
      </c>
      <c r="G58" s="2">
        <v>78.31</v>
      </c>
      <c r="H58" s="2">
        <v>56.83</v>
      </c>
      <c r="I58" s="2">
        <v>41.18</v>
      </c>
      <c r="J58" s="2">
        <v>47.66</v>
      </c>
      <c r="K58" s="2">
        <v>21.13</v>
      </c>
      <c r="L58" s="2">
        <v>23.36</v>
      </c>
      <c r="M58" s="2">
        <v>46.32</v>
      </c>
    </row>
    <row r="59" spans="1:13" x14ac:dyDescent="0.2">
      <c r="A59">
        <v>1954</v>
      </c>
      <c r="B59" s="2">
        <v>49.33</v>
      </c>
      <c r="C59" s="2">
        <v>100.09</v>
      </c>
      <c r="D59" s="2">
        <v>110.8</v>
      </c>
      <c r="E59" s="2">
        <v>73.319999999999993</v>
      </c>
      <c r="F59" s="2">
        <v>29.55</v>
      </c>
      <c r="G59" s="2">
        <v>58.84</v>
      </c>
      <c r="H59" s="2">
        <v>37.94</v>
      </c>
      <c r="I59" s="2">
        <v>50.43</v>
      </c>
      <c r="J59" s="2">
        <v>53.21</v>
      </c>
      <c r="K59" s="2">
        <v>178.41</v>
      </c>
      <c r="L59" s="2">
        <v>39.89</v>
      </c>
      <c r="M59" s="2">
        <v>43.43</v>
      </c>
    </row>
    <row r="60" spans="1:13" x14ac:dyDescent="0.2">
      <c r="A60">
        <v>1955</v>
      </c>
      <c r="B60" s="2">
        <v>40.380000000000003</v>
      </c>
      <c r="C60" s="2">
        <v>65.7</v>
      </c>
      <c r="D60" s="2">
        <v>63.04</v>
      </c>
      <c r="E60" s="2">
        <v>56.95</v>
      </c>
      <c r="F60" s="2">
        <v>37.130000000000003</v>
      </c>
      <c r="G60" s="2">
        <v>53.4</v>
      </c>
      <c r="H60" s="2">
        <v>58.57</v>
      </c>
      <c r="I60" s="2">
        <v>84.26</v>
      </c>
      <c r="J60" s="2">
        <v>53.73</v>
      </c>
      <c r="K60" s="2">
        <v>95.31</v>
      </c>
      <c r="L60" s="2">
        <v>78.09</v>
      </c>
      <c r="M60" s="2">
        <v>32.97</v>
      </c>
    </row>
    <row r="61" spans="1:13" x14ac:dyDescent="0.2">
      <c r="A61">
        <v>1956</v>
      </c>
      <c r="B61" s="2">
        <v>31.43</v>
      </c>
      <c r="C61" s="2">
        <v>55.73</v>
      </c>
      <c r="D61" s="2">
        <v>85.21</v>
      </c>
      <c r="E61" s="2">
        <v>103.66</v>
      </c>
      <c r="F61" s="2">
        <v>140.08000000000001</v>
      </c>
      <c r="G61" s="2">
        <v>80.11</v>
      </c>
      <c r="H61" s="2">
        <v>37.24</v>
      </c>
      <c r="I61" s="2">
        <v>129.80000000000001</v>
      </c>
      <c r="J61" s="2">
        <v>18.79</v>
      </c>
      <c r="K61" s="2">
        <v>17.86</v>
      </c>
      <c r="L61" s="2">
        <v>54.16</v>
      </c>
      <c r="M61" s="2">
        <v>52.87</v>
      </c>
    </row>
    <row r="62" spans="1:13" x14ac:dyDescent="0.2">
      <c r="A62">
        <v>1957</v>
      </c>
      <c r="B62" s="2">
        <v>48.51</v>
      </c>
      <c r="C62" s="2">
        <v>55.98</v>
      </c>
      <c r="D62" s="2">
        <v>35.619999999999997</v>
      </c>
      <c r="E62" s="2">
        <v>120.42</v>
      </c>
      <c r="F62" s="2">
        <v>77.58</v>
      </c>
      <c r="G62" s="2">
        <v>82.44</v>
      </c>
      <c r="H62" s="2">
        <v>129.66</v>
      </c>
      <c r="I62" s="2">
        <v>55.09</v>
      </c>
      <c r="J62" s="2">
        <v>106.33</v>
      </c>
      <c r="K62" s="2">
        <v>81.290000000000006</v>
      </c>
      <c r="L62" s="2">
        <v>59.98</v>
      </c>
      <c r="M62" s="2">
        <v>90.6</v>
      </c>
    </row>
    <row r="63" spans="1:13" x14ac:dyDescent="0.2">
      <c r="A63">
        <v>1958</v>
      </c>
      <c r="B63" s="2">
        <v>19.52</v>
      </c>
      <c r="C63" s="2">
        <v>18.02</v>
      </c>
      <c r="D63" s="2">
        <v>12.43</v>
      </c>
      <c r="E63" s="2">
        <v>41.13</v>
      </c>
      <c r="F63" s="2">
        <v>26.95</v>
      </c>
      <c r="G63" s="2">
        <v>76.55</v>
      </c>
      <c r="H63" s="2">
        <v>63.06</v>
      </c>
      <c r="I63" s="2">
        <v>53.17</v>
      </c>
      <c r="J63" s="2">
        <v>82.16</v>
      </c>
      <c r="K63" s="2">
        <v>39.04</v>
      </c>
      <c r="L63" s="2">
        <v>67.72</v>
      </c>
      <c r="M63" s="2">
        <v>12.23</v>
      </c>
    </row>
    <row r="64" spans="1:13" x14ac:dyDescent="0.2">
      <c r="A64">
        <v>1959</v>
      </c>
      <c r="B64" s="2">
        <v>75.33</v>
      </c>
      <c r="C64" s="2">
        <v>49.07</v>
      </c>
      <c r="D64" s="2">
        <v>56.04</v>
      </c>
      <c r="E64" s="2">
        <v>97.04</v>
      </c>
      <c r="F64" s="2">
        <v>83.52</v>
      </c>
      <c r="G64" s="2">
        <v>20.3</v>
      </c>
      <c r="H64" s="2">
        <v>60.55</v>
      </c>
      <c r="I64" s="2">
        <v>128.85</v>
      </c>
      <c r="J64" s="2">
        <v>78.819999999999993</v>
      </c>
      <c r="K64" s="2">
        <v>102.67</v>
      </c>
      <c r="L64" s="2">
        <v>74.97</v>
      </c>
      <c r="M64" s="2">
        <v>87.05</v>
      </c>
    </row>
    <row r="65" spans="1:13" x14ac:dyDescent="0.2">
      <c r="A65">
        <v>1960</v>
      </c>
      <c r="B65" s="2">
        <v>69.67</v>
      </c>
      <c r="C65" s="2">
        <v>52.17</v>
      </c>
      <c r="D65" s="2">
        <v>32.04</v>
      </c>
      <c r="E65" s="2">
        <v>58.42</v>
      </c>
      <c r="F65" s="2">
        <v>62.76</v>
      </c>
      <c r="G65" s="2">
        <v>133.65</v>
      </c>
      <c r="H65" s="2">
        <v>44.12</v>
      </c>
      <c r="I65" s="2">
        <v>56.01</v>
      </c>
      <c r="J65" s="2">
        <v>27.38</v>
      </c>
      <c r="K65" s="2">
        <v>47.43</v>
      </c>
      <c r="L65" s="2">
        <v>23.68</v>
      </c>
      <c r="M65" s="2">
        <v>16.37</v>
      </c>
    </row>
    <row r="66" spans="1:13" x14ac:dyDescent="0.2">
      <c r="A66">
        <v>1961</v>
      </c>
      <c r="B66" s="2">
        <v>7.66</v>
      </c>
      <c r="C66" s="2">
        <v>62.66</v>
      </c>
      <c r="D66" s="2">
        <v>59.37</v>
      </c>
      <c r="E66" s="2">
        <v>131.5</v>
      </c>
      <c r="F66" s="2">
        <v>60.93</v>
      </c>
      <c r="G66" s="2">
        <v>73.75</v>
      </c>
      <c r="H66" s="2">
        <v>60.93</v>
      </c>
      <c r="I66" s="2">
        <v>111.08</v>
      </c>
      <c r="J66" s="2">
        <v>100.66</v>
      </c>
      <c r="K66" s="2">
        <v>34.93</v>
      </c>
      <c r="L66" s="2">
        <v>69.040000000000006</v>
      </c>
      <c r="M66" s="2">
        <v>37.25</v>
      </c>
    </row>
    <row r="67" spans="1:13" x14ac:dyDescent="0.2">
      <c r="A67">
        <v>1962</v>
      </c>
      <c r="B67" s="2">
        <v>50.62</v>
      </c>
      <c r="C67" s="2">
        <v>57.19</v>
      </c>
      <c r="D67" s="2">
        <v>25.49</v>
      </c>
      <c r="E67" s="2">
        <v>37.340000000000003</v>
      </c>
      <c r="F67" s="2">
        <v>29.32</v>
      </c>
      <c r="G67" s="2">
        <v>130.54</v>
      </c>
      <c r="H67" s="2">
        <v>54.21</v>
      </c>
      <c r="I67" s="2">
        <v>81.260000000000005</v>
      </c>
      <c r="J67" s="2">
        <v>68.739999999999995</v>
      </c>
      <c r="K67" s="2">
        <v>42.82</v>
      </c>
      <c r="L67" s="2">
        <v>50.22</v>
      </c>
      <c r="M67" s="2">
        <v>34.78</v>
      </c>
    </row>
    <row r="68" spans="1:13" x14ac:dyDescent="0.2">
      <c r="A68">
        <v>1963</v>
      </c>
      <c r="B68" s="2">
        <v>23.7</v>
      </c>
      <c r="C68" s="2">
        <v>16.41</v>
      </c>
      <c r="D68" s="2">
        <v>64.75</v>
      </c>
      <c r="E68" s="2">
        <v>76.569999999999993</v>
      </c>
      <c r="F68" s="2">
        <v>55.79</v>
      </c>
      <c r="G68" s="2">
        <v>70.22</v>
      </c>
      <c r="H68" s="2">
        <v>40.64</v>
      </c>
      <c r="I68" s="2">
        <v>52.39</v>
      </c>
      <c r="J68" s="2">
        <v>37.29</v>
      </c>
      <c r="K68" s="2">
        <v>10.97</v>
      </c>
      <c r="L68" s="2">
        <v>30.86</v>
      </c>
      <c r="M68" s="2">
        <v>31.99</v>
      </c>
    </row>
    <row r="69" spans="1:13" x14ac:dyDescent="0.2">
      <c r="A69">
        <v>1964</v>
      </c>
      <c r="B69" s="2">
        <v>52.37</v>
      </c>
      <c r="C69" s="2">
        <v>19.350000000000001</v>
      </c>
      <c r="D69" s="2">
        <v>64.040000000000006</v>
      </c>
      <c r="E69" s="2">
        <v>99.48</v>
      </c>
      <c r="F69" s="2">
        <v>48.53</v>
      </c>
      <c r="G69" s="2">
        <v>71.17</v>
      </c>
      <c r="H69" s="2">
        <v>54.78</v>
      </c>
      <c r="I69" s="2">
        <v>120.86</v>
      </c>
      <c r="J69" s="2">
        <v>51.81</v>
      </c>
      <c r="K69" s="2">
        <v>13.49</v>
      </c>
      <c r="L69" s="2">
        <v>22.88</v>
      </c>
      <c r="M69" s="2">
        <v>62.21</v>
      </c>
    </row>
    <row r="70" spans="1:13" x14ac:dyDescent="0.2">
      <c r="A70">
        <v>1965</v>
      </c>
      <c r="B70" s="2">
        <v>90.32</v>
      </c>
      <c r="C70" s="2">
        <v>66.34</v>
      </c>
      <c r="D70" s="2">
        <v>68.7</v>
      </c>
      <c r="E70" s="2">
        <v>62.03</v>
      </c>
      <c r="F70" s="2">
        <v>44.43</v>
      </c>
      <c r="G70" s="2">
        <v>55.53</v>
      </c>
      <c r="H70" s="2">
        <v>73.17</v>
      </c>
      <c r="I70" s="2">
        <v>87.89</v>
      </c>
      <c r="J70" s="2">
        <v>68.38</v>
      </c>
      <c r="K70" s="2">
        <v>85.1</v>
      </c>
      <c r="L70" s="2">
        <v>35.75</v>
      </c>
      <c r="M70" s="2">
        <v>95.72</v>
      </c>
    </row>
    <row r="71" spans="1:13" x14ac:dyDescent="0.2">
      <c r="A71">
        <v>1966</v>
      </c>
      <c r="B71" s="2">
        <v>18.309999999999999</v>
      </c>
      <c r="C71" s="2">
        <v>29.51</v>
      </c>
      <c r="D71" s="2">
        <v>58.66</v>
      </c>
      <c r="E71" s="2">
        <v>81.91</v>
      </c>
      <c r="F71" s="2">
        <v>49.64</v>
      </c>
      <c r="G71" s="2">
        <v>79.75</v>
      </c>
      <c r="H71" s="2">
        <v>76.8</v>
      </c>
      <c r="I71" s="2">
        <v>101.55</v>
      </c>
      <c r="J71" s="2">
        <v>31.95</v>
      </c>
      <c r="K71" s="2">
        <v>34.54</v>
      </c>
      <c r="L71" s="2">
        <v>98.71</v>
      </c>
      <c r="M71" s="2">
        <v>108.58</v>
      </c>
    </row>
    <row r="72" spans="1:13" x14ac:dyDescent="0.2">
      <c r="A72">
        <v>1967</v>
      </c>
      <c r="B72" s="2">
        <v>60.11</v>
      </c>
      <c r="C72" s="2">
        <v>32.67</v>
      </c>
      <c r="D72" s="2">
        <v>21.74</v>
      </c>
      <c r="E72" s="2">
        <v>74.58</v>
      </c>
      <c r="F72" s="2">
        <v>36.06</v>
      </c>
      <c r="G72" s="2">
        <v>184.15</v>
      </c>
      <c r="H72" s="2">
        <v>85.44</v>
      </c>
      <c r="I72" s="2">
        <v>80.83</v>
      </c>
      <c r="J72" s="2">
        <v>57.26</v>
      </c>
      <c r="K72" s="2">
        <v>103.24</v>
      </c>
      <c r="L72" s="2">
        <v>64.28</v>
      </c>
      <c r="M72" s="2">
        <v>134.28</v>
      </c>
    </row>
    <row r="73" spans="1:13" x14ac:dyDescent="0.2">
      <c r="A73">
        <v>1968</v>
      </c>
      <c r="B73" s="2">
        <v>61.97</v>
      </c>
      <c r="C73" s="2">
        <v>38.1</v>
      </c>
      <c r="D73" s="2">
        <v>57.18</v>
      </c>
      <c r="E73" s="2">
        <v>46.16</v>
      </c>
      <c r="F73" s="2">
        <v>120.45</v>
      </c>
      <c r="G73" s="2">
        <v>152.55000000000001</v>
      </c>
      <c r="H73" s="2">
        <v>112.96</v>
      </c>
      <c r="I73" s="2">
        <v>109.48</v>
      </c>
      <c r="J73" s="2">
        <v>46.59</v>
      </c>
      <c r="K73" s="2">
        <v>35.72</v>
      </c>
      <c r="L73" s="2">
        <v>75.790000000000006</v>
      </c>
      <c r="M73" s="2">
        <v>84.3</v>
      </c>
    </row>
    <row r="74" spans="1:13" x14ac:dyDescent="0.2">
      <c r="A74">
        <v>1969</v>
      </c>
      <c r="B74" s="2">
        <v>70.98</v>
      </c>
      <c r="C74" s="2">
        <v>7.01</v>
      </c>
      <c r="D74" s="2">
        <v>41.51</v>
      </c>
      <c r="E74" s="2">
        <v>98.5</v>
      </c>
      <c r="F74" s="2">
        <v>112.05</v>
      </c>
      <c r="G74" s="2">
        <v>95.65</v>
      </c>
      <c r="H74" s="2">
        <v>172.58</v>
      </c>
      <c r="I74" s="2">
        <v>51.42</v>
      </c>
      <c r="J74" s="2">
        <v>24.32</v>
      </c>
      <c r="K74" s="2">
        <v>48.73</v>
      </c>
      <c r="L74" s="2">
        <v>75.69</v>
      </c>
      <c r="M74" s="2">
        <v>42.15</v>
      </c>
    </row>
    <row r="75" spans="1:13" x14ac:dyDescent="0.2">
      <c r="A75">
        <v>1970</v>
      </c>
      <c r="B75" s="2">
        <v>27.94</v>
      </c>
      <c r="C75" s="2">
        <v>19.22</v>
      </c>
      <c r="D75" s="2">
        <v>50.38</v>
      </c>
      <c r="E75" s="2">
        <v>71.03</v>
      </c>
      <c r="F75" s="2">
        <v>81.400000000000006</v>
      </c>
      <c r="G75" s="2">
        <v>86.62</v>
      </c>
      <c r="H75" s="2">
        <v>92.69</v>
      </c>
      <c r="I75" s="2">
        <v>33.01</v>
      </c>
      <c r="J75" s="2">
        <v>62.76</v>
      </c>
      <c r="K75" s="2">
        <v>43.26</v>
      </c>
      <c r="L75" s="2">
        <v>71.86</v>
      </c>
      <c r="M75" s="2">
        <v>49.56</v>
      </c>
    </row>
    <row r="76" spans="1:13" x14ac:dyDescent="0.2">
      <c r="A76">
        <v>1971</v>
      </c>
      <c r="B76" s="2">
        <v>16.100000000000001</v>
      </c>
      <c r="C76" s="2">
        <v>82.8</v>
      </c>
      <c r="D76" s="2">
        <v>46.2</v>
      </c>
      <c r="E76" s="2">
        <v>23.08</v>
      </c>
      <c r="F76" s="2">
        <v>31.96</v>
      </c>
      <c r="G76" s="2">
        <v>52.15</v>
      </c>
      <c r="H76" s="2">
        <v>38.340000000000003</v>
      </c>
      <c r="I76" s="2">
        <v>85.7</v>
      </c>
      <c r="J76" s="2">
        <v>56.96</v>
      </c>
      <c r="K76" s="2">
        <v>20.43</v>
      </c>
      <c r="L76" s="2">
        <v>32.590000000000003</v>
      </c>
      <c r="M76" s="2">
        <v>85.14</v>
      </c>
    </row>
    <row r="77" spans="1:13" x14ac:dyDescent="0.2">
      <c r="A77">
        <v>1972</v>
      </c>
      <c r="B77" s="2">
        <v>40.43</v>
      </c>
      <c r="C77" s="2">
        <v>30.04</v>
      </c>
      <c r="D77" s="2">
        <v>58.96</v>
      </c>
      <c r="E77" s="2">
        <v>82.22</v>
      </c>
      <c r="F77" s="2">
        <v>46.34</v>
      </c>
      <c r="G77" s="2">
        <v>64.47</v>
      </c>
      <c r="H77" s="2">
        <v>65.09</v>
      </c>
      <c r="I77" s="2">
        <v>89.2</v>
      </c>
      <c r="J77" s="2">
        <v>70.38</v>
      </c>
      <c r="K77" s="2">
        <v>66.150000000000006</v>
      </c>
      <c r="L77" s="2">
        <v>90.64</v>
      </c>
      <c r="M77" s="2">
        <v>77.48</v>
      </c>
    </row>
    <row r="78" spans="1:13" x14ac:dyDescent="0.2">
      <c r="A78">
        <v>1973</v>
      </c>
      <c r="B78" s="2">
        <v>29.46</v>
      </c>
      <c r="C78" s="2">
        <v>31.63</v>
      </c>
      <c r="D78" s="2">
        <v>117.55</v>
      </c>
      <c r="E78" s="2">
        <v>45.42</v>
      </c>
      <c r="F78" s="2">
        <v>73.17</v>
      </c>
      <c r="G78" s="2">
        <v>130.47999999999999</v>
      </c>
      <c r="H78" s="2">
        <v>76.27</v>
      </c>
      <c r="I78" s="2">
        <v>44.98</v>
      </c>
      <c r="J78" s="2">
        <v>42.82</v>
      </c>
      <c r="K78" s="2">
        <v>51.62</v>
      </c>
      <c r="L78" s="2">
        <v>98.47</v>
      </c>
      <c r="M78" s="2">
        <v>82.77</v>
      </c>
    </row>
    <row r="79" spans="1:13" x14ac:dyDescent="0.2">
      <c r="A79">
        <v>1974</v>
      </c>
      <c r="B79" s="2">
        <v>71.41</v>
      </c>
      <c r="C79" s="2">
        <v>61.28</v>
      </c>
      <c r="D79" s="2">
        <v>91.93</v>
      </c>
      <c r="E79" s="2">
        <v>67.25</v>
      </c>
      <c r="F79" s="2">
        <v>105.29</v>
      </c>
      <c r="G79" s="2">
        <v>39.590000000000003</v>
      </c>
      <c r="H79" s="2">
        <v>47.97</v>
      </c>
      <c r="I79" s="2">
        <v>70.33</v>
      </c>
      <c r="J79" s="2">
        <v>60.46</v>
      </c>
      <c r="K79" s="2">
        <v>21.47</v>
      </c>
      <c r="L79" s="2">
        <v>82.16</v>
      </c>
      <c r="M79" s="2">
        <v>79.099999999999994</v>
      </c>
    </row>
    <row r="80" spans="1:13" x14ac:dyDescent="0.2">
      <c r="A80">
        <v>1975</v>
      </c>
      <c r="B80" s="2">
        <v>65.459999999999994</v>
      </c>
      <c r="C80" s="2">
        <v>67.72</v>
      </c>
      <c r="D80" s="2">
        <v>54.49</v>
      </c>
      <c r="E80" s="2">
        <v>68.83</v>
      </c>
      <c r="F80" s="2">
        <v>66.34</v>
      </c>
      <c r="G80" s="2">
        <v>121.34</v>
      </c>
      <c r="H80" s="2">
        <v>38.200000000000003</v>
      </c>
      <c r="I80" s="2">
        <v>190.75</v>
      </c>
      <c r="J80" s="2">
        <v>79.930000000000007</v>
      </c>
      <c r="K80" s="2">
        <v>22.24</v>
      </c>
      <c r="L80" s="2">
        <v>62.12</v>
      </c>
      <c r="M80" s="2">
        <v>95.43</v>
      </c>
    </row>
    <row r="81" spans="1:13" x14ac:dyDescent="0.2">
      <c r="A81">
        <v>1976</v>
      </c>
      <c r="B81" s="2">
        <v>60.13</v>
      </c>
      <c r="C81" s="2">
        <v>63.3</v>
      </c>
      <c r="D81" s="2">
        <v>106.05</v>
      </c>
      <c r="E81" s="2">
        <v>81.19</v>
      </c>
      <c r="F81" s="2">
        <v>107.34</v>
      </c>
      <c r="G81" s="2">
        <v>95.51</v>
      </c>
      <c r="H81" s="2">
        <v>174.75</v>
      </c>
      <c r="I81" s="2">
        <v>53.47</v>
      </c>
      <c r="J81" s="2">
        <v>83.74</v>
      </c>
      <c r="K81" s="2">
        <v>67.62</v>
      </c>
      <c r="L81" s="2">
        <v>26.69</v>
      </c>
      <c r="M81" s="2">
        <v>35.31</v>
      </c>
    </row>
    <row r="82" spans="1:13" x14ac:dyDescent="0.2">
      <c r="A82">
        <v>1977</v>
      </c>
      <c r="B82" s="2">
        <v>36.770000000000003</v>
      </c>
      <c r="C82" s="2">
        <v>35.49</v>
      </c>
      <c r="D82" s="2">
        <v>93.49</v>
      </c>
      <c r="E82" s="2">
        <v>116.79</v>
      </c>
      <c r="F82" s="2">
        <v>44.99</v>
      </c>
      <c r="G82" s="2">
        <v>67.540000000000006</v>
      </c>
      <c r="H82" s="2">
        <v>68.36</v>
      </c>
      <c r="I82" s="2">
        <v>73.66</v>
      </c>
      <c r="J82" s="2">
        <v>127.73</v>
      </c>
      <c r="K82" s="2">
        <v>51.36</v>
      </c>
      <c r="L82" s="2">
        <v>64.08</v>
      </c>
      <c r="M82" s="2">
        <v>83.37</v>
      </c>
    </row>
    <row r="83" spans="1:13" x14ac:dyDescent="0.2">
      <c r="A83">
        <v>1978</v>
      </c>
      <c r="B83" s="2">
        <v>92.16</v>
      </c>
      <c r="C83" s="2">
        <v>10.19</v>
      </c>
      <c r="D83" s="2">
        <v>45.29</v>
      </c>
      <c r="E83" s="2">
        <v>60.33</v>
      </c>
      <c r="F83" s="2">
        <v>73.86</v>
      </c>
      <c r="G83" s="2">
        <v>75.290000000000006</v>
      </c>
      <c r="H83" s="2">
        <v>40.98</v>
      </c>
      <c r="I83" s="2">
        <v>36.79</v>
      </c>
      <c r="J83" s="2">
        <v>83.02</v>
      </c>
      <c r="K83" s="2">
        <v>48.23</v>
      </c>
      <c r="L83" s="2">
        <v>51.48</v>
      </c>
      <c r="M83" s="2">
        <v>55.13</v>
      </c>
    </row>
    <row r="84" spans="1:13" x14ac:dyDescent="0.2">
      <c r="A84">
        <v>1979</v>
      </c>
      <c r="B84" s="2">
        <v>43.04</v>
      </c>
      <c r="C84" s="2">
        <v>14.55</v>
      </c>
      <c r="D84" s="2">
        <v>54.58</v>
      </c>
      <c r="E84" s="2">
        <v>119.69</v>
      </c>
      <c r="F84" s="2">
        <v>100.72</v>
      </c>
      <c r="G84" s="2">
        <v>55.82</v>
      </c>
      <c r="H84" s="2">
        <v>90.23</v>
      </c>
      <c r="I84" s="2">
        <v>40.44</v>
      </c>
      <c r="J84" s="2">
        <v>42.37</v>
      </c>
      <c r="K84" s="2">
        <v>35.619999999999997</v>
      </c>
      <c r="L84" s="2">
        <v>103.45</v>
      </c>
      <c r="M84" s="2">
        <v>72.12</v>
      </c>
    </row>
    <row r="85" spans="1:13" x14ac:dyDescent="0.2">
      <c r="A85">
        <v>1980</v>
      </c>
      <c r="B85" s="2">
        <v>21.67</v>
      </c>
      <c r="C85" s="2">
        <v>21.05</v>
      </c>
      <c r="D85" s="2">
        <v>86.86</v>
      </c>
      <c r="E85" s="2">
        <v>84.76</v>
      </c>
      <c r="F85" s="2">
        <v>66.97</v>
      </c>
      <c r="G85" s="2">
        <v>104</v>
      </c>
      <c r="H85" s="2">
        <v>147.71</v>
      </c>
      <c r="I85" s="2">
        <v>121.8</v>
      </c>
      <c r="J85" s="2">
        <v>90.69</v>
      </c>
      <c r="K85" s="2">
        <v>48.66</v>
      </c>
      <c r="L85" s="2">
        <v>24.22</v>
      </c>
      <c r="M85" s="2">
        <v>55.65</v>
      </c>
    </row>
    <row r="86" spans="1:13" x14ac:dyDescent="0.2">
      <c r="A86">
        <v>1981</v>
      </c>
      <c r="B86" s="2">
        <v>15.6</v>
      </c>
      <c r="C86" s="2">
        <v>76.540000000000006</v>
      </c>
      <c r="D86" s="2">
        <v>22.86</v>
      </c>
      <c r="E86" s="2">
        <v>108.29</v>
      </c>
      <c r="F86" s="2">
        <v>68.33</v>
      </c>
      <c r="G86" s="2">
        <v>79.31</v>
      </c>
      <c r="H86" s="2">
        <v>97.95</v>
      </c>
      <c r="I86" s="2">
        <v>105.13</v>
      </c>
      <c r="J86" s="2">
        <v>146.34</v>
      </c>
      <c r="K86" s="2">
        <v>142.58000000000001</v>
      </c>
      <c r="L86" s="2">
        <v>35.229999999999997</v>
      </c>
      <c r="M86" s="2">
        <v>51.31</v>
      </c>
    </row>
    <row r="87" spans="1:13" x14ac:dyDescent="0.2">
      <c r="A87">
        <v>1982</v>
      </c>
      <c r="B87" s="2">
        <v>72.349999999999994</v>
      </c>
      <c r="C87" s="2">
        <v>41.6</v>
      </c>
      <c r="D87" s="2">
        <v>65.69</v>
      </c>
      <c r="E87" s="2">
        <v>42.67</v>
      </c>
      <c r="F87" s="2">
        <v>41.39</v>
      </c>
      <c r="G87" s="2">
        <v>88.41</v>
      </c>
      <c r="H87" s="2">
        <v>87.52</v>
      </c>
      <c r="I87" s="2">
        <v>53.56</v>
      </c>
      <c r="J87" s="2">
        <v>76.55</v>
      </c>
      <c r="K87" s="2">
        <v>23.79</v>
      </c>
      <c r="L87" s="2">
        <v>145.94</v>
      </c>
      <c r="M87" s="2">
        <v>90.5</v>
      </c>
    </row>
    <row r="88" spans="1:13" x14ac:dyDescent="0.2">
      <c r="A88">
        <v>1983</v>
      </c>
      <c r="B88" s="2">
        <v>21.75</v>
      </c>
      <c r="C88" s="2">
        <v>30.81</v>
      </c>
      <c r="D88" s="2">
        <v>46.27</v>
      </c>
      <c r="E88" s="2">
        <v>111.14</v>
      </c>
      <c r="F88" s="2">
        <v>124.21</v>
      </c>
      <c r="G88" s="2">
        <v>103.05</v>
      </c>
      <c r="H88" s="2">
        <v>169.75</v>
      </c>
      <c r="I88" s="2">
        <v>53.04</v>
      </c>
      <c r="J88" s="2">
        <v>63.38</v>
      </c>
      <c r="K88" s="2">
        <v>81.260000000000005</v>
      </c>
      <c r="L88" s="2">
        <v>121.87</v>
      </c>
      <c r="M88" s="2">
        <v>98</v>
      </c>
    </row>
    <row r="89" spans="1:13" x14ac:dyDescent="0.2">
      <c r="A89">
        <v>1984</v>
      </c>
      <c r="B89" s="2">
        <v>20.399999999999999</v>
      </c>
      <c r="C89" s="2">
        <v>45</v>
      </c>
      <c r="D89" s="2">
        <v>79.5</v>
      </c>
      <c r="E89" s="2">
        <v>57.72</v>
      </c>
      <c r="F89" s="2">
        <v>94.93</v>
      </c>
      <c r="G89" s="2">
        <v>46.5</v>
      </c>
      <c r="H89" s="2">
        <v>51.56</v>
      </c>
      <c r="I89" s="2">
        <v>78.849999999999994</v>
      </c>
      <c r="J89" s="2">
        <v>94.76</v>
      </c>
      <c r="K89" s="2">
        <v>55.55</v>
      </c>
      <c r="L89" s="2">
        <v>70.67</v>
      </c>
      <c r="M89" s="2">
        <v>76.319999999999993</v>
      </c>
    </row>
    <row r="90" spans="1:13" x14ac:dyDescent="0.2">
      <c r="A90">
        <v>1985</v>
      </c>
      <c r="B90" s="2">
        <v>68.39</v>
      </c>
      <c r="C90" s="2">
        <v>101.77</v>
      </c>
      <c r="D90" s="2">
        <v>97.87</v>
      </c>
      <c r="E90" s="2">
        <v>47.43</v>
      </c>
      <c r="F90" s="2">
        <v>86.79</v>
      </c>
      <c r="G90" s="2">
        <v>57.78</v>
      </c>
      <c r="H90" s="2">
        <v>104.2</v>
      </c>
      <c r="I90" s="2">
        <v>202.59</v>
      </c>
      <c r="J90" s="2">
        <v>96.6</v>
      </c>
      <c r="K90" s="2">
        <v>86.51</v>
      </c>
      <c r="L90" s="2">
        <v>156.41999999999999</v>
      </c>
      <c r="M90" s="2">
        <v>37.520000000000003</v>
      </c>
    </row>
    <row r="91" spans="1:13" x14ac:dyDescent="0.2">
      <c r="A91">
        <v>1986</v>
      </c>
      <c r="B91" s="2">
        <v>24.91</v>
      </c>
      <c r="C91" s="2">
        <v>65.52</v>
      </c>
      <c r="D91" s="2">
        <v>57.34</v>
      </c>
      <c r="E91" s="2">
        <v>68.709999999999994</v>
      </c>
      <c r="F91" s="2">
        <v>51.18</v>
      </c>
      <c r="G91" s="2">
        <v>140.57</v>
      </c>
      <c r="H91" s="2">
        <v>84.13</v>
      </c>
      <c r="I91" s="2">
        <v>75.62</v>
      </c>
      <c r="J91" s="2">
        <v>162.61000000000001</v>
      </c>
      <c r="K91" s="2">
        <v>73.86</v>
      </c>
      <c r="L91" s="2">
        <v>22.55</v>
      </c>
      <c r="M91" s="2">
        <v>36.729999999999997</v>
      </c>
    </row>
    <row r="92" spans="1:13" x14ac:dyDescent="0.2">
      <c r="A92">
        <v>1987</v>
      </c>
      <c r="B92" s="2">
        <v>28.42</v>
      </c>
      <c r="C92" s="2">
        <v>3.4</v>
      </c>
      <c r="D92" s="2">
        <v>31.79</v>
      </c>
      <c r="E92" s="2">
        <v>26.33</v>
      </c>
      <c r="F92" s="2">
        <v>40.61</v>
      </c>
      <c r="G92" s="2">
        <v>56.92</v>
      </c>
      <c r="H92" s="2">
        <v>66.31</v>
      </c>
      <c r="I92" s="2">
        <v>62.84</v>
      </c>
      <c r="J92" s="2">
        <v>37.43</v>
      </c>
      <c r="K92" s="2">
        <v>30.85</v>
      </c>
      <c r="L92" s="2">
        <v>46.69</v>
      </c>
      <c r="M92" s="2">
        <v>76.94</v>
      </c>
    </row>
    <row r="93" spans="1:13" x14ac:dyDescent="0.2">
      <c r="A93">
        <v>1988</v>
      </c>
      <c r="B93" s="2">
        <v>17.68</v>
      </c>
      <c r="C93" s="2">
        <v>34.130000000000003</v>
      </c>
      <c r="D93" s="2">
        <v>21.95</v>
      </c>
      <c r="E93" s="2">
        <v>36.97</v>
      </c>
      <c r="F93" s="2">
        <v>19.57</v>
      </c>
      <c r="G93" s="2">
        <v>11.01</v>
      </c>
      <c r="H93" s="2">
        <v>44.87</v>
      </c>
      <c r="I93" s="2">
        <v>43.37</v>
      </c>
      <c r="J93" s="2">
        <v>37.950000000000003</v>
      </c>
      <c r="K93" s="2">
        <v>63.58</v>
      </c>
      <c r="L93" s="2">
        <v>101.04</v>
      </c>
      <c r="M93" s="2">
        <v>31.32</v>
      </c>
    </row>
    <row r="94" spans="1:13" x14ac:dyDescent="0.2">
      <c r="A94">
        <v>1989</v>
      </c>
      <c r="B94" s="2">
        <v>24.8</v>
      </c>
      <c r="C94" s="2">
        <v>12.64</v>
      </c>
      <c r="D94" s="2">
        <v>30.07</v>
      </c>
      <c r="E94" s="2">
        <v>46.15</v>
      </c>
      <c r="F94" s="2">
        <v>63.75</v>
      </c>
      <c r="G94" s="2">
        <v>95.98</v>
      </c>
      <c r="H94" s="2">
        <v>97.47</v>
      </c>
      <c r="I94" s="2">
        <v>78</v>
      </c>
      <c r="J94" s="2">
        <v>94.59</v>
      </c>
      <c r="K94" s="2">
        <v>58.5</v>
      </c>
      <c r="L94" s="2">
        <v>69.34</v>
      </c>
      <c r="M94" s="2">
        <v>33.340000000000003</v>
      </c>
    </row>
    <row r="95" spans="1:13" x14ac:dyDescent="0.2">
      <c r="A95">
        <v>1990</v>
      </c>
      <c r="B95" s="2">
        <v>45.89</v>
      </c>
      <c r="C95" s="2">
        <v>112.24</v>
      </c>
      <c r="D95" s="2">
        <v>46.93</v>
      </c>
      <c r="E95" s="2">
        <v>67.430000000000007</v>
      </c>
      <c r="F95" s="2">
        <v>110.71</v>
      </c>
      <c r="G95" s="2">
        <v>81.47</v>
      </c>
      <c r="H95" s="2">
        <v>54.48</v>
      </c>
      <c r="I95" s="2">
        <v>102.82</v>
      </c>
      <c r="J95" s="2">
        <v>141.01</v>
      </c>
      <c r="K95" s="2">
        <v>100.48</v>
      </c>
      <c r="L95" s="2">
        <v>72.150000000000006</v>
      </c>
      <c r="M95" s="2">
        <v>113.06</v>
      </c>
    </row>
    <row r="96" spans="1:13" x14ac:dyDescent="0.2">
      <c r="A96">
        <v>1991</v>
      </c>
      <c r="B96" s="2">
        <v>31.83</v>
      </c>
      <c r="C96" s="2">
        <v>23.31</v>
      </c>
      <c r="D96" s="2">
        <v>45.62</v>
      </c>
      <c r="E96" s="2">
        <v>80.28</v>
      </c>
      <c r="F96" s="2">
        <v>101.31</v>
      </c>
      <c r="G96" s="2">
        <v>42.06</v>
      </c>
      <c r="H96" s="2">
        <v>26.96</v>
      </c>
      <c r="I96" s="2">
        <v>77.14</v>
      </c>
      <c r="J96" s="2">
        <v>22.88</v>
      </c>
      <c r="K96" s="2">
        <v>111.56</v>
      </c>
      <c r="L96" s="2">
        <v>55.38</v>
      </c>
      <c r="M96" s="2">
        <v>44.33</v>
      </c>
    </row>
    <row r="97" spans="1:13" x14ac:dyDescent="0.2">
      <c r="A97">
        <v>1992</v>
      </c>
      <c r="B97" s="2">
        <v>55.6</v>
      </c>
      <c r="C97" s="2">
        <v>44.12</v>
      </c>
      <c r="D97" s="2">
        <v>67.86</v>
      </c>
      <c r="E97" s="2">
        <v>89.23</v>
      </c>
      <c r="F97" s="2">
        <v>47.92</v>
      </c>
      <c r="G97" s="2">
        <v>72.56</v>
      </c>
      <c r="H97" s="2">
        <v>158.59</v>
      </c>
      <c r="I97" s="2">
        <v>100.57</v>
      </c>
      <c r="J97" s="2">
        <v>141.05000000000001</v>
      </c>
      <c r="K97" s="2">
        <v>44.56</v>
      </c>
      <c r="L97" s="2">
        <v>77.73</v>
      </c>
      <c r="M97" s="2">
        <v>29.18</v>
      </c>
    </row>
    <row r="98" spans="1:13" x14ac:dyDescent="0.2">
      <c r="A98">
        <v>1993</v>
      </c>
      <c r="B98" s="2">
        <v>62.23</v>
      </c>
      <c r="C98" s="2">
        <v>22.82</v>
      </c>
      <c r="D98" s="2">
        <v>33.01</v>
      </c>
      <c r="E98" s="2">
        <v>67.83</v>
      </c>
      <c r="F98" s="2">
        <v>33.58</v>
      </c>
      <c r="G98" s="2">
        <v>77.47</v>
      </c>
      <c r="H98" s="2">
        <v>47.57</v>
      </c>
      <c r="I98" s="2">
        <v>43.89</v>
      </c>
      <c r="J98" s="2">
        <v>74.430000000000007</v>
      </c>
      <c r="K98" s="2">
        <v>46.67</v>
      </c>
      <c r="L98" s="2">
        <v>35.85</v>
      </c>
      <c r="M98" s="2">
        <v>14.45</v>
      </c>
    </row>
    <row r="99" spans="1:13" x14ac:dyDescent="0.2">
      <c r="A99">
        <v>1994</v>
      </c>
      <c r="B99" s="2">
        <v>45.22</v>
      </c>
      <c r="C99" s="2">
        <v>28.12</v>
      </c>
      <c r="D99" s="2">
        <v>42.32</v>
      </c>
      <c r="E99" s="2">
        <v>70.010000000000005</v>
      </c>
      <c r="F99" s="2">
        <v>27.7</v>
      </c>
      <c r="G99" s="2">
        <v>97.26</v>
      </c>
      <c r="H99" s="2">
        <v>43.61</v>
      </c>
      <c r="I99" s="2">
        <v>67.17</v>
      </c>
      <c r="J99" s="2">
        <v>39.270000000000003</v>
      </c>
      <c r="K99" s="2">
        <v>34.369999999999997</v>
      </c>
      <c r="L99" s="2">
        <v>46.97</v>
      </c>
      <c r="M99" s="2">
        <v>42.05</v>
      </c>
    </row>
    <row r="100" spans="1:13" x14ac:dyDescent="0.2">
      <c r="A100">
        <v>1995</v>
      </c>
      <c r="B100" s="2">
        <v>49.7</v>
      </c>
      <c r="C100" s="2">
        <v>16.82</v>
      </c>
      <c r="D100" s="2">
        <v>31.8</v>
      </c>
      <c r="E100" s="2">
        <v>76.09</v>
      </c>
      <c r="F100" s="2">
        <v>96.3</v>
      </c>
      <c r="G100" s="2">
        <v>41.36</v>
      </c>
      <c r="H100" s="2">
        <v>95.82</v>
      </c>
      <c r="I100" s="2">
        <v>84.53</v>
      </c>
      <c r="J100" s="2">
        <v>33.94</v>
      </c>
      <c r="K100" s="2">
        <v>93.49</v>
      </c>
      <c r="L100" s="2">
        <v>81.48</v>
      </c>
      <c r="M100" s="2">
        <v>34.659999999999997</v>
      </c>
    </row>
    <row r="101" spans="1:13" x14ac:dyDescent="0.2">
      <c r="A101">
        <v>1996</v>
      </c>
      <c r="B101" s="2">
        <v>45.93</v>
      </c>
      <c r="C101" s="2">
        <v>49.62</v>
      </c>
      <c r="D101" s="2">
        <v>42.67</v>
      </c>
      <c r="E101" s="2">
        <v>113.63</v>
      </c>
      <c r="F101" s="2">
        <v>91.1</v>
      </c>
      <c r="G101" s="2">
        <v>110.87</v>
      </c>
      <c r="H101" s="2">
        <v>74.53</v>
      </c>
      <c r="I101" s="2">
        <v>26.83</v>
      </c>
      <c r="J101" s="2">
        <v>123.11</v>
      </c>
      <c r="K101" s="2">
        <v>37.93</v>
      </c>
      <c r="L101" s="2">
        <v>41.64</v>
      </c>
      <c r="M101" s="2">
        <v>63.3</v>
      </c>
    </row>
    <row r="102" spans="1:13" x14ac:dyDescent="0.2">
      <c r="A102">
        <v>1997</v>
      </c>
      <c r="B102" s="2">
        <v>40.36</v>
      </c>
      <c r="C102" s="2">
        <v>69.430000000000007</v>
      </c>
      <c r="D102" s="2">
        <v>74.16</v>
      </c>
      <c r="E102" s="2">
        <v>38.4</v>
      </c>
      <c r="F102" s="2">
        <v>116.87</v>
      </c>
      <c r="G102" s="2">
        <v>79.81</v>
      </c>
      <c r="H102" s="2">
        <v>66.349999999999994</v>
      </c>
      <c r="I102" s="2">
        <v>70.84</v>
      </c>
      <c r="J102" s="2">
        <v>49.7</v>
      </c>
      <c r="K102" s="2">
        <v>34.15</v>
      </c>
      <c r="L102" s="2">
        <v>16.18</v>
      </c>
      <c r="M102" s="2">
        <v>27.03</v>
      </c>
    </row>
    <row r="103" spans="1:13" x14ac:dyDescent="0.2">
      <c r="A103">
        <v>1998</v>
      </c>
      <c r="B103" s="2">
        <v>41.53</v>
      </c>
      <c r="C103" s="2">
        <v>66.150000000000006</v>
      </c>
      <c r="D103" s="2">
        <v>94.41</v>
      </c>
      <c r="E103" s="2">
        <v>81.3</v>
      </c>
      <c r="F103" s="2">
        <v>39.93</v>
      </c>
      <c r="G103" s="2">
        <v>63.54</v>
      </c>
      <c r="H103" s="2">
        <v>55.2</v>
      </c>
      <c r="I103" s="2">
        <v>112.88</v>
      </c>
      <c r="J103" s="2">
        <v>24.55</v>
      </c>
      <c r="K103" s="2">
        <v>20.95</v>
      </c>
      <c r="L103" s="2">
        <v>27.97</v>
      </c>
      <c r="M103" s="2">
        <v>41.41</v>
      </c>
    </row>
    <row r="104" spans="1:13" x14ac:dyDescent="0.2">
      <c r="A104">
        <v>1999</v>
      </c>
      <c r="B104" s="2">
        <v>100.62</v>
      </c>
      <c r="C104" s="2">
        <v>42.17</v>
      </c>
      <c r="D104" s="2">
        <v>37.229999999999997</v>
      </c>
      <c r="E104" s="2">
        <v>119.8</v>
      </c>
      <c r="F104" s="2">
        <v>44.28</v>
      </c>
      <c r="G104" s="2">
        <v>109.4</v>
      </c>
      <c r="H104" s="2">
        <v>58.98</v>
      </c>
      <c r="I104" s="2">
        <v>61.32</v>
      </c>
      <c r="J104" s="2">
        <v>62.82</v>
      </c>
      <c r="K104" s="2">
        <v>40.19</v>
      </c>
      <c r="L104" s="2">
        <v>37.479999999999997</v>
      </c>
      <c r="M104" s="2">
        <v>69.760000000000005</v>
      </c>
    </row>
    <row r="105" spans="1:13" x14ac:dyDescent="0.2">
      <c r="A105">
        <v>2000</v>
      </c>
      <c r="B105" s="2">
        <v>44.64</v>
      </c>
      <c r="C105" s="2">
        <v>31.82</v>
      </c>
      <c r="D105" s="2">
        <v>36.07</v>
      </c>
      <c r="E105" s="2">
        <v>92.91</v>
      </c>
      <c r="F105" s="2">
        <v>109.71</v>
      </c>
      <c r="G105" s="2">
        <v>113.17</v>
      </c>
      <c r="H105" s="2">
        <v>151.27000000000001</v>
      </c>
      <c r="I105" s="2">
        <v>103.78</v>
      </c>
      <c r="J105" s="2">
        <v>96.78</v>
      </c>
      <c r="K105" s="2">
        <v>60.82</v>
      </c>
      <c r="L105" s="2">
        <v>49.33</v>
      </c>
      <c r="M105" s="2">
        <v>83.43</v>
      </c>
    </row>
    <row r="106" spans="1:13" x14ac:dyDescent="0.2">
      <c r="A106">
        <v>2001</v>
      </c>
      <c r="B106" s="2">
        <v>26.68</v>
      </c>
      <c r="C106" s="2">
        <v>64</v>
      </c>
      <c r="D106" s="2">
        <v>26.04</v>
      </c>
      <c r="E106" s="2">
        <v>70.319999999999993</v>
      </c>
      <c r="F106" s="2">
        <v>92.89</v>
      </c>
      <c r="G106" s="2">
        <v>56.62</v>
      </c>
      <c r="H106" s="2">
        <v>19.53</v>
      </c>
      <c r="I106" s="2">
        <v>91.66</v>
      </c>
      <c r="J106" s="2">
        <v>133.30000000000001</v>
      </c>
      <c r="K106" s="2">
        <v>158.02000000000001</v>
      </c>
      <c r="L106" s="2">
        <v>99.05</v>
      </c>
      <c r="M106" s="2">
        <v>51.58</v>
      </c>
    </row>
    <row r="107" spans="1:13" x14ac:dyDescent="0.2">
      <c r="A107">
        <v>2002</v>
      </c>
      <c r="B107" s="2">
        <v>53.54</v>
      </c>
      <c r="C107" s="2">
        <v>54.74</v>
      </c>
      <c r="D107" s="2">
        <v>45.45</v>
      </c>
      <c r="E107" s="2">
        <v>102.41</v>
      </c>
      <c r="F107" s="2">
        <v>84.68</v>
      </c>
      <c r="G107" s="2">
        <v>56.04</v>
      </c>
      <c r="H107" s="2">
        <v>83.74</v>
      </c>
      <c r="I107" s="2">
        <v>21.48</v>
      </c>
      <c r="J107" s="2">
        <v>33.46</v>
      </c>
      <c r="K107" s="2">
        <v>38.72</v>
      </c>
      <c r="L107" s="2">
        <v>66.95</v>
      </c>
      <c r="M107" s="2">
        <v>42.75</v>
      </c>
    </row>
    <row r="108" spans="1:13" x14ac:dyDescent="0.2">
      <c r="A108">
        <v>2003</v>
      </c>
      <c r="B108" s="2">
        <v>17.52</v>
      </c>
      <c r="C108" s="2">
        <v>36.619999999999997</v>
      </c>
      <c r="D108" s="2">
        <v>50.97</v>
      </c>
      <c r="E108" s="2">
        <v>57.87</v>
      </c>
      <c r="F108" s="2">
        <v>136.93</v>
      </c>
      <c r="G108" s="2">
        <v>79.83</v>
      </c>
      <c r="H108" s="2">
        <v>41.38</v>
      </c>
      <c r="I108" s="2">
        <v>70.55</v>
      </c>
      <c r="J108" s="2">
        <v>101.86</v>
      </c>
      <c r="K108" s="2">
        <v>53.19</v>
      </c>
      <c r="L108" s="2">
        <v>89.89</v>
      </c>
      <c r="M108" s="2">
        <v>66.83</v>
      </c>
    </row>
    <row r="109" spans="1:13" x14ac:dyDescent="0.2">
      <c r="A109">
        <v>2004</v>
      </c>
      <c r="B109" s="2">
        <v>49.2</v>
      </c>
      <c r="C109" s="2">
        <v>20.78</v>
      </c>
      <c r="D109" s="2">
        <v>94.94</v>
      </c>
      <c r="E109" s="2">
        <v>27.51</v>
      </c>
      <c r="F109" s="2">
        <v>166.7</v>
      </c>
      <c r="G109" s="2">
        <v>76.08</v>
      </c>
      <c r="H109" s="2">
        <v>66.22</v>
      </c>
      <c r="I109" s="2">
        <v>95.65</v>
      </c>
      <c r="J109" s="2">
        <v>22.54</v>
      </c>
      <c r="K109" s="2">
        <v>74.98</v>
      </c>
      <c r="L109" s="2">
        <v>71.31</v>
      </c>
      <c r="M109" s="2">
        <v>90.71</v>
      </c>
    </row>
    <row r="110" spans="1:13" x14ac:dyDescent="0.2">
      <c r="A110">
        <v>2005</v>
      </c>
      <c r="B110" s="2">
        <v>87.24</v>
      </c>
      <c r="C110" s="2">
        <v>80.55</v>
      </c>
      <c r="D110" s="2">
        <v>30.15</v>
      </c>
      <c r="E110" s="2">
        <v>67.92</v>
      </c>
      <c r="F110" s="2">
        <v>38.17</v>
      </c>
      <c r="G110" s="2">
        <v>53.29</v>
      </c>
      <c r="H110" s="2">
        <v>97.65</v>
      </c>
      <c r="I110" s="2">
        <v>52.11</v>
      </c>
      <c r="J110" s="2">
        <v>81.88</v>
      </c>
      <c r="K110" s="2">
        <v>15.89</v>
      </c>
      <c r="L110" s="2">
        <v>88.75</v>
      </c>
      <c r="M110" s="2">
        <v>66.599999999999994</v>
      </c>
    </row>
    <row r="111" spans="1:13" x14ac:dyDescent="0.2">
      <c r="A111">
        <v>2006</v>
      </c>
      <c r="B111" s="2">
        <v>81.38</v>
      </c>
      <c r="C111" s="2">
        <v>74.16</v>
      </c>
      <c r="D111" s="2">
        <v>55</v>
      </c>
      <c r="E111" s="2">
        <v>75.63</v>
      </c>
      <c r="F111" s="2">
        <v>119.09</v>
      </c>
      <c r="G111" s="2">
        <v>77.959999999999994</v>
      </c>
      <c r="H111" s="2">
        <v>101.6</v>
      </c>
      <c r="I111" s="2">
        <v>60.76</v>
      </c>
      <c r="J111" s="2">
        <v>58.61</v>
      </c>
      <c r="K111" s="2">
        <v>124.39</v>
      </c>
      <c r="L111" s="2">
        <v>70</v>
      </c>
      <c r="M111" s="2">
        <v>90.12</v>
      </c>
    </row>
    <row r="112" spans="1:13" x14ac:dyDescent="0.2">
      <c r="A112" s="19">
        <v>2007</v>
      </c>
      <c r="B112" s="20">
        <v>105.74</v>
      </c>
      <c r="C112" s="20">
        <v>15.98</v>
      </c>
      <c r="D112" s="20">
        <v>87.63</v>
      </c>
      <c r="E112" s="20">
        <v>65.3</v>
      </c>
      <c r="F112" s="20">
        <v>86.15</v>
      </c>
      <c r="G112" s="20">
        <v>48.39</v>
      </c>
      <c r="H112" s="20">
        <v>45.46</v>
      </c>
      <c r="I112" s="20">
        <v>145.78</v>
      </c>
      <c r="J112" s="20">
        <v>32.89</v>
      </c>
      <c r="K112" s="20">
        <v>56.99</v>
      </c>
      <c r="L112" s="20">
        <v>47.24</v>
      </c>
      <c r="M112" s="20">
        <v>83.39</v>
      </c>
    </row>
    <row r="113" spans="1:13" x14ac:dyDescent="0.2">
      <c r="A113" s="19">
        <v>2008</v>
      </c>
      <c r="B113" s="20">
        <v>55.08</v>
      </c>
      <c r="C113" s="20">
        <v>82.84</v>
      </c>
      <c r="D113" s="20">
        <v>74.69</v>
      </c>
      <c r="E113" s="20">
        <v>41.59</v>
      </c>
      <c r="F113" s="20">
        <v>65.11</v>
      </c>
      <c r="G113" s="20">
        <v>138.38999999999999</v>
      </c>
      <c r="H113" s="20">
        <v>90.48</v>
      </c>
      <c r="I113" s="20">
        <v>37.46</v>
      </c>
      <c r="J113" s="20">
        <v>146.85</v>
      </c>
      <c r="K113" s="20">
        <v>33.93</v>
      </c>
      <c r="L113" s="20">
        <v>91.74</v>
      </c>
      <c r="M113" s="20">
        <v>108.37</v>
      </c>
    </row>
    <row r="114" spans="1:13" x14ac:dyDescent="0.2">
      <c r="A114" s="19">
        <v>2009</v>
      </c>
      <c r="B114" s="20">
        <v>38.78</v>
      </c>
      <c r="C114" s="20">
        <v>65.59</v>
      </c>
      <c r="D114" s="20">
        <v>103.76</v>
      </c>
      <c r="E114" s="20">
        <v>140.19999999999999</v>
      </c>
      <c r="F114" s="20">
        <v>68.67</v>
      </c>
      <c r="G114" s="20">
        <v>108.71</v>
      </c>
      <c r="H114" s="20">
        <v>62.56</v>
      </c>
      <c r="I114" s="20">
        <v>110.18</v>
      </c>
      <c r="J114" s="20">
        <v>34.64</v>
      </c>
      <c r="K114" s="20">
        <v>76.56</v>
      </c>
      <c r="L114" s="20">
        <v>15.38</v>
      </c>
      <c r="M114" s="20">
        <v>66.599999999999994</v>
      </c>
    </row>
    <row r="115" spans="1:13" x14ac:dyDescent="0.2">
      <c r="A115" s="19">
        <v>2010</v>
      </c>
      <c r="B115" s="20">
        <v>20.34</v>
      </c>
      <c r="C115" s="20">
        <v>35.07</v>
      </c>
      <c r="D115" s="20">
        <v>38.090000000000003</v>
      </c>
      <c r="E115" s="20">
        <v>63.32</v>
      </c>
      <c r="F115" s="20">
        <v>129.29</v>
      </c>
      <c r="G115" s="20">
        <v>107.26</v>
      </c>
      <c r="H115" s="20">
        <v>122.75</v>
      </c>
      <c r="I115" s="20">
        <v>20.74</v>
      </c>
      <c r="J115" s="20">
        <v>100.93</v>
      </c>
      <c r="K115" s="20">
        <v>52.47</v>
      </c>
      <c r="L115" s="20">
        <v>82.2</v>
      </c>
      <c r="M115" s="20">
        <v>27.88</v>
      </c>
    </row>
    <row r="116" spans="1:13" x14ac:dyDescent="0.2">
      <c r="A116" s="19">
        <v>2011</v>
      </c>
      <c r="B116" s="20">
        <v>44.09</v>
      </c>
      <c r="C116" s="20">
        <v>65.36</v>
      </c>
      <c r="D116" s="20">
        <v>113.66</v>
      </c>
      <c r="E116" s="20">
        <v>133.82</v>
      </c>
      <c r="F116" s="20">
        <v>184.94</v>
      </c>
      <c r="G116" s="20">
        <v>66.13</v>
      </c>
      <c r="H116" s="20">
        <v>131.59</v>
      </c>
      <c r="I116" s="20">
        <v>75.06</v>
      </c>
      <c r="J116" s="20">
        <v>173.72</v>
      </c>
      <c r="K116" s="20">
        <v>107.32</v>
      </c>
      <c r="L116" s="20">
        <v>168.08</v>
      </c>
      <c r="M116" s="20">
        <v>76.78</v>
      </c>
    </row>
    <row r="117" spans="1:13" x14ac:dyDescent="0.2">
      <c r="A117" s="19">
        <v>2012</v>
      </c>
      <c r="B117" s="20">
        <v>69.87</v>
      </c>
      <c r="C117" s="20">
        <v>39.74</v>
      </c>
      <c r="D117" s="20">
        <v>71.44</v>
      </c>
      <c r="E117" s="20">
        <v>40.549999999999997</v>
      </c>
      <c r="F117" s="20">
        <v>92.42</v>
      </c>
      <c r="G117" s="20">
        <v>50.9</v>
      </c>
      <c r="H117" s="20">
        <v>133.72</v>
      </c>
      <c r="I117" s="20">
        <v>87.15</v>
      </c>
      <c r="J117" s="20">
        <v>58.3</v>
      </c>
      <c r="K117" s="20">
        <v>75.31</v>
      </c>
      <c r="L117" s="20">
        <v>17.02</v>
      </c>
      <c r="M117" s="20">
        <v>75.59</v>
      </c>
    </row>
    <row r="118" spans="1:13" x14ac:dyDescent="0.2">
      <c r="A118" s="19">
        <v>2013</v>
      </c>
      <c r="B118" s="20">
        <v>91.43</v>
      </c>
      <c r="C118" s="20">
        <v>57.56</v>
      </c>
      <c r="D118" s="20">
        <v>18.2</v>
      </c>
      <c r="E118" s="20">
        <v>141.68</v>
      </c>
      <c r="F118" s="20">
        <v>81.67</v>
      </c>
      <c r="G118" s="20">
        <v>131.05000000000001</v>
      </c>
      <c r="H118" s="20">
        <v>124.11</v>
      </c>
      <c r="I118" s="20">
        <v>62.23</v>
      </c>
      <c r="J118" s="20">
        <v>64.510000000000005</v>
      </c>
      <c r="K118" s="20">
        <v>53.86</v>
      </c>
      <c r="L118" s="20">
        <v>58.09</v>
      </c>
      <c r="M118" s="20">
        <v>60.18</v>
      </c>
    </row>
    <row r="119" spans="1:13" x14ac:dyDescent="0.2">
      <c r="A119" s="19">
        <v>2014</v>
      </c>
      <c r="B119" s="20">
        <v>60.43</v>
      </c>
      <c r="C119" s="20">
        <v>61.76</v>
      </c>
      <c r="D119" s="20">
        <v>43.75</v>
      </c>
      <c r="E119" s="20">
        <v>63.11</v>
      </c>
      <c r="F119" s="20">
        <v>142.86000000000001</v>
      </c>
      <c r="G119" s="20">
        <v>83.72</v>
      </c>
      <c r="H119" s="20">
        <v>96.62</v>
      </c>
      <c r="I119" s="20">
        <v>130.9</v>
      </c>
      <c r="J119" s="20">
        <v>139.61000000000001</v>
      </c>
      <c r="K119" s="20">
        <v>47.99</v>
      </c>
      <c r="L119" s="20">
        <v>45.45</v>
      </c>
      <c r="M119" s="20">
        <v>32.799999999999997</v>
      </c>
    </row>
    <row r="120" spans="1:13" x14ac:dyDescent="0.2">
      <c r="A120" s="19">
        <v>2015</v>
      </c>
      <c r="B120" s="20">
        <v>40.04</v>
      </c>
      <c r="C120" s="20">
        <v>39.25</v>
      </c>
      <c r="D120" s="20">
        <v>24.02</v>
      </c>
      <c r="E120" s="20">
        <v>70.61</v>
      </c>
      <c r="F120" s="20">
        <v>97.86</v>
      </c>
      <c r="G120" s="20">
        <v>141.68</v>
      </c>
      <c r="H120" s="20">
        <v>66.73</v>
      </c>
      <c r="I120" s="20">
        <v>89.48</v>
      </c>
      <c r="J120" s="20">
        <v>58.89</v>
      </c>
      <c r="K120" s="20">
        <v>65.91</v>
      </c>
      <c r="L120" s="20">
        <v>56.83</v>
      </c>
      <c r="M120" s="20">
        <v>67.150000000000006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91" workbookViewId="0">
      <selection activeCell="A121" sqref="A121"/>
    </sheetView>
  </sheetViews>
  <sheetFormatPr defaultRowHeight="12.75" x14ac:dyDescent="0.2"/>
  <sheetData>
    <row r="1" spans="1:13" x14ac:dyDescent="0.2">
      <c r="A1" t="s">
        <v>46</v>
      </c>
    </row>
    <row r="2" spans="1:13" x14ac:dyDescent="0.2">
      <c r="A2" s="19"/>
    </row>
    <row r="4" spans="1:13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 x14ac:dyDescent="0.2">
      <c r="A5">
        <v>1900</v>
      </c>
      <c r="B5" s="2">
        <v>47.5</v>
      </c>
      <c r="C5" s="2">
        <v>104.6</v>
      </c>
      <c r="D5" s="2">
        <v>58.7</v>
      </c>
      <c r="E5" s="2">
        <v>49.5</v>
      </c>
      <c r="F5" s="2">
        <v>64</v>
      </c>
      <c r="G5" s="2">
        <v>81</v>
      </c>
      <c r="H5" s="2">
        <v>121.7</v>
      </c>
      <c r="I5" s="2">
        <v>77.7</v>
      </c>
      <c r="J5" s="2">
        <v>46</v>
      </c>
      <c r="K5" s="2">
        <v>61.7</v>
      </c>
      <c r="L5" s="2">
        <v>96</v>
      </c>
      <c r="M5" s="2">
        <v>22.1</v>
      </c>
    </row>
    <row r="6" spans="1:13" x14ac:dyDescent="0.2">
      <c r="A6">
        <v>1901</v>
      </c>
      <c r="B6" s="2">
        <v>47.8</v>
      </c>
      <c r="C6" s="2">
        <v>41.1</v>
      </c>
      <c r="D6" s="2">
        <v>61.7</v>
      </c>
      <c r="E6" s="2">
        <v>63.8</v>
      </c>
      <c r="F6" s="2">
        <v>91.2</v>
      </c>
      <c r="G6" s="2">
        <v>70.900000000000006</v>
      </c>
      <c r="H6" s="2">
        <v>80</v>
      </c>
      <c r="I6" s="2">
        <v>75.900000000000006</v>
      </c>
      <c r="J6" s="2">
        <v>58.2</v>
      </c>
      <c r="K6" s="2">
        <v>40.9</v>
      </c>
      <c r="L6" s="2">
        <v>48.5</v>
      </c>
      <c r="M6" s="2">
        <v>92.2</v>
      </c>
    </row>
    <row r="7" spans="1:13" x14ac:dyDescent="0.2">
      <c r="A7">
        <v>1902</v>
      </c>
      <c r="B7" s="2">
        <v>32.5</v>
      </c>
      <c r="C7" s="2">
        <v>26.2</v>
      </c>
      <c r="D7" s="2">
        <v>68.099999999999994</v>
      </c>
      <c r="E7" s="2">
        <v>44.7</v>
      </c>
      <c r="F7" s="2">
        <v>88.6</v>
      </c>
      <c r="G7" s="2">
        <v>165.4</v>
      </c>
      <c r="H7" s="2">
        <v>153.9</v>
      </c>
      <c r="I7" s="2">
        <v>38.1</v>
      </c>
      <c r="J7" s="2">
        <v>136.69999999999999</v>
      </c>
      <c r="K7" s="2">
        <v>64</v>
      </c>
      <c r="L7" s="2">
        <v>49</v>
      </c>
      <c r="M7" s="2">
        <v>69.599999999999994</v>
      </c>
    </row>
    <row r="8" spans="1:13" x14ac:dyDescent="0.2">
      <c r="A8">
        <v>1903</v>
      </c>
      <c r="B8" s="2">
        <v>47.8</v>
      </c>
      <c r="C8" s="2">
        <v>83.8</v>
      </c>
      <c r="D8" s="2">
        <v>64.8</v>
      </c>
      <c r="E8" s="2">
        <v>103.1</v>
      </c>
      <c r="F8" s="2">
        <v>59.9</v>
      </c>
      <c r="G8" s="2">
        <v>96.8</v>
      </c>
      <c r="H8" s="2">
        <v>118.4</v>
      </c>
      <c r="I8" s="2">
        <v>114</v>
      </c>
      <c r="J8" s="2">
        <v>56.4</v>
      </c>
      <c r="K8" s="2">
        <v>64.8</v>
      </c>
      <c r="L8" s="2">
        <v>49.5</v>
      </c>
      <c r="M8" s="2">
        <v>57.4</v>
      </c>
    </row>
    <row r="9" spans="1:13" x14ac:dyDescent="0.2">
      <c r="A9">
        <v>1904</v>
      </c>
      <c r="B9" s="2">
        <v>103.9</v>
      </c>
      <c r="C9" s="2">
        <v>70.599999999999994</v>
      </c>
      <c r="D9" s="2">
        <v>110.7</v>
      </c>
      <c r="E9" s="2">
        <v>75.7</v>
      </c>
      <c r="F9" s="2">
        <v>86.4</v>
      </c>
      <c r="G9" s="2">
        <v>51.8</v>
      </c>
      <c r="H9" s="2">
        <v>103.1</v>
      </c>
      <c r="I9" s="2">
        <v>86.9</v>
      </c>
      <c r="J9" s="2">
        <v>75.900000000000006</v>
      </c>
      <c r="K9" s="2">
        <v>49</v>
      </c>
      <c r="L9" s="2">
        <v>10.9</v>
      </c>
      <c r="M9" s="2">
        <v>57.9</v>
      </c>
    </row>
    <row r="10" spans="1:13" x14ac:dyDescent="0.2">
      <c r="A10">
        <v>1905</v>
      </c>
      <c r="B10" s="2">
        <v>51.6</v>
      </c>
      <c r="C10" s="2">
        <v>49.3</v>
      </c>
      <c r="D10" s="2">
        <v>37.6</v>
      </c>
      <c r="E10" s="2">
        <v>64.5</v>
      </c>
      <c r="F10" s="2">
        <v>112.5</v>
      </c>
      <c r="G10" s="2">
        <v>115.1</v>
      </c>
      <c r="H10" s="2">
        <v>100.6</v>
      </c>
      <c r="I10" s="2">
        <v>85.3</v>
      </c>
      <c r="J10" s="2">
        <v>70.900000000000006</v>
      </c>
      <c r="K10" s="2">
        <v>70.400000000000006</v>
      </c>
      <c r="L10" s="2">
        <v>71.599999999999994</v>
      </c>
      <c r="M10" s="2">
        <v>47.8</v>
      </c>
    </row>
    <row r="11" spans="1:13" x14ac:dyDescent="0.2">
      <c r="A11">
        <v>1906</v>
      </c>
      <c r="B11" s="2">
        <v>45.2</v>
      </c>
      <c r="C11" s="2">
        <v>25.1</v>
      </c>
      <c r="D11" s="2">
        <v>64.5</v>
      </c>
      <c r="E11" s="2">
        <v>49.5</v>
      </c>
      <c r="F11" s="2">
        <v>63</v>
      </c>
      <c r="G11" s="2">
        <v>91.4</v>
      </c>
      <c r="H11" s="2">
        <v>102.4</v>
      </c>
      <c r="I11" s="2">
        <v>97.3</v>
      </c>
      <c r="J11" s="2">
        <v>58.4</v>
      </c>
      <c r="K11" s="2">
        <v>117.1</v>
      </c>
      <c r="L11" s="2">
        <v>66</v>
      </c>
      <c r="M11" s="2">
        <v>89.4</v>
      </c>
    </row>
    <row r="12" spans="1:13" x14ac:dyDescent="0.2">
      <c r="A12">
        <v>1907</v>
      </c>
      <c r="B12" s="2">
        <v>118.9</v>
      </c>
      <c r="C12" s="2">
        <v>16.5</v>
      </c>
      <c r="D12" s="2">
        <v>85.6</v>
      </c>
      <c r="E12" s="2">
        <v>55.4</v>
      </c>
      <c r="F12" s="2">
        <v>81</v>
      </c>
      <c r="G12" s="2">
        <v>100.1</v>
      </c>
      <c r="H12" s="2">
        <v>86.4</v>
      </c>
      <c r="I12" s="2">
        <v>37.799999999999997</v>
      </c>
      <c r="J12" s="2">
        <v>112.5</v>
      </c>
      <c r="K12" s="2">
        <v>74.400000000000006</v>
      </c>
      <c r="L12" s="2">
        <v>58.7</v>
      </c>
      <c r="M12" s="2">
        <v>97.3</v>
      </c>
    </row>
    <row r="13" spans="1:13" x14ac:dyDescent="0.2">
      <c r="A13">
        <v>1908</v>
      </c>
      <c r="B13" s="2">
        <v>57.2</v>
      </c>
      <c r="C13" s="2">
        <v>108.5</v>
      </c>
      <c r="D13" s="2">
        <v>81.8</v>
      </c>
      <c r="E13" s="2">
        <v>68.8</v>
      </c>
      <c r="F13" s="2">
        <v>111.3</v>
      </c>
      <c r="G13" s="2">
        <v>57.2</v>
      </c>
      <c r="H13" s="2">
        <v>87.9</v>
      </c>
      <c r="I13" s="2">
        <v>88.6</v>
      </c>
      <c r="J13" s="2">
        <v>21.1</v>
      </c>
      <c r="K13" s="2">
        <v>30.7</v>
      </c>
      <c r="L13" s="2">
        <v>33.799999999999997</v>
      </c>
      <c r="M13" s="2">
        <v>53.6</v>
      </c>
    </row>
    <row r="14" spans="1:13" x14ac:dyDescent="0.2">
      <c r="A14">
        <v>1909</v>
      </c>
      <c r="B14" s="2">
        <v>70.400000000000006</v>
      </c>
      <c r="C14" s="2">
        <v>107.2</v>
      </c>
      <c r="D14" s="2">
        <v>63</v>
      </c>
      <c r="E14" s="2">
        <v>107.4</v>
      </c>
      <c r="F14" s="2">
        <v>108</v>
      </c>
      <c r="G14" s="2">
        <v>102.1</v>
      </c>
      <c r="H14" s="2">
        <v>72.900000000000006</v>
      </c>
      <c r="I14" s="2">
        <v>72.599999999999994</v>
      </c>
      <c r="J14" s="2">
        <v>51.8</v>
      </c>
      <c r="K14" s="2">
        <v>51.3</v>
      </c>
      <c r="L14" s="2">
        <v>98</v>
      </c>
      <c r="M14" s="2">
        <v>69.599999999999994</v>
      </c>
    </row>
    <row r="15" spans="1:13" x14ac:dyDescent="0.2">
      <c r="A15">
        <v>1910</v>
      </c>
      <c r="B15" s="2">
        <v>87.6</v>
      </c>
      <c r="C15" s="2">
        <v>73.7</v>
      </c>
      <c r="D15" s="2">
        <v>10.7</v>
      </c>
      <c r="E15" s="2">
        <v>98</v>
      </c>
      <c r="F15" s="2">
        <v>85.6</v>
      </c>
      <c r="G15" s="2">
        <v>41.9</v>
      </c>
      <c r="H15" s="2">
        <v>86.1</v>
      </c>
      <c r="I15" s="2">
        <v>55.4</v>
      </c>
      <c r="J15" s="2">
        <v>92.5</v>
      </c>
      <c r="K15" s="2">
        <v>87.1</v>
      </c>
      <c r="L15" s="2">
        <v>62.7</v>
      </c>
      <c r="M15" s="2">
        <v>58.2</v>
      </c>
    </row>
    <row r="16" spans="1:13" x14ac:dyDescent="0.2">
      <c r="A16">
        <v>1911</v>
      </c>
      <c r="B16" s="2">
        <v>64</v>
      </c>
      <c r="C16" s="2">
        <v>53.8</v>
      </c>
      <c r="D16" s="2">
        <v>47.8</v>
      </c>
      <c r="E16" s="2">
        <v>81.3</v>
      </c>
      <c r="F16" s="2">
        <v>44.2</v>
      </c>
      <c r="G16" s="2">
        <v>89.2</v>
      </c>
      <c r="H16" s="2">
        <v>55.4</v>
      </c>
      <c r="I16" s="2">
        <v>97.8</v>
      </c>
      <c r="J16" s="2">
        <v>94.2</v>
      </c>
      <c r="K16" s="2">
        <v>109.5</v>
      </c>
      <c r="L16" s="2">
        <v>90.2</v>
      </c>
      <c r="M16" s="2">
        <v>68.599999999999994</v>
      </c>
    </row>
    <row r="17" spans="1:13" x14ac:dyDescent="0.2">
      <c r="A17">
        <v>1912</v>
      </c>
      <c r="B17" s="2">
        <v>56.4</v>
      </c>
      <c r="C17" s="2">
        <v>45.7</v>
      </c>
      <c r="D17" s="2">
        <v>61.7</v>
      </c>
      <c r="E17" s="2">
        <v>79.5</v>
      </c>
      <c r="F17" s="2">
        <v>89.4</v>
      </c>
      <c r="G17" s="2">
        <v>57.2</v>
      </c>
      <c r="H17" s="2">
        <v>105.4</v>
      </c>
      <c r="I17" s="2">
        <v>111</v>
      </c>
      <c r="J17" s="2">
        <v>91.2</v>
      </c>
      <c r="K17" s="2">
        <v>72.099999999999994</v>
      </c>
      <c r="L17" s="2">
        <v>53.3</v>
      </c>
      <c r="M17" s="2">
        <v>47</v>
      </c>
    </row>
    <row r="18" spans="1:13" x14ac:dyDescent="0.2">
      <c r="A18">
        <v>1913</v>
      </c>
      <c r="B18" s="2">
        <v>136.69999999999999</v>
      </c>
      <c r="C18" s="2">
        <v>35.799999999999997</v>
      </c>
      <c r="D18" s="2">
        <v>170.7</v>
      </c>
      <c r="E18" s="2">
        <v>81</v>
      </c>
      <c r="F18" s="2">
        <v>87.4</v>
      </c>
      <c r="G18" s="2">
        <v>47.8</v>
      </c>
      <c r="H18" s="2">
        <v>86.1</v>
      </c>
      <c r="I18" s="2">
        <v>80.8</v>
      </c>
      <c r="J18" s="2">
        <v>43.2</v>
      </c>
      <c r="K18" s="2">
        <v>93.7</v>
      </c>
      <c r="L18" s="2">
        <v>71.400000000000006</v>
      </c>
      <c r="M18" s="2">
        <v>22.4</v>
      </c>
    </row>
    <row r="19" spans="1:13" x14ac:dyDescent="0.2">
      <c r="A19">
        <v>1914</v>
      </c>
      <c r="B19" s="2">
        <v>64</v>
      </c>
      <c r="C19" s="2">
        <v>35.1</v>
      </c>
      <c r="D19" s="2">
        <v>55.6</v>
      </c>
      <c r="E19" s="2">
        <v>92.2</v>
      </c>
      <c r="F19" s="2">
        <v>116.1</v>
      </c>
      <c r="G19" s="2">
        <v>72.900000000000006</v>
      </c>
      <c r="H19" s="2">
        <v>47.2</v>
      </c>
      <c r="I19" s="2">
        <v>121.9</v>
      </c>
      <c r="J19" s="2">
        <v>57.4</v>
      </c>
      <c r="K19" s="2">
        <v>58.4</v>
      </c>
      <c r="L19" s="2">
        <v>43.2</v>
      </c>
      <c r="M19" s="2">
        <v>69.3</v>
      </c>
    </row>
    <row r="20" spans="1:13" x14ac:dyDescent="0.2">
      <c r="A20">
        <v>1915</v>
      </c>
      <c r="B20" s="2">
        <v>66.5</v>
      </c>
      <c r="C20" s="2">
        <v>57.2</v>
      </c>
      <c r="D20" s="2">
        <v>27.7</v>
      </c>
      <c r="E20" s="2">
        <v>26.7</v>
      </c>
      <c r="F20" s="2">
        <v>77.7</v>
      </c>
      <c r="G20" s="2">
        <v>78</v>
      </c>
      <c r="H20" s="2">
        <v>158.80000000000001</v>
      </c>
      <c r="I20" s="2">
        <v>124</v>
      </c>
      <c r="J20" s="2">
        <v>109</v>
      </c>
      <c r="K20" s="2">
        <v>51.1</v>
      </c>
      <c r="L20" s="2">
        <v>59.2</v>
      </c>
      <c r="M20" s="2">
        <v>64.8</v>
      </c>
    </row>
    <row r="21" spans="1:13" x14ac:dyDescent="0.2">
      <c r="A21">
        <v>1916</v>
      </c>
      <c r="B21" s="2">
        <v>106.7</v>
      </c>
      <c r="C21" s="2">
        <v>38.1</v>
      </c>
      <c r="D21" s="2">
        <v>82.6</v>
      </c>
      <c r="E21" s="2">
        <v>69.099999999999994</v>
      </c>
      <c r="F21" s="2">
        <v>123.4</v>
      </c>
      <c r="G21" s="2">
        <v>111.3</v>
      </c>
      <c r="H21" s="2">
        <v>31</v>
      </c>
      <c r="I21" s="2">
        <v>57.7</v>
      </c>
      <c r="J21" s="2">
        <v>62.5</v>
      </c>
      <c r="K21" s="2">
        <v>61.5</v>
      </c>
      <c r="L21" s="2">
        <v>50.5</v>
      </c>
      <c r="M21" s="2">
        <v>63</v>
      </c>
    </row>
    <row r="22" spans="1:13" x14ac:dyDescent="0.2">
      <c r="A22">
        <v>1917</v>
      </c>
      <c r="B22" s="2">
        <v>59.9</v>
      </c>
      <c r="C22" s="2">
        <v>34</v>
      </c>
      <c r="D22" s="2">
        <v>71.099999999999994</v>
      </c>
      <c r="E22" s="2">
        <v>90.9</v>
      </c>
      <c r="F22" s="2">
        <v>103.9</v>
      </c>
      <c r="G22" s="2">
        <v>130.6</v>
      </c>
      <c r="H22" s="2">
        <v>83.1</v>
      </c>
      <c r="I22" s="2">
        <v>71.900000000000006</v>
      </c>
      <c r="J22" s="2">
        <v>49.8</v>
      </c>
      <c r="K22" s="2">
        <v>136.1</v>
      </c>
      <c r="L22" s="2">
        <v>20.3</v>
      </c>
      <c r="M22" s="2">
        <v>33.299999999999997</v>
      </c>
    </row>
    <row r="23" spans="1:13" x14ac:dyDescent="0.2">
      <c r="A23">
        <v>1918</v>
      </c>
      <c r="B23" s="2">
        <v>60.5</v>
      </c>
      <c r="C23" s="2">
        <v>64.3</v>
      </c>
      <c r="D23" s="2">
        <v>61</v>
      </c>
      <c r="E23" s="2">
        <v>59.7</v>
      </c>
      <c r="F23" s="2">
        <v>81.5</v>
      </c>
      <c r="G23" s="2">
        <v>58.4</v>
      </c>
      <c r="H23" s="2">
        <v>43.9</v>
      </c>
      <c r="I23" s="2">
        <v>59.4</v>
      </c>
      <c r="J23" s="2">
        <v>115.3</v>
      </c>
      <c r="K23" s="2">
        <v>58.4</v>
      </c>
      <c r="L23" s="2">
        <v>53.3</v>
      </c>
      <c r="M23" s="2">
        <v>79</v>
      </c>
    </row>
    <row r="24" spans="1:13" x14ac:dyDescent="0.2">
      <c r="A24">
        <v>1919</v>
      </c>
      <c r="B24" s="2">
        <v>30.7</v>
      </c>
      <c r="C24" s="2">
        <v>35.799999999999997</v>
      </c>
      <c r="D24" s="2">
        <v>80.8</v>
      </c>
      <c r="E24" s="2">
        <v>97.3</v>
      </c>
      <c r="F24" s="2">
        <v>112.8</v>
      </c>
      <c r="G24" s="2">
        <v>61.7</v>
      </c>
      <c r="H24" s="2">
        <v>46.5</v>
      </c>
      <c r="I24" s="2">
        <v>97</v>
      </c>
      <c r="J24" s="2">
        <v>63.5</v>
      </c>
      <c r="K24" s="2">
        <v>120.4</v>
      </c>
      <c r="L24" s="2">
        <v>57.7</v>
      </c>
      <c r="M24" s="2">
        <v>27.9</v>
      </c>
    </row>
    <row r="25" spans="1:13" x14ac:dyDescent="0.2">
      <c r="A25">
        <v>1920</v>
      </c>
      <c r="B25" s="2">
        <v>45.5</v>
      </c>
      <c r="C25" s="2">
        <v>22.9</v>
      </c>
      <c r="D25" s="2">
        <v>45.7</v>
      </c>
      <c r="E25" s="2">
        <v>106.4</v>
      </c>
      <c r="F25" s="2">
        <v>35.1</v>
      </c>
      <c r="G25" s="2">
        <v>105.9</v>
      </c>
      <c r="H25" s="2">
        <v>96.8</v>
      </c>
      <c r="I25" s="2">
        <v>87.6</v>
      </c>
      <c r="J25" s="2">
        <v>51.1</v>
      </c>
      <c r="K25" s="2">
        <v>67.3</v>
      </c>
      <c r="L25" s="2">
        <v>73.900000000000006</v>
      </c>
      <c r="M25" s="2">
        <v>78</v>
      </c>
    </row>
    <row r="26" spans="1:13" x14ac:dyDescent="0.2">
      <c r="A26">
        <v>1921</v>
      </c>
      <c r="B26" s="2">
        <v>35.1</v>
      </c>
      <c r="C26" s="2">
        <v>44.5</v>
      </c>
      <c r="D26" s="2">
        <v>112.3</v>
      </c>
      <c r="E26" s="2">
        <v>100.6</v>
      </c>
      <c r="F26" s="2">
        <v>65.5</v>
      </c>
      <c r="G26" s="2">
        <v>62.2</v>
      </c>
      <c r="H26" s="2">
        <v>79.2</v>
      </c>
      <c r="I26" s="2">
        <v>85.1</v>
      </c>
      <c r="J26" s="2">
        <v>91.4</v>
      </c>
      <c r="K26" s="2">
        <v>77.5</v>
      </c>
      <c r="L26" s="2">
        <v>92.5</v>
      </c>
      <c r="M26" s="2">
        <v>53.8</v>
      </c>
    </row>
    <row r="27" spans="1:13" x14ac:dyDescent="0.2">
      <c r="A27">
        <v>1922</v>
      </c>
      <c r="B27" s="2">
        <v>41.7</v>
      </c>
      <c r="C27" s="2">
        <v>41.9</v>
      </c>
      <c r="D27" s="2">
        <v>92.2</v>
      </c>
      <c r="E27" s="2">
        <v>91.7</v>
      </c>
      <c r="F27" s="2">
        <v>93.2</v>
      </c>
      <c r="G27" s="2">
        <v>80.3</v>
      </c>
      <c r="H27" s="2">
        <v>87.6</v>
      </c>
      <c r="I27" s="2">
        <v>64.8</v>
      </c>
      <c r="J27" s="2">
        <v>82.6</v>
      </c>
      <c r="K27" s="2">
        <v>46.2</v>
      </c>
      <c r="L27" s="2">
        <v>40.1</v>
      </c>
      <c r="M27" s="2">
        <v>65</v>
      </c>
    </row>
    <row r="28" spans="1:13" x14ac:dyDescent="0.2">
      <c r="A28">
        <v>1923</v>
      </c>
      <c r="B28" s="2">
        <v>68.599999999999994</v>
      </c>
      <c r="C28" s="2">
        <v>36.299999999999997</v>
      </c>
      <c r="D28" s="2">
        <v>67.8</v>
      </c>
      <c r="E28" s="2">
        <v>51.1</v>
      </c>
      <c r="F28" s="2">
        <v>92.2</v>
      </c>
      <c r="G28" s="2">
        <v>65</v>
      </c>
      <c r="H28" s="2">
        <v>78</v>
      </c>
      <c r="I28" s="2">
        <v>71.599999999999994</v>
      </c>
      <c r="J28" s="2">
        <v>90.4</v>
      </c>
      <c r="K28" s="2">
        <v>45.2</v>
      </c>
      <c r="L28" s="2">
        <v>56.4</v>
      </c>
      <c r="M28" s="2">
        <v>111.5</v>
      </c>
    </row>
    <row r="29" spans="1:13" x14ac:dyDescent="0.2">
      <c r="A29">
        <v>1924</v>
      </c>
      <c r="B29" s="2">
        <v>81.3</v>
      </c>
      <c r="C29" s="2">
        <v>47.2</v>
      </c>
      <c r="D29" s="2">
        <v>54.9</v>
      </c>
      <c r="E29" s="2">
        <v>60.2</v>
      </c>
      <c r="F29" s="2">
        <v>94.2</v>
      </c>
      <c r="G29" s="2">
        <v>127</v>
      </c>
      <c r="H29" s="2">
        <v>72.099999999999994</v>
      </c>
      <c r="I29" s="2">
        <v>57.2</v>
      </c>
      <c r="J29" s="2">
        <v>123.4</v>
      </c>
      <c r="K29" s="2">
        <v>11.4</v>
      </c>
      <c r="L29" s="2">
        <v>25.4</v>
      </c>
      <c r="M29" s="2">
        <v>89.7</v>
      </c>
    </row>
    <row r="30" spans="1:13" x14ac:dyDescent="0.2">
      <c r="A30">
        <v>1925</v>
      </c>
      <c r="B30" s="2">
        <v>32.799999999999997</v>
      </c>
      <c r="C30" s="2">
        <v>56.1</v>
      </c>
      <c r="D30" s="2">
        <v>75.7</v>
      </c>
      <c r="E30" s="2">
        <v>37.1</v>
      </c>
      <c r="F30" s="2">
        <v>38.4</v>
      </c>
      <c r="G30" s="2">
        <v>59.4</v>
      </c>
      <c r="H30" s="2">
        <v>94</v>
      </c>
      <c r="I30" s="2">
        <v>59.7</v>
      </c>
      <c r="J30" s="2">
        <v>119.9</v>
      </c>
      <c r="K30" s="2">
        <v>86.4</v>
      </c>
      <c r="L30" s="2">
        <v>88.9</v>
      </c>
      <c r="M30" s="2">
        <v>34.299999999999997</v>
      </c>
    </row>
    <row r="31" spans="1:13" x14ac:dyDescent="0.2">
      <c r="A31">
        <v>1926</v>
      </c>
      <c r="B31" s="2">
        <v>51.1</v>
      </c>
      <c r="C31" s="2">
        <v>65.3</v>
      </c>
      <c r="D31" s="2">
        <v>58.9</v>
      </c>
      <c r="E31" s="2">
        <v>84.6</v>
      </c>
      <c r="F31" s="2">
        <v>43.4</v>
      </c>
      <c r="G31" s="2">
        <v>78.7</v>
      </c>
      <c r="H31" s="2">
        <v>55.4</v>
      </c>
      <c r="I31" s="2">
        <v>144</v>
      </c>
      <c r="J31" s="2">
        <v>175</v>
      </c>
      <c r="K31" s="2">
        <v>113</v>
      </c>
      <c r="L31" s="2">
        <v>69.900000000000006</v>
      </c>
      <c r="M31" s="2">
        <v>45.5</v>
      </c>
    </row>
    <row r="32" spans="1:13" x14ac:dyDescent="0.2">
      <c r="A32">
        <v>1927</v>
      </c>
      <c r="B32" s="2">
        <v>45.7</v>
      </c>
      <c r="C32" s="2">
        <v>50.8</v>
      </c>
      <c r="D32" s="2">
        <v>65.8</v>
      </c>
      <c r="E32" s="2">
        <v>67.8</v>
      </c>
      <c r="F32" s="2">
        <v>108.2</v>
      </c>
      <c r="G32" s="2">
        <v>66.8</v>
      </c>
      <c r="H32" s="2">
        <v>115.1</v>
      </c>
      <c r="I32" s="2">
        <v>38.9</v>
      </c>
      <c r="J32" s="2">
        <v>66.8</v>
      </c>
      <c r="K32" s="2">
        <v>45.7</v>
      </c>
      <c r="L32" s="2">
        <v>151.4</v>
      </c>
      <c r="M32" s="2">
        <v>87.9</v>
      </c>
    </row>
    <row r="33" spans="1:13" x14ac:dyDescent="0.2">
      <c r="A33">
        <v>1928</v>
      </c>
      <c r="B33" s="2">
        <v>47.5</v>
      </c>
      <c r="C33" s="2">
        <v>49.5</v>
      </c>
      <c r="D33" s="2">
        <v>56.6</v>
      </c>
      <c r="E33" s="2">
        <v>55.1</v>
      </c>
      <c r="F33" s="2">
        <v>54.4</v>
      </c>
      <c r="G33" s="2">
        <v>133.1</v>
      </c>
      <c r="H33" s="2">
        <v>100.6</v>
      </c>
      <c r="I33" s="2">
        <v>65.3</v>
      </c>
      <c r="J33" s="2">
        <v>42.4</v>
      </c>
      <c r="K33" s="2">
        <v>69.3</v>
      </c>
      <c r="L33" s="2">
        <v>81.5</v>
      </c>
      <c r="M33" s="2">
        <v>43.9</v>
      </c>
    </row>
    <row r="34" spans="1:13" x14ac:dyDescent="0.2">
      <c r="A34">
        <v>1929</v>
      </c>
      <c r="B34" s="2">
        <v>103.9</v>
      </c>
      <c r="C34" s="2">
        <v>36.6</v>
      </c>
      <c r="D34" s="2">
        <v>75.2</v>
      </c>
      <c r="E34" s="2">
        <v>146.6</v>
      </c>
      <c r="F34" s="2">
        <v>98.3</v>
      </c>
      <c r="G34" s="2">
        <v>78.2</v>
      </c>
      <c r="H34" s="2">
        <v>92.7</v>
      </c>
      <c r="I34" s="2">
        <v>38.1</v>
      </c>
      <c r="J34" s="2">
        <v>54.6</v>
      </c>
      <c r="K34" s="2">
        <v>98.8</v>
      </c>
      <c r="L34" s="2">
        <v>84.6</v>
      </c>
      <c r="M34" s="2">
        <v>88.4</v>
      </c>
    </row>
    <row r="35" spans="1:13" x14ac:dyDescent="0.2">
      <c r="A35">
        <v>1930</v>
      </c>
      <c r="B35" s="2">
        <v>118.9</v>
      </c>
      <c r="C35" s="2">
        <v>51.6</v>
      </c>
      <c r="D35" s="2">
        <v>65</v>
      </c>
      <c r="E35" s="2">
        <v>58.7</v>
      </c>
      <c r="F35" s="2">
        <v>60.5</v>
      </c>
      <c r="G35" s="2">
        <v>80.8</v>
      </c>
      <c r="H35" s="2">
        <v>30</v>
      </c>
      <c r="I35" s="2">
        <v>38.1</v>
      </c>
      <c r="J35" s="2">
        <v>65.8</v>
      </c>
      <c r="K35" s="2">
        <v>45</v>
      </c>
      <c r="L35" s="2">
        <v>45.7</v>
      </c>
      <c r="M35" s="2">
        <v>30.2</v>
      </c>
    </row>
    <row r="36" spans="1:13" x14ac:dyDescent="0.2">
      <c r="A36">
        <v>1931</v>
      </c>
      <c r="B36" s="2">
        <v>55.2</v>
      </c>
      <c r="C36" s="2">
        <v>32.1</v>
      </c>
      <c r="D36" s="2">
        <v>55.7</v>
      </c>
      <c r="E36" s="2">
        <v>70</v>
      </c>
      <c r="F36" s="2">
        <v>58.4</v>
      </c>
      <c r="G36" s="2">
        <v>64.2</v>
      </c>
      <c r="H36" s="2">
        <v>91</v>
      </c>
      <c r="I36" s="2">
        <v>39.9</v>
      </c>
      <c r="J36" s="2">
        <v>83.5</v>
      </c>
      <c r="K36" s="2">
        <v>61.4</v>
      </c>
      <c r="L36" s="2">
        <v>75.099999999999994</v>
      </c>
      <c r="M36" s="2">
        <v>63.4</v>
      </c>
    </row>
    <row r="37" spans="1:13" x14ac:dyDescent="0.2">
      <c r="A37">
        <v>1932</v>
      </c>
      <c r="B37" s="2">
        <v>105.6</v>
      </c>
      <c r="C37" s="2">
        <v>44.9</v>
      </c>
      <c r="D37" s="2">
        <v>42.7</v>
      </c>
      <c r="E37" s="2">
        <v>44</v>
      </c>
      <c r="F37" s="2">
        <v>141.30000000000001</v>
      </c>
      <c r="G37" s="2">
        <v>45.8</v>
      </c>
      <c r="H37" s="2">
        <v>139</v>
      </c>
      <c r="I37" s="2">
        <v>74.099999999999994</v>
      </c>
      <c r="J37" s="2">
        <v>103.7</v>
      </c>
      <c r="K37" s="2">
        <v>90.7</v>
      </c>
      <c r="L37" s="2">
        <v>63.1</v>
      </c>
      <c r="M37" s="2">
        <v>76.5</v>
      </c>
    </row>
    <row r="38" spans="1:13" x14ac:dyDescent="0.2">
      <c r="A38">
        <v>1933</v>
      </c>
      <c r="B38" s="2">
        <v>30.1</v>
      </c>
      <c r="C38" s="2">
        <v>41.8</v>
      </c>
      <c r="D38" s="2">
        <v>64.400000000000006</v>
      </c>
      <c r="E38" s="2">
        <v>76.400000000000006</v>
      </c>
      <c r="F38" s="2">
        <v>75.7</v>
      </c>
      <c r="G38" s="2">
        <v>36</v>
      </c>
      <c r="H38" s="2">
        <v>53</v>
      </c>
      <c r="I38" s="2">
        <v>64.3</v>
      </c>
      <c r="J38" s="2">
        <v>62.2</v>
      </c>
      <c r="K38" s="2">
        <v>60.3</v>
      </c>
      <c r="L38" s="2">
        <v>85.8</v>
      </c>
      <c r="M38" s="2">
        <v>54.6</v>
      </c>
    </row>
    <row r="39" spans="1:13" x14ac:dyDescent="0.2">
      <c r="A39">
        <v>1934</v>
      </c>
      <c r="B39" s="2">
        <v>40.6</v>
      </c>
      <c r="C39" s="2">
        <v>19.8</v>
      </c>
      <c r="D39" s="2">
        <v>65.599999999999994</v>
      </c>
      <c r="E39" s="2">
        <v>70.400000000000006</v>
      </c>
      <c r="F39" s="2">
        <v>16.2</v>
      </c>
      <c r="G39" s="2">
        <v>34.799999999999997</v>
      </c>
      <c r="H39" s="2">
        <v>57.3</v>
      </c>
      <c r="I39" s="2">
        <v>71.2</v>
      </c>
      <c r="J39" s="2">
        <v>93.6</v>
      </c>
      <c r="K39" s="2">
        <v>40.6</v>
      </c>
      <c r="L39" s="2">
        <v>68.3</v>
      </c>
      <c r="M39" s="2">
        <v>51.4</v>
      </c>
    </row>
    <row r="40" spans="1:13" x14ac:dyDescent="0.2">
      <c r="A40">
        <v>1935</v>
      </c>
      <c r="B40" s="2">
        <v>62</v>
      </c>
      <c r="C40" s="2">
        <v>56.8</v>
      </c>
      <c r="D40" s="2">
        <v>59.6</v>
      </c>
      <c r="E40" s="2">
        <v>46.4</v>
      </c>
      <c r="F40" s="2">
        <v>70.7</v>
      </c>
      <c r="G40" s="2">
        <v>96.3</v>
      </c>
      <c r="H40" s="2">
        <v>53.3</v>
      </c>
      <c r="I40" s="2">
        <v>72.5</v>
      </c>
      <c r="J40" s="2">
        <v>53.8</v>
      </c>
      <c r="K40" s="2">
        <v>39.299999999999997</v>
      </c>
      <c r="L40" s="2">
        <v>96.6</v>
      </c>
      <c r="M40" s="2">
        <v>52.7</v>
      </c>
    </row>
    <row r="41" spans="1:13" x14ac:dyDescent="0.2">
      <c r="A41">
        <v>1936</v>
      </c>
      <c r="B41" s="2">
        <v>45.4</v>
      </c>
      <c r="C41" s="2">
        <v>51.4</v>
      </c>
      <c r="D41" s="2">
        <v>33.6</v>
      </c>
      <c r="E41" s="2">
        <v>71.2</v>
      </c>
      <c r="F41" s="2">
        <v>29.8</v>
      </c>
      <c r="G41" s="2">
        <v>78.2</v>
      </c>
      <c r="H41" s="2">
        <v>24.8</v>
      </c>
      <c r="I41" s="2">
        <v>50.5</v>
      </c>
      <c r="J41" s="2">
        <v>119</v>
      </c>
      <c r="K41" s="2">
        <v>85.6</v>
      </c>
      <c r="L41" s="2">
        <v>44.6</v>
      </c>
      <c r="M41" s="2">
        <v>54</v>
      </c>
    </row>
    <row r="42" spans="1:13" x14ac:dyDescent="0.2">
      <c r="A42">
        <v>1937</v>
      </c>
      <c r="B42" s="2">
        <v>106.2</v>
      </c>
      <c r="C42" s="2">
        <v>46.6</v>
      </c>
      <c r="D42" s="2">
        <v>25.5</v>
      </c>
      <c r="E42" s="2">
        <v>145.80000000000001</v>
      </c>
      <c r="F42" s="2">
        <v>59.2</v>
      </c>
      <c r="G42" s="2">
        <v>101.5</v>
      </c>
      <c r="H42" s="2">
        <v>74.400000000000006</v>
      </c>
      <c r="I42" s="2">
        <v>95.1</v>
      </c>
      <c r="J42" s="2">
        <v>64.2</v>
      </c>
      <c r="K42" s="2">
        <v>68.099999999999994</v>
      </c>
      <c r="L42" s="2">
        <v>38.9</v>
      </c>
      <c r="M42" s="2">
        <v>47.2</v>
      </c>
    </row>
    <row r="43" spans="1:13" x14ac:dyDescent="0.2">
      <c r="A43">
        <v>1938</v>
      </c>
      <c r="B43" s="2">
        <v>38.299999999999997</v>
      </c>
      <c r="C43" s="2">
        <v>121.6</v>
      </c>
      <c r="D43" s="2">
        <v>86</v>
      </c>
      <c r="E43" s="2">
        <v>46.4</v>
      </c>
      <c r="F43" s="2">
        <v>84.6</v>
      </c>
      <c r="G43" s="2">
        <v>54.4</v>
      </c>
      <c r="H43" s="2">
        <v>93.1</v>
      </c>
      <c r="I43" s="2">
        <v>70.900000000000006</v>
      </c>
      <c r="J43" s="2">
        <v>50.5</v>
      </c>
      <c r="K43" s="2">
        <v>28.1</v>
      </c>
      <c r="L43" s="2">
        <v>35.6</v>
      </c>
      <c r="M43" s="2">
        <v>60.6</v>
      </c>
    </row>
    <row r="44" spans="1:13" x14ac:dyDescent="0.2">
      <c r="A44">
        <v>1939</v>
      </c>
      <c r="B44" s="2">
        <v>67</v>
      </c>
      <c r="C44" s="2">
        <v>112.3</v>
      </c>
      <c r="D44" s="2">
        <v>47.9</v>
      </c>
      <c r="E44" s="2">
        <v>90.6</v>
      </c>
      <c r="F44" s="2">
        <v>38.799999999999997</v>
      </c>
      <c r="G44" s="2">
        <v>92.2</v>
      </c>
      <c r="H44" s="2">
        <v>57.7</v>
      </c>
      <c r="I44" s="2">
        <v>48.1</v>
      </c>
      <c r="J44" s="2">
        <v>53.1</v>
      </c>
      <c r="K44" s="2">
        <v>70.5</v>
      </c>
      <c r="L44" s="2">
        <v>20.5</v>
      </c>
      <c r="M44" s="2">
        <v>31.8</v>
      </c>
    </row>
    <row r="45" spans="1:13" x14ac:dyDescent="0.2">
      <c r="A45">
        <v>1940</v>
      </c>
      <c r="B45" s="2">
        <v>56</v>
      </c>
      <c r="C45" s="2">
        <v>46.5</v>
      </c>
      <c r="D45" s="2">
        <v>55</v>
      </c>
      <c r="E45" s="2">
        <v>58.8</v>
      </c>
      <c r="F45" s="2">
        <v>104.9</v>
      </c>
      <c r="G45" s="2">
        <v>139</v>
      </c>
      <c r="H45" s="2">
        <v>50.6</v>
      </c>
      <c r="I45" s="2">
        <v>161</v>
      </c>
      <c r="J45" s="2">
        <v>54.4</v>
      </c>
      <c r="K45" s="2">
        <v>70.2</v>
      </c>
      <c r="L45" s="2">
        <v>86.7</v>
      </c>
      <c r="M45" s="2">
        <v>79.400000000000006</v>
      </c>
    </row>
    <row r="46" spans="1:13" x14ac:dyDescent="0.2">
      <c r="A46">
        <v>1941</v>
      </c>
      <c r="B46" s="2">
        <v>47.6</v>
      </c>
      <c r="C46" s="2">
        <v>25.8</v>
      </c>
      <c r="D46" s="2">
        <v>37.9</v>
      </c>
      <c r="E46" s="2">
        <v>49.9</v>
      </c>
      <c r="F46" s="2">
        <v>50.9</v>
      </c>
      <c r="G46" s="2">
        <v>62.4</v>
      </c>
      <c r="H46" s="2">
        <v>63.5</v>
      </c>
      <c r="I46" s="2">
        <v>74</v>
      </c>
      <c r="J46" s="2">
        <v>30.4</v>
      </c>
      <c r="K46" s="2">
        <v>113</v>
      </c>
      <c r="L46" s="2">
        <v>53.1</v>
      </c>
      <c r="M46" s="2">
        <v>48.7</v>
      </c>
    </row>
    <row r="47" spans="1:13" x14ac:dyDescent="0.2">
      <c r="A47">
        <v>1942</v>
      </c>
      <c r="B47" s="2">
        <v>54.6</v>
      </c>
      <c r="C47" s="2">
        <v>60.8</v>
      </c>
      <c r="D47" s="2">
        <v>80.8</v>
      </c>
      <c r="E47" s="2">
        <v>35.5</v>
      </c>
      <c r="F47" s="2">
        <v>121.3</v>
      </c>
      <c r="G47" s="2">
        <v>65.400000000000006</v>
      </c>
      <c r="H47" s="2">
        <v>105.4</v>
      </c>
      <c r="I47" s="2">
        <v>71.400000000000006</v>
      </c>
      <c r="J47" s="2">
        <v>110.7</v>
      </c>
      <c r="K47" s="2">
        <v>84.8</v>
      </c>
      <c r="L47" s="2">
        <v>81.599999999999994</v>
      </c>
      <c r="M47" s="2">
        <v>75.5</v>
      </c>
    </row>
    <row r="48" spans="1:13" x14ac:dyDescent="0.2">
      <c r="A48">
        <v>1943</v>
      </c>
      <c r="B48" s="2">
        <v>66.400000000000006</v>
      </c>
      <c r="C48" s="2">
        <v>54.6</v>
      </c>
      <c r="D48" s="2">
        <v>73.599999999999994</v>
      </c>
      <c r="E48" s="2">
        <v>83.8</v>
      </c>
      <c r="F48" s="2">
        <v>160.1</v>
      </c>
      <c r="G48" s="2">
        <v>98.3</v>
      </c>
      <c r="H48" s="2">
        <v>105</v>
      </c>
      <c r="I48" s="2">
        <v>74.3</v>
      </c>
      <c r="J48" s="2">
        <v>52.1</v>
      </c>
      <c r="K48" s="2">
        <v>48.1</v>
      </c>
      <c r="L48" s="2">
        <v>56.6</v>
      </c>
      <c r="M48" s="2">
        <v>24.6</v>
      </c>
    </row>
    <row r="49" spans="1:13" x14ac:dyDescent="0.2">
      <c r="A49">
        <v>1944</v>
      </c>
      <c r="B49" s="2">
        <v>31.4</v>
      </c>
      <c r="C49" s="2">
        <v>57.5</v>
      </c>
      <c r="D49" s="2">
        <v>68.099999999999994</v>
      </c>
      <c r="E49" s="2">
        <v>60.4</v>
      </c>
      <c r="F49" s="2">
        <v>82.8</v>
      </c>
      <c r="G49" s="2">
        <v>77.099999999999994</v>
      </c>
      <c r="H49" s="2">
        <v>44.3</v>
      </c>
      <c r="I49" s="2">
        <v>57.5</v>
      </c>
      <c r="J49" s="2">
        <v>83.8</v>
      </c>
      <c r="K49" s="2">
        <v>13.8</v>
      </c>
      <c r="L49" s="2">
        <v>59.1</v>
      </c>
      <c r="M49" s="2">
        <v>61.4</v>
      </c>
    </row>
    <row r="50" spans="1:13" x14ac:dyDescent="0.2">
      <c r="A50">
        <v>1945</v>
      </c>
      <c r="B50" s="2">
        <v>30.2</v>
      </c>
      <c r="C50" s="2">
        <v>42.5</v>
      </c>
      <c r="D50" s="2">
        <v>84.9</v>
      </c>
      <c r="E50" s="2">
        <v>98.3</v>
      </c>
      <c r="F50" s="2">
        <v>156.80000000000001</v>
      </c>
      <c r="G50" s="2">
        <v>119</v>
      </c>
      <c r="H50" s="2">
        <v>86.4</v>
      </c>
      <c r="I50" s="2">
        <v>74</v>
      </c>
      <c r="J50" s="2">
        <v>138.80000000000001</v>
      </c>
      <c r="K50" s="2">
        <v>94.6</v>
      </c>
      <c r="L50" s="2">
        <v>48.9</v>
      </c>
      <c r="M50" s="2">
        <v>51.9</v>
      </c>
    </row>
    <row r="51" spans="1:13" x14ac:dyDescent="0.2">
      <c r="A51">
        <v>1946</v>
      </c>
      <c r="B51" s="2">
        <v>53.1</v>
      </c>
      <c r="C51" s="2">
        <v>65.400000000000006</v>
      </c>
      <c r="D51" s="2">
        <v>53.1</v>
      </c>
      <c r="E51" s="2">
        <v>21.2</v>
      </c>
      <c r="F51" s="2">
        <v>107.7</v>
      </c>
      <c r="G51" s="2">
        <v>106.5</v>
      </c>
      <c r="H51" s="2">
        <v>41.2</v>
      </c>
      <c r="I51" s="2">
        <v>58.9</v>
      </c>
      <c r="J51" s="2">
        <v>41.9</v>
      </c>
      <c r="K51" s="2">
        <v>76</v>
      </c>
      <c r="L51" s="2">
        <v>42.5</v>
      </c>
      <c r="M51" s="2">
        <v>80.2</v>
      </c>
    </row>
    <row r="52" spans="1:13" x14ac:dyDescent="0.2">
      <c r="A52">
        <v>1947</v>
      </c>
      <c r="B52" s="2">
        <v>84.2</v>
      </c>
      <c r="C52" s="2">
        <v>29</v>
      </c>
      <c r="D52" s="2">
        <v>77.599999999999994</v>
      </c>
      <c r="E52" s="2">
        <v>143.80000000000001</v>
      </c>
      <c r="F52" s="2">
        <v>132</v>
      </c>
      <c r="G52" s="2">
        <v>84.8</v>
      </c>
      <c r="H52" s="2">
        <v>106.8</v>
      </c>
      <c r="I52" s="2">
        <v>83.7</v>
      </c>
      <c r="J52" s="2">
        <v>115.6</v>
      </c>
      <c r="K52" s="2">
        <v>37.4</v>
      </c>
      <c r="L52" s="2">
        <v>51.6</v>
      </c>
      <c r="M52" s="2">
        <v>56.1</v>
      </c>
    </row>
    <row r="53" spans="1:13" x14ac:dyDescent="0.2">
      <c r="A53">
        <v>1948</v>
      </c>
      <c r="B53" s="2">
        <v>41.73</v>
      </c>
      <c r="C53" s="2">
        <v>59.94</v>
      </c>
      <c r="D53" s="2">
        <v>94.62</v>
      </c>
      <c r="E53" s="2">
        <v>62.38</v>
      </c>
      <c r="F53" s="2">
        <v>117.2</v>
      </c>
      <c r="G53" s="2">
        <v>98.71</v>
      </c>
      <c r="H53" s="2">
        <v>68.05</v>
      </c>
      <c r="I53" s="2">
        <v>30.08</v>
      </c>
      <c r="J53" s="2">
        <v>39.85</v>
      </c>
      <c r="K53" s="2">
        <v>51.1</v>
      </c>
      <c r="L53" s="2">
        <v>94.03</v>
      </c>
      <c r="M53" s="2">
        <v>53.15</v>
      </c>
    </row>
    <row r="54" spans="1:13" x14ac:dyDescent="0.2">
      <c r="A54">
        <v>1949</v>
      </c>
      <c r="B54" s="2">
        <v>75.13</v>
      </c>
      <c r="C54" s="2">
        <v>74.180000000000007</v>
      </c>
      <c r="D54" s="2">
        <v>66.03</v>
      </c>
      <c r="E54" s="2">
        <v>51.33</v>
      </c>
      <c r="F54" s="2">
        <v>61.24</v>
      </c>
      <c r="G54" s="2">
        <v>60.18</v>
      </c>
      <c r="H54" s="2">
        <v>89.03</v>
      </c>
      <c r="I54" s="2">
        <v>83.62</v>
      </c>
      <c r="J54" s="2">
        <v>72.94</v>
      </c>
      <c r="K54" s="2">
        <v>83.55</v>
      </c>
      <c r="L54" s="2">
        <v>52.5</v>
      </c>
      <c r="M54" s="2">
        <v>107.91</v>
      </c>
    </row>
    <row r="55" spans="1:13" x14ac:dyDescent="0.2">
      <c r="A55">
        <v>1950</v>
      </c>
      <c r="B55" s="2">
        <v>110.71</v>
      </c>
      <c r="C55" s="2">
        <v>87.26</v>
      </c>
      <c r="D55" s="2">
        <v>61.94</v>
      </c>
      <c r="E55" s="2">
        <v>96.36</v>
      </c>
      <c r="F55" s="2">
        <v>29.61</v>
      </c>
      <c r="G55" s="2">
        <v>62.35</v>
      </c>
      <c r="H55" s="2">
        <v>114.58</v>
      </c>
      <c r="I55" s="2">
        <v>63.63</v>
      </c>
      <c r="J55" s="2">
        <v>78.260000000000005</v>
      </c>
      <c r="K55" s="2">
        <v>73.88</v>
      </c>
      <c r="L55" s="2">
        <v>109.66</v>
      </c>
      <c r="M55" s="2">
        <v>70.09</v>
      </c>
    </row>
    <row r="56" spans="1:13" x14ac:dyDescent="0.2">
      <c r="A56">
        <v>1951</v>
      </c>
      <c r="B56" s="2">
        <v>76.52</v>
      </c>
      <c r="C56" s="2">
        <v>65.3</v>
      </c>
      <c r="D56" s="2">
        <v>75.81</v>
      </c>
      <c r="E56" s="2">
        <v>69.67</v>
      </c>
      <c r="F56" s="2">
        <v>58.69</v>
      </c>
      <c r="G56" s="2">
        <v>83.99</v>
      </c>
      <c r="H56" s="2">
        <v>70.569999999999993</v>
      </c>
      <c r="I56" s="2">
        <v>50.81</v>
      </c>
      <c r="J56" s="2">
        <v>61.71</v>
      </c>
      <c r="K56" s="2">
        <v>89.62</v>
      </c>
      <c r="L56" s="2">
        <v>84.79</v>
      </c>
      <c r="M56" s="2">
        <v>100.78</v>
      </c>
    </row>
    <row r="57" spans="1:13" x14ac:dyDescent="0.2">
      <c r="A57">
        <v>1952</v>
      </c>
      <c r="B57" s="2">
        <v>72.52</v>
      </c>
      <c r="C57" s="2">
        <v>38.99</v>
      </c>
      <c r="D57" s="2">
        <v>65.239999999999995</v>
      </c>
      <c r="E57" s="2">
        <v>68.569999999999993</v>
      </c>
      <c r="F57" s="2">
        <v>80.48</v>
      </c>
      <c r="G57" s="2">
        <v>31.35</v>
      </c>
      <c r="H57" s="2">
        <v>79.14</v>
      </c>
      <c r="I57" s="2">
        <v>72.94</v>
      </c>
      <c r="J57" s="2">
        <v>48.47</v>
      </c>
      <c r="K57" s="2">
        <v>36.44</v>
      </c>
      <c r="L57" s="2">
        <v>66.53</v>
      </c>
      <c r="M57" s="2">
        <v>60</v>
      </c>
    </row>
    <row r="58" spans="1:13" x14ac:dyDescent="0.2">
      <c r="A58">
        <v>1953</v>
      </c>
      <c r="B58" s="2">
        <v>60.64</v>
      </c>
      <c r="C58" s="2">
        <v>31.92</v>
      </c>
      <c r="D58" s="2">
        <v>72.66</v>
      </c>
      <c r="E58" s="2">
        <v>72.900000000000006</v>
      </c>
      <c r="F58" s="2">
        <v>83.17</v>
      </c>
      <c r="G58" s="2">
        <v>87.41</v>
      </c>
      <c r="H58" s="2">
        <v>81.790000000000006</v>
      </c>
      <c r="I58" s="2">
        <v>59.06</v>
      </c>
      <c r="J58" s="2">
        <v>67.41</v>
      </c>
      <c r="K58" s="2">
        <v>28.31</v>
      </c>
      <c r="L58" s="2">
        <v>34.01</v>
      </c>
      <c r="M58" s="2">
        <v>60.22</v>
      </c>
    </row>
    <row r="59" spans="1:13" x14ac:dyDescent="0.2">
      <c r="A59">
        <v>1954</v>
      </c>
      <c r="B59" s="2">
        <v>57.23</v>
      </c>
      <c r="C59" s="2">
        <v>108.24</v>
      </c>
      <c r="D59" s="2">
        <v>110.7</v>
      </c>
      <c r="E59" s="2">
        <v>89.18</v>
      </c>
      <c r="F59" s="2">
        <v>20.54</v>
      </c>
      <c r="G59" s="2">
        <v>69.849999999999994</v>
      </c>
      <c r="H59" s="2">
        <v>36.96</v>
      </c>
      <c r="I59" s="2">
        <v>59.75</v>
      </c>
      <c r="J59" s="2">
        <v>57.97</v>
      </c>
      <c r="K59" s="2">
        <v>190.87</v>
      </c>
      <c r="L59" s="2">
        <v>51.15</v>
      </c>
      <c r="M59" s="2">
        <v>57.15</v>
      </c>
    </row>
    <row r="60" spans="1:13" x14ac:dyDescent="0.2">
      <c r="A60">
        <v>1955</v>
      </c>
      <c r="B60" s="2">
        <v>52.68</v>
      </c>
      <c r="C60" s="2">
        <v>59.42</v>
      </c>
      <c r="D60" s="2">
        <v>60.46</v>
      </c>
      <c r="E60" s="2">
        <v>61.84</v>
      </c>
      <c r="F60" s="2">
        <v>41.09</v>
      </c>
      <c r="G60" s="2">
        <v>47.64</v>
      </c>
      <c r="H60" s="2">
        <v>54.82</v>
      </c>
      <c r="I60" s="2">
        <v>83.87</v>
      </c>
      <c r="J60" s="2">
        <v>53.9</v>
      </c>
      <c r="K60" s="2">
        <v>110.6</v>
      </c>
      <c r="L60" s="2">
        <v>89.45</v>
      </c>
      <c r="M60" s="2">
        <v>47.44</v>
      </c>
    </row>
    <row r="61" spans="1:13" x14ac:dyDescent="0.2">
      <c r="A61">
        <v>1956</v>
      </c>
      <c r="B61" s="2">
        <v>33.82</v>
      </c>
      <c r="C61" s="2">
        <v>63.56</v>
      </c>
      <c r="D61" s="2">
        <v>77.349999999999994</v>
      </c>
      <c r="E61" s="2">
        <v>106.24</v>
      </c>
      <c r="F61" s="2">
        <v>145.4</v>
      </c>
      <c r="G61" s="2">
        <v>81.28</v>
      </c>
      <c r="H61" s="2">
        <v>77.81</v>
      </c>
      <c r="I61" s="2">
        <v>162.37</v>
      </c>
      <c r="J61" s="2">
        <v>38.54</v>
      </c>
      <c r="K61" s="2">
        <v>19.12</v>
      </c>
      <c r="L61" s="2">
        <v>52.84</v>
      </c>
      <c r="M61" s="2">
        <v>58.01</v>
      </c>
    </row>
    <row r="62" spans="1:13" x14ac:dyDescent="0.2">
      <c r="A62">
        <v>1957</v>
      </c>
      <c r="B62" s="2">
        <v>52.65</v>
      </c>
      <c r="C62" s="2">
        <v>49.42</v>
      </c>
      <c r="D62" s="2">
        <v>37.840000000000003</v>
      </c>
      <c r="E62" s="2">
        <v>101.51</v>
      </c>
      <c r="F62" s="2">
        <v>84.56</v>
      </c>
      <c r="G62" s="2">
        <v>102.85</v>
      </c>
      <c r="H62" s="2">
        <v>101.31</v>
      </c>
      <c r="I62" s="2">
        <v>55.38</v>
      </c>
      <c r="J62" s="2">
        <v>99.33</v>
      </c>
      <c r="K62" s="2">
        <v>82.51</v>
      </c>
      <c r="L62" s="2">
        <v>76.430000000000007</v>
      </c>
      <c r="M62" s="2">
        <v>94.8</v>
      </c>
    </row>
    <row r="63" spans="1:13" x14ac:dyDescent="0.2">
      <c r="A63">
        <v>1958</v>
      </c>
      <c r="B63" s="2">
        <v>24.61</v>
      </c>
      <c r="C63" s="2">
        <v>25.61</v>
      </c>
      <c r="D63" s="2">
        <v>9.8699999999999992</v>
      </c>
      <c r="E63" s="2">
        <v>44.88</v>
      </c>
      <c r="F63" s="2">
        <v>36.4</v>
      </c>
      <c r="G63" s="2">
        <v>84.58</v>
      </c>
      <c r="H63" s="2">
        <v>64.28</v>
      </c>
      <c r="I63" s="2">
        <v>74.38</v>
      </c>
      <c r="J63" s="2">
        <v>93.59</v>
      </c>
      <c r="K63" s="2">
        <v>32.29</v>
      </c>
      <c r="L63" s="2">
        <v>75.569999999999993</v>
      </c>
      <c r="M63" s="2">
        <v>23.88</v>
      </c>
    </row>
    <row r="64" spans="1:13" x14ac:dyDescent="0.2">
      <c r="A64">
        <v>1959</v>
      </c>
      <c r="B64" s="2">
        <v>82.23</v>
      </c>
      <c r="C64" s="2">
        <v>60.75</v>
      </c>
      <c r="D64" s="2">
        <v>64.22</v>
      </c>
      <c r="E64" s="2">
        <v>97.48</v>
      </c>
      <c r="F64" s="2">
        <v>88.94</v>
      </c>
      <c r="G64" s="2">
        <v>37.1</v>
      </c>
      <c r="H64" s="2">
        <v>84.97</v>
      </c>
      <c r="I64" s="2">
        <v>110.68</v>
      </c>
      <c r="J64" s="2">
        <v>59.03</v>
      </c>
      <c r="K64" s="2">
        <v>116.41</v>
      </c>
      <c r="L64" s="2">
        <v>75.22</v>
      </c>
      <c r="M64" s="2">
        <v>83.77</v>
      </c>
    </row>
    <row r="65" spans="1:13" x14ac:dyDescent="0.2">
      <c r="A65">
        <v>1960</v>
      </c>
      <c r="B65" s="2">
        <v>71.81</v>
      </c>
      <c r="C65" s="2">
        <v>55.84</v>
      </c>
      <c r="D65" s="2">
        <v>39.630000000000003</v>
      </c>
      <c r="E65" s="2">
        <v>86.84</v>
      </c>
      <c r="F65" s="2">
        <v>77.680000000000007</v>
      </c>
      <c r="G65" s="2">
        <v>104.84</v>
      </c>
      <c r="H65" s="2">
        <v>47.84</v>
      </c>
      <c r="I65" s="2">
        <v>50.14</v>
      </c>
      <c r="J65" s="2">
        <v>32.83</v>
      </c>
      <c r="K65" s="2">
        <v>45.01</v>
      </c>
      <c r="L65" s="2">
        <v>45.75</v>
      </c>
      <c r="M65" s="2">
        <v>25.7</v>
      </c>
    </row>
    <row r="66" spans="1:13" x14ac:dyDescent="0.2">
      <c r="A66">
        <v>1961</v>
      </c>
      <c r="B66" s="2">
        <v>15.51</v>
      </c>
      <c r="C66" s="2">
        <v>58.43</v>
      </c>
      <c r="D66" s="2">
        <v>60.1</v>
      </c>
      <c r="E66" s="2">
        <v>110.08</v>
      </c>
      <c r="F66" s="2">
        <v>59.03</v>
      </c>
      <c r="G66" s="2">
        <v>83.48</v>
      </c>
      <c r="H66" s="2">
        <v>97</v>
      </c>
      <c r="I66" s="2">
        <v>113.67</v>
      </c>
      <c r="J66" s="2">
        <v>75.48</v>
      </c>
      <c r="K66" s="2">
        <v>43.17</v>
      </c>
      <c r="L66" s="2">
        <v>65.98</v>
      </c>
      <c r="M66" s="2">
        <v>39.74</v>
      </c>
    </row>
    <row r="67" spans="1:13" x14ac:dyDescent="0.2">
      <c r="A67">
        <v>1962</v>
      </c>
      <c r="B67" s="2">
        <v>54.96</v>
      </c>
      <c r="C67" s="2">
        <v>59.58</v>
      </c>
      <c r="D67" s="2">
        <v>21.31</v>
      </c>
      <c r="E67" s="2">
        <v>46.29</v>
      </c>
      <c r="F67" s="2">
        <v>37.299999999999997</v>
      </c>
      <c r="G67" s="2">
        <v>114.98</v>
      </c>
      <c r="H67" s="2">
        <v>54.91</v>
      </c>
      <c r="I67" s="2">
        <v>84.1</v>
      </c>
      <c r="J67" s="2">
        <v>77.12</v>
      </c>
      <c r="K67" s="2">
        <v>72.81</v>
      </c>
      <c r="L67" s="2">
        <v>54.38</v>
      </c>
      <c r="M67" s="2">
        <v>53.93</v>
      </c>
    </row>
    <row r="68" spans="1:13" x14ac:dyDescent="0.2">
      <c r="A68">
        <v>1963</v>
      </c>
      <c r="B68" s="2">
        <v>20.79</v>
      </c>
      <c r="C68" s="2">
        <v>20.23</v>
      </c>
      <c r="D68" s="2">
        <v>66.56</v>
      </c>
      <c r="E68" s="2">
        <v>67.22</v>
      </c>
      <c r="F68" s="2">
        <v>72.23</v>
      </c>
      <c r="G68" s="2">
        <v>45.5</v>
      </c>
      <c r="H68" s="2">
        <v>58.09</v>
      </c>
      <c r="I68" s="2">
        <v>48.74</v>
      </c>
      <c r="J68" s="2">
        <v>38.11</v>
      </c>
      <c r="K68" s="2">
        <v>13.37</v>
      </c>
      <c r="L68" s="2">
        <v>41.89</v>
      </c>
      <c r="M68" s="2">
        <v>41.55</v>
      </c>
    </row>
    <row r="69" spans="1:13" x14ac:dyDescent="0.2">
      <c r="A69">
        <v>1964</v>
      </c>
      <c r="B69" s="2">
        <v>61.67</v>
      </c>
      <c r="C69" s="2">
        <v>19.670000000000002</v>
      </c>
      <c r="D69" s="2">
        <v>72.459999999999994</v>
      </c>
      <c r="E69" s="2">
        <v>94.36</v>
      </c>
      <c r="F69" s="2">
        <v>57.04</v>
      </c>
      <c r="G69" s="2">
        <v>65.459999999999994</v>
      </c>
      <c r="H69" s="2">
        <v>73.98</v>
      </c>
      <c r="I69" s="2">
        <v>155.01</v>
      </c>
      <c r="J69" s="2">
        <v>39.19</v>
      </c>
      <c r="K69" s="2">
        <v>23.26</v>
      </c>
      <c r="L69" s="2">
        <v>33.200000000000003</v>
      </c>
      <c r="M69" s="2">
        <v>71.53</v>
      </c>
    </row>
    <row r="70" spans="1:13" x14ac:dyDescent="0.2">
      <c r="A70">
        <v>1965</v>
      </c>
      <c r="B70" s="2">
        <v>91.61</v>
      </c>
      <c r="C70" s="2">
        <v>80.91</v>
      </c>
      <c r="D70" s="2">
        <v>79.22</v>
      </c>
      <c r="E70" s="2">
        <v>56.92</v>
      </c>
      <c r="F70" s="2">
        <v>48.85</v>
      </c>
      <c r="G70" s="2">
        <v>39.880000000000003</v>
      </c>
      <c r="H70" s="2">
        <v>58.54</v>
      </c>
      <c r="I70" s="2">
        <v>86.69</v>
      </c>
      <c r="J70" s="2">
        <v>74.06</v>
      </c>
      <c r="K70" s="2">
        <v>79.150000000000006</v>
      </c>
      <c r="L70" s="2">
        <v>64.28</v>
      </c>
      <c r="M70" s="2">
        <v>93.5</v>
      </c>
    </row>
    <row r="71" spans="1:13" x14ac:dyDescent="0.2">
      <c r="A71">
        <v>1966</v>
      </c>
      <c r="B71" s="2">
        <v>36.15</v>
      </c>
      <c r="C71" s="2">
        <v>42.32</v>
      </c>
      <c r="D71" s="2">
        <v>67.69</v>
      </c>
      <c r="E71" s="2">
        <v>79.92</v>
      </c>
      <c r="F71" s="2">
        <v>42.05</v>
      </c>
      <c r="G71" s="2">
        <v>84.74</v>
      </c>
      <c r="H71" s="2">
        <v>55.08</v>
      </c>
      <c r="I71" s="2">
        <v>88.6</v>
      </c>
      <c r="J71" s="2">
        <v>65.760000000000005</v>
      </c>
      <c r="K71" s="2">
        <v>33.83</v>
      </c>
      <c r="L71" s="2">
        <v>117.5</v>
      </c>
      <c r="M71" s="2">
        <v>108.26</v>
      </c>
    </row>
    <row r="72" spans="1:13" x14ac:dyDescent="0.2">
      <c r="A72">
        <v>1967</v>
      </c>
      <c r="B72" s="2">
        <v>52.61</v>
      </c>
      <c r="C72" s="2">
        <v>39.93</v>
      </c>
      <c r="D72" s="2">
        <v>27.99</v>
      </c>
      <c r="E72" s="2">
        <v>106.48</v>
      </c>
      <c r="F72" s="2">
        <v>44.92</v>
      </c>
      <c r="G72" s="2">
        <v>179.35</v>
      </c>
      <c r="H72" s="2">
        <v>84.57</v>
      </c>
      <c r="I72" s="2">
        <v>91.48</v>
      </c>
      <c r="J72" s="2">
        <v>61.5</v>
      </c>
      <c r="K72" s="2">
        <v>105.64</v>
      </c>
      <c r="L72" s="2">
        <v>72.62</v>
      </c>
      <c r="M72" s="2">
        <v>113.61</v>
      </c>
    </row>
    <row r="73" spans="1:13" x14ac:dyDescent="0.2">
      <c r="A73">
        <v>1968</v>
      </c>
      <c r="B73" s="2">
        <v>85.75</v>
      </c>
      <c r="C73" s="2">
        <v>46.96</v>
      </c>
      <c r="D73" s="2">
        <v>52.9</v>
      </c>
      <c r="E73" s="2">
        <v>45.71</v>
      </c>
      <c r="F73" s="2">
        <v>97.93</v>
      </c>
      <c r="G73" s="2">
        <v>131.72</v>
      </c>
      <c r="H73" s="2">
        <v>80.319999999999993</v>
      </c>
      <c r="I73" s="2">
        <v>78.150000000000006</v>
      </c>
      <c r="J73" s="2">
        <v>76.290000000000006</v>
      </c>
      <c r="K73" s="2">
        <v>56.11</v>
      </c>
      <c r="L73" s="2">
        <v>84.74</v>
      </c>
      <c r="M73" s="2">
        <v>87.71</v>
      </c>
    </row>
    <row r="74" spans="1:13" x14ac:dyDescent="0.2">
      <c r="A74">
        <v>1969</v>
      </c>
      <c r="B74" s="2">
        <v>77.760000000000005</v>
      </c>
      <c r="C74" s="2">
        <v>16.690000000000001</v>
      </c>
      <c r="D74" s="2">
        <v>41.76</v>
      </c>
      <c r="E74" s="2">
        <v>95.81</v>
      </c>
      <c r="F74" s="2">
        <v>111.25</v>
      </c>
      <c r="G74" s="2">
        <v>80.03</v>
      </c>
      <c r="H74" s="2">
        <v>115.69</v>
      </c>
      <c r="I74" s="2">
        <v>38.6</v>
      </c>
      <c r="J74" s="2">
        <v>22.12</v>
      </c>
      <c r="K74" s="2">
        <v>70.37</v>
      </c>
      <c r="L74" s="2">
        <v>96.02</v>
      </c>
      <c r="M74" s="2">
        <v>56.15</v>
      </c>
    </row>
    <row r="75" spans="1:13" x14ac:dyDescent="0.2">
      <c r="A75">
        <v>1970</v>
      </c>
      <c r="B75" s="2">
        <v>38.94</v>
      </c>
      <c r="C75" s="2">
        <v>24.81</v>
      </c>
      <c r="D75" s="2">
        <v>53.13</v>
      </c>
      <c r="E75" s="2">
        <v>76.459999999999994</v>
      </c>
      <c r="F75" s="2">
        <v>73.22</v>
      </c>
      <c r="G75" s="2">
        <v>77.72</v>
      </c>
      <c r="H75" s="2">
        <v>108.27</v>
      </c>
      <c r="I75" s="2">
        <v>32.979999999999997</v>
      </c>
      <c r="J75" s="2">
        <v>79.52</v>
      </c>
      <c r="K75" s="2">
        <v>65.27</v>
      </c>
      <c r="L75" s="2">
        <v>85.46</v>
      </c>
      <c r="M75" s="2">
        <v>65.91</v>
      </c>
    </row>
    <row r="76" spans="1:13" x14ac:dyDescent="0.2">
      <c r="A76">
        <v>1971</v>
      </c>
      <c r="B76" s="2">
        <v>39.9</v>
      </c>
      <c r="C76" s="2">
        <v>81.05</v>
      </c>
      <c r="D76" s="2">
        <v>45.08</v>
      </c>
      <c r="E76" s="2">
        <v>31.45</v>
      </c>
      <c r="F76" s="2">
        <v>29.92</v>
      </c>
      <c r="G76" s="2">
        <v>47.84</v>
      </c>
      <c r="H76" s="2">
        <v>50.46</v>
      </c>
      <c r="I76" s="2">
        <v>86.18</v>
      </c>
      <c r="J76" s="2">
        <v>53.12</v>
      </c>
      <c r="K76" s="2">
        <v>37.130000000000003</v>
      </c>
      <c r="L76" s="2">
        <v>47.31</v>
      </c>
      <c r="M76" s="2">
        <v>102.66</v>
      </c>
    </row>
    <row r="77" spans="1:13" x14ac:dyDescent="0.2">
      <c r="A77">
        <v>1972</v>
      </c>
      <c r="B77" s="2">
        <v>46.3</v>
      </c>
      <c r="C77" s="2">
        <v>39.68</v>
      </c>
      <c r="D77" s="2">
        <v>69.67</v>
      </c>
      <c r="E77" s="2">
        <v>80.06</v>
      </c>
      <c r="F77" s="2">
        <v>60.46</v>
      </c>
      <c r="G77" s="2">
        <v>77.489999999999995</v>
      </c>
      <c r="H77" s="2">
        <v>61.91</v>
      </c>
      <c r="I77" s="2">
        <v>84.72</v>
      </c>
      <c r="J77" s="2">
        <v>73.81</v>
      </c>
      <c r="K77" s="2">
        <v>90.4</v>
      </c>
      <c r="L77" s="2">
        <v>76.12</v>
      </c>
      <c r="M77" s="2">
        <v>105.72</v>
      </c>
    </row>
    <row r="78" spans="1:13" x14ac:dyDescent="0.2">
      <c r="A78">
        <v>1973</v>
      </c>
      <c r="B78" s="2">
        <v>36.78</v>
      </c>
      <c r="C78" s="2">
        <v>39.869999999999997</v>
      </c>
      <c r="D78" s="2">
        <v>134.4</v>
      </c>
      <c r="E78" s="2">
        <v>49.3</v>
      </c>
      <c r="F78" s="2">
        <v>77.790000000000006</v>
      </c>
      <c r="G78" s="2">
        <v>102.63</v>
      </c>
      <c r="H78" s="2">
        <v>73.37</v>
      </c>
      <c r="I78" s="2">
        <v>52.03</v>
      </c>
      <c r="J78" s="2">
        <v>32.229999999999997</v>
      </c>
      <c r="K78" s="2">
        <v>76.930000000000007</v>
      </c>
      <c r="L78" s="2">
        <v>113.71</v>
      </c>
      <c r="M78" s="2">
        <v>80.39</v>
      </c>
    </row>
    <row r="79" spans="1:13" x14ac:dyDescent="0.2">
      <c r="A79">
        <v>1974</v>
      </c>
      <c r="B79" s="2">
        <v>76.39</v>
      </c>
      <c r="C79" s="2">
        <v>70.42</v>
      </c>
      <c r="D79" s="2">
        <v>78.739999999999995</v>
      </c>
      <c r="E79" s="2">
        <v>82.78</v>
      </c>
      <c r="F79" s="2">
        <v>116.17</v>
      </c>
      <c r="G79" s="2">
        <v>65.069999999999993</v>
      </c>
      <c r="H79" s="2">
        <v>39.74</v>
      </c>
      <c r="I79" s="2">
        <v>51.39</v>
      </c>
      <c r="J79" s="2">
        <v>60.61</v>
      </c>
      <c r="K79" s="2">
        <v>29.25</v>
      </c>
      <c r="L79" s="2">
        <v>91.14</v>
      </c>
      <c r="M79" s="2">
        <v>63.62</v>
      </c>
    </row>
    <row r="80" spans="1:13" x14ac:dyDescent="0.2">
      <c r="A80">
        <v>1975</v>
      </c>
      <c r="B80" s="2">
        <v>81.56</v>
      </c>
      <c r="C80" s="2">
        <v>66.45</v>
      </c>
      <c r="D80" s="2">
        <v>70.14</v>
      </c>
      <c r="E80" s="2">
        <v>77.349999999999994</v>
      </c>
      <c r="F80" s="2">
        <v>62.46</v>
      </c>
      <c r="G80" s="2">
        <v>112.6</v>
      </c>
      <c r="H80" s="2">
        <v>60.64</v>
      </c>
      <c r="I80" s="2">
        <v>186.31</v>
      </c>
      <c r="J80" s="2">
        <v>75.53</v>
      </c>
      <c r="K80" s="2">
        <v>23.21</v>
      </c>
      <c r="L80" s="2">
        <v>71.569999999999993</v>
      </c>
      <c r="M80" s="2">
        <v>96.6</v>
      </c>
    </row>
    <row r="81" spans="1:13" x14ac:dyDescent="0.2">
      <c r="A81">
        <v>1976</v>
      </c>
      <c r="B81" s="2">
        <v>85.62</v>
      </c>
      <c r="C81" s="2">
        <v>65.53</v>
      </c>
      <c r="D81" s="2">
        <v>116.88</v>
      </c>
      <c r="E81" s="2">
        <v>79.89</v>
      </c>
      <c r="F81" s="2">
        <v>86.56</v>
      </c>
      <c r="G81" s="2">
        <v>95.75</v>
      </c>
      <c r="H81" s="2">
        <v>129.58000000000001</v>
      </c>
      <c r="I81" s="2">
        <v>51.55</v>
      </c>
      <c r="J81" s="2">
        <v>84.05</v>
      </c>
      <c r="K81" s="2">
        <v>67.33</v>
      </c>
      <c r="L81" s="2">
        <v>39.11</v>
      </c>
      <c r="M81" s="2">
        <v>47.32</v>
      </c>
    </row>
    <row r="82" spans="1:13" x14ac:dyDescent="0.2">
      <c r="A82">
        <v>1977</v>
      </c>
      <c r="B82" s="2">
        <v>49.34</v>
      </c>
      <c r="C82" s="2">
        <v>45.41</v>
      </c>
      <c r="D82" s="2">
        <v>87.14</v>
      </c>
      <c r="E82" s="2">
        <v>85.68</v>
      </c>
      <c r="F82" s="2">
        <v>27.73</v>
      </c>
      <c r="G82" s="2">
        <v>70.73</v>
      </c>
      <c r="H82" s="2">
        <v>73.19</v>
      </c>
      <c r="I82" s="2">
        <v>83.33</v>
      </c>
      <c r="J82" s="2">
        <v>166.14</v>
      </c>
      <c r="K82" s="2">
        <v>61.08</v>
      </c>
      <c r="L82" s="2">
        <v>91.47</v>
      </c>
      <c r="M82" s="2">
        <v>95.73</v>
      </c>
    </row>
    <row r="83" spans="1:13" x14ac:dyDescent="0.2">
      <c r="A83">
        <v>1978</v>
      </c>
      <c r="B83" s="2">
        <v>107.07</v>
      </c>
      <c r="C83" s="2">
        <v>14.54</v>
      </c>
      <c r="D83" s="2">
        <v>53.33</v>
      </c>
      <c r="E83" s="2">
        <v>54.01</v>
      </c>
      <c r="F83" s="2">
        <v>73.72</v>
      </c>
      <c r="G83" s="2">
        <v>61.15</v>
      </c>
      <c r="H83" s="2">
        <v>40.950000000000003</v>
      </c>
      <c r="I83" s="2">
        <v>43.47</v>
      </c>
      <c r="J83" s="2">
        <v>102.65</v>
      </c>
      <c r="K83" s="2">
        <v>54.23</v>
      </c>
      <c r="L83" s="2">
        <v>59.51</v>
      </c>
      <c r="M83" s="2">
        <v>74.790000000000006</v>
      </c>
    </row>
    <row r="84" spans="1:13" x14ac:dyDescent="0.2">
      <c r="A84">
        <v>1979</v>
      </c>
      <c r="B84" s="2">
        <v>63.98</v>
      </c>
      <c r="C84" s="2">
        <v>18.04</v>
      </c>
      <c r="D84" s="2">
        <v>64.88</v>
      </c>
      <c r="E84" s="2">
        <v>119.07</v>
      </c>
      <c r="F84" s="2">
        <v>85.1</v>
      </c>
      <c r="G84" s="2">
        <v>61.07</v>
      </c>
      <c r="H84" s="2">
        <v>79.05</v>
      </c>
      <c r="I84" s="2">
        <v>58.78</v>
      </c>
      <c r="J84" s="2">
        <v>40.98</v>
      </c>
      <c r="K84" s="2">
        <v>66.23</v>
      </c>
      <c r="L84" s="2">
        <v>125.13</v>
      </c>
      <c r="M84" s="2">
        <v>82.71</v>
      </c>
    </row>
    <row r="85" spans="1:13" x14ac:dyDescent="0.2">
      <c r="A85">
        <v>1980</v>
      </c>
      <c r="B85" s="2">
        <v>32.83</v>
      </c>
      <c r="C85" s="2">
        <v>25.52</v>
      </c>
      <c r="D85" s="2">
        <v>83.2</v>
      </c>
      <c r="E85" s="2">
        <v>90.9</v>
      </c>
      <c r="F85" s="2">
        <v>61.34</v>
      </c>
      <c r="G85" s="2">
        <v>89.75</v>
      </c>
      <c r="H85" s="2">
        <v>122.92</v>
      </c>
      <c r="I85" s="2">
        <v>79.760000000000005</v>
      </c>
      <c r="J85" s="2">
        <v>96.28</v>
      </c>
      <c r="K85" s="2">
        <v>65.22</v>
      </c>
      <c r="L85" s="2">
        <v>26.42</v>
      </c>
      <c r="M85" s="2">
        <v>65.239999999999995</v>
      </c>
    </row>
    <row r="86" spans="1:13" x14ac:dyDescent="0.2">
      <c r="A86">
        <v>1981</v>
      </c>
      <c r="B86" s="2">
        <v>27.06</v>
      </c>
      <c r="C86" s="2">
        <v>82.24</v>
      </c>
      <c r="D86" s="2">
        <v>31.81</v>
      </c>
      <c r="E86" s="2">
        <v>105.88</v>
      </c>
      <c r="F86" s="2">
        <v>64.06</v>
      </c>
      <c r="G86" s="2">
        <v>85.68</v>
      </c>
      <c r="H86" s="2">
        <v>78.61</v>
      </c>
      <c r="I86" s="2">
        <v>100.75</v>
      </c>
      <c r="J86" s="2">
        <v>164.11</v>
      </c>
      <c r="K86" s="2">
        <v>114.1</v>
      </c>
      <c r="L86" s="2">
        <v>44.89</v>
      </c>
      <c r="M86" s="2">
        <v>55.22</v>
      </c>
    </row>
    <row r="87" spans="1:13" x14ac:dyDescent="0.2">
      <c r="A87">
        <v>1982</v>
      </c>
      <c r="B87" s="2">
        <v>79.17</v>
      </c>
      <c r="C87" s="2">
        <v>39.46</v>
      </c>
      <c r="D87" s="2">
        <v>78.459999999999994</v>
      </c>
      <c r="E87" s="2">
        <v>55.86</v>
      </c>
      <c r="F87" s="2">
        <v>66.03</v>
      </c>
      <c r="G87" s="2">
        <v>91.55</v>
      </c>
      <c r="H87" s="2">
        <v>62.96</v>
      </c>
      <c r="I87" s="2">
        <v>82.98</v>
      </c>
      <c r="J87" s="2">
        <v>86.06</v>
      </c>
      <c r="K87" s="2">
        <v>31.1</v>
      </c>
      <c r="L87" s="2">
        <v>131.91999999999999</v>
      </c>
      <c r="M87" s="2">
        <v>93.13</v>
      </c>
    </row>
    <row r="88" spans="1:13" x14ac:dyDescent="0.2">
      <c r="A88">
        <v>1983</v>
      </c>
      <c r="B88" s="2">
        <v>33.5</v>
      </c>
      <c r="C88" s="2">
        <v>32.130000000000003</v>
      </c>
      <c r="D88" s="2">
        <v>44.82</v>
      </c>
      <c r="E88" s="2">
        <v>100.63</v>
      </c>
      <c r="F88" s="2">
        <v>123.01</v>
      </c>
      <c r="G88" s="2">
        <v>74.739999999999995</v>
      </c>
      <c r="H88" s="2">
        <v>121.35</v>
      </c>
      <c r="I88" s="2">
        <v>80.27</v>
      </c>
      <c r="J88" s="2">
        <v>75.98</v>
      </c>
      <c r="K88" s="2">
        <v>64.75</v>
      </c>
      <c r="L88" s="2">
        <v>97.21</v>
      </c>
      <c r="M88" s="2">
        <v>104.88</v>
      </c>
    </row>
    <row r="89" spans="1:13" x14ac:dyDescent="0.2">
      <c r="A89">
        <v>1984</v>
      </c>
      <c r="B89" s="2">
        <v>36.270000000000003</v>
      </c>
      <c r="C89" s="2">
        <v>55.53</v>
      </c>
      <c r="D89" s="2">
        <v>84.15</v>
      </c>
      <c r="E89" s="2">
        <v>62.31</v>
      </c>
      <c r="F89" s="2">
        <v>99</v>
      </c>
      <c r="G89" s="2">
        <v>87.3</v>
      </c>
      <c r="H89" s="2">
        <v>62.44</v>
      </c>
      <c r="I89" s="2">
        <v>101.81</v>
      </c>
      <c r="J89" s="2">
        <v>103.39</v>
      </c>
      <c r="K89" s="2">
        <v>41.07</v>
      </c>
      <c r="L89" s="2">
        <v>91.09</v>
      </c>
      <c r="M89" s="2">
        <v>90.35</v>
      </c>
    </row>
    <row r="90" spans="1:13" x14ac:dyDescent="0.2">
      <c r="A90">
        <v>1985</v>
      </c>
      <c r="B90" s="2">
        <v>81.400000000000006</v>
      </c>
      <c r="C90" s="2">
        <v>115.3</v>
      </c>
      <c r="D90" s="2">
        <v>96.45</v>
      </c>
      <c r="E90" s="2">
        <v>55.37</v>
      </c>
      <c r="F90" s="2">
        <v>66.41</v>
      </c>
      <c r="G90" s="2">
        <v>61.56</v>
      </c>
      <c r="H90" s="2">
        <v>80.510000000000005</v>
      </c>
      <c r="I90" s="2">
        <v>145.66</v>
      </c>
      <c r="J90" s="2">
        <v>101.6</v>
      </c>
      <c r="K90" s="2">
        <v>93.25</v>
      </c>
      <c r="L90" s="2">
        <v>147.33000000000001</v>
      </c>
      <c r="M90" s="2">
        <v>58.97</v>
      </c>
    </row>
    <row r="91" spans="1:13" x14ac:dyDescent="0.2">
      <c r="A91">
        <v>1986</v>
      </c>
      <c r="B91" s="2">
        <v>38.130000000000003</v>
      </c>
      <c r="C91" s="2">
        <v>62.29</v>
      </c>
      <c r="D91" s="2">
        <v>56.14</v>
      </c>
      <c r="E91" s="2">
        <v>72.5</v>
      </c>
      <c r="F91" s="2">
        <v>63.04</v>
      </c>
      <c r="G91" s="2">
        <v>122.75</v>
      </c>
      <c r="H91" s="2">
        <v>83.86</v>
      </c>
      <c r="I91" s="2">
        <v>84.42</v>
      </c>
      <c r="J91" s="2">
        <v>199.19</v>
      </c>
      <c r="K91" s="2">
        <v>79.760000000000005</v>
      </c>
      <c r="L91" s="2">
        <v>40.549999999999997</v>
      </c>
      <c r="M91" s="2">
        <v>69.86</v>
      </c>
    </row>
    <row r="92" spans="1:13" x14ac:dyDescent="0.2">
      <c r="A92">
        <v>1987</v>
      </c>
      <c r="B92" s="2">
        <v>46.68</v>
      </c>
      <c r="C92" s="2">
        <v>14.3</v>
      </c>
      <c r="D92" s="2">
        <v>47.45</v>
      </c>
      <c r="E92" s="2">
        <v>49.64</v>
      </c>
      <c r="F92" s="2">
        <v>50.24</v>
      </c>
      <c r="G92" s="2">
        <v>69.849999999999994</v>
      </c>
      <c r="H92" s="2">
        <v>71.400000000000006</v>
      </c>
      <c r="I92" s="2">
        <v>115.23</v>
      </c>
      <c r="J92" s="2">
        <v>86.37</v>
      </c>
      <c r="K92" s="2">
        <v>74.41</v>
      </c>
      <c r="L92" s="2">
        <v>82.41</v>
      </c>
      <c r="M92" s="2">
        <v>81.33</v>
      </c>
    </row>
    <row r="93" spans="1:13" x14ac:dyDescent="0.2">
      <c r="A93">
        <v>1988</v>
      </c>
      <c r="B93" s="2">
        <v>33.46</v>
      </c>
      <c r="C93" s="2">
        <v>57.26</v>
      </c>
      <c r="D93" s="2">
        <v>36.33</v>
      </c>
      <c r="E93" s="2">
        <v>56.12</v>
      </c>
      <c r="F93" s="2">
        <v>40.98</v>
      </c>
      <c r="G93" s="2">
        <v>14.83</v>
      </c>
      <c r="H93" s="2">
        <v>87.42</v>
      </c>
      <c r="I93" s="2">
        <v>62.45</v>
      </c>
      <c r="J93" s="2">
        <v>71.72</v>
      </c>
      <c r="K93" s="2">
        <v>107.08</v>
      </c>
      <c r="L93" s="2">
        <v>108.52</v>
      </c>
      <c r="M93" s="2">
        <v>50.54</v>
      </c>
    </row>
    <row r="94" spans="1:13" x14ac:dyDescent="0.2">
      <c r="A94">
        <v>1989</v>
      </c>
      <c r="B94" s="2">
        <v>41.44</v>
      </c>
      <c r="C94" s="2">
        <v>22.5</v>
      </c>
      <c r="D94" s="2">
        <v>45.58</v>
      </c>
      <c r="E94" s="2">
        <v>57.21</v>
      </c>
      <c r="F94" s="2">
        <v>95.63</v>
      </c>
      <c r="G94" s="2">
        <v>104.76</v>
      </c>
      <c r="H94" s="2">
        <v>57.71</v>
      </c>
      <c r="I94" s="2">
        <v>66.95</v>
      </c>
      <c r="J94" s="2">
        <v>83.3</v>
      </c>
      <c r="K94" s="2">
        <v>64.3</v>
      </c>
      <c r="L94" s="2">
        <v>92.46</v>
      </c>
      <c r="M94" s="2">
        <v>52.41</v>
      </c>
    </row>
    <row r="95" spans="1:13" x14ac:dyDescent="0.2">
      <c r="A95">
        <v>1990</v>
      </c>
      <c r="B95" s="2">
        <v>48.5</v>
      </c>
      <c r="C95" s="2">
        <v>99.42</v>
      </c>
      <c r="D95" s="2">
        <v>50.71</v>
      </c>
      <c r="E95" s="2">
        <v>63.31</v>
      </c>
      <c r="F95" s="2">
        <v>98.85</v>
      </c>
      <c r="G95" s="2">
        <v>81.72</v>
      </c>
      <c r="H95" s="2">
        <v>84.47</v>
      </c>
      <c r="I95" s="2">
        <v>94</v>
      </c>
      <c r="J95" s="2">
        <v>119.85</v>
      </c>
      <c r="K95" s="2">
        <v>105.45</v>
      </c>
      <c r="L95" s="2">
        <v>85.41</v>
      </c>
      <c r="M95" s="2">
        <v>106.57</v>
      </c>
    </row>
    <row r="96" spans="1:13" x14ac:dyDescent="0.2">
      <c r="A96">
        <v>1991</v>
      </c>
      <c r="B96" s="2">
        <v>37.75</v>
      </c>
      <c r="C96" s="2">
        <v>32.93</v>
      </c>
      <c r="D96" s="2">
        <v>71.849999999999994</v>
      </c>
      <c r="E96" s="2">
        <v>87.21</v>
      </c>
      <c r="F96" s="2">
        <v>106.59</v>
      </c>
      <c r="G96" s="2">
        <v>43.1</v>
      </c>
      <c r="H96" s="2">
        <v>68.98</v>
      </c>
      <c r="I96" s="2">
        <v>65.2</v>
      </c>
      <c r="J96" s="2">
        <v>24.62</v>
      </c>
      <c r="K96" s="2">
        <v>109.84</v>
      </c>
      <c r="L96" s="2">
        <v>76.790000000000006</v>
      </c>
      <c r="M96" s="2">
        <v>54.78</v>
      </c>
    </row>
    <row r="97" spans="1:13" x14ac:dyDescent="0.2">
      <c r="A97">
        <v>1992</v>
      </c>
      <c r="B97" s="2">
        <v>59.58</v>
      </c>
      <c r="C97" s="2">
        <v>49.17</v>
      </c>
      <c r="D97" s="2">
        <v>64.010000000000005</v>
      </c>
      <c r="E97" s="2">
        <v>107.71</v>
      </c>
      <c r="F97" s="2">
        <v>51.64</v>
      </c>
      <c r="G97" s="2">
        <v>61.26</v>
      </c>
      <c r="H97" s="2">
        <v>160.91999999999999</v>
      </c>
      <c r="I97" s="2">
        <v>117.75</v>
      </c>
      <c r="J97" s="2">
        <v>132.72999999999999</v>
      </c>
      <c r="K97" s="2">
        <v>68.61</v>
      </c>
      <c r="L97" s="2">
        <v>126.07</v>
      </c>
      <c r="M97" s="2">
        <v>60.82</v>
      </c>
    </row>
    <row r="98" spans="1:13" x14ac:dyDescent="0.2">
      <c r="A98">
        <v>1993</v>
      </c>
      <c r="B98" s="2">
        <v>93.39</v>
      </c>
      <c r="C98" s="2">
        <v>32.119999999999997</v>
      </c>
      <c r="D98" s="2">
        <v>44.29</v>
      </c>
      <c r="E98" s="2">
        <v>94.6</v>
      </c>
      <c r="F98" s="2">
        <v>53.2</v>
      </c>
      <c r="G98" s="2">
        <v>107.53</v>
      </c>
      <c r="H98" s="2">
        <v>65.62</v>
      </c>
      <c r="I98" s="2">
        <v>60.55</v>
      </c>
      <c r="J98" s="2">
        <v>109.34</v>
      </c>
      <c r="K98" s="2">
        <v>61.51</v>
      </c>
      <c r="L98" s="2">
        <v>50.74</v>
      </c>
      <c r="M98" s="2">
        <v>30.2</v>
      </c>
    </row>
    <row r="99" spans="1:13" x14ac:dyDescent="0.2">
      <c r="A99">
        <v>1994</v>
      </c>
      <c r="B99" s="2">
        <v>71.02</v>
      </c>
      <c r="C99" s="2">
        <v>33.200000000000003</v>
      </c>
      <c r="D99" s="2">
        <v>61.3</v>
      </c>
      <c r="E99" s="2">
        <v>93.06</v>
      </c>
      <c r="F99" s="2">
        <v>61.13</v>
      </c>
      <c r="G99" s="2">
        <v>140.03</v>
      </c>
      <c r="H99" s="2">
        <v>74.319999999999993</v>
      </c>
      <c r="I99" s="2">
        <v>76.959999999999994</v>
      </c>
      <c r="J99" s="2">
        <v>56.74</v>
      </c>
      <c r="K99" s="2">
        <v>46</v>
      </c>
      <c r="L99" s="2">
        <v>66.06</v>
      </c>
      <c r="M99" s="2">
        <v>54.31</v>
      </c>
    </row>
    <row r="100" spans="1:13" x14ac:dyDescent="0.2">
      <c r="A100">
        <v>1995</v>
      </c>
      <c r="B100" s="2">
        <v>76.13</v>
      </c>
      <c r="C100" s="2">
        <v>30.01</v>
      </c>
      <c r="D100" s="2">
        <v>42.67</v>
      </c>
      <c r="E100" s="2">
        <v>87.14</v>
      </c>
      <c r="F100" s="2">
        <v>81.31</v>
      </c>
      <c r="G100" s="2">
        <v>50.85</v>
      </c>
      <c r="H100" s="2">
        <v>56.23</v>
      </c>
      <c r="I100" s="2">
        <v>78.02</v>
      </c>
      <c r="J100" s="2">
        <v>30.92</v>
      </c>
      <c r="K100" s="2">
        <v>91.99</v>
      </c>
      <c r="L100" s="2">
        <v>106.03</v>
      </c>
      <c r="M100" s="2">
        <v>32.200000000000003</v>
      </c>
    </row>
    <row r="101" spans="1:13" x14ac:dyDescent="0.2">
      <c r="A101">
        <v>1996</v>
      </c>
      <c r="B101" s="2">
        <v>63.65</v>
      </c>
      <c r="C101" s="2">
        <v>48.04</v>
      </c>
      <c r="D101" s="2">
        <v>38.83</v>
      </c>
      <c r="E101" s="2">
        <v>114.34</v>
      </c>
      <c r="F101" s="2">
        <v>88.58</v>
      </c>
      <c r="G101" s="2">
        <v>122.74</v>
      </c>
      <c r="H101" s="2">
        <v>80.92</v>
      </c>
      <c r="I101" s="2">
        <v>37.479999999999997</v>
      </c>
      <c r="J101" s="2">
        <v>200.91</v>
      </c>
      <c r="K101" s="2">
        <v>72.709999999999994</v>
      </c>
      <c r="L101" s="2">
        <v>55.15</v>
      </c>
      <c r="M101" s="2">
        <v>85.25</v>
      </c>
    </row>
    <row r="102" spans="1:13" x14ac:dyDescent="0.2">
      <c r="A102">
        <v>1997</v>
      </c>
      <c r="B102" s="2">
        <v>59.95</v>
      </c>
      <c r="C102" s="2">
        <v>88.81</v>
      </c>
      <c r="D102" s="2">
        <v>77.540000000000006</v>
      </c>
      <c r="E102" s="2">
        <v>39.47</v>
      </c>
      <c r="F102" s="2">
        <v>116.42</v>
      </c>
      <c r="G102" s="2">
        <v>70.56</v>
      </c>
      <c r="H102" s="2">
        <v>71.989999999999995</v>
      </c>
      <c r="I102" s="2">
        <v>83</v>
      </c>
      <c r="J102" s="2">
        <v>72.11</v>
      </c>
      <c r="K102" s="2">
        <v>53.9</v>
      </c>
      <c r="L102" s="2">
        <v>40.01</v>
      </c>
      <c r="M102" s="2">
        <v>52.46</v>
      </c>
    </row>
    <row r="103" spans="1:13" x14ac:dyDescent="0.2">
      <c r="A103">
        <v>1998</v>
      </c>
      <c r="B103" s="2">
        <v>84.8</v>
      </c>
      <c r="C103" s="2">
        <v>44.49</v>
      </c>
      <c r="D103" s="2">
        <v>93.84</v>
      </c>
      <c r="E103" s="2">
        <v>57.59</v>
      </c>
      <c r="F103" s="2">
        <v>42.46</v>
      </c>
      <c r="G103" s="2">
        <v>52.23</v>
      </c>
      <c r="H103" s="2">
        <v>69.36</v>
      </c>
      <c r="I103" s="2">
        <v>77.44</v>
      </c>
      <c r="J103" s="2">
        <v>35.520000000000003</v>
      </c>
      <c r="K103" s="2">
        <v>29.28</v>
      </c>
      <c r="L103" s="2">
        <v>43.56</v>
      </c>
      <c r="M103" s="2">
        <v>51.08</v>
      </c>
    </row>
    <row r="104" spans="1:13" x14ac:dyDescent="0.2">
      <c r="A104">
        <v>1999</v>
      </c>
      <c r="B104" s="2">
        <v>93.4</v>
      </c>
      <c r="C104" s="2">
        <v>42.7</v>
      </c>
      <c r="D104" s="2">
        <v>32.299999999999997</v>
      </c>
      <c r="E104" s="2">
        <v>90.56</v>
      </c>
      <c r="F104" s="2">
        <v>47.49</v>
      </c>
      <c r="G104" s="2">
        <v>85.97</v>
      </c>
      <c r="H104" s="2">
        <v>75.989999999999995</v>
      </c>
      <c r="I104" s="2">
        <v>65.739999999999995</v>
      </c>
      <c r="J104" s="2">
        <v>65.209999999999994</v>
      </c>
      <c r="K104" s="2">
        <v>54.98</v>
      </c>
      <c r="L104" s="2">
        <v>61.47</v>
      </c>
      <c r="M104" s="2">
        <v>72.349999999999994</v>
      </c>
    </row>
    <row r="105" spans="1:13" x14ac:dyDescent="0.2">
      <c r="A105">
        <v>2000</v>
      </c>
      <c r="B105" s="2">
        <v>50.83</v>
      </c>
      <c r="C105" s="2">
        <v>39.9</v>
      </c>
      <c r="D105" s="2">
        <v>38.07</v>
      </c>
      <c r="E105" s="2">
        <v>82.48</v>
      </c>
      <c r="F105" s="2">
        <v>113.37</v>
      </c>
      <c r="G105" s="2">
        <v>139.62</v>
      </c>
      <c r="H105" s="2">
        <v>137.27000000000001</v>
      </c>
      <c r="I105" s="2">
        <v>77.709999999999994</v>
      </c>
      <c r="J105" s="2">
        <v>114.86</v>
      </c>
      <c r="K105" s="2">
        <v>50.19</v>
      </c>
      <c r="L105" s="2">
        <v>48.63</v>
      </c>
      <c r="M105" s="2">
        <v>98.83</v>
      </c>
    </row>
    <row r="106" spans="1:13" x14ac:dyDescent="0.2">
      <c r="A106">
        <v>2001</v>
      </c>
      <c r="B106" s="2">
        <v>42.15</v>
      </c>
      <c r="C106" s="2">
        <v>70.02</v>
      </c>
      <c r="D106" s="2">
        <v>29.94</v>
      </c>
      <c r="E106" s="2">
        <v>65.27</v>
      </c>
      <c r="F106" s="2">
        <v>83.9</v>
      </c>
      <c r="G106" s="2">
        <v>73.28</v>
      </c>
      <c r="H106" s="2">
        <v>23.1</v>
      </c>
      <c r="I106" s="2">
        <v>65.400000000000006</v>
      </c>
      <c r="J106" s="2">
        <v>126.47</v>
      </c>
      <c r="K106" s="2">
        <v>166</v>
      </c>
      <c r="L106" s="2">
        <v>89.56</v>
      </c>
      <c r="M106" s="2">
        <v>53.62</v>
      </c>
    </row>
    <row r="107" spans="1:13" x14ac:dyDescent="0.2">
      <c r="A107">
        <v>2002</v>
      </c>
      <c r="B107" s="2">
        <v>56.14</v>
      </c>
      <c r="C107" s="2">
        <v>59.68</v>
      </c>
      <c r="D107" s="2">
        <v>53.91</v>
      </c>
      <c r="E107" s="2">
        <v>101.48</v>
      </c>
      <c r="F107" s="2">
        <v>91.85</v>
      </c>
      <c r="G107" s="2">
        <v>64.77</v>
      </c>
      <c r="H107" s="2">
        <v>90.65</v>
      </c>
      <c r="I107" s="2">
        <v>24.05</v>
      </c>
      <c r="J107" s="2">
        <v>54.48</v>
      </c>
      <c r="K107" s="2">
        <v>45.13</v>
      </c>
      <c r="L107" s="2">
        <v>74.22</v>
      </c>
      <c r="M107" s="2">
        <v>49.4</v>
      </c>
    </row>
    <row r="108" spans="1:13" x14ac:dyDescent="0.2">
      <c r="A108">
        <v>2003</v>
      </c>
      <c r="B108" s="2">
        <v>33.32</v>
      </c>
      <c r="C108" s="2">
        <v>49.43</v>
      </c>
      <c r="D108" s="2">
        <v>53.32</v>
      </c>
      <c r="E108" s="2">
        <v>86.14</v>
      </c>
      <c r="F108" s="2">
        <v>117.5</v>
      </c>
      <c r="G108" s="2">
        <v>68.52</v>
      </c>
      <c r="H108" s="2">
        <v>59.68</v>
      </c>
      <c r="I108" s="2">
        <v>63.39</v>
      </c>
      <c r="J108" s="2">
        <v>106.91</v>
      </c>
      <c r="K108" s="2">
        <v>70.290000000000006</v>
      </c>
      <c r="L108" s="2">
        <v>109.28</v>
      </c>
      <c r="M108" s="2">
        <v>72.069999999999993</v>
      </c>
    </row>
    <row r="109" spans="1:13" x14ac:dyDescent="0.2">
      <c r="A109">
        <v>2004</v>
      </c>
      <c r="B109" s="2">
        <v>66.400000000000006</v>
      </c>
      <c r="C109" s="2">
        <v>25.37</v>
      </c>
      <c r="D109" s="2">
        <v>89.23</v>
      </c>
      <c r="E109" s="2">
        <v>40.46</v>
      </c>
      <c r="F109" s="2">
        <v>174.38</v>
      </c>
      <c r="G109" s="2">
        <v>84.9</v>
      </c>
      <c r="H109" s="2">
        <v>96.87</v>
      </c>
      <c r="I109" s="2">
        <v>66.36</v>
      </c>
      <c r="J109" s="2">
        <v>22.21</v>
      </c>
      <c r="K109" s="2">
        <v>72.349999999999994</v>
      </c>
      <c r="L109" s="2">
        <v>80.03</v>
      </c>
      <c r="M109" s="2">
        <v>87.7</v>
      </c>
    </row>
    <row r="110" spans="1:13" x14ac:dyDescent="0.2">
      <c r="A110">
        <v>2005</v>
      </c>
      <c r="B110" s="2">
        <v>83.03</v>
      </c>
      <c r="C110" s="2">
        <v>77.069999999999993</v>
      </c>
      <c r="D110" s="2">
        <v>28.8</v>
      </c>
      <c r="E110" s="2">
        <v>72.650000000000006</v>
      </c>
      <c r="F110" s="2">
        <v>44.82</v>
      </c>
      <c r="G110" s="2">
        <v>54.3</v>
      </c>
      <c r="H110" s="2">
        <v>93.39</v>
      </c>
      <c r="I110" s="2">
        <v>61.64</v>
      </c>
      <c r="J110" s="2">
        <v>98.79</v>
      </c>
      <c r="K110" s="2">
        <v>22.61</v>
      </c>
      <c r="L110" s="2">
        <v>108.68</v>
      </c>
      <c r="M110" s="2">
        <v>69.37</v>
      </c>
    </row>
    <row r="111" spans="1:13" x14ac:dyDescent="0.2">
      <c r="A111">
        <v>2006</v>
      </c>
      <c r="B111" s="2">
        <v>88.67</v>
      </c>
      <c r="C111" s="2">
        <v>72.239999999999995</v>
      </c>
      <c r="D111" s="2">
        <v>76.7</v>
      </c>
      <c r="E111" s="2">
        <v>69.63</v>
      </c>
      <c r="F111" s="2">
        <v>86.06</v>
      </c>
      <c r="G111" s="2">
        <v>67.16</v>
      </c>
      <c r="H111" s="2">
        <v>121.38</v>
      </c>
      <c r="I111" s="2">
        <v>82.9</v>
      </c>
      <c r="J111" s="2">
        <v>101.76</v>
      </c>
      <c r="K111" s="2">
        <v>144.44999999999999</v>
      </c>
      <c r="L111" s="2">
        <v>75.33</v>
      </c>
      <c r="M111" s="2">
        <v>84.29</v>
      </c>
    </row>
    <row r="112" spans="1:13" x14ac:dyDescent="0.2">
      <c r="A112" s="19">
        <v>2007</v>
      </c>
      <c r="B112" s="20">
        <v>97.48</v>
      </c>
      <c r="C112" s="20">
        <v>27.83</v>
      </c>
      <c r="D112" s="20">
        <v>65.42</v>
      </c>
      <c r="E112" s="20">
        <v>66.81</v>
      </c>
      <c r="F112" s="20">
        <v>73.72</v>
      </c>
      <c r="G112" s="20">
        <v>40.28</v>
      </c>
      <c r="H112" s="20">
        <v>41.51</v>
      </c>
      <c r="I112" s="20">
        <v>123.35</v>
      </c>
      <c r="J112" s="20">
        <v>42.42</v>
      </c>
      <c r="K112" s="20">
        <v>55.11</v>
      </c>
      <c r="L112" s="20">
        <v>58.44</v>
      </c>
      <c r="M112" s="20">
        <v>103.52</v>
      </c>
    </row>
    <row r="113" spans="1:13" x14ac:dyDescent="0.2">
      <c r="A113" s="19">
        <v>2008</v>
      </c>
      <c r="B113" s="20">
        <v>79.84</v>
      </c>
      <c r="C113" s="20">
        <v>102.47</v>
      </c>
      <c r="D113" s="20">
        <v>72.400000000000006</v>
      </c>
      <c r="E113" s="20">
        <v>43.5</v>
      </c>
      <c r="F113" s="20">
        <v>72.650000000000006</v>
      </c>
      <c r="G113" s="20">
        <v>122.36</v>
      </c>
      <c r="H113" s="20">
        <v>99.09</v>
      </c>
      <c r="I113" s="20">
        <v>70.510000000000005</v>
      </c>
      <c r="J113" s="20">
        <v>142.30000000000001</v>
      </c>
      <c r="K113" s="20">
        <v>50.77</v>
      </c>
      <c r="L113" s="20">
        <v>111.57</v>
      </c>
      <c r="M113" s="20">
        <v>115.11</v>
      </c>
    </row>
    <row r="114" spans="1:13" x14ac:dyDescent="0.2">
      <c r="A114" s="19">
        <v>2009</v>
      </c>
      <c r="B114" s="20">
        <v>55.36</v>
      </c>
      <c r="C114" s="20">
        <v>80.02</v>
      </c>
      <c r="D114" s="20">
        <v>94.12</v>
      </c>
      <c r="E114" s="20">
        <v>136.74</v>
      </c>
      <c r="F114" s="20">
        <v>76.790000000000006</v>
      </c>
      <c r="G114" s="20">
        <v>107.05</v>
      </c>
      <c r="H114" s="20">
        <v>66.83</v>
      </c>
      <c r="I114" s="20">
        <v>107.11</v>
      </c>
      <c r="J114" s="20">
        <v>43.83</v>
      </c>
      <c r="K114" s="20">
        <v>85.24</v>
      </c>
      <c r="L114" s="20">
        <v>26.69</v>
      </c>
      <c r="M114" s="20">
        <v>74.260000000000005</v>
      </c>
    </row>
    <row r="115" spans="1:13" x14ac:dyDescent="0.2">
      <c r="A115" s="19">
        <v>2010</v>
      </c>
      <c r="B115" s="20">
        <v>50.16</v>
      </c>
      <c r="C115" s="20">
        <v>41.71</v>
      </c>
      <c r="D115" s="20">
        <v>35.97</v>
      </c>
      <c r="E115" s="20">
        <v>69.78</v>
      </c>
      <c r="F115" s="20">
        <v>114.29</v>
      </c>
      <c r="G115" s="20">
        <v>102.11</v>
      </c>
      <c r="H115" s="20">
        <v>104.58</v>
      </c>
      <c r="I115" s="20">
        <v>24.87</v>
      </c>
      <c r="J115" s="20">
        <v>92.3</v>
      </c>
      <c r="K115" s="20">
        <v>68.58</v>
      </c>
      <c r="L115" s="20">
        <v>81.12</v>
      </c>
      <c r="M115" s="20">
        <v>54.6</v>
      </c>
    </row>
    <row r="116" spans="1:13" x14ac:dyDescent="0.2">
      <c r="A116" s="19">
        <v>2011</v>
      </c>
      <c r="B116" s="20">
        <v>58.26</v>
      </c>
      <c r="C116" s="20">
        <v>72.64</v>
      </c>
      <c r="D116" s="20">
        <v>103.41</v>
      </c>
      <c r="E116" s="20">
        <v>128.44</v>
      </c>
      <c r="F116" s="20">
        <v>156.19</v>
      </c>
      <c r="G116" s="20">
        <v>80.47</v>
      </c>
      <c r="H116" s="20">
        <v>76.650000000000006</v>
      </c>
      <c r="I116" s="20">
        <v>91.88</v>
      </c>
      <c r="J116" s="20">
        <v>126.79</v>
      </c>
      <c r="K116" s="20">
        <v>100.22</v>
      </c>
      <c r="L116" s="20">
        <v>125.79</v>
      </c>
      <c r="M116" s="20">
        <v>81.58</v>
      </c>
    </row>
    <row r="117" spans="1:13" x14ac:dyDescent="0.2">
      <c r="A117" s="19">
        <v>2012</v>
      </c>
      <c r="B117" s="20">
        <v>61.75</v>
      </c>
      <c r="C117" s="20">
        <v>37.42</v>
      </c>
      <c r="D117" s="20">
        <v>52.77</v>
      </c>
      <c r="E117" s="20">
        <v>35.94</v>
      </c>
      <c r="F117" s="20">
        <v>71.87</v>
      </c>
      <c r="G117" s="20">
        <v>65.25</v>
      </c>
      <c r="H117" s="20">
        <v>104.63</v>
      </c>
      <c r="I117" s="20">
        <v>79.010000000000005</v>
      </c>
      <c r="J117" s="20">
        <v>76.53</v>
      </c>
      <c r="K117" s="20">
        <v>107.19</v>
      </c>
      <c r="L117" s="20">
        <v>22.12</v>
      </c>
      <c r="M117" s="20">
        <v>71.739999999999995</v>
      </c>
    </row>
    <row r="118" spans="1:13" x14ac:dyDescent="0.2">
      <c r="A118" s="19">
        <v>2013</v>
      </c>
      <c r="B118" s="20">
        <v>94.91</v>
      </c>
      <c r="C118" s="20">
        <v>65.48</v>
      </c>
      <c r="D118" s="20">
        <v>27.5</v>
      </c>
      <c r="E118" s="20">
        <v>149.01</v>
      </c>
      <c r="F118" s="20">
        <v>82.93</v>
      </c>
      <c r="G118" s="20">
        <v>117.13</v>
      </c>
      <c r="H118" s="20">
        <v>106.21</v>
      </c>
      <c r="I118" s="20">
        <v>61.17</v>
      </c>
      <c r="J118" s="20">
        <v>93.39</v>
      </c>
      <c r="K118" s="20">
        <v>99.05</v>
      </c>
      <c r="L118" s="20">
        <v>58.09</v>
      </c>
      <c r="M118" s="20">
        <v>67.94</v>
      </c>
    </row>
    <row r="119" spans="1:13" x14ac:dyDescent="0.2">
      <c r="A119" s="19">
        <v>2014</v>
      </c>
      <c r="B119" s="20">
        <v>71.58</v>
      </c>
      <c r="C119" s="20">
        <v>57.93</v>
      </c>
      <c r="D119" s="20">
        <v>36.75</v>
      </c>
      <c r="E119" s="20">
        <v>77.38</v>
      </c>
      <c r="F119" s="20">
        <v>114.08</v>
      </c>
      <c r="G119" s="20">
        <v>67.87</v>
      </c>
      <c r="H119" s="20">
        <v>110</v>
      </c>
      <c r="I119" s="20">
        <v>91.45</v>
      </c>
      <c r="J119" s="20">
        <v>150.66999999999999</v>
      </c>
      <c r="K119" s="20">
        <v>65.56</v>
      </c>
      <c r="L119" s="20">
        <v>66.709999999999994</v>
      </c>
      <c r="M119" s="20">
        <v>33.11</v>
      </c>
    </row>
    <row r="120" spans="1:13" x14ac:dyDescent="0.2">
      <c r="A120" s="19">
        <v>2015</v>
      </c>
      <c r="B120" s="20">
        <v>47.65</v>
      </c>
      <c r="C120" s="20">
        <v>38.76</v>
      </c>
      <c r="D120" s="20">
        <v>22.72</v>
      </c>
      <c r="E120" s="20">
        <v>59.78</v>
      </c>
      <c r="F120" s="20">
        <v>86.69</v>
      </c>
      <c r="G120" s="20">
        <v>143.68</v>
      </c>
      <c r="H120" s="20">
        <v>65.31</v>
      </c>
      <c r="I120" s="20">
        <v>79.53</v>
      </c>
      <c r="J120" s="20">
        <v>61.61</v>
      </c>
      <c r="K120" s="20">
        <v>79.69</v>
      </c>
      <c r="L120" s="20">
        <v>64.39</v>
      </c>
      <c r="M120" s="20">
        <v>65.180000000000007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opLeftCell="A103" workbookViewId="0">
      <selection activeCell="A123" sqref="A123"/>
    </sheetView>
  </sheetViews>
  <sheetFormatPr defaultRowHeight="12.75" x14ac:dyDescent="0.2"/>
  <cols>
    <col min="1" max="1" width="9.140625" style="9"/>
  </cols>
  <sheetData>
    <row r="1" spans="1:14" x14ac:dyDescent="0.2">
      <c r="A1" s="9" t="s">
        <v>47</v>
      </c>
    </row>
    <row r="4" spans="1:14" s="1" customFormat="1" x14ac:dyDescent="0.2">
      <c r="A4" s="1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 x14ac:dyDescent="0.2">
      <c r="A5" s="9">
        <v>1898</v>
      </c>
      <c r="B5" s="3" t="s">
        <v>51</v>
      </c>
      <c r="C5" s="3" t="s">
        <v>51</v>
      </c>
      <c r="D5" s="3" t="s">
        <v>51</v>
      </c>
      <c r="E5" s="3" t="s">
        <v>51</v>
      </c>
      <c r="F5" s="3" t="s">
        <v>51</v>
      </c>
      <c r="G5" s="3" t="s">
        <v>51</v>
      </c>
      <c r="H5" s="3" t="s">
        <v>51</v>
      </c>
      <c r="I5" s="3" t="s">
        <v>51</v>
      </c>
      <c r="J5" s="3" t="s">
        <v>51</v>
      </c>
      <c r="K5" s="3" t="s">
        <v>51</v>
      </c>
      <c r="L5" s="3" t="s">
        <v>51</v>
      </c>
      <c r="M5" s="3" t="s">
        <v>51</v>
      </c>
      <c r="N5" s="2"/>
    </row>
    <row r="6" spans="1:14" x14ac:dyDescent="0.2">
      <c r="A6" s="9">
        <v>1899</v>
      </c>
      <c r="B6" s="3" t="s">
        <v>51</v>
      </c>
      <c r="C6" s="3" t="s">
        <v>51</v>
      </c>
      <c r="D6" s="3" t="s">
        <v>51</v>
      </c>
      <c r="E6" s="3" t="s">
        <v>51</v>
      </c>
      <c r="F6" s="3" t="s">
        <v>51</v>
      </c>
      <c r="G6" s="3" t="s">
        <v>51</v>
      </c>
      <c r="H6" s="3" t="s">
        <v>51</v>
      </c>
      <c r="I6" s="3" t="s">
        <v>51</v>
      </c>
      <c r="J6" s="3" t="s">
        <v>51</v>
      </c>
      <c r="K6" s="3" t="s">
        <v>51</v>
      </c>
      <c r="L6" s="3" t="s">
        <v>51</v>
      </c>
      <c r="M6" s="3" t="s">
        <v>51</v>
      </c>
      <c r="N6" s="2"/>
    </row>
    <row r="7" spans="1:14" x14ac:dyDescent="0.2">
      <c r="A7" s="9">
        <v>1900</v>
      </c>
      <c r="B7" s="3" t="s">
        <v>51</v>
      </c>
      <c r="C7" s="3" t="s">
        <v>51</v>
      </c>
      <c r="D7" s="3" t="s">
        <v>51</v>
      </c>
      <c r="E7" s="3" t="s">
        <v>51</v>
      </c>
      <c r="F7" s="3" t="s">
        <v>51</v>
      </c>
      <c r="G7" s="3" t="s">
        <v>51</v>
      </c>
      <c r="H7" s="3" t="s">
        <v>51</v>
      </c>
      <c r="I7" s="3" t="s">
        <v>51</v>
      </c>
      <c r="J7" s="3" t="s">
        <v>51</v>
      </c>
      <c r="K7" s="3" t="s">
        <v>51</v>
      </c>
      <c r="L7" s="3" t="s">
        <v>51</v>
      </c>
      <c r="M7" s="3" t="s">
        <v>51</v>
      </c>
      <c r="N7" s="2"/>
    </row>
    <row r="8" spans="1:14" x14ac:dyDescent="0.2">
      <c r="A8" s="9">
        <v>1901</v>
      </c>
      <c r="B8" s="3" t="s">
        <v>51</v>
      </c>
      <c r="C8" s="3" t="s">
        <v>51</v>
      </c>
      <c r="D8" s="3" t="s">
        <v>51</v>
      </c>
      <c r="E8" s="3" t="s">
        <v>51</v>
      </c>
      <c r="F8" s="3" t="s">
        <v>51</v>
      </c>
      <c r="G8" s="3" t="s">
        <v>51</v>
      </c>
      <c r="H8" s="3" t="s">
        <v>51</v>
      </c>
      <c r="I8" s="3" t="s">
        <v>51</v>
      </c>
      <c r="J8" s="3" t="s">
        <v>51</v>
      </c>
      <c r="K8" s="3" t="s">
        <v>51</v>
      </c>
      <c r="L8" s="3" t="s">
        <v>51</v>
      </c>
      <c r="M8" s="3" t="s">
        <v>51</v>
      </c>
      <c r="N8" s="2"/>
    </row>
    <row r="9" spans="1:14" x14ac:dyDescent="0.2">
      <c r="A9" s="9">
        <v>1902</v>
      </c>
      <c r="B9" s="3" t="s">
        <v>51</v>
      </c>
      <c r="C9" s="3" t="s">
        <v>51</v>
      </c>
      <c r="D9" s="3" t="s">
        <v>51</v>
      </c>
      <c r="E9" s="3" t="s">
        <v>51</v>
      </c>
      <c r="F9" s="3" t="s">
        <v>51</v>
      </c>
      <c r="G9" s="3" t="s">
        <v>51</v>
      </c>
      <c r="H9" s="3" t="s">
        <v>51</v>
      </c>
      <c r="I9" s="3" t="s">
        <v>51</v>
      </c>
      <c r="J9" s="3" t="s">
        <v>51</v>
      </c>
      <c r="K9" s="3" t="s">
        <v>51</v>
      </c>
      <c r="L9" s="3" t="s">
        <v>51</v>
      </c>
      <c r="M9" s="3" t="s">
        <v>51</v>
      </c>
      <c r="N9" s="2"/>
    </row>
    <row r="10" spans="1:14" x14ac:dyDescent="0.2">
      <c r="A10" s="9">
        <v>1903</v>
      </c>
      <c r="B10" s="3" t="s">
        <v>51</v>
      </c>
      <c r="C10" s="3" t="s">
        <v>51</v>
      </c>
      <c r="D10" s="3" t="s">
        <v>51</v>
      </c>
      <c r="E10" s="3" t="s">
        <v>51</v>
      </c>
      <c r="F10" s="3" t="s">
        <v>51</v>
      </c>
      <c r="G10" s="3" t="s">
        <v>51</v>
      </c>
      <c r="H10" s="3" t="s">
        <v>51</v>
      </c>
      <c r="I10" s="3" t="s">
        <v>51</v>
      </c>
      <c r="J10" s="3" t="s">
        <v>51</v>
      </c>
      <c r="K10" s="3" t="s">
        <v>51</v>
      </c>
      <c r="L10" s="3" t="s">
        <v>51</v>
      </c>
      <c r="M10" s="3" t="s">
        <v>51</v>
      </c>
      <c r="N10" s="2"/>
    </row>
    <row r="11" spans="1:14" x14ac:dyDescent="0.2">
      <c r="A11" s="9">
        <v>1904</v>
      </c>
      <c r="B11" s="3" t="s">
        <v>51</v>
      </c>
      <c r="C11" s="3" t="s">
        <v>51</v>
      </c>
      <c r="D11" s="3" t="s">
        <v>51</v>
      </c>
      <c r="E11" s="3" t="s">
        <v>51</v>
      </c>
      <c r="F11" s="3" t="s">
        <v>51</v>
      </c>
      <c r="G11" s="3" t="s">
        <v>51</v>
      </c>
      <c r="H11" s="3" t="s">
        <v>51</v>
      </c>
      <c r="I11" s="3" t="s">
        <v>51</v>
      </c>
      <c r="J11" s="3" t="s">
        <v>51</v>
      </c>
      <c r="K11" s="3" t="s">
        <v>51</v>
      </c>
      <c r="L11" s="3" t="s">
        <v>51</v>
      </c>
      <c r="M11" s="3" t="s">
        <v>51</v>
      </c>
      <c r="N11" s="2"/>
    </row>
    <row r="12" spans="1:14" x14ac:dyDescent="0.2">
      <c r="A12" s="9">
        <v>1905</v>
      </c>
      <c r="B12" s="3" t="s">
        <v>51</v>
      </c>
      <c r="C12" s="3" t="s">
        <v>51</v>
      </c>
      <c r="D12" s="3" t="s">
        <v>51</v>
      </c>
      <c r="E12" s="3" t="s">
        <v>51</v>
      </c>
      <c r="F12" s="3" t="s">
        <v>51</v>
      </c>
      <c r="G12" s="3" t="s">
        <v>51</v>
      </c>
      <c r="H12" s="3" t="s">
        <v>51</v>
      </c>
      <c r="I12" s="3" t="s">
        <v>51</v>
      </c>
      <c r="J12" s="3" t="s">
        <v>51</v>
      </c>
      <c r="K12" s="3" t="s">
        <v>51</v>
      </c>
      <c r="L12" s="3" t="s">
        <v>51</v>
      </c>
      <c r="M12" s="3" t="s">
        <v>51</v>
      </c>
      <c r="N12" s="2"/>
    </row>
    <row r="13" spans="1:14" x14ac:dyDescent="0.2">
      <c r="A13" s="9">
        <v>1906</v>
      </c>
      <c r="B13" s="3" t="s">
        <v>51</v>
      </c>
      <c r="C13" s="3" t="s">
        <v>51</v>
      </c>
      <c r="D13" s="3" t="s">
        <v>51</v>
      </c>
      <c r="E13" s="3" t="s">
        <v>51</v>
      </c>
      <c r="F13" s="3" t="s">
        <v>51</v>
      </c>
      <c r="G13" s="3" t="s">
        <v>51</v>
      </c>
      <c r="H13" s="3" t="s">
        <v>51</v>
      </c>
      <c r="I13" s="3" t="s">
        <v>51</v>
      </c>
      <c r="J13" s="3" t="s">
        <v>51</v>
      </c>
      <c r="K13" s="3" t="s">
        <v>51</v>
      </c>
      <c r="L13" s="3" t="s">
        <v>51</v>
      </c>
      <c r="M13" s="3" t="s">
        <v>51</v>
      </c>
      <c r="N13" s="2"/>
    </row>
    <row r="14" spans="1:14" x14ac:dyDescent="0.2">
      <c r="A14" s="9">
        <v>1907</v>
      </c>
      <c r="B14" s="3" t="s">
        <v>51</v>
      </c>
      <c r="C14" s="3" t="s">
        <v>51</v>
      </c>
      <c r="D14" s="3" t="s">
        <v>51</v>
      </c>
      <c r="E14" s="3" t="s">
        <v>51</v>
      </c>
      <c r="F14" s="3" t="s">
        <v>51</v>
      </c>
      <c r="G14" s="3" t="s">
        <v>51</v>
      </c>
      <c r="H14" s="3" t="s">
        <v>51</v>
      </c>
      <c r="I14" s="3" t="s">
        <v>51</v>
      </c>
      <c r="J14" s="3" t="s">
        <v>51</v>
      </c>
      <c r="K14" s="3" t="s">
        <v>51</v>
      </c>
      <c r="L14" s="3" t="s">
        <v>51</v>
      </c>
      <c r="M14" s="3" t="s">
        <v>51</v>
      </c>
      <c r="N14" s="2"/>
    </row>
    <row r="15" spans="1:14" x14ac:dyDescent="0.2">
      <c r="A15" s="9">
        <v>1908</v>
      </c>
      <c r="B15" s="3" t="s">
        <v>51</v>
      </c>
      <c r="C15" s="3" t="s">
        <v>51</v>
      </c>
      <c r="D15" s="3" t="s">
        <v>51</v>
      </c>
      <c r="E15" s="3" t="s">
        <v>51</v>
      </c>
      <c r="F15" s="3" t="s">
        <v>51</v>
      </c>
      <c r="G15" s="3" t="s">
        <v>51</v>
      </c>
      <c r="H15" s="3" t="s">
        <v>51</v>
      </c>
      <c r="I15" s="3" t="s">
        <v>51</v>
      </c>
      <c r="J15" s="3" t="s">
        <v>51</v>
      </c>
      <c r="K15" s="3" t="s">
        <v>51</v>
      </c>
      <c r="L15" s="3" t="s">
        <v>51</v>
      </c>
      <c r="M15" s="3" t="s">
        <v>51</v>
      </c>
      <c r="N15" s="2"/>
    </row>
    <row r="16" spans="1:14" x14ac:dyDescent="0.2">
      <c r="A16" s="9">
        <v>1909</v>
      </c>
      <c r="B16" s="3" t="s">
        <v>51</v>
      </c>
      <c r="C16" s="3" t="s">
        <v>51</v>
      </c>
      <c r="D16" s="3" t="s">
        <v>51</v>
      </c>
      <c r="E16" s="3" t="s">
        <v>51</v>
      </c>
      <c r="F16" s="3" t="s">
        <v>51</v>
      </c>
      <c r="G16" s="3" t="s">
        <v>51</v>
      </c>
      <c r="H16" s="3" t="s">
        <v>51</v>
      </c>
      <c r="I16" s="3" t="s">
        <v>51</v>
      </c>
      <c r="J16" s="3" t="s">
        <v>51</v>
      </c>
      <c r="K16" s="3" t="s">
        <v>51</v>
      </c>
      <c r="L16" s="3" t="s">
        <v>51</v>
      </c>
      <c r="M16" s="3" t="s">
        <v>51</v>
      </c>
      <c r="N16" s="2"/>
    </row>
    <row r="17" spans="1:14" x14ac:dyDescent="0.2">
      <c r="A17" s="9">
        <v>1910</v>
      </c>
      <c r="B17" s="3" t="s">
        <v>51</v>
      </c>
      <c r="C17" s="3" t="s">
        <v>51</v>
      </c>
      <c r="D17" s="3" t="s">
        <v>51</v>
      </c>
      <c r="E17" s="3" t="s">
        <v>51</v>
      </c>
      <c r="F17" s="3" t="s">
        <v>51</v>
      </c>
      <c r="G17" s="3" t="s">
        <v>51</v>
      </c>
      <c r="H17" s="3" t="s">
        <v>51</v>
      </c>
      <c r="I17" s="3" t="s">
        <v>51</v>
      </c>
      <c r="J17" s="3" t="s">
        <v>51</v>
      </c>
      <c r="K17" s="3" t="s">
        <v>51</v>
      </c>
      <c r="L17" s="3" t="s">
        <v>51</v>
      </c>
      <c r="M17" s="3" t="s">
        <v>51</v>
      </c>
      <c r="N17" s="2"/>
    </row>
    <row r="18" spans="1:14" x14ac:dyDescent="0.2">
      <c r="A18" s="9">
        <v>1911</v>
      </c>
      <c r="B18" s="3" t="s">
        <v>51</v>
      </c>
      <c r="C18" s="3" t="s">
        <v>51</v>
      </c>
      <c r="D18" s="3" t="s">
        <v>51</v>
      </c>
      <c r="E18" s="3" t="s">
        <v>51</v>
      </c>
      <c r="F18" s="3" t="s">
        <v>51</v>
      </c>
      <c r="G18" s="3" t="s">
        <v>51</v>
      </c>
      <c r="H18" s="3" t="s">
        <v>51</v>
      </c>
      <c r="I18" s="3" t="s">
        <v>51</v>
      </c>
      <c r="J18" s="3" t="s">
        <v>51</v>
      </c>
      <c r="K18" s="3" t="s">
        <v>51</v>
      </c>
      <c r="L18" s="3" t="s">
        <v>51</v>
      </c>
      <c r="M18" s="3" t="s">
        <v>51</v>
      </c>
      <c r="N18" s="2"/>
    </row>
    <row r="19" spans="1:14" x14ac:dyDescent="0.2">
      <c r="A19" s="9">
        <v>1912</v>
      </c>
      <c r="B19" s="3" t="s">
        <v>51</v>
      </c>
      <c r="C19" s="3" t="s">
        <v>51</v>
      </c>
      <c r="D19" s="3" t="s">
        <v>51</v>
      </c>
      <c r="E19" s="3" t="s">
        <v>51</v>
      </c>
      <c r="F19" s="3" t="s">
        <v>51</v>
      </c>
      <c r="G19" s="3" t="s">
        <v>51</v>
      </c>
      <c r="H19" s="3" t="s">
        <v>51</v>
      </c>
      <c r="I19" s="3" t="s">
        <v>51</v>
      </c>
      <c r="J19" s="3" t="s">
        <v>51</v>
      </c>
      <c r="K19" s="3" t="s">
        <v>51</v>
      </c>
      <c r="L19" s="3" t="s">
        <v>51</v>
      </c>
      <c r="M19" s="3" t="s">
        <v>51</v>
      </c>
      <c r="N19" s="2"/>
    </row>
    <row r="20" spans="1:14" x14ac:dyDescent="0.2">
      <c r="A20" s="9">
        <v>1913</v>
      </c>
      <c r="B20" s="3" t="s">
        <v>51</v>
      </c>
      <c r="C20" s="3" t="s">
        <v>51</v>
      </c>
      <c r="D20" s="3" t="s">
        <v>51</v>
      </c>
      <c r="E20" s="3" t="s">
        <v>51</v>
      </c>
      <c r="F20" s="3" t="s">
        <v>51</v>
      </c>
      <c r="G20" s="3" t="s">
        <v>51</v>
      </c>
      <c r="H20" s="3" t="s">
        <v>51</v>
      </c>
      <c r="I20" s="3" t="s">
        <v>51</v>
      </c>
      <c r="J20" s="3" t="s">
        <v>51</v>
      </c>
      <c r="K20" s="3" t="s">
        <v>51</v>
      </c>
      <c r="L20" s="3" t="s">
        <v>51</v>
      </c>
      <c r="M20" s="3" t="s">
        <v>51</v>
      </c>
      <c r="N20" s="2"/>
    </row>
    <row r="21" spans="1:14" x14ac:dyDescent="0.2">
      <c r="A21" s="9">
        <v>1914</v>
      </c>
      <c r="B21" s="3" t="s">
        <v>51</v>
      </c>
      <c r="C21" s="3" t="s">
        <v>51</v>
      </c>
      <c r="D21" s="3" t="s">
        <v>51</v>
      </c>
      <c r="E21" s="3" t="s">
        <v>51</v>
      </c>
      <c r="F21" s="3" t="s">
        <v>51</v>
      </c>
      <c r="G21" s="3" t="s">
        <v>51</v>
      </c>
      <c r="H21" s="3" t="s">
        <v>51</v>
      </c>
      <c r="I21" s="3" t="s">
        <v>51</v>
      </c>
      <c r="J21" s="3" t="s">
        <v>51</v>
      </c>
      <c r="K21" s="3" t="s">
        <v>51</v>
      </c>
      <c r="L21" s="3" t="s">
        <v>51</v>
      </c>
      <c r="M21" s="3" t="s">
        <v>51</v>
      </c>
      <c r="N21" s="2"/>
    </row>
    <row r="22" spans="1:14" x14ac:dyDescent="0.2">
      <c r="A22" s="9">
        <v>1915</v>
      </c>
      <c r="B22" s="3" t="s">
        <v>51</v>
      </c>
      <c r="C22" s="3" t="s">
        <v>51</v>
      </c>
      <c r="D22" s="3" t="s">
        <v>51</v>
      </c>
      <c r="E22" s="3" t="s">
        <v>51</v>
      </c>
      <c r="F22" s="3" t="s">
        <v>51</v>
      </c>
      <c r="G22" s="3" t="s">
        <v>51</v>
      </c>
      <c r="H22" s="3" t="s">
        <v>51</v>
      </c>
      <c r="I22" s="3" t="s">
        <v>51</v>
      </c>
      <c r="J22" s="3" t="s">
        <v>51</v>
      </c>
      <c r="K22" s="3" t="s">
        <v>51</v>
      </c>
      <c r="L22" s="3" t="s">
        <v>51</v>
      </c>
      <c r="M22" s="3" t="s">
        <v>51</v>
      </c>
      <c r="N22" s="2"/>
    </row>
    <row r="23" spans="1:14" x14ac:dyDescent="0.2">
      <c r="A23" s="9">
        <v>1916</v>
      </c>
      <c r="B23" s="3" t="s">
        <v>51</v>
      </c>
      <c r="C23" s="3" t="s">
        <v>51</v>
      </c>
      <c r="D23" s="3" t="s">
        <v>51</v>
      </c>
      <c r="E23" s="3" t="s">
        <v>51</v>
      </c>
      <c r="F23" s="3" t="s">
        <v>51</v>
      </c>
      <c r="G23" s="3" t="s">
        <v>51</v>
      </c>
      <c r="H23" s="3" t="s">
        <v>51</v>
      </c>
      <c r="I23" s="3" t="s">
        <v>51</v>
      </c>
      <c r="J23" s="3" t="s">
        <v>51</v>
      </c>
      <c r="K23" s="3" t="s">
        <v>51</v>
      </c>
      <c r="L23" s="3" t="s">
        <v>51</v>
      </c>
      <c r="M23" s="3" t="s">
        <v>51</v>
      </c>
      <c r="N23" s="2"/>
    </row>
    <row r="24" spans="1:14" x14ac:dyDescent="0.2">
      <c r="A24" s="9">
        <v>1917</v>
      </c>
      <c r="B24" s="3" t="s">
        <v>51</v>
      </c>
      <c r="C24" s="3" t="s">
        <v>51</v>
      </c>
      <c r="D24" s="3" t="s">
        <v>51</v>
      </c>
      <c r="E24" s="3" t="s">
        <v>51</v>
      </c>
      <c r="F24" s="3" t="s">
        <v>51</v>
      </c>
      <c r="G24" s="3" t="s">
        <v>51</v>
      </c>
      <c r="H24" s="3" t="s">
        <v>51</v>
      </c>
      <c r="I24" s="3" t="s">
        <v>51</v>
      </c>
      <c r="J24" s="3" t="s">
        <v>51</v>
      </c>
      <c r="K24" s="3" t="s">
        <v>51</v>
      </c>
      <c r="L24" s="3" t="s">
        <v>51</v>
      </c>
      <c r="M24" s="3" t="s">
        <v>51</v>
      </c>
      <c r="N24" s="2"/>
    </row>
    <row r="25" spans="1:14" x14ac:dyDescent="0.2">
      <c r="A25" s="9">
        <v>1918</v>
      </c>
      <c r="B25" s="3" t="s">
        <v>51</v>
      </c>
      <c r="C25" s="3" t="s">
        <v>51</v>
      </c>
      <c r="D25" s="3" t="s">
        <v>51</v>
      </c>
      <c r="E25" s="3" t="s">
        <v>51</v>
      </c>
      <c r="F25" s="3" t="s">
        <v>51</v>
      </c>
      <c r="G25" s="3" t="s">
        <v>51</v>
      </c>
      <c r="H25" s="3" t="s">
        <v>51</v>
      </c>
      <c r="I25" s="3" t="s">
        <v>51</v>
      </c>
      <c r="J25" s="3" t="s">
        <v>51</v>
      </c>
      <c r="K25" s="3" t="s">
        <v>51</v>
      </c>
      <c r="L25" s="3" t="s">
        <v>51</v>
      </c>
      <c r="M25" s="3" t="s">
        <v>51</v>
      </c>
      <c r="N25" s="2"/>
    </row>
    <row r="26" spans="1:14" x14ac:dyDescent="0.2">
      <c r="A26" s="9">
        <v>1919</v>
      </c>
      <c r="B26" s="3" t="s">
        <v>51</v>
      </c>
      <c r="C26" s="3" t="s">
        <v>51</v>
      </c>
      <c r="D26" s="3" t="s">
        <v>51</v>
      </c>
      <c r="E26" s="3" t="s">
        <v>51</v>
      </c>
      <c r="F26" s="3" t="s">
        <v>51</v>
      </c>
      <c r="G26" s="3" t="s">
        <v>51</v>
      </c>
      <c r="H26" s="3" t="s">
        <v>51</v>
      </c>
      <c r="I26" s="3" t="s">
        <v>51</v>
      </c>
      <c r="J26" s="3" t="s">
        <v>51</v>
      </c>
      <c r="K26" s="3" t="s">
        <v>51</v>
      </c>
      <c r="L26" s="3" t="s">
        <v>51</v>
      </c>
      <c r="M26" s="3" t="s">
        <v>51</v>
      </c>
      <c r="N26" s="2"/>
    </row>
    <row r="27" spans="1:14" x14ac:dyDescent="0.2">
      <c r="A27" s="9">
        <v>1920</v>
      </c>
      <c r="B27" s="3" t="s">
        <v>51</v>
      </c>
      <c r="C27" s="3" t="s">
        <v>51</v>
      </c>
      <c r="D27" s="3" t="s">
        <v>51</v>
      </c>
      <c r="E27" s="3" t="s">
        <v>51</v>
      </c>
      <c r="F27" s="3" t="s">
        <v>51</v>
      </c>
      <c r="G27" s="3" t="s">
        <v>51</v>
      </c>
      <c r="H27" s="3" t="s">
        <v>51</v>
      </c>
      <c r="I27" s="3" t="s">
        <v>51</v>
      </c>
      <c r="J27" s="3" t="s">
        <v>51</v>
      </c>
      <c r="K27" s="3" t="s">
        <v>51</v>
      </c>
      <c r="L27" s="3" t="s">
        <v>51</v>
      </c>
      <c r="M27" s="3" t="s">
        <v>51</v>
      </c>
      <c r="N27" s="2"/>
    </row>
    <row r="28" spans="1:14" x14ac:dyDescent="0.2">
      <c r="A28" s="9">
        <v>1921</v>
      </c>
      <c r="B28" s="3" t="s">
        <v>51</v>
      </c>
      <c r="C28" s="3" t="s">
        <v>51</v>
      </c>
      <c r="D28" s="3" t="s">
        <v>51</v>
      </c>
      <c r="E28" s="3" t="s">
        <v>51</v>
      </c>
      <c r="F28" s="3" t="s">
        <v>51</v>
      </c>
      <c r="G28" s="3" t="s">
        <v>51</v>
      </c>
      <c r="H28" s="3" t="s">
        <v>51</v>
      </c>
      <c r="I28" s="3" t="s">
        <v>51</v>
      </c>
      <c r="J28" s="3" t="s">
        <v>51</v>
      </c>
      <c r="K28" s="3" t="s">
        <v>51</v>
      </c>
      <c r="L28" s="3" t="s">
        <v>51</v>
      </c>
      <c r="M28" s="3" t="s">
        <v>51</v>
      </c>
      <c r="N28" s="2"/>
    </row>
    <row r="29" spans="1:14" x14ac:dyDescent="0.2">
      <c r="A29" s="9">
        <v>1922</v>
      </c>
      <c r="B29" s="3" t="s">
        <v>51</v>
      </c>
      <c r="C29" s="3" t="s">
        <v>51</v>
      </c>
      <c r="D29" s="3" t="s">
        <v>51</v>
      </c>
      <c r="E29" s="3" t="s">
        <v>51</v>
      </c>
      <c r="F29" s="3" t="s">
        <v>51</v>
      </c>
      <c r="G29" s="3" t="s">
        <v>51</v>
      </c>
      <c r="H29" s="3" t="s">
        <v>51</v>
      </c>
      <c r="I29" s="3" t="s">
        <v>51</v>
      </c>
      <c r="J29" s="3" t="s">
        <v>51</v>
      </c>
      <c r="K29" s="3" t="s">
        <v>51</v>
      </c>
      <c r="L29" s="3" t="s">
        <v>51</v>
      </c>
      <c r="M29" s="3" t="s">
        <v>51</v>
      </c>
      <c r="N29" s="2"/>
    </row>
    <row r="30" spans="1:14" x14ac:dyDescent="0.2">
      <c r="A30" s="9">
        <v>1923</v>
      </c>
      <c r="B30" s="3" t="s">
        <v>51</v>
      </c>
      <c r="C30" s="3" t="s">
        <v>51</v>
      </c>
      <c r="D30" s="3" t="s">
        <v>51</v>
      </c>
      <c r="E30" s="3" t="s">
        <v>51</v>
      </c>
      <c r="F30" s="3" t="s">
        <v>51</v>
      </c>
      <c r="G30" s="3" t="s">
        <v>51</v>
      </c>
      <c r="H30" s="3" t="s">
        <v>51</v>
      </c>
      <c r="I30" s="3" t="s">
        <v>51</v>
      </c>
      <c r="J30" s="3" t="s">
        <v>51</v>
      </c>
      <c r="K30" s="3" t="s">
        <v>51</v>
      </c>
      <c r="L30" s="3" t="s">
        <v>51</v>
      </c>
      <c r="M30" s="3" t="s">
        <v>51</v>
      </c>
      <c r="N30" s="2"/>
    </row>
    <row r="31" spans="1:14" x14ac:dyDescent="0.2">
      <c r="A31" s="9">
        <v>1924</v>
      </c>
      <c r="B31" s="3" t="s">
        <v>51</v>
      </c>
      <c r="C31" s="3" t="s">
        <v>51</v>
      </c>
      <c r="D31" s="3" t="s">
        <v>51</v>
      </c>
      <c r="E31" s="3" t="s">
        <v>51</v>
      </c>
      <c r="F31" s="3" t="s">
        <v>51</v>
      </c>
      <c r="G31" s="3" t="s">
        <v>51</v>
      </c>
      <c r="H31" s="3" t="s">
        <v>51</v>
      </c>
      <c r="I31" s="3" t="s">
        <v>51</v>
      </c>
      <c r="J31" s="3" t="s">
        <v>51</v>
      </c>
      <c r="K31" s="3" t="s">
        <v>51</v>
      </c>
      <c r="L31" s="3" t="s">
        <v>51</v>
      </c>
      <c r="M31" s="3" t="s">
        <v>51</v>
      </c>
      <c r="N31" s="2"/>
    </row>
    <row r="32" spans="1:14" x14ac:dyDescent="0.2">
      <c r="A32" s="9">
        <v>1925</v>
      </c>
      <c r="B32" s="3" t="s">
        <v>51</v>
      </c>
      <c r="C32" s="3" t="s">
        <v>51</v>
      </c>
      <c r="D32" s="3" t="s">
        <v>51</v>
      </c>
      <c r="E32" s="3" t="s">
        <v>51</v>
      </c>
      <c r="F32" s="3" t="s">
        <v>51</v>
      </c>
      <c r="G32" s="3" t="s">
        <v>51</v>
      </c>
      <c r="H32" s="3" t="s">
        <v>51</v>
      </c>
      <c r="I32" s="3" t="s">
        <v>51</v>
      </c>
      <c r="J32" s="3" t="s">
        <v>51</v>
      </c>
      <c r="K32" s="3" t="s">
        <v>51</v>
      </c>
      <c r="L32" s="3" t="s">
        <v>51</v>
      </c>
      <c r="M32" s="3" t="s">
        <v>51</v>
      </c>
      <c r="N32" s="2"/>
    </row>
    <row r="33" spans="1:14" x14ac:dyDescent="0.2">
      <c r="A33" s="9">
        <v>1926</v>
      </c>
      <c r="B33" s="3" t="s">
        <v>51</v>
      </c>
      <c r="C33" s="3" t="s">
        <v>51</v>
      </c>
      <c r="D33" s="3" t="s">
        <v>51</v>
      </c>
      <c r="E33" s="3" t="s">
        <v>51</v>
      </c>
      <c r="F33" s="3" t="s">
        <v>51</v>
      </c>
      <c r="G33" s="3" t="s">
        <v>51</v>
      </c>
      <c r="H33" s="3" t="s">
        <v>51</v>
      </c>
      <c r="I33" s="3" t="s">
        <v>51</v>
      </c>
      <c r="J33" s="3" t="s">
        <v>51</v>
      </c>
      <c r="K33" s="3" t="s">
        <v>51</v>
      </c>
      <c r="L33" s="3" t="s">
        <v>51</v>
      </c>
      <c r="M33" s="3" t="s">
        <v>51</v>
      </c>
      <c r="N33" s="2"/>
    </row>
    <row r="34" spans="1:14" x14ac:dyDescent="0.2">
      <c r="A34" s="9">
        <v>1927</v>
      </c>
      <c r="B34" s="3" t="s">
        <v>51</v>
      </c>
      <c r="C34" s="3" t="s">
        <v>51</v>
      </c>
      <c r="D34" s="3" t="s">
        <v>51</v>
      </c>
      <c r="E34" s="3" t="s">
        <v>51</v>
      </c>
      <c r="F34" s="3" t="s">
        <v>51</v>
      </c>
      <c r="G34" s="3" t="s">
        <v>51</v>
      </c>
      <c r="H34" s="3" t="s">
        <v>51</v>
      </c>
      <c r="I34" s="3" t="s">
        <v>51</v>
      </c>
      <c r="J34" s="3" t="s">
        <v>51</v>
      </c>
      <c r="K34" s="3" t="s">
        <v>51</v>
      </c>
      <c r="L34" s="3" t="s">
        <v>51</v>
      </c>
      <c r="M34" s="3" t="s">
        <v>51</v>
      </c>
      <c r="N34" s="2"/>
    </row>
    <row r="35" spans="1:14" x14ac:dyDescent="0.2">
      <c r="A35" s="9">
        <v>1928</v>
      </c>
      <c r="B35" s="3" t="s">
        <v>51</v>
      </c>
      <c r="C35" s="3" t="s">
        <v>51</v>
      </c>
      <c r="D35" s="3" t="s">
        <v>51</v>
      </c>
      <c r="E35" s="3" t="s">
        <v>51</v>
      </c>
      <c r="F35" s="3" t="s">
        <v>51</v>
      </c>
      <c r="G35" s="3" t="s">
        <v>51</v>
      </c>
      <c r="H35" s="3" t="s">
        <v>51</v>
      </c>
      <c r="I35" s="3" t="s">
        <v>51</v>
      </c>
      <c r="J35" s="3" t="s">
        <v>51</v>
      </c>
      <c r="K35" s="3" t="s">
        <v>51</v>
      </c>
      <c r="L35" s="3" t="s">
        <v>51</v>
      </c>
      <c r="M35" s="3" t="s">
        <v>51</v>
      </c>
      <c r="N35" s="2"/>
    </row>
    <row r="36" spans="1:14" x14ac:dyDescent="0.2">
      <c r="A36" s="9">
        <v>1929</v>
      </c>
      <c r="B36" s="3" t="s">
        <v>51</v>
      </c>
      <c r="C36" s="3" t="s">
        <v>51</v>
      </c>
      <c r="D36" s="3" t="s">
        <v>51</v>
      </c>
      <c r="E36" s="3" t="s">
        <v>51</v>
      </c>
      <c r="F36" s="3" t="s">
        <v>51</v>
      </c>
      <c r="G36" s="3" t="s">
        <v>51</v>
      </c>
      <c r="H36" s="3" t="s">
        <v>51</v>
      </c>
      <c r="I36" s="3" t="s">
        <v>51</v>
      </c>
      <c r="J36" s="3" t="s">
        <v>51</v>
      </c>
      <c r="K36" s="3" t="s">
        <v>51</v>
      </c>
      <c r="L36" s="3" t="s">
        <v>51</v>
      </c>
      <c r="M36" s="3" t="s">
        <v>51</v>
      </c>
      <c r="N36" s="2"/>
    </row>
    <row r="37" spans="1:14" x14ac:dyDescent="0.2">
      <c r="A37" s="9">
        <v>1930</v>
      </c>
      <c r="B37" s="3" t="s">
        <v>51</v>
      </c>
      <c r="C37" s="3" t="s">
        <v>51</v>
      </c>
      <c r="D37" s="3" t="s">
        <v>51</v>
      </c>
      <c r="E37" s="3" t="s">
        <v>51</v>
      </c>
      <c r="F37" s="3" t="s">
        <v>51</v>
      </c>
      <c r="G37" s="3" t="s">
        <v>51</v>
      </c>
      <c r="H37" s="3" t="s">
        <v>51</v>
      </c>
      <c r="I37" s="3" t="s">
        <v>51</v>
      </c>
      <c r="J37" s="3" t="s">
        <v>51</v>
      </c>
      <c r="K37" s="3" t="s">
        <v>51</v>
      </c>
      <c r="L37" s="3" t="s">
        <v>51</v>
      </c>
      <c r="M37" s="3" t="s">
        <v>51</v>
      </c>
      <c r="N37" s="2"/>
    </row>
    <row r="38" spans="1:14" x14ac:dyDescent="0.2">
      <c r="A38" s="9">
        <v>1931</v>
      </c>
      <c r="B38" s="3" t="s">
        <v>51</v>
      </c>
      <c r="C38" s="3" t="s">
        <v>51</v>
      </c>
      <c r="D38" s="3" t="s">
        <v>51</v>
      </c>
      <c r="E38" s="3" t="s">
        <v>51</v>
      </c>
      <c r="F38" s="3" t="s">
        <v>51</v>
      </c>
      <c r="G38" s="3" t="s">
        <v>51</v>
      </c>
      <c r="H38" s="3" t="s">
        <v>51</v>
      </c>
      <c r="I38" s="3" t="s">
        <v>51</v>
      </c>
      <c r="J38" s="3" t="s">
        <v>51</v>
      </c>
      <c r="K38" s="3" t="s">
        <v>51</v>
      </c>
      <c r="L38" s="3" t="s">
        <v>51</v>
      </c>
      <c r="M38" s="3" t="s">
        <v>51</v>
      </c>
      <c r="N38" s="2"/>
    </row>
    <row r="39" spans="1:14" x14ac:dyDescent="0.2">
      <c r="A39" s="9">
        <v>1932</v>
      </c>
      <c r="B39" s="3" t="s">
        <v>51</v>
      </c>
      <c r="C39" s="3" t="s">
        <v>51</v>
      </c>
      <c r="D39" s="3" t="s">
        <v>51</v>
      </c>
      <c r="E39" s="3" t="s">
        <v>51</v>
      </c>
      <c r="F39" s="3" t="s">
        <v>51</v>
      </c>
      <c r="G39" s="3" t="s">
        <v>51</v>
      </c>
      <c r="H39" s="3" t="s">
        <v>51</v>
      </c>
      <c r="I39" s="3" t="s">
        <v>51</v>
      </c>
      <c r="J39" s="3" t="s">
        <v>51</v>
      </c>
      <c r="K39" s="3">
        <v>41.696172972972981</v>
      </c>
      <c r="L39" s="3">
        <v>288.13232432432432</v>
      </c>
      <c r="M39" s="3">
        <v>429.6057081081081</v>
      </c>
      <c r="N39" s="2"/>
    </row>
    <row r="40" spans="1:14" x14ac:dyDescent="0.2">
      <c r="A40" s="9">
        <v>1933</v>
      </c>
      <c r="B40" s="3">
        <v>343.63148108108106</v>
      </c>
      <c r="C40" s="3">
        <v>348.77889729729731</v>
      </c>
      <c r="D40" s="3">
        <v>414.76592432432426</v>
      </c>
      <c r="E40" s="3">
        <v>1074.6525405405405</v>
      </c>
      <c r="F40" s="3">
        <v>314.89297297297298</v>
      </c>
      <c r="G40" s="3">
        <v>27.624648648648645</v>
      </c>
      <c r="H40" s="3">
        <v>10.231005405405405</v>
      </c>
      <c r="I40" s="3">
        <v>10.327524324324324</v>
      </c>
      <c r="J40" s="3">
        <v>11.74572972972973</v>
      </c>
      <c r="K40" s="3">
        <v>21.258291891891893</v>
      </c>
      <c r="L40" s="3">
        <v>32.318270270270268</v>
      </c>
      <c r="M40" s="3">
        <v>66.766962162162173</v>
      </c>
      <c r="N40" s="2"/>
    </row>
    <row r="41" spans="1:14" x14ac:dyDescent="0.2">
      <c r="A41" s="9">
        <v>1934</v>
      </c>
      <c r="B41" s="3">
        <v>62.59251891891892</v>
      </c>
      <c r="C41" s="3">
        <v>13.556237837837838</v>
      </c>
      <c r="D41" s="3">
        <v>128.8044972972973</v>
      </c>
      <c r="E41" s="3">
        <v>736.26810810810809</v>
      </c>
      <c r="F41" s="3">
        <v>58.82828108108108</v>
      </c>
      <c r="G41" s="3">
        <v>18.844540540540542</v>
      </c>
      <c r="H41" s="3">
        <v>22.126962162162162</v>
      </c>
      <c r="I41" s="3">
        <v>23.478227027027028</v>
      </c>
      <c r="J41" s="3">
        <v>24.168648648648649</v>
      </c>
      <c r="K41" s="3">
        <v>21.282421621621623</v>
      </c>
      <c r="L41" s="3">
        <v>33.719351351351349</v>
      </c>
      <c r="M41" s="3">
        <v>35.398313513513514</v>
      </c>
      <c r="N41" s="2"/>
    </row>
    <row r="42" spans="1:14" x14ac:dyDescent="0.2">
      <c r="A42" s="9">
        <v>1935</v>
      </c>
      <c r="B42" s="3">
        <v>156.7225945945946</v>
      </c>
      <c r="C42" s="3">
        <v>151.77755675675675</v>
      </c>
      <c r="D42" s="3">
        <v>767.39779459459453</v>
      </c>
      <c r="E42" s="3">
        <v>97.351783783783773</v>
      </c>
      <c r="F42" s="3">
        <v>138.55290810810811</v>
      </c>
      <c r="G42" s="3">
        <v>100.29405405405406</v>
      </c>
      <c r="H42" s="3">
        <v>45.943005405405408</v>
      </c>
      <c r="I42" s="3">
        <v>32.020151351351352</v>
      </c>
      <c r="J42" s="3">
        <v>22.137081081081085</v>
      </c>
      <c r="K42" s="3">
        <v>21.499589189189191</v>
      </c>
      <c r="L42" s="3">
        <v>52.914162162162157</v>
      </c>
      <c r="M42" s="3">
        <v>58.707632432432426</v>
      </c>
      <c r="N42" s="2"/>
    </row>
    <row r="43" spans="1:14" x14ac:dyDescent="0.2">
      <c r="A43" s="9">
        <v>1936</v>
      </c>
      <c r="B43" s="3">
        <v>42.492454054054051</v>
      </c>
      <c r="C43" s="3">
        <v>59.254054054054052</v>
      </c>
      <c r="D43" s="3">
        <v>539.22707027027025</v>
      </c>
      <c r="E43" s="3">
        <v>314.28583783783785</v>
      </c>
      <c r="F43" s="3">
        <v>119.8041081081081</v>
      </c>
      <c r="G43" s="3">
        <v>34.583351351351354</v>
      </c>
      <c r="H43" s="3">
        <v>16.98732972972973</v>
      </c>
      <c r="I43" s="3">
        <v>15.491286486486487</v>
      </c>
      <c r="J43" s="3">
        <v>27.951567567567572</v>
      </c>
      <c r="K43" s="3">
        <v>47.84925405405405</v>
      </c>
      <c r="L43" s="3">
        <v>49.458162162162161</v>
      </c>
      <c r="M43" s="3">
        <v>58.080259459459462</v>
      </c>
      <c r="N43" s="2"/>
    </row>
    <row r="44" spans="1:14" x14ac:dyDescent="0.2">
      <c r="A44" s="9">
        <v>1937</v>
      </c>
      <c r="B44" s="3">
        <v>243.66201081081081</v>
      </c>
      <c r="C44" s="3">
        <v>396.81418378378379</v>
      </c>
      <c r="D44" s="3">
        <v>158.87014054054058</v>
      </c>
      <c r="E44" s="3">
        <v>822.13102702702702</v>
      </c>
      <c r="F44" s="3">
        <v>224.55126486486486</v>
      </c>
      <c r="G44" s="3">
        <v>99.663567567567583</v>
      </c>
      <c r="H44" s="3">
        <v>91.910140540540553</v>
      </c>
      <c r="I44" s="3">
        <v>82.403027027027008</v>
      </c>
      <c r="J44" s="3">
        <v>29.609513513513509</v>
      </c>
      <c r="K44" s="3">
        <v>30.717145945945948</v>
      </c>
      <c r="L44" s="3">
        <v>42.592864864864858</v>
      </c>
      <c r="M44" s="3">
        <v>41.720302702702703</v>
      </c>
      <c r="N44" s="2"/>
    </row>
    <row r="45" spans="1:14" x14ac:dyDescent="0.2">
      <c r="A45" s="9">
        <v>1938</v>
      </c>
      <c r="B45" s="3">
        <v>86.673989189189186</v>
      </c>
      <c r="C45" s="3">
        <v>1497.2014702702702</v>
      </c>
      <c r="D45" s="3">
        <v>869.29764324324321</v>
      </c>
      <c r="E45" s="3">
        <v>356.55178378378378</v>
      </c>
      <c r="F45" s="3">
        <v>218.470572972973</v>
      </c>
      <c r="G45" s="3">
        <v>77.176216216216204</v>
      </c>
      <c r="H45" s="3">
        <v>46.497989189189191</v>
      </c>
      <c r="I45" s="3">
        <v>63.195762162162161</v>
      </c>
      <c r="J45" s="3">
        <v>33.042162162162164</v>
      </c>
      <c r="K45" s="3">
        <v>31.15148108108108</v>
      </c>
      <c r="L45" s="3">
        <v>29.539459459459458</v>
      </c>
      <c r="M45" s="3">
        <v>43.43351351351351</v>
      </c>
      <c r="N45" s="2"/>
    </row>
    <row r="46" spans="1:14" x14ac:dyDescent="0.2">
      <c r="A46" s="9">
        <v>1939</v>
      </c>
      <c r="B46" s="3">
        <v>67.177167567567565</v>
      </c>
      <c r="C46" s="3">
        <v>367.54404324324327</v>
      </c>
      <c r="D46" s="3">
        <v>815.00575135135136</v>
      </c>
      <c r="E46" s="3">
        <v>975.10572972972977</v>
      </c>
      <c r="F46" s="3">
        <v>119.39390270270269</v>
      </c>
      <c r="G46" s="3">
        <v>77.923459459459451</v>
      </c>
      <c r="H46" s="3">
        <v>37.931935135135134</v>
      </c>
      <c r="I46" s="3">
        <v>23.502356756756758</v>
      </c>
      <c r="J46" s="3">
        <v>24.44886486486487</v>
      </c>
      <c r="K46" s="3">
        <v>27.435502702702699</v>
      </c>
      <c r="L46" s="3">
        <v>28.908972972972975</v>
      </c>
      <c r="M46" s="3">
        <v>32.864691891891894</v>
      </c>
      <c r="N46" s="2"/>
    </row>
    <row r="47" spans="1:14" x14ac:dyDescent="0.2">
      <c r="A47" s="9">
        <v>1940</v>
      </c>
      <c r="B47" s="3">
        <v>30.813664864864865</v>
      </c>
      <c r="C47" s="3">
        <v>30.563805405405404</v>
      </c>
      <c r="D47" s="3">
        <v>276.14062702702705</v>
      </c>
      <c r="E47" s="3">
        <v>1113.8361081081082</v>
      </c>
      <c r="F47" s="3">
        <v>97.049772972972974</v>
      </c>
      <c r="G47" s="3">
        <v>340.53275675675684</v>
      </c>
      <c r="H47" s="3">
        <v>75.16410810810811</v>
      </c>
      <c r="I47" s="3">
        <v>72.968302702702701</v>
      </c>
      <c r="J47" s="3">
        <v>50.018594594594596</v>
      </c>
      <c r="K47" s="3">
        <v>61.723848648648634</v>
      </c>
      <c r="L47" s="3">
        <v>77.900108108108114</v>
      </c>
      <c r="M47" s="3">
        <v>422.29439999999994</v>
      </c>
      <c r="N47" s="2"/>
    </row>
    <row r="48" spans="1:14" x14ac:dyDescent="0.2">
      <c r="A48" s="9">
        <v>1941</v>
      </c>
      <c r="B48" s="3">
        <v>314.55515675675673</v>
      </c>
      <c r="C48" s="3">
        <v>124.09842162162163</v>
      </c>
      <c r="D48" s="3">
        <v>295.46854054054052</v>
      </c>
      <c r="E48" s="3">
        <v>410.51675675675676</v>
      </c>
      <c r="F48" s="3">
        <v>75.55018378378378</v>
      </c>
      <c r="G48" s="3">
        <v>38.132756756756756</v>
      </c>
      <c r="H48" s="3">
        <v>25.046659459459462</v>
      </c>
      <c r="I48" s="3">
        <v>26.229016216216213</v>
      </c>
      <c r="J48" s="3">
        <v>13.403675675675677</v>
      </c>
      <c r="K48" s="3">
        <v>29.703697297297296</v>
      </c>
      <c r="L48" s="3">
        <v>58.518486486486481</v>
      </c>
      <c r="M48" s="3">
        <v>78.397491891891889</v>
      </c>
      <c r="N48" s="2"/>
    </row>
    <row r="49" spans="1:14" x14ac:dyDescent="0.2">
      <c r="A49" s="9">
        <v>1942</v>
      </c>
      <c r="B49" s="3">
        <v>64.329859459459456</v>
      </c>
      <c r="C49" s="3">
        <v>144.93405405405406</v>
      </c>
      <c r="D49" s="3">
        <v>1149.2507675675674</v>
      </c>
      <c r="E49" s="3">
        <v>300.46183783783778</v>
      </c>
      <c r="F49" s="3">
        <v>96.132843243243258</v>
      </c>
      <c r="G49" s="3">
        <v>147.06681081081081</v>
      </c>
      <c r="H49" s="3">
        <v>43.9884972972973</v>
      </c>
      <c r="I49" s="3">
        <v>56.318789189189189</v>
      </c>
      <c r="J49" s="3">
        <v>43.877189189189181</v>
      </c>
      <c r="K49" s="3">
        <v>77.625340540540549</v>
      </c>
      <c r="L49" s="3">
        <v>151.24670270270269</v>
      </c>
      <c r="M49" s="3">
        <v>397.34425945945941</v>
      </c>
      <c r="N49" s="2"/>
    </row>
    <row r="50" spans="1:14" x14ac:dyDescent="0.2">
      <c r="A50" s="9">
        <v>1943</v>
      </c>
      <c r="B50" s="3">
        <v>300.77708108108106</v>
      </c>
      <c r="C50" s="3">
        <v>752.93785945945945</v>
      </c>
      <c r="D50" s="3">
        <v>1189.4267675675676</v>
      </c>
      <c r="E50" s="3">
        <v>516.22832432432438</v>
      </c>
      <c r="F50" s="3">
        <v>1398.0524108108109</v>
      </c>
      <c r="G50" s="3">
        <v>457.82659459459461</v>
      </c>
      <c r="H50" s="3">
        <v>136.23645405405406</v>
      </c>
      <c r="I50" s="3">
        <v>123.78551351351351</v>
      </c>
      <c r="J50" s="3">
        <v>64.870054054054066</v>
      </c>
      <c r="K50" s="3">
        <v>54.82274594594594</v>
      </c>
      <c r="L50" s="3">
        <v>137.95978378378379</v>
      </c>
      <c r="M50" s="3">
        <v>50.600043243243235</v>
      </c>
      <c r="N50" s="2"/>
    </row>
    <row r="51" spans="1:14" x14ac:dyDescent="0.2">
      <c r="A51" s="9">
        <v>1944</v>
      </c>
      <c r="B51" s="3">
        <v>89.545427027027031</v>
      </c>
      <c r="C51" s="3">
        <v>321.19083243243244</v>
      </c>
      <c r="D51" s="3">
        <v>712.91286486486479</v>
      </c>
      <c r="E51" s="3">
        <v>552.96</v>
      </c>
      <c r="F51" s="3">
        <v>261.90408648648651</v>
      </c>
      <c r="G51" s="3">
        <v>103.56324324324325</v>
      </c>
      <c r="H51" s="3">
        <v>43.07156756756757</v>
      </c>
      <c r="I51" s="3">
        <v>22.247610810810812</v>
      </c>
      <c r="J51" s="3">
        <v>14.477837837837837</v>
      </c>
      <c r="K51" s="3">
        <v>24.346897297297296</v>
      </c>
      <c r="L51" s="3">
        <v>21.903567567567571</v>
      </c>
      <c r="M51" s="3">
        <v>23.91256216216216</v>
      </c>
      <c r="N51" s="2"/>
    </row>
    <row r="52" spans="1:14" x14ac:dyDescent="0.2">
      <c r="A52" s="9">
        <v>1945</v>
      </c>
      <c r="B52" s="3">
        <v>24.732972972972973</v>
      </c>
      <c r="C52" s="3">
        <v>51.369859459459462</v>
      </c>
      <c r="D52" s="3">
        <v>911.25924324324319</v>
      </c>
      <c r="E52" s="3">
        <v>493.92778378378381</v>
      </c>
      <c r="F52" s="3">
        <v>1019.7223783783784</v>
      </c>
      <c r="G52" s="3">
        <v>569.72627027027022</v>
      </c>
      <c r="H52" s="3">
        <v>116.83615135135135</v>
      </c>
      <c r="I52" s="3">
        <v>122.16882162162162</v>
      </c>
      <c r="J52" s="3">
        <v>107.15935135135135</v>
      </c>
      <c r="K52" s="3">
        <v>373.76951351351357</v>
      </c>
      <c r="L52" s="3">
        <v>111.24583783783784</v>
      </c>
      <c r="M52" s="3">
        <v>98.328648648648652</v>
      </c>
      <c r="N52" s="2"/>
    </row>
    <row r="53" spans="1:14" x14ac:dyDescent="0.2">
      <c r="A53" s="9">
        <v>1946</v>
      </c>
      <c r="B53" s="3">
        <v>504.93872432432431</v>
      </c>
      <c r="C53" s="3">
        <v>174.96700540540542</v>
      </c>
      <c r="D53" s="3">
        <v>1301.1474162162162</v>
      </c>
      <c r="E53" s="3">
        <v>115.12216216216216</v>
      </c>
      <c r="F53" s="3">
        <v>176.84678918918922</v>
      </c>
      <c r="G53" s="3">
        <v>214.15524324324321</v>
      </c>
      <c r="H53" s="3">
        <v>54.919264864864871</v>
      </c>
      <c r="I53" s="3">
        <v>31.465167567567562</v>
      </c>
      <c r="J53" s="3">
        <v>20.152216216216221</v>
      </c>
      <c r="K53" s="3">
        <v>26.422054054054055</v>
      </c>
      <c r="L53" s="3">
        <v>33.532540540540531</v>
      </c>
      <c r="M53" s="3">
        <v>52.53042162162162</v>
      </c>
      <c r="N53" s="2"/>
    </row>
    <row r="54" spans="1:14" x14ac:dyDescent="0.2">
      <c r="A54" s="9">
        <v>1947</v>
      </c>
      <c r="B54" s="3">
        <v>173.56514594594597</v>
      </c>
      <c r="C54" s="3">
        <v>67.301708108108102</v>
      </c>
      <c r="D54" s="3">
        <v>917.53297297297297</v>
      </c>
      <c r="E54" s="3">
        <v>2067.762162162162</v>
      </c>
      <c r="F54" s="3">
        <v>873.15840000000003</v>
      </c>
      <c r="G54" s="3">
        <v>501.21340540540541</v>
      </c>
      <c r="H54" s="3">
        <v>162.53785945945947</v>
      </c>
      <c r="I54" s="3">
        <v>73.692194594594596</v>
      </c>
      <c r="J54" s="3">
        <v>103.37643243243245</v>
      </c>
      <c r="K54" s="3">
        <v>56.222270270270279</v>
      </c>
      <c r="L54" s="3">
        <v>64.940108108108106</v>
      </c>
      <c r="M54" s="3">
        <v>184.44765405405406</v>
      </c>
      <c r="N54" s="2"/>
    </row>
    <row r="55" spans="1:14" x14ac:dyDescent="0.2">
      <c r="A55">
        <v>1948</v>
      </c>
      <c r="B55" s="3">
        <f>IF(ISNUMBER([1]STC_cms!B55), [1]STC_cms!B55*[1]Days!B55*86400*1000/[1]Areas!$C$10, "")</f>
        <v>173.56514594594597</v>
      </c>
      <c r="C55" s="3">
        <f>IF(ISNUMBER([1]STC_cms!C55), [1]STC_cms!C55*[1]Days!C55*86400*1000/[1]Areas!$C$10, "")</f>
        <v>67.301708108108102</v>
      </c>
      <c r="D55" s="3">
        <f>IF(ISNUMBER([1]STC_cms!D55), [1]STC_cms!D55*[1]Days!D55*86400*1000/[1]Areas!$C$10, "")</f>
        <v>907.90521081081079</v>
      </c>
      <c r="E55" s="3">
        <f>IF(ISNUMBER([1]STC_cms!E55), [1]STC_cms!E55*[1]Days!E55*86400*1000/[1]Areas!$C$10, "")</f>
        <v>2047.4931891891893</v>
      </c>
      <c r="F55" s="3">
        <f>IF(ISNUMBER([1]STC_cms!F55), [1]STC_cms!F55*[1]Days!F55*86400*1000/[1]Areas!$C$10, "")</f>
        <v>866.11251891891891</v>
      </c>
      <c r="G55" s="3">
        <f>IF(ISNUMBER([1]STC_cms!G55), [1]STC_cms!G55*[1]Days!G55*86400*1000/[1]Areas!$C$10, "")</f>
        <v>501.21340540540541</v>
      </c>
      <c r="H55" s="3">
        <f>IF(ISNUMBER([1]STC_cms!H55), [1]STC_cms!H55*[1]Days!H55*86400*1000/[1]Areas!$C$10, "")</f>
        <v>162.53785945945947</v>
      </c>
      <c r="I55" s="3">
        <f>IF(ISNUMBER([1]STC_cms!I55), [1]STC_cms!I55*[1]Days!I55*86400*1000/[1]Areas!$C$10, "")</f>
        <v>73.764583783783777</v>
      </c>
      <c r="J55" s="3">
        <f>IF(ISNUMBER([1]STC_cms!J55), [1]STC_cms!J55*[1]Days!J55*86400*1000/[1]Areas!$C$10, "")</f>
        <v>104.35718918918917</v>
      </c>
      <c r="K55" s="3">
        <f>IF(ISNUMBER([1]STC_cms!K55), [1]STC_cms!K55*[1]Days!K55*86400*1000/[1]Areas!$C$10, "")</f>
        <v>56.728994594594603</v>
      </c>
      <c r="L55" s="3">
        <f>IF(ISNUMBER([1]STC_cms!L55), [1]STC_cms!L55*[1]Days!L55*86400*1000/[1]Areas!$C$10, "")</f>
        <v>65.757405405405407</v>
      </c>
      <c r="M55" s="3">
        <f>IF(ISNUMBER([1]STC_cms!M55), [1]STC_cms!M55*[1]Days!M55*86400*1000/[1]Areas!$C$10, "")</f>
        <v>184.44765405405406</v>
      </c>
      <c r="N55" s="2"/>
    </row>
    <row r="56" spans="1:14" x14ac:dyDescent="0.2">
      <c r="A56">
        <v>1949</v>
      </c>
      <c r="B56" s="3">
        <f>IF(ISNUMBER([1]STC_cms!B56), [1]STC_cms!B56*[1]Days!B56*86400*1000/[1]Areas!$C$10, "")</f>
        <v>75.284756756756764</v>
      </c>
      <c r="C56" s="3">
        <f>IF(ISNUMBER([1]STC_cms!C56), [1]STC_cms!C56*[1]Days!C56*86400*1000/[1]Areas!$C$10, "")</f>
        <v>531.72895135135138</v>
      </c>
      <c r="D56" s="3">
        <f>IF(ISNUMBER([1]STC_cms!D56), [1]STC_cms!D56*[1]Days!D56*86400*1000/[1]Areas!$C$10, "")</f>
        <v>1658.219156756757</v>
      </c>
      <c r="E56" s="3">
        <f>IF(ISNUMBER([1]STC_cms!E56), [1]STC_cms!E56*[1]Days!E56*86400*1000/[1]Areas!$C$10, "")</f>
        <v>501.70378378378376</v>
      </c>
      <c r="F56" s="3">
        <f>IF(ISNUMBER([1]STC_cms!F56), [1]STC_cms!F56*[1]Days!F56*86400*1000/[1]Areas!$C$10, "")</f>
        <v>728.9108756756757</v>
      </c>
      <c r="G56" s="3">
        <f>IF(ISNUMBER([1]STC_cms!G56), [1]STC_cms!G56*[1]Days!G56*86400*1000/[1]Areas!$C$10, "")</f>
        <v>94.85318918918918</v>
      </c>
      <c r="H56" s="3">
        <f>IF(ISNUMBER([1]STC_cms!H56), [1]STC_cms!H56*[1]Days!H56*86400*1000/[1]Areas!$C$10, "")</f>
        <v>65.825902702702706</v>
      </c>
      <c r="I56" s="3">
        <f>IF(ISNUMBER([1]STC_cms!I56), [1]STC_cms!I56*[1]Days!I56*86400*1000/[1]Areas!$C$10, "")</f>
        <v>35.591351351351349</v>
      </c>
      <c r="J56" s="3">
        <f>IF(ISNUMBER([1]STC_cms!J56), [1]STC_cms!J56*[1]Days!J56*86400*1000/[1]Areas!$C$10, "")</f>
        <v>31.687783783783782</v>
      </c>
      <c r="K56" s="3">
        <f>IF(ISNUMBER([1]STC_cms!K56), [1]STC_cms!K56*[1]Days!K56*86400*1000/[1]Areas!$C$10, "")</f>
        <v>33.926400000000001</v>
      </c>
      <c r="L56" s="3">
        <f>IF(ISNUMBER([1]STC_cms!L56), [1]STC_cms!L56*[1]Days!L56*86400*1000/[1]Areas!$C$10, "")</f>
        <v>129.08627027027026</v>
      </c>
      <c r="M56" s="3">
        <f>IF(ISNUMBER([1]STC_cms!M56), [1]STC_cms!M56*[1]Days!M56*86400*1000/[1]Areas!$C$10, "")</f>
        <v>91.692972972972967</v>
      </c>
      <c r="N56" s="2"/>
    </row>
    <row r="57" spans="1:14" x14ac:dyDescent="0.2">
      <c r="A57">
        <v>1950</v>
      </c>
      <c r="B57" s="3">
        <f>IF(ISNUMBER([1]STC_cms!B57), [1]STC_cms!B57*[1]Days!B57*86400*1000/[1]Areas!$C$10, "")</f>
        <v>386.22045405405407</v>
      </c>
      <c r="C57" s="3">
        <f>IF(ISNUMBER([1]STC_cms!C57), [1]STC_cms!C57*[1]Days!C57*86400*1000/[1]Areas!$C$10, "")</f>
        <v>1010.7679135135135</v>
      </c>
      <c r="D57" s="3">
        <f>IF(ISNUMBER([1]STC_cms!D57), [1]STC_cms!D57*[1]Days!D57*86400*1000/[1]Areas!$C$10, "")</f>
        <v>620.39948108108115</v>
      </c>
      <c r="E57" s="3">
        <f>IF(ISNUMBER([1]STC_cms!E57), [1]STC_cms!E57*[1]Days!E57*86400*1000/[1]Areas!$C$10, "")</f>
        <v>358.81686486486484</v>
      </c>
      <c r="F57" s="3">
        <f>IF(ISNUMBER([1]STC_cms!F57), [1]STC_cms!F57*[1]Days!F57*86400*1000/[1]Areas!$C$10, "")</f>
        <v>131.86897297297298</v>
      </c>
      <c r="G57" s="3">
        <f>IF(ISNUMBER([1]STC_cms!G57), [1]STC_cms!G57*[1]Days!G57*86400*1000/[1]Areas!$C$10, "")</f>
        <v>33.952864864864864</v>
      </c>
      <c r="H57" s="3">
        <f>IF(ISNUMBER([1]STC_cms!H57), [1]STC_cms!H57*[1]Days!H57*86400*1000/[1]Areas!$C$10, "")</f>
        <v>75.501924324324321</v>
      </c>
      <c r="I57" s="3">
        <f>IF(ISNUMBER([1]STC_cms!I57), [1]STC_cms!I57*[1]Days!I57*86400*1000/[1]Areas!$C$10, "")</f>
        <v>38.776475675675677</v>
      </c>
      <c r="J57" s="3">
        <f>IF(ISNUMBER([1]STC_cms!J57), [1]STC_cms!J57*[1]Days!J57*86400*1000/[1]Areas!$C$10, "")</f>
        <v>40.140972972972982</v>
      </c>
      <c r="K57" s="3">
        <f>IF(ISNUMBER([1]STC_cms!K57), [1]STC_cms!K57*[1]Days!K57*86400*1000/[1]Areas!$C$10, "")</f>
        <v>142.00345945945946</v>
      </c>
      <c r="L57" s="3">
        <f>IF(ISNUMBER([1]STC_cms!L57), [1]STC_cms!L57*[1]Days!L57*86400*1000/[1]Areas!$C$10, "")</f>
        <v>143.56410810810812</v>
      </c>
      <c r="M57" s="3">
        <f>IF(ISNUMBER([1]STC_cms!M57), [1]STC_cms!M57*[1]Days!M57*86400*1000/[1]Areas!$C$10, "")</f>
        <v>959.0602378378378</v>
      </c>
      <c r="N57" s="2"/>
    </row>
    <row r="58" spans="1:14" x14ac:dyDescent="0.2">
      <c r="A58">
        <v>1951</v>
      </c>
      <c r="B58" s="3">
        <f>IF(ISNUMBER([1]STC_cms!B58), [1]STC_cms!B58*[1]Days!B58*86400*1000/[1]Areas!$C$10, "")</f>
        <v>1041.4391351351351</v>
      </c>
      <c r="C58" s="3">
        <f>IF(ISNUMBER([1]STC_cms!C58), [1]STC_cms!C58*[1]Days!C58*86400*1000/[1]Areas!$C$10, "")</f>
        <v>543.12129729729725</v>
      </c>
      <c r="D58" s="3">
        <f>IF(ISNUMBER([1]STC_cms!D58), [1]STC_cms!D58*[1]Days!D58*86400*1000/[1]Areas!$C$10, "")</f>
        <v>1381.0650810810812</v>
      </c>
      <c r="E58" s="3">
        <f>IF(ISNUMBER([1]STC_cms!E58), [1]STC_cms!E58*[1]Days!E58*86400*1000/[1]Areas!$C$10, "")</f>
        <v>1221.2756756756758</v>
      </c>
      <c r="F58" s="3">
        <f>IF(ISNUMBER([1]STC_cms!F58), [1]STC_cms!F58*[1]Days!F58*86400*1000/[1]Areas!$C$10, "")</f>
        <v>165.96428108108108</v>
      </c>
      <c r="G58" s="3">
        <f>IF(ISNUMBER([1]STC_cms!G58), [1]STC_cms!G58*[1]Days!G58*86400*1000/[1]Areas!$C$10, "")</f>
        <v>108.04670270270272</v>
      </c>
      <c r="H58" s="3">
        <f>IF(ISNUMBER([1]STC_cms!H58), [1]STC_cms!H58*[1]Days!H58*86400*1000/[1]Areas!$C$10, "")</f>
        <v>85.467502702702703</v>
      </c>
      <c r="I58" s="3">
        <f>IF(ISNUMBER([1]STC_cms!I58), [1]STC_cms!I58*[1]Days!I58*86400*1000/[1]Areas!$C$10, "")</f>
        <v>61.699718918918919</v>
      </c>
      <c r="J58" s="3">
        <f>IF(ISNUMBER([1]STC_cms!J58), [1]STC_cms!J58*[1]Days!J58*86400*1000/[1]Areas!$C$10, "")</f>
        <v>74.397405405405408</v>
      </c>
      <c r="K58" s="3">
        <f>IF(ISNUMBER([1]STC_cms!K58), [1]STC_cms!K58*[1]Days!K58*86400*1000/[1]Areas!$C$10, "")</f>
        <v>106.2432</v>
      </c>
      <c r="L58" s="3">
        <f>IF(ISNUMBER([1]STC_cms!L58), [1]STC_cms!L58*[1]Days!L58*86400*1000/[1]Areas!$C$10, "")</f>
        <v>351.01751351351345</v>
      </c>
      <c r="M58" s="3">
        <f>IF(ISNUMBER([1]STC_cms!M58), [1]STC_cms!M58*[1]Days!M58*86400*1000/[1]Areas!$C$10, "")</f>
        <v>893.35498378378395</v>
      </c>
      <c r="N58" s="2"/>
    </row>
    <row r="59" spans="1:14" x14ac:dyDescent="0.2">
      <c r="A59">
        <v>1952</v>
      </c>
      <c r="B59" s="3">
        <f>IF(ISNUMBER([1]STC_cms!B59), [1]STC_cms!B59*[1]Days!B59*86400*1000/[1]Areas!$C$10, "")</f>
        <v>693.77798918918904</v>
      </c>
      <c r="C59" s="3">
        <f>IF(ISNUMBER([1]STC_cms!C59), [1]STC_cms!C59*[1]Days!C59*86400*1000/[1]Areas!$C$10, "")</f>
        <v>1024.1279999999999</v>
      </c>
      <c r="D59" s="3">
        <f>IF(ISNUMBER([1]STC_cms!D59), [1]STC_cms!D59*[1]Days!D59*86400*1000/[1]Areas!$C$10, "")</f>
        <v>1135.0866162162163</v>
      </c>
      <c r="E59" s="3">
        <f>IF(ISNUMBER([1]STC_cms!E59), [1]STC_cms!E59*[1]Days!E59*86400*1000/[1]Areas!$C$10, "")</f>
        <v>1050.0869189189189</v>
      </c>
      <c r="F59" s="3">
        <f>IF(ISNUMBER([1]STC_cms!F59), [1]STC_cms!F59*[1]Days!F59*86400*1000/[1]Areas!$C$10, "")</f>
        <v>175.35074594594596</v>
      </c>
      <c r="G59" s="3">
        <f>IF(ISNUMBER([1]STC_cms!G59), [1]STC_cms!G59*[1]Days!G59*86400*1000/[1]Areas!$C$10, "")</f>
        <v>123.6921081081081</v>
      </c>
      <c r="H59" s="3">
        <f>IF(ISNUMBER([1]STC_cms!H59), [1]STC_cms!H59*[1]Days!H59*86400*1000/[1]Areas!$C$10, "")</f>
        <v>69.879697297297298</v>
      </c>
      <c r="I59" s="3">
        <f>IF(ISNUMBER([1]STC_cms!I59), [1]STC_cms!I59*[1]Days!I59*86400*1000/[1]Areas!$C$10, "")</f>
        <v>37.666508108108111</v>
      </c>
      <c r="J59" s="3">
        <f>IF(ISNUMBER([1]STC_cms!J59), [1]STC_cms!J59*[1]Days!J59*86400*1000/[1]Areas!$C$10, "")</f>
        <v>42.265945945945944</v>
      </c>
      <c r="K59" s="3">
        <f>IF(ISNUMBER([1]STC_cms!K59), [1]STC_cms!K59*[1]Days!K59*86400*1000/[1]Areas!$C$10, "")</f>
        <v>68.142356756756755</v>
      </c>
      <c r="L59" s="3">
        <f>IF(ISNUMBER([1]STC_cms!L59), [1]STC_cms!L59*[1]Days!L59*86400*1000/[1]Areas!$C$10, "")</f>
        <v>233.30335135135132</v>
      </c>
      <c r="M59" s="3">
        <f>IF(ISNUMBER([1]STC_cms!M59), [1]STC_cms!M59*[1]Days!M59*86400*1000/[1]Areas!$C$10, "")</f>
        <v>228.4844108108108</v>
      </c>
      <c r="N59" s="2"/>
    </row>
    <row r="60" spans="1:14" x14ac:dyDescent="0.2">
      <c r="A60">
        <v>1953</v>
      </c>
      <c r="B60" s="3">
        <f>IF(ISNUMBER([1]STC_cms!B60), [1]STC_cms!B60*[1]Days!B60*86400*1000/[1]Areas!$C$10, "")</f>
        <v>1207.4275459459459</v>
      </c>
      <c r="C60" s="3">
        <f>IF(ISNUMBER([1]STC_cms!C60), [1]STC_cms!C60*[1]Days!C60*86400*1000/[1]Areas!$C$10, "")</f>
        <v>627.1449081081081</v>
      </c>
      <c r="D60" s="3">
        <f>IF(ISNUMBER([1]STC_cms!D60), [1]STC_cms!D60*[1]Days!D60*86400*1000/[1]Areas!$C$10, "")</f>
        <v>1032.9213405405405</v>
      </c>
      <c r="E60" s="3">
        <f>IF(ISNUMBER([1]STC_cms!E60), [1]STC_cms!E60*[1]Days!E60*86400*1000/[1]Areas!$C$10, "")</f>
        <v>842.98378378378379</v>
      </c>
      <c r="F60" s="3">
        <f>IF(ISNUMBER([1]STC_cms!F60), [1]STC_cms!F60*[1]Days!F60*86400*1000/[1]Areas!$C$10, "")</f>
        <v>281.37677837837839</v>
      </c>
      <c r="G60" s="3">
        <f>IF(ISNUMBER([1]STC_cms!G60), [1]STC_cms!G60*[1]Days!G60*86400*1000/[1]Areas!$C$10, "")</f>
        <v>92.611459459459454</v>
      </c>
      <c r="H60" s="3">
        <f>IF(ISNUMBER([1]STC_cms!H60), [1]STC_cms!H60*[1]Days!H60*86400*1000/[1]Areas!$C$10, "")</f>
        <v>61.482551351351354</v>
      </c>
      <c r="I60" s="3">
        <f>IF(ISNUMBER([1]STC_cms!I60), [1]STC_cms!I60*[1]Days!I60*86400*1000/[1]Areas!$C$10, "")</f>
        <v>48.524886486486487</v>
      </c>
      <c r="J60" s="3">
        <f>IF(ISNUMBER([1]STC_cms!J60), [1]STC_cms!J60*[1]Days!J60*86400*1000/[1]Areas!$C$10, "")</f>
        <v>43.526918918918923</v>
      </c>
      <c r="K60" s="3">
        <f>IF(ISNUMBER([1]STC_cms!K60), [1]STC_cms!K60*[1]Days!K60*86400*1000/[1]Areas!$C$10, "")</f>
        <v>40.706854054054055</v>
      </c>
      <c r="L60" s="3">
        <f>IF(ISNUMBER([1]STC_cms!L60), [1]STC_cms!L60*[1]Days!L60*86400*1000/[1]Areas!$C$10, "")</f>
        <v>65.080216216216215</v>
      </c>
      <c r="M60" s="3">
        <f>IF(ISNUMBER([1]STC_cms!M60), [1]STC_cms!M60*[1]Days!M60*86400*1000/[1]Areas!$C$10, "")</f>
        <v>122.96510270270271</v>
      </c>
      <c r="N60" s="2"/>
    </row>
    <row r="61" spans="1:14" x14ac:dyDescent="0.2">
      <c r="A61">
        <v>1954</v>
      </c>
      <c r="B61" s="3">
        <f>IF(ISNUMBER([1]STC_cms!B61), [1]STC_cms!B61*[1]Days!B61*86400*1000/[1]Areas!$C$10, "")</f>
        <v>179.13911351351351</v>
      </c>
      <c r="C61" s="3">
        <f>IF(ISNUMBER([1]STC_cms!C61), [1]STC_cms!C61*[1]Days!C61*86400*1000/[1]Areas!$C$10, "")</f>
        <v>133.60086486486486</v>
      </c>
      <c r="D61" s="3">
        <f>IF(ISNUMBER([1]STC_cms!D61), [1]STC_cms!D61*[1]Days!D61*86400*1000/[1]Areas!$C$10, "")</f>
        <v>661.54067027027043</v>
      </c>
      <c r="E61" s="3">
        <f>IF(ISNUMBER([1]STC_cms!E61), [1]STC_cms!E61*[1]Days!E61*86400*1000/[1]Areas!$C$10, "")</f>
        <v>334.764972972973</v>
      </c>
      <c r="F61" s="3">
        <f>IF(ISNUMBER([1]STC_cms!F61), [1]STC_cms!F61*[1]Days!F61*86400*1000/[1]Areas!$C$10, "")</f>
        <v>391.45660540540541</v>
      </c>
      <c r="G61" s="3">
        <f>IF(ISNUMBER([1]STC_cms!G61), [1]STC_cms!G61*[1]Days!G61*86400*1000/[1]Areas!$C$10, "")</f>
        <v>262.00216216216216</v>
      </c>
      <c r="H61" s="3">
        <f>IF(ISNUMBER([1]STC_cms!H61), [1]STC_cms!H61*[1]Days!H61*86400*1000/[1]Areas!$C$10, "")</f>
        <v>172.76886486486487</v>
      </c>
      <c r="I61" s="3">
        <f>IF(ISNUMBER([1]STC_cms!I61), [1]STC_cms!I61*[1]Days!I61*86400*1000/[1]Areas!$C$10, "")</f>
        <v>353.47641081081088</v>
      </c>
      <c r="J61" s="3">
        <f>IF(ISNUMBER([1]STC_cms!J61), [1]STC_cms!J61*[1]Days!J61*86400*1000/[1]Areas!$C$10, "")</f>
        <v>41.098378378378378</v>
      </c>
      <c r="K61" s="3">
        <f>IF(ISNUMBER([1]STC_cms!K61), [1]STC_cms!K61*[1]Days!K61*86400*1000/[1]Areas!$C$10, "")</f>
        <v>35.977427027027026</v>
      </c>
      <c r="L61" s="3">
        <f>IF(ISNUMBER([1]STC_cms!L61), [1]STC_cms!L61*[1]Days!L61*86400*1000/[1]Areas!$C$10, "")</f>
        <v>44.414270270270272</v>
      </c>
      <c r="M61" s="3">
        <f>IF(ISNUMBER([1]STC_cms!M61), [1]STC_cms!M61*[1]Days!M61*86400*1000/[1]Areas!$C$10, "")</f>
        <v>67.177167567567565</v>
      </c>
      <c r="N61" s="2"/>
    </row>
    <row r="62" spans="1:14" x14ac:dyDescent="0.2">
      <c r="A62">
        <v>1955</v>
      </c>
      <c r="B62" s="3">
        <f>IF(ISNUMBER([1]STC_cms!B62), [1]STC_cms!B62*[1]Days!B62*86400*1000/[1]Areas!$C$10, "")</f>
        <v>104.72302702702702</v>
      </c>
      <c r="C62" s="3">
        <f>IF(ISNUMBER([1]STC_cms!C62), [1]STC_cms!C62*[1]Days!C62*86400*1000/[1]Areas!$C$10, "")</f>
        <v>1125.2331243243243</v>
      </c>
      <c r="D62" s="3">
        <f>IF(ISNUMBER([1]STC_cms!D62), [1]STC_cms!D62*[1]Days!D62*86400*1000/[1]Areas!$C$10, "")</f>
        <v>1133.856</v>
      </c>
      <c r="E62" s="3">
        <f>IF(ISNUMBER([1]STC_cms!E62), [1]STC_cms!E62*[1]Days!E62*86400*1000/[1]Areas!$C$10, "")</f>
        <v>689.00497297297284</v>
      </c>
      <c r="F62" s="3">
        <f>IF(ISNUMBER([1]STC_cms!F62), [1]STC_cms!F62*[1]Days!F62*86400*1000/[1]Areas!$C$10, "")</f>
        <v>199.93894054054053</v>
      </c>
      <c r="G62" s="3">
        <f>IF(ISNUMBER([1]STC_cms!G62), [1]STC_cms!G62*[1]Days!G62*86400*1000/[1]Areas!$C$10, "")</f>
        <v>100.27070270270269</v>
      </c>
      <c r="H62" s="3">
        <f>IF(ISNUMBER([1]STC_cms!H62), [1]STC_cms!H62*[1]Days!H62*86400*1000/[1]Areas!$C$10, "")</f>
        <v>50.382875675675677</v>
      </c>
      <c r="I62" s="3">
        <f>IF(ISNUMBER([1]STC_cms!I62), [1]STC_cms!I62*[1]Days!I62*86400*1000/[1]Areas!$C$10, "")</f>
        <v>40.079481081081084</v>
      </c>
      <c r="J62" s="3">
        <f>IF(ISNUMBER([1]STC_cms!J62), [1]STC_cms!J62*[1]Days!J62*86400*1000/[1]Areas!$C$10, "")</f>
        <v>49.528216216216222</v>
      </c>
      <c r="K62" s="3">
        <f>IF(ISNUMBER([1]STC_cms!K62), [1]STC_cms!K62*[1]Days!K62*86400*1000/[1]Areas!$C$10, "")</f>
        <v>472.3153297297298</v>
      </c>
      <c r="L62" s="3">
        <f>IF(ISNUMBER([1]STC_cms!L62), [1]STC_cms!L62*[1]Days!L62*86400*1000/[1]Areas!$C$10, "")</f>
        <v>262.95956756756755</v>
      </c>
      <c r="M62" s="3">
        <f>IF(ISNUMBER([1]STC_cms!M62), [1]STC_cms!M62*[1]Days!M62*86400*1000/[1]Areas!$C$10, "")</f>
        <v>458.56138378378381</v>
      </c>
      <c r="N62" s="2"/>
    </row>
    <row r="63" spans="1:14" x14ac:dyDescent="0.2">
      <c r="A63">
        <v>1956</v>
      </c>
      <c r="B63" s="3">
        <f>IF(ISNUMBER([1]STC_cms!B63), [1]STC_cms!B63*[1]Days!B63*86400*1000/[1]Areas!$C$10, "")</f>
        <v>614.75312432432429</v>
      </c>
      <c r="C63" s="3">
        <f>IF(ISNUMBER([1]STC_cms!C63), [1]STC_cms!C63*[1]Days!C63*86400*1000/[1]Areas!$C$10, "")</f>
        <v>618.90110270270281</v>
      </c>
      <c r="D63" s="3">
        <f>IF(ISNUMBER([1]STC_cms!D63), [1]STC_cms!D63*[1]Days!D63*86400*1000/[1]Areas!$C$10, "")</f>
        <v>1219.9508756756757</v>
      </c>
      <c r="E63" s="3">
        <f>IF(ISNUMBER([1]STC_cms!E63), [1]STC_cms!E63*[1]Days!E63*86400*1000/[1]Areas!$C$10, "")</f>
        <v>495.51567567567565</v>
      </c>
      <c r="F63" s="3">
        <f>IF(ISNUMBER([1]STC_cms!F63), [1]STC_cms!F63*[1]Days!F63*86400*1000/[1]Areas!$C$10, "")</f>
        <v>127.7427891891892</v>
      </c>
      <c r="G63" s="3">
        <f>IF(ISNUMBER([1]STC_cms!G63), [1]STC_cms!G63*[1]Days!G63*86400*1000/[1]Areas!$C$10, "")</f>
        <v>58.728648648648651</v>
      </c>
      <c r="H63" s="3">
        <f>IF(ISNUMBER([1]STC_cms!H63), [1]STC_cms!H63*[1]Days!H63*86400*1000/[1]Areas!$C$10, "")</f>
        <v>34.819200000000002</v>
      </c>
      <c r="I63" s="3">
        <f>IF(ISNUMBER([1]STC_cms!I63), [1]STC_cms!I63*[1]Days!I63*86400*1000/[1]Areas!$C$10, "")</f>
        <v>29.221102702702698</v>
      </c>
      <c r="J63" s="3">
        <f>IF(ISNUMBER([1]STC_cms!J63), [1]STC_cms!J63*[1]Days!J63*86400*1000/[1]Areas!$C$10, "")</f>
        <v>29.305945945945947</v>
      </c>
      <c r="K63" s="3">
        <f>IF(ISNUMBER([1]STC_cms!K63), [1]STC_cms!K63*[1]Days!K63*86400*1000/[1]Areas!$C$10, "")</f>
        <v>71.182702702702699</v>
      </c>
      <c r="L63" s="3">
        <f>IF(ISNUMBER([1]STC_cms!L63), [1]STC_cms!L63*[1]Days!L63*86400*1000/[1]Areas!$C$10, "")</f>
        <v>235.91870270270269</v>
      </c>
      <c r="M63" s="3">
        <f>IF(ISNUMBER([1]STC_cms!M63), [1]STC_cms!M63*[1]Days!M63*86400*1000/[1]Areas!$C$10, "")</f>
        <v>250.4665945945946</v>
      </c>
      <c r="N63" s="2"/>
    </row>
    <row r="64" spans="1:14" x14ac:dyDescent="0.2">
      <c r="A64">
        <v>1957</v>
      </c>
      <c r="B64" s="3">
        <f>IF(ISNUMBER([1]STC_cms!B64), [1]STC_cms!B64*[1]Days!B64*86400*1000/[1]Areas!$C$10, "")</f>
        <v>101.97223783783784</v>
      </c>
      <c r="C64" s="3">
        <f>IF(ISNUMBER([1]STC_cms!C64), [1]STC_cms!C64*[1]Days!C64*86400*1000/[1]Areas!$C$10, "")</f>
        <v>238.1222918918919</v>
      </c>
      <c r="D64" s="3">
        <f>IF(ISNUMBER([1]STC_cms!D64), [1]STC_cms!D64*[1]Days!D64*86400*1000/[1]Areas!$C$10, "")</f>
        <v>1436.7564972972971</v>
      </c>
      <c r="E64" s="3">
        <f>IF(ISNUMBER([1]STC_cms!E64), [1]STC_cms!E64*[1]Days!E64*86400*1000/[1]Areas!$C$10, "")</f>
        <v>773.95718918918931</v>
      </c>
      <c r="F64" s="3">
        <f>IF(ISNUMBER([1]STC_cms!F64), [1]STC_cms!F64*[1]Days!F64*86400*1000/[1]Areas!$C$10, "")</f>
        <v>1551.3244540540541</v>
      </c>
      <c r="G64" s="3">
        <f>IF(ISNUMBER([1]STC_cms!G64), [1]STC_cms!G64*[1]Days!G64*86400*1000/[1]Areas!$C$10, "")</f>
        <v>188.7022702702703</v>
      </c>
      <c r="H64" s="3">
        <f>IF(ISNUMBER([1]STC_cms!H64), [1]STC_cms!H64*[1]Days!H64*86400*1000/[1]Areas!$C$10, "")</f>
        <v>171.22456216216213</v>
      </c>
      <c r="I64" s="3">
        <f>IF(ISNUMBER([1]STC_cms!I64), [1]STC_cms!I64*[1]Days!I64*86400*1000/[1]Areas!$C$10, "")</f>
        <v>273.14854054054052</v>
      </c>
      <c r="J64" s="3">
        <f>IF(ISNUMBER([1]STC_cms!J64), [1]STC_cms!J64*[1]Days!J64*86400*1000/[1]Areas!$C$10, "")</f>
        <v>241.35956756756761</v>
      </c>
      <c r="K64" s="3">
        <f>IF(ISNUMBER([1]STC_cms!K64), [1]STC_cms!K64*[1]Days!K64*86400*1000/[1]Areas!$C$10, "")</f>
        <v>98.594075675675683</v>
      </c>
      <c r="L64" s="3">
        <f>IF(ISNUMBER([1]STC_cms!L64), [1]STC_cms!L64*[1]Days!L64*86400*1000/[1]Areas!$C$10, "")</f>
        <v>102.25556756756757</v>
      </c>
      <c r="M64" s="3">
        <f>IF(ISNUMBER([1]STC_cms!M64), [1]STC_cms!M64*[1]Days!M64*86400*1000/[1]Areas!$C$10, "")</f>
        <v>360.47403243243235</v>
      </c>
      <c r="N64" s="2"/>
    </row>
    <row r="65" spans="1:14" x14ac:dyDescent="0.2">
      <c r="A65">
        <v>1958</v>
      </c>
      <c r="B65" s="3">
        <f>IF(ISNUMBER([1]STC_cms!B65), [1]STC_cms!B65*[1]Days!B65*86400*1000/[1]Areas!$C$10, "")</f>
        <v>390.73271351351349</v>
      </c>
      <c r="C65" s="3">
        <f>IF(ISNUMBER([1]STC_cms!C65), [1]STC_cms!C65*[1]Days!C65*86400*1000/[1]Areas!$C$10, "")</f>
        <v>457.86084324324332</v>
      </c>
      <c r="D65" s="3">
        <f>IF(ISNUMBER([1]STC_cms!D65), [1]STC_cms!D65*[1]Days!D65*86400*1000/[1]Areas!$C$10, "")</f>
        <v>614.82551351351356</v>
      </c>
      <c r="E65" s="3">
        <f>IF(ISNUMBER([1]STC_cms!E65), [1]STC_cms!E65*[1]Days!E65*86400*1000/[1]Areas!$C$10, "")</f>
        <v>717.37686486486473</v>
      </c>
      <c r="F65" s="3">
        <f>IF(ISNUMBER([1]STC_cms!F65), [1]STC_cms!F65*[1]Days!F65*86400*1000/[1]Areas!$C$10, "")</f>
        <v>410.32605405405405</v>
      </c>
      <c r="G65" s="3">
        <f>IF(ISNUMBER([1]STC_cms!G65), [1]STC_cms!G65*[1]Days!G65*86400*1000/[1]Areas!$C$10, "")</f>
        <v>127.07805405405405</v>
      </c>
      <c r="H65" s="3">
        <f>IF(ISNUMBER([1]STC_cms!H65), [1]STC_cms!H65*[1]Days!H65*86400*1000/[1]Areas!$C$10, "")</f>
        <v>239.70473513513514</v>
      </c>
      <c r="I65" s="3">
        <f>IF(ISNUMBER([1]STC_cms!I65), [1]STC_cms!I65*[1]Days!I65*86400*1000/[1]Areas!$C$10, "")</f>
        <v>50.96198918918919</v>
      </c>
      <c r="J65" s="3">
        <f>IF(ISNUMBER([1]STC_cms!J65), [1]STC_cms!J65*[1]Days!J65*86400*1000/[1]Areas!$C$10, "")</f>
        <v>110.26508108108106</v>
      </c>
      <c r="K65" s="3">
        <f>IF(ISNUMBER([1]STC_cms!K65), [1]STC_cms!K65*[1]Days!K65*86400*1000/[1]Areas!$C$10, "")</f>
        <v>150.15930810810812</v>
      </c>
      <c r="L65" s="3">
        <f>IF(ISNUMBER([1]STC_cms!L65), [1]STC_cms!L65*[1]Days!L65*86400*1000/[1]Areas!$C$10, "")</f>
        <v>400.00864864864866</v>
      </c>
      <c r="M65" s="3">
        <f>IF(ISNUMBER([1]STC_cms!M65), [1]STC_cms!M65*[1]Days!M65*86400*1000/[1]Areas!$C$10, "")</f>
        <v>910.87316756756752</v>
      </c>
      <c r="N65" s="2"/>
    </row>
    <row r="66" spans="1:14" x14ac:dyDescent="0.2">
      <c r="A66">
        <v>1959</v>
      </c>
      <c r="B66" s="3">
        <f>IF(ISNUMBER([1]STC_cms!B66), [1]STC_cms!B66*[1]Days!B66*86400*1000/[1]Areas!$C$10, "")</f>
        <v>200.03545945945945</v>
      </c>
      <c r="C66" s="3">
        <f>IF(ISNUMBER([1]STC_cms!C66), [1]STC_cms!C66*[1]Days!C66*86400*1000/[1]Areas!$C$10, "")</f>
        <v>166.14019459459459</v>
      </c>
      <c r="D66" s="3">
        <f>IF(ISNUMBER([1]STC_cms!D66), [1]STC_cms!D66*[1]Days!D66*86400*1000/[1]Areas!$C$10, "")</f>
        <v>543.3532540540541</v>
      </c>
      <c r="E66" s="3">
        <f>IF(ISNUMBER([1]STC_cms!E66), [1]STC_cms!E66*[1]Days!E66*86400*1000/[1]Areas!$C$10, "")</f>
        <v>238.55740540540538</v>
      </c>
      <c r="F66" s="3">
        <f>IF(ISNUMBER([1]STC_cms!F66), [1]STC_cms!F66*[1]Days!F66*86400*1000/[1]Areas!$C$10, "")</f>
        <v>82.716713513513511</v>
      </c>
      <c r="G66" s="3">
        <f>IF(ISNUMBER([1]STC_cms!G66), [1]STC_cms!G66*[1]Days!G66*86400*1000/[1]Areas!$C$10, "")</f>
        <v>94.52627027027026</v>
      </c>
      <c r="H66" s="3">
        <f>IF(ISNUMBER([1]STC_cms!H66), [1]STC_cms!H66*[1]Days!H66*86400*1000/[1]Areas!$C$10, "")</f>
        <v>77.890767567567565</v>
      </c>
      <c r="I66" s="3">
        <f>IF(ISNUMBER([1]STC_cms!I66), [1]STC_cms!I66*[1]Days!I66*86400*1000/[1]Areas!$C$10, "")</f>
        <v>36.677189189189193</v>
      </c>
      <c r="J66" s="3">
        <f>IF(ISNUMBER([1]STC_cms!J66), [1]STC_cms!J66*[1]Days!J66*86400*1000/[1]Areas!$C$10, "")</f>
        <v>70.521081081081078</v>
      </c>
      <c r="K66" s="3">
        <f>IF(ISNUMBER([1]STC_cms!K66), [1]STC_cms!K66*[1]Days!K66*86400*1000/[1]Areas!$C$10, "")</f>
        <v>48.717924324324322</v>
      </c>
      <c r="L66" s="3">
        <f>IF(ISNUMBER([1]STC_cms!L66), [1]STC_cms!L66*[1]Days!L66*86400*1000/[1]Areas!$C$10, "")</f>
        <v>101.81189189189189</v>
      </c>
      <c r="M66" s="3">
        <f>IF(ISNUMBER([1]STC_cms!M66), [1]STC_cms!M66*[1]Days!M66*86400*1000/[1]Areas!$C$10, "")</f>
        <v>85.202075675675687</v>
      </c>
      <c r="N66" s="2"/>
    </row>
    <row r="67" spans="1:14" x14ac:dyDescent="0.2">
      <c r="A67">
        <v>1960</v>
      </c>
      <c r="B67" s="3">
        <f>IF(ISNUMBER([1]STC_cms!B67), [1]STC_cms!B67*[1]Days!B67*86400*1000/[1]Areas!$C$10, "")</f>
        <v>162.65850810810809</v>
      </c>
      <c r="C67" s="3">
        <f>IF(ISNUMBER([1]STC_cms!C67), [1]STC_cms!C67*[1]Days!C67*86400*1000/[1]Areas!$C$10, "")</f>
        <v>314.75753513513513</v>
      </c>
      <c r="D67" s="3">
        <f>IF(ISNUMBER([1]STC_cms!D67), [1]STC_cms!D67*[1]Days!D67*86400*1000/[1]Areas!$C$10, "")</f>
        <v>1371.0271135135138</v>
      </c>
      <c r="E67" s="3">
        <f>IF(ISNUMBER([1]STC_cms!E67), [1]STC_cms!E67*[1]Days!E67*86400*1000/[1]Areas!$C$10, "")</f>
        <v>909.97881081081096</v>
      </c>
      <c r="F67" s="3">
        <f>IF(ISNUMBER([1]STC_cms!F67), [1]STC_cms!F67*[1]Days!F67*86400*1000/[1]Areas!$C$10, "")</f>
        <v>353.11446486486489</v>
      </c>
      <c r="G67" s="3">
        <f>IF(ISNUMBER([1]STC_cms!G67), [1]STC_cms!G67*[1]Days!G67*86400*1000/[1]Areas!$C$10, "")</f>
        <v>156.75762162162161</v>
      </c>
      <c r="H67" s="3">
        <f>IF(ISNUMBER([1]STC_cms!H67), [1]STC_cms!H67*[1]Days!H67*86400*1000/[1]Areas!$C$10, "")</f>
        <v>59.914118918918909</v>
      </c>
      <c r="I67" s="3">
        <f>IF(ISNUMBER([1]STC_cms!I67), [1]STC_cms!I67*[1]Days!I67*86400*1000/[1]Areas!$C$10, "")</f>
        <v>79.459199999999996</v>
      </c>
      <c r="J67" s="3">
        <f>IF(ISNUMBER([1]STC_cms!J67), [1]STC_cms!J67*[1]Days!J67*86400*1000/[1]Areas!$C$10, "")</f>
        <v>73.206486486486483</v>
      </c>
      <c r="K67" s="3">
        <f>IF(ISNUMBER([1]STC_cms!K67), [1]STC_cms!K67*[1]Days!K67*86400*1000/[1]Areas!$C$10, "")</f>
        <v>250.68376216216217</v>
      </c>
      <c r="L67" s="3">
        <f>IF(ISNUMBER([1]STC_cms!L67), [1]STC_cms!L67*[1]Days!L67*86400*1000/[1]Areas!$C$10, "")</f>
        <v>448.41599999999994</v>
      </c>
      <c r="M67" s="3">
        <f>IF(ISNUMBER([1]STC_cms!M67), [1]STC_cms!M67*[1]Days!M67*86400*1000/[1]Areas!$C$10, "")</f>
        <v>710.62054054054056</v>
      </c>
      <c r="N67" s="2"/>
    </row>
    <row r="68" spans="1:14" x14ac:dyDescent="0.2">
      <c r="A68">
        <v>1961</v>
      </c>
      <c r="B68" s="3">
        <f>IF(ISNUMBER([1]STC_cms!B68), [1]STC_cms!B68*[1]Days!B68*86400*1000/[1]Areas!$C$10, "")</f>
        <v>512.68436756756762</v>
      </c>
      <c r="C68" s="3">
        <f>IF(ISNUMBER([1]STC_cms!C68), [1]STC_cms!C68*[1]Days!C68*86400*1000/[1]Areas!$C$10, "")</f>
        <v>434.37171891891893</v>
      </c>
      <c r="D68" s="3">
        <f>IF(ISNUMBER([1]STC_cms!D68), [1]STC_cms!D68*[1]Days!D68*86400*1000/[1]Areas!$C$10, "")</f>
        <v>510.8505081081081</v>
      </c>
      <c r="E68" s="3">
        <f>IF(ISNUMBER([1]STC_cms!E68), [1]STC_cms!E68*[1]Days!E68*86400*1000/[1]Areas!$C$10, "")</f>
        <v>1694.9111351351353</v>
      </c>
      <c r="F68" s="3">
        <f>IF(ISNUMBER([1]STC_cms!F68), [1]STC_cms!F68*[1]Days!F68*86400*1000/[1]Areas!$C$10, "")</f>
        <v>590.09254054054054</v>
      </c>
      <c r="G68" s="3">
        <f>IF(ISNUMBER([1]STC_cms!G68), [1]STC_cms!G68*[1]Days!G68*86400*1000/[1]Areas!$C$10, "")</f>
        <v>438.0947027027027</v>
      </c>
      <c r="H68" s="3">
        <f>IF(ISNUMBER([1]STC_cms!H68), [1]STC_cms!H68*[1]Days!H68*86400*1000/[1]Areas!$C$10, "")</f>
        <v>76.442983783783788</v>
      </c>
      <c r="I68" s="3">
        <f>IF(ISNUMBER([1]STC_cms!I68), [1]STC_cms!I68*[1]Days!I68*86400*1000/[1]Areas!$C$10, "")</f>
        <v>56.728994594594603</v>
      </c>
      <c r="J68" s="3">
        <f>IF(ISNUMBER([1]STC_cms!J68), [1]STC_cms!J68*[1]Days!J68*86400*1000/[1]Areas!$C$10, "")</f>
        <v>41.542054054054049</v>
      </c>
      <c r="K68" s="3">
        <f>IF(ISNUMBER([1]STC_cms!K68), [1]STC_cms!K68*[1]Days!K68*86400*1000/[1]Areas!$C$10, "")</f>
        <v>51.541102702702702</v>
      </c>
      <c r="L68" s="3">
        <f>IF(ISNUMBER([1]STC_cms!L68), [1]STC_cms!L68*[1]Days!L68*86400*1000/[1]Areas!$C$10, "")</f>
        <v>68.069189189189188</v>
      </c>
      <c r="M68" s="3">
        <f>IF(ISNUMBER([1]STC_cms!M68), [1]STC_cms!M68*[1]Days!M68*86400*1000/[1]Areas!$C$10, "")</f>
        <v>51.999567567567574</v>
      </c>
      <c r="N68" s="2"/>
    </row>
    <row r="69" spans="1:14" x14ac:dyDescent="0.2">
      <c r="A69">
        <v>1962</v>
      </c>
      <c r="B69" s="3">
        <f>IF(ISNUMBER([1]STC_cms!B69), [1]STC_cms!B69*[1]Days!B69*86400*1000/[1]Areas!$C$10, "")</f>
        <v>37.956064864864864</v>
      </c>
      <c r="C69" s="3">
        <f>IF(ISNUMBER([1]STC_cms!C69), [1]STC_cms!C69*[1]Days!C69*86400*1000/[1]Areas!$C$10, "")</f>
        <v>302.48717837837836</v>
      </c>
      <c r="D69" s="3">
        <f>IF(ISNUMBER([1]STC_cms!D69), [1]STC_cms!D69*[1]Days!D69*86400*1000/[1]Areas!$C$10, "")</f>
        <v>396.64449729729728</v>
      </c>
      <c r="E69" s="3">
        <f>IF(ISNUMBER([1]STC_cms!E69), [1]STC_cms!E69*[1]Days!E69*86400*1000/[1]Areas!$C$10, "")</f>
        <v>553.12345945945947</v>
      </c>
      <c r="F69" s="3">
        <f>IF(ISNUMBER([1]STC_cms!F69), [1]STC_cms!F69*[1]Days!F69*86400*1000/[1]Areas!$C$10, "")</f>
        <v>321.69755675675674</v>
      </c>
      <c r="G69" s="3">
        <f>IF(ISNUMBER([1]STC_cms!G69), [1]STC_cms!G69*[1]Days!G69*86400*1000/[1]Areas!$C$10, "")</f>
        <v>116.00951351351353</v>
      </c>
      <c r="H69" s="3">
        <f>IF(ISNUMBER([1]STC_cms!H69), [1]STC_cms!H69*[1]Days!H69*86400*1000/[1]Areas!$C$10, "")</f>
        <v>81.196540540540525</v>
      </c>
      <c r="I69" s="3">
        <f>IF(ISNUMBER([1]STC_cms!I69), [1]STC_cms!I69*[1]Days!I69*86400*1000/[1]Areas!$C$10, "")</f>
        <v>145.84008648648648</v>
      </c>
      <c r="J69" s="3">
        <f>IF(ISNUMBER([1]STC_cms!J69), [1]STC_cms!J69*[1]Days!J69*86400*1000/[1]Areas!$C$10, "")</f>
        <v>88.688432432432421</v>
      </c>
      <c r="K69" s="3">
        <f>IF(ISNUMBER([1]STC_cms!K69), [1]STC_cms!K69*[1]Days!K69*86400*1000/[1]Areas!$C$10, "")</f>
        <v>55.667286486486489</v>
      </c>
      <c r="L69" s="3">
        <f>IF(ISNUMBER([1]STC_cms!L69), [1]STC_cms!L69*[1]Days!L69*86400*1000/[1]Areas!$C$10, "")</f>
        <v>161.94162162162164</v>
      </c>
      <c r="M69" s="3">
        <f>IF(ISNUMBER([1]STC_cms!M69), [1]STC_cms!M69*[1]Days!M69*86400*1000/[1]Areas!$C$10, "")</f>
        <v>193.85824864864864</v>
      </c>
      <c r="N69" s="2"/>
    </row>
    <row r="70" spans="1:14" x14ac:dyDescent="0.2">
      <c r="A70">
        <v>1963</v>
      </c>
      <c r="B70" s="3">
        <f>IF(ISNUMBER([1]STC_cms!B70), [1]STC_cms!B70*[1]Days!B70*86400*1000/[1]Areas!$C$10, "")</f>
        <v>134.52324324324326</v>
      </c>
      <c r="C70" s="3">
        <f>IF(ISNUMBER([1]STC_cms!C70), [1]STC_cms!C70*[1]Days!C70*86400*1000/[1]Areas!$C$10, "")</f>
        <v>132.48934054054055</v>
      </c>
      <c r="D70" s="3">
        <f>IF(ISNUMBER([1]STC_cms!D70), [1]STC_cms!D70*[1]Days!D70*86400*1000/[1]Areas!$C$10, "")</f>
        <v>1242.8017297297297</v>
      </c>
      <c r="E70" s="3">
        <f>IF(ISNUMBER([1]STC_cms!E70), [1]STC_cms!E70*[1]Days!E70*86400*1000/[1]Areas!$C$10, "")</f>
        <v>344.08216216216215</v>
      </c>
      <c r="F70" s="3">
        <f>IF(ISNUMBER([1]STC_cms!F70), [1]STC_cms!F70*[1]Days!F70*86400*1000/[1]Areas!$C$10, "")</f>
        <v>148.32544864864866</v>
      </c>
      <c r="G70" s="3">
        <f>IF(ISNUMBER([1]STC_cms!G70), [1]STC_cms!G70*[1]Days!G70*86400*1000/[1]Areas!$C$10, "")</f>
        <v>133.94335135135134</v>
      </c>
      <c r="H70" s="3">
        <f>IF(ISNUMBER([1]STC_cms!H70), [1]STC_cms!H70*[1]Days!H70*86400*1000/[1]Areas!$C$10, "")</f>
        <v>39.452108108108106</v>
      </c>
      <c r="I70" s="3">
        <f>IF(ISNUMBER([1]STC_cms!I70), [1]STC_cms!I70*[1]Days!I70*86400*1000/[1]Areas!$C$10, "")</f>
        <v>49.297037837837841</v>
      </c>
      <c r="J70" s="3">
        <f>IF(ISNUMBER([1]STC_cms!J70), [1]STC_cms!J70*[1]Days!J70*86400*1000/[1]Areas!$C$10, "")</f>
        <v>41.121729729729722</v>
      </c>
      <c r="K70" s="3">
        <f>IF(ISNUMBER([1]STC_cms!K70), [1]STC_cms!K70*[1]Days!K70*86400*1000/[1]Areas!$C$10, "")</f>
        <v>75.646702702702697</v>
      </c>
      <c r="L70" s="3">
        <f>IF(ISNUMBER([1]STC_cms!L70), [1]STC_cms!L70*[1]Days!L70*86400*1000/[1]Areas!$C$10, "")</f>
        <v>258.03243243243242</v>
      </c>
      <c r="M70" s="3">
        <f>IF(ISNUMBER([1]STC_cms!M70), [1]STC_cms!M70*[1]Days!M70*86400*1000/[1]Areas!$C$10, "")</f>
        <v>214.60981621621622</v>
      </c>
      <c r="N70" s="2"/>
    </row>
    <row r="71" spans="1:14" x14ac:dyDescent="0.2">
      <c r="A71">
        <v>1964</v>
      </c>
      <c r="B71" s="3">
        <f>IF(ISNUMBER([1]STC_cms!B71), [1]STC_cms!B71*[1]Days!B71*86400*1000/[1]Areas!$C$10, "")</f>
        <v>79.507459459459454</v>
      </c>
      <c r="C71" s="3">
        <f>IF(ISNUMBER([1]STC_cms!C71), [1]STC_cms!C71*[1]Days!C71*86400*1000/[1]Areas!$C$10, "")</f>
        <v>50.083978378378383</v>
      </c>
      <c r="D71" s="3">
        <f>IF(ISNUMBER([1]STC_cms!D71), [1]STC_cms!D71*[1]Days!D71*86400*1000/[1]Areas!$C$10, "")</f>
        <v>998.77777297297303</v>
      </c>
      <c r="E71" s="3">
        <f>IF(ISNUMBER([1]STC_cms!E71), [1]STC_cms!E71*[1]Days!E71*86400*1000/[1]Areas!$C$10, "")</f>
        <v>353.09578378378376</v>
      </c>
      <c r="F71" s="3">
        <f>IF(ISNUMBER([1]STC_cms!F71), [1]STC_cms!F71*[1]Days!F71*86400*1000/[1]Areas!$C$10, "")</f>
        <v>285.45470270270272</v>
      </c>
      <c r="G71" s="3">
        <f>IF(ISNUMBER([1]STC_cms!G71), [1]STC_cms!G71*[1]Days!G71*86400*1000/[1]Areas!$C$10, "")</f>
        <v>86.026378378378382</v>
      </c>
      <c r="H71" s="3">
        <f>IF(ISNUMBER([1]STC_cms!H71), [1]STC_cms!H71*[1]Days!H71*86400*1000/[1]Areas!$C$10, "")</f>
        <v>41.889210810810809</v>
      </c>
      <c r="I71" s="3">
        <f>IF(ISNUMBER([1]STC_cms!I71), [1]STC_cms!I71*[1]Days!I71*86400*1000/[1]Areas!$C$10, "")</f>
        <v>34.62616216216216</v>
      </c>
      <c r="J71" s="3">
        <f>IF(ISNUMBER([1]STC_cms!J71), [1]STC_cms!J71*[1]Days!J71*86400*1000/[1]Areas!$C$10, "")</f>
        <v>31.641081081081079</v>
      </c>
      <c r="K71" s="3">
        <f>IF(ISNUMBER([1]STC_cms!K71), [1]STC_cms!K71*[1]Days!K71*86400*1000/[1]Areas!$C$10, "")</f>
        <v>31.223870270270272</v>
      </c>
      <c r="L71" s="3">
        <f>IF(ISNUMBER([1]STC_cms!L71), [1]STC_cms!L71*[1]Days!L71*86400*1000/[1]Areas!$C$10, "")</f>
        <v>42.265945945945944</v>
      </c>
      <c r="M71" s="3">
        <f>IF(ISNUMBER([1]STC_cms!M71), [1]STC_cms!M71*[1]Days!M71*86400*1000/[1]Areas!$C$10, "")</f>
        <v>37.666508108108111</v>
      </c>
      <c r="N71" s="2"/>
    </row>
    <row r="72" spans="1:14" x14ac:dyDescent="0.2">
      <c r="A72">
        <v>1965</v>
      </c>
      <c r="B72" s="3">
        <f>IF(ISNUMBER([1]STC_cms!B72), [1]STC_cms!B72*[1]Days!B72*86400*1000/[1]Areas!$C$10, "")</f>
        <v>127.93582702702703</v>
      </c>
      <c r="C72" s="3">
        <f>IF(ISNUMBER([1]STC_cms!C72), [1]STC_cms!C72*[1]Days!C72*86400*1000/[1]Areas!$C$10, "")</f>
        <v>135.86672432432434</v>
      </c>
      <c r="D72" s="3">
        <f>IF(ISNUMBER([1]STC_cms!D72), [1]STC_cms!D72*[1]Days!D72*86400*1000/[1]Areas!$C$10, "")</f>
        <v>413.9455135135135</v>
      </c>
      <c r="E72" s="3">
        <f>IF(ISNUMBER([1]STC_cms!E72), [1]STC_cms!E72*[1]Days!E72*86400*1000/[1]Areas!$C$10, "")</f>
        <v>416.09772972972974</v>
      </c>
      <c r="F72" s="3">
        <f>IF(ISNUMBER([1]STC_cms!F72), [1]STC_cms!F72*[1]Days!F72*86400*1000/[1]Areas!$C$10, "")</f>
        <v>224.9132108108108</v>
      </c>
      <c r="G72" s="3">
        <f>IF(ISNUMBER([1]STC_cms!G72), [1]STC_cms!G72*[1]Days!G72*86400*1000/[1]Areas!$C$10, "")</f>
        <v>54.175135135135136</v>
      </c>
      <c r="H72" s="3">
        <f>IF(ISNUMBER([1]STC_cms!H72), [1]STC_cms!H72*[1]Days!H72*86400*1000/[1]Areas!$C$10, "")</f>
        <v>47.945772972972975</v>
      </c>
      <c r="I72" s="3">
        <f>IF(ISNUMBER([1]STC_cms!I72), [1]STC_cms!I72*[1]Days!I72*86400*1000/[1]Areas!$C$10, "")</f>
        <v>150.08691891891891</v>
      </c>
      <c r="J72" s="3">
        <f>IF(ISNUMBER([1]STC_cms!J72), [1]STC_cms!J72*[1]Days!J72*86400*1000/[1]Areas!$C$10, "")</f>
        <v>78.250378378378372</v>
      </c>
      <c r="K72" s="3">
        <f>IF(ISNUMBER([1]STC_cms!K72), [1]STC_cms!K72*[1]Days!K72*86400*1000/[1]Areas!$C$10, "")</f>
        <v>39.259070270270271</v>
      </c>
      <c r="L72" s="3">
        <f>IF(ISNUMBER([1]STC_cms!L72), [1]STC_cms!L72*[1]Days!L72*86400*1000/[1]Areas!$C$10, "")</f>
        <v>38.483027027027028</v>
      </c>
      <c r="M72" s="3">
        <f>IF(ISNUMBER([1]STC_cms!M72), [1]STC_cms!M72*[1]Days!M72*86400*1000/[1]Areas!$C$10, "")</f>
        <v>209.42192432432435</v>
      </c>
      <c r="N72" s="2"/>
    </row>
    <row r="73" spans="1:14" x14ac:dyDescent="0.2">
      <c r="A73">
        <v>1966</v>
      </c>
      <c r="B73" s="3">
        <f>IF(ISNUMBER([1]STC_cms!B73), [1]STC_cms!B73*[1]Days!B73*86400*1000/[1]Areas!$C$10, "")</f>
        <v>329.37081081081084</v>
      </c>
      <c r="C73" s="3">
        <f>IF(ISNUMBER([1]STC_cms!C73), [1]STC_cms!C73*[1]Days!C73*86400*1000/[1]Areas!$C$10, "")</f>
        <v>840.61751351351347</v>
      </c>
      <c r="D73" s="3">
        <f>IF(ISNUMBER([1]STC_cms!D73), [1]STC_cms!D73*[1]Days!D73*86400*1000/[1]Areas!$C$10, "")</f>
        <v>962.02819459459454</v>
      </c>
      <c r="E73" s="3">
        <f>IF(ISNUMBER([1]STC_cms!E73), [1]STC_cms!E73*[1]Days!E73*86400*1000/[1]Areas!$C$10, "")</f>
        <v>1035.328864864865</v>
      </c>
      <c r="F73" s="3">
        <f>IF(ISNUMBER([1]STC_cms!F73), [1]STC_cms!F73*[1]Days!F73*86400*1000/[1]Areas!$C$10, "")</f>
        <v>167.00185945945944</v>
      </c>
      <c r="G73" s="3">
        <f>IF(ISNUMBER([1]STC_cms!G73), [1]STC_cms!G73*[1]Days!G73*86400*1000/[1]Areas!$C$10, "")</f>
        <v>56.066594594594605</v>
      </c>
      <c r="H73" s="3">
        <f>IF(ISNUMBER([1]STC_cms!H73), [1]STC_cms!H73*[1]Days!H73*86400*1000/[1]Areas!$C$10, "")</f>
        <v>38.486918918918917</v>
      </c>
      <c r="I73" s="3">
        <f>IF(ISNUMBER([1]STC_cms!I73), [1]STC_cms!I73*[1]Days!I73*86400*1000/[1]Areas!$C$10, "")</f>
        <v>41.18944864864865</v>
      </c>
      <c r="J73" s="3">
        <f>IF(ISNUMBER([1]STC_cms!J73), [1]STC_cms!J73*[1]Days!J73*86400*1000/[1]Areas!$C$10, "")</f>
        <v>34.933621621621619</v>
      </c>
      <c r="K73" s="3">
        <f>IF(ISNUMBER([1]STC_cms!K73), [1]STC_cms!K73*[1]Days!K73*86400*1000/[1]Areas!$C$10, "")</f>
        <v>86.119005405405389</v>
      </c>
      <c r="L73" s="3">
        <f>IF(ISNUMBER([1]STC_cms!L73), [1]STC_cms!L73*[1]Days!L73*86400*1000/[1]Areas!$C$10, "")</f>
        <v>160.16691891891895</v>
      </c>
      <c r="M73" s="3">
        <f>IF(ISNUMBER([1]STC_cms!M73), [1]STC_cms!M73*[1]Days!M73*86400*1000/[1]Areas!$C$10, "")</f>
        <v>604.54624864864866</v>
      </c>
      <c r="N73" s="2"/>
    </row>
    <row r="74" spans="1:14" x14ac:dyDescent="0.2">
      <c r="A74">
        <v>1967</v>
      </c>
      <c r="B74" s="3">
        <f>IF(ISNUMBER([1]STC_cms!B74), [1]STC_cms!B74*[1]Days!B74*86400*1000/[1]Areas!$C$10, "")</f>
        <v>235.84397837837838</v>
      </c>
      <c r="C74" s="3">
        <f>IF(ISNUMBER([1]STC_cms!C74), [1]STC_cms!C74*[1]Days!C74*86400*1000/[1]Areas!$C$10, "")</f>
        <v>424.01383783783791</v>
      </c>
      <c r="D74" s="3">
        <f>IF(ISNUMBER([1]STC_cms!D74), [1]STC_cms!D74*[1]Days!D74*86400*1000/[1]Areas!$C$10, "")</f>
        <v>726.59442162162168</v>
      </c>
      <c r="E74" s="3">
        <f>IF(ISNUMBER([1]STC_cms!E74), [1]STC_cms!E74*[1]Days!E74*86400*1000/[1]Areas!$C$10, "")</f>
        <v>426.93275675675682</v>
      </c>
      <c r="F74" s="3">
        <f>IF(ISNUMBER([1]STC_cms!F74), [1]STC_cms!F74*[1]Days!F74*86400*1000/[1]Areas!$C$10, "")</f>
        <v>252.75891891891891</v>
      </c>
      <c r="G74" s="3">
        <f>IF(ISNUMBER([1]STC_cms!G74), [1]STC_cms!G74*[1]Days!G74*86400*1000/[1]Areas!$C$10, "")</f>
        <v>184.35891891891893</v>
      </c>
      <c r="H74" s="3">
        <f>IF(ISNUMBER([1]STC_cms!H74), [1]STC_cms!H74*[1]Days!H74*86400*1000/[1]Areas!$C$10, "")</f>
        <v>41.768562162162162</v>
      </c>
      <c r="I74" s="3">
        <f>IF(ISNUMBER([1]STC_cms!I74), [1]STC_cms!I74*[1]Days!I74*86400*1000/[1]Areas!$C$10, "")</f>
        <v>52.699329729729733</v>
      </c>
      <c r="J74" s="3">
        <f>IF(ISNUMBER([1]STC_cms!J74), [1]STC_cms!J74*[1]Days!J74*86400*1000/[1]Areas!$C$10, "")</f>
        <v>45.254918918918918</v>
      </c>
      <c r="K74" s="3">
        <f>IF(ISNUMBER([1]STC_cms!K74), [1]STC_cms!K74*[1]Days!K74*86400*1000/[1]Areas!$C$10, "")</f>
        <v>56.077491891891889</v>
      </c>
      <c r="L74" s="3">
        <f>IF(ISNUMBER([1]STC_cms!L74), [1]STC_cms!L74*[1]Days!L74*86400*1000/[1]Areas!$C$10, "")</f>
        <v>209.46162162162162</v>
      </c>
      <c r="M74" s="3">
        <f>IF(ISNUMBER([1]STC_cms!M74), [1]STC_cms!M74*[1]Days!M74*86400*1000/[1]Areas!$C$10, "")</f>
        <v>888.5290378378379</v>
      </c>
      <c r="N74" s="2"/>
    </row>
    <row r="75" spans="1:14" x14ac:dyDescent="0.2">
      <c r="A75">
        <v>1968</v>
      </c>
      <c r="B75" s="3">
        <f>IF(ISNUMBER([1]STC_cms!B75), [1]STC_cms!B75*[1]Days!B75*86400*1000/[1]Areas!$C$10, "")</f>
        <v>392.44592432432427</v>
      </c>
      <c r="C75" s="3">
        <f>IF(ISNUMBER([1]STC_cms!C75), [1]STC_cms!C75*[1]Days!C75*86400*1000/[1]Areas!$C$10, "")</f>
        <v>239.28285405405407</v>
      </c>
      <c r="D75" s="3">
        <f>IF(ISNUMBER([1]STC_cms!D75), [1]STC_cms!D75*[1]Days!D75*86400*1000/[1]Areas!$C$10, "")</f>
        <v>977.37470270270273</v>
      </c>
      <c r="E75" s="3">
        <f>IF(ISNUMBER([1]STC_cms!E75), [1]STC_cms!E75*[1]Days!E75*86400*1000/[1]Areas!$C$10, "")</f>
        <v>1131.7465945945946</v>
      </c>
      <c r="F75" s="3">
        <f>IF(ISNUMBER([1]STC_cms!F75), [1]STC_cms!F75*[1]Days!F75*86400*1000/[1]Areas!$C$10, "")</f>
        <v>274.69284324324326</v>
      </c>
      <c r="G75" s="3">
        <f>IF(ISNUMBER([1]STC_cms!G75), [1]STC_cms!G75*[1]Days!G75*86400*1000/[1]Areas!$C$10, "")</f>
        <v>390.03762162162155</v>
      </c>
      <c r="H75" s="3">
        <f>IF(ISNUMBER([1]STC_cms!H75), [1]STC_cms!H75*[1]Days!H75*86400*1000/[1]Areas!$C$10, "")</f>
        <v>223.12761081081081</v>
      </c>
      <c r="I75" s="3">
        <f>IF(ISNUMBER([1]STC_cms!I75), [1]STC_cms!I75*[1]Days!I75*86400*1000/[1]Areas!$C$10, "")</f>
        <v>123.66486486486487</v>
      </c>
      <c r="J75" s="3">
        <f>IF(ISNUMBER([1]STC_cms!J75), [1]STC_cms!J75*[1]Days!J75*86400*1000/[1]Areas!$C$10, "")</f>
        <v>71.478486486486489</v>
      </c>
      <c r="K75" s="3">
        <f>IF(ISNUMBER([1]STC_cms!K75), [1]STC_cms!K75*[1]Days!K75*86400*1000/[1]Areas!$C$10, "")</f>
        <v>384.33833513513514</v>
      </c>
      <c r="L75" s="3">
        <f>IF(ISNUMBER([1]STC_cms!L75), [1]STC_cms!L75*[1]Days!L75*86400*1000/[1]Areas!$C$10, "")</f>
        <v>643.16627027027027</v>
      </c>
      <c r="M75" s="3">
        <f>IF(ISNUMBER([1]STC_cms!M75), [1]STC_cms!M75*[1]Days!M75*86400*1000/[1]Areas!$C$10, "")</f>
        <v>899.31502702702687</v>
      </c>
      <c r="N75" s="2"/>
    </row>
    <row r="76" spans="1:14" x14ac:dyDescent="0.2">
      <c r="A76">
        <v>1969</v>
      </c>
      <c r="B76" s="3">
        <f>IF(ISNUMBER([1]STC_cms!B76), [1]STC_cms!B76*[1]Days!B76*86400*1000/[1]Areas!$C$10, "")</f>
        <v>348.65046486486494</v>
      </c>
      <c r="C76" s="3">
        <f>IF(ISNUMBER([1]STC_cms!C76), [1]STC_cms!C76*[1]Days!C76*86400*1000/[1]Areas!$C$10, "")</f>
        <v>1279.3006702702703</v>
      </c>
      <c r="D76" s="3">
        <f>IF(ISNUMBER([1]STC_cms!D76), [1]STC_cms!D76*[1]Days!D76*86400*1000/[1]Areas!$C$10, "")</f>
        <v>929.09111351351351</v>
      </c>
      <c r="E76" s="3">
        <f>IF(ISNUMBER([1]STC_cms!E76), [1]STC_cms!E76*[1]Days!E76*86400*1000/[1]Areas!$C$10, "")</f>
        <v>362.34291891891888</v>
      </c>
      <c r="F76" s="3">
        <f>IF(ISNUMBER([1]STC_cms!F76), [1]STC_cms!F76*[1]Days!F76*86400*1000/[1]Areas!$C$10, "")</f>
        <v>246.84713513513515</v>
      </c>
      <c r="G76" s="3">
        <f>IF(ISNUMBER([1]STC_cms!G76), [1]STC_cms!G76*[1]Days!G76*86400*1000/[1]Areas!$C$10, "")</f>
        <v>363.3703783783784</v>
      </c>
      <c r="H76" s="3">
        <f>IF(ISNUMBER([1]STC_cms!H76), [1]STC_cms!H76*[1]Days!H76*86400*1000/[1]Areas!$C$10, "")</f>
        <v>184.73721081081081</v>
      </c>
      <c r="I76" s="3">
        <f>IF(ISNUMBER([1]STC_cms!I76), [1]STC_cms!I76*[1]Days!I76*86400*1000/[1]Areas!$C$10, "")</f>
        <v>98.352778378378375</v>
      </c>
      <c r="J76" s="3">
        <f>IF(ISNUMBER([1]STC_cms!J76), [1]STC_cms!J76*[1]Days!J76*86400*1000/[1]Areas!$C$10, "")</f>
        <v>100.78443243243244</v>
      </c>
      <c r="K76" s="3">
        <f>IF(ISNUMBER([1]STC_cms!K76), [1]STC_cms!K76*[1]Days!K76*86400*1000/[1]Areas!$C$10, "")</f>
        <v>139.15615135135135</v>
      </c>
      <c r="L76" s="3">
        <f>IF(ISNUMBER([1]STC_cms!L76), [1]STC_cms!L76*[1]Days!L76*86400*1000/[1]Areas!$C$10, "")</f>
        <v>214.64562162162161</v>
      </c>
      <c r="M76" s="3">
        <f>IF(ISNUMBER([1]STC_cms!M76), [1]STC_cms!M76*[1]Days!M76*86400*1000/[1]Areas!$C$10, "")</f>
        <v>478.99926486486481</v>
      </c>
      <c r="N76" s="2"/>
    </row>
    <row r="77" spans="1:14" x14ac:dyDescent="0.2">
      <c r="A77">
        <v>1970</v>
      </c>
      <c r="B77" s="3">
        <f>IF(ISNUMBER([1]STC_cms!B77), [1]STC_cms!B77*[1]Days!B77*86400*1000/[1]Areas!$C$10, "")</f>
        <v>570.6198486486486</v>
      </c>
      <c r="C77" s="3">
        <f>IF(ISNUMBER([1]STC_cms!C77), [1]STC_cms!C77*[1]Days!C77*86400*1000/[1]Areas!$C$10, "")</f>
        <v>622.47541621621622</v>
      </c>
      <c r="D77" s="3">
        <f>IF(ISNUMBER([1]STC_cms!D77), [1]STC_cms!D77*[1]Days!D77*86400*1000/[1]Areas!$C$10, "")</f>
        <v>533.48419459459456</v>
      </c>
      <c r="E77" s="3">
        <f>IF(ISNUMBER([1]STC_cms!E77), [1]STC_cms!E77*[1]Days!E77*86400*1000/[1]Areas!$C$10, "")</f>
        <v>857.22810810810813</v>
      </c>
      <c r="F77" s="3">
        <f>IF(ISNUMBER([1]STC_cms!F77), [1]STC_cms!F77*[1]Days!F77*86400*1000/[1]Areas!$C$10, "")</f>
        <v>616.63524324324328</v>
      </c>
      <c r="G77" s="3">
        <f>IF(ISNUMBER([1]STC_cms!G77), [1]STC_cms!G77*[1]Days!G77*86400*1000/[1]Areas!$C$10, "")</f>
        <v>240.0518918918919</v>
      </c>
      <c r="H77" s="3">
        <f>IF(ISNUMBER([1]STC_cms!H77), [1]STC_cms!H77*[1]Days!H77*86400*1000/[1]Areas!$C$10, "")</f>
        <v>143.37885405405405</v>
      </c>
      <c r="I77" s="3">
        <f>IF(ISNUMBER([1]STC_cms!I77), [1]STC_cms!I77*[1]Days!I77*86400*1000/[1]Areas!$C$10, "")</f>
        <v>67.611502702702708</v>
      </c>
      <c r="J77" s="3">
        <f>IF(ISNUMBER([1]STC_cms!J77), [1]STC_cms!J77*[1]Days!J77*86400*1000/[1]Areas!$C$10, "")</f>
        <v>45.558486486486494</v>
      </c>
      <c r="K77" s="3">
        <f>IF(ISNUMBER([1]STC_cms!K77), [1]STC_cms!K77*[1]Days!K77*86400*1000/[1]Areas!$C$10, "")</f>
        <v>61.168864864864865</v>
      </c>
      <c r="L77" s="3">
        <f>IF(ISNUMBER([1]STC_cms!L77), [1]STC_cms!L77*[1]Days!L77*86400*1000/[1]Areas!$C$10, "")</f>
        <v>170.27805405405405</v>
      </c>
      <c r="M77" s="3">
        <f>IF(ISNUMBER([1]STC_cms!M77), [1]STC_cms!M77*[1]Days!M77*86400*1000/[1]Areas!$C$10, "")</f>
        <v>226.19208648648649</v>
      </c>
      <c r="N77" s="2"/>
    </row>
    <row r="78" spans="1:14" x14ac:dyDescent="0.2">
      <c r="A78">
        <v>1971</v>
      </c>
      <c r="B78" s="3">
        <f>IF(ISNUMBER([1]STC_cms!B78), [1]STC_cms!B78*[1]Days!B78*86400*1000/[1]Areas!$C$10, "")</f>
        <v>99.872951351351347</v>
      </c>
      <c r="C78" s="3">
        <f>IF(ISNUMBER([1]STC_cms!C78), [1]STC_cms!C78*[1]Days!C78*86400*1000/[1]Areas!$C$10, "")</f>
        <v>194.03727567567569</v>
      </c>
      <c r="D78" s="3">
        <f>IF(ISNUMBER([1]STC_cms!D78), [1]STC_cms!D78*[1]Days!D78*86400*1000/[1]Areas!$C$10, "")</f>
        <v>540.55420540540536</v>
      </c>
      <c r="E78" s="3">
        <f>IF(ISNUMBER([1]STC_cms!E78), [1]STC_cms!E78*[1]Days!E78*86400*1000/[1]Areas!$C$10, "")</f>
        <v>804.1037837837838</v>
      </c>
      <c r="F78" s="3">
        <f>IF(ISNUMBER([1]STC_cms!F78), [1]STC_cms!F78*[1]Days!F78*86400*1000/[1]Areas!$C$10, "")</f>
        <v>257.0298810810811</v>
      </c>
      <c r="G78" s="3">
        <f>IF(ISNUMBER([1]STC_cms!G78), [1]STC_cms!G78*[1]Days!G78*86400*1000/[1]Areas!$C$10, "")</f>
        <v>114.53837837837838</v>
      </c>
      <c r="H78" s="3">
        <f>IF(ISNUMBER([1]STC_cms!H78), [1]STC_cms!H78*[1]Days!H78*86400*1000/[1]Areas!$C$10, "")</f>
        <v>101.99636756756757</v>
      </c>
      <c r="I78" s="3">
        <f>IF(ISNUMBER([1]STC_cms!I78), [1]STC_cms!I78*[1]Days!I78*86400*1000/[1]Areas!$C$10, "")</f>
        <v>52.433902702702703</v>
      </c>
      <c r="J78" s="3">
        <f>IF(ISNUMBER([1]STC_cms!J78), [1]STC_cms!J78*[1]Days!J78*86400*1000/[1]Areas!$C$10, "")</f>
        <v>59.195675675675673</v>
      </c>
      <c r="K78" s="3">
        <f>IF(ISNUMBER([1]STC_cms!K78), [1]STC_cms!K78*[1]Days!K78*86400*1000/[1]Areas!$C$10, "")</f>
        <v>87.156583783783788</v>
      </c>
      <c r="L78" s="3">
        <f>IF(ISNUMBER([1]STC_cms!L78), [1]STC_cms!L78*[1]Days!L78*86400*1000/[1]Areas!$C$10, "")</f>
        <v>231.34183783783783</v>
      </c>
      <c r="M78" s="3">
        <f>IF(ISNUMBER([1]STC_cms!M78), [1]STC_cms!M78*[1]Days!M78*86400*1000/[1]Areas!$C$10, "")</f>
        <v>425.50365405405404</v>
      </c>
      <c r="N78" s="2"/>
    </row>
    <row r="79" spans="1:14" x14ac:dyDescent="0.2">
      <c r="A79">
        <v>1972</v>
      </c>
      <c r="B79" s="3">
        <f>IF(ISNUMBER([1]STC_cms!B79), [1]STC_cms!B79*[1]Days!B79*86400*1000/[1]Areas!$C$10, "")</f>
        <v>185.6782702702703</v>
      </c>
      <c r="C79" s="3">
        <f>IF(ISNUMBER([1]STC_cms!C79), [1]STC_cms!C79*[1]Days!C79*86400*1000/[1]Areas!$C$10, "")</f>
        <v>562.2569513513514</v>
      </c>
      <c r="D79" s="3">
        <f>IF(ISNUMBER([1]STC_cms!D79), [1]STC_cms!D79*[1]Days!D79*86400*1000/[1]Areas!$C$10, "")</f>
        <v>1131.443027027027</v>
      </c>
      <c r="E79" s="3">
        <f>IF(ISNUMBER([1]STC_cms!E79), [1]STC_cms!E79*[1]Days!E79*86400*1000/[1]Areas!$C$10, "")</f>
        <v>574.67675675675673</v>
      </c>
      <c r="F79" s="3">
        <f>IF(ISNUMBER([1]STC_cms!F79), [1]STC_cms!F79*[1]Days!F79*86400*1000/[1]Areas!$C$10, "")</f>
        <v>115.75031351351352</v>
      </c>
      <c r="G79" s="3">
        <f>IF(ISNUMBER([1]STC_cms!G79), [1]STC_cms!G79*[1]Days!G79*86400*1000/[1]Areas!$C$10, "")</f>
        <v>63.632432432432431</v>
      </c>
      <c r="H79" s="3">
        <f>IF(ISNUMBER([1]STC_cms!H79), [1]STC_cms!H79*[1]Days!H79*86400*1000/[1]Areas!$C$10, "")</f>
        <v>42.757881081081074</v>
      </c>
      <c r="I79" s="3">
        <f>IF(ISNUMBER([1]STC_cms!I79), [1]STC_cms!I79*[1]Days!I79*86400*1000/[1]Areas!$C$10, "")</f>
        <v>46.908194594594598</v>
      </c>
      <c r="J79" s="3">
        <f>IF(ISNUMBER([1]STC_cms!J79), [1]STC_cms!J79*[1]Days!J79*86400*1000/[1]Areas!$C$10, "")</f>
        <v>44.040648648648641</v>
      </c>
      <c r="K79" s="3">
        <f>IF(ISNUMBER([1]STC_cms!K79), [1]STC_cms!K79*[1]Days!K79*86400*1000/[1]Areas!$C$10, "")</f>
        <v>49.538335135135142</v>
      </c>
      <c r="L79" s="3">
        <f>IF(ISNUMBER([1]STC_cms!L79), [1]STC_cms!L79*[1]Days!L79*86400*1000/[1]Areas!$C$10, "")</f>
        <v>61.250594594594595</v>
      </c>
      <c r="M79" s="3">
        <f>IF(ISNUMBER([1]STC_cms!M79), [1]STC_cms!M79*[1]Days!M79*86400*1000/[1]Areas!$C$10, "")</f>
        <v>215.52674594594592</v>
      </c>
      <c r="N79" s="2"/>
    </row>
    <row r="80" spans="1:14" x14ac:dyDescent="0.2">
      <c r="A80">
        <v>1973</v>
      </c>
      <c r="B80" s="3">
        <f>IF(ISNUMBER([1]STC_cms!B80), [1]STC_cms!B80*[1]Days!B80*86400*1000/[1]Areas!$C$10, "")</f>
        <v>244.79610810810811</v>
      </c>
      <c r="C80" s="3">
        <f>IF(ISNUMBER([1]STC_cms!C80), [1]STC_cms!C80*[1]Days!C80*86400*1000/[1]Areas!$C$10, "")</f>
        <v>115.52847567567568</v>
      </c>
      <c r="D80" s="3">
        <f>IF(ISNUMBER([1]STC_cms!D80), [1]STC_cms!D80*[1]Days!D80*86400*1000/[1]Areas!$C$10, "")</f>
        <v>942.57963243243239</v>
      </c>
      <c r="E80" s="3">
        <f>IF(ISNUMBER([1]STC_cms!E80), [1]STC_cms!E80*[1]Days!E80*86400*1000/[1]Areas!$C$10, "")</f>
        <v>914.04194594594594</v>
      </c>
      <c r="F80" s="3">
        <f>IF(ISNUMBER([1]STC_cms!F80), [1]STC_cms!F80*[1]Days!F80*86400*1000/[1]Areas!$C$10, "")</f>
        <v>246.82300540540541</v>
      </c>
      <c r="G80" s="3">
        <f>IF(ISNUMBER([1]STC_cms!G80), [1]STC_cms!G80*[1]Days!G80*86400*1000/[1]Areas!$C$10, "")</f>
        <v>95.04</v>
      </c>
      <c r="H80" s="3">
        <f>IF(ISNUMBER([1]STC_cms!H80), [1]STC_cms!H80*[1]Days!H80*86400*1000/[1]Areas!$C$10, "")</f>
        <v>125.98131891891892</v>
      </c>
      <c r="I80" s="3">
        <f>IF(ISNUMBER([1]STC_cms!I80), [1]STC_cms!I80*[1]Days!I80*86400*1000/[1]Areas!$C$10, "")</f>
        <v>116.81202162162161</v>
      </c>
      <c r="J80" s="3">
        <f>IF(ISNUMBER([1]STC_cms!J80), [1]STC_cms!J80*[1]Days!J80*86400*1000/[1]Areas!$C$10, "")</f>
        <v>66.714810810810818</v>
      </c>
      <c r="K80" s="3">
        <f>IF(ISNUMBER([1]STC_cms!K80), [1]STC_cms!K80*[1]Days!K80*86400*1000/[1]Areas!$C$10, "")</f>
        <v>143.37885405405405</v>
      </c>
      <c r="L80" s="3">
        <f>IF(ISNUMBER([1]STC_cms!L80), [1]STC_cms!L80*[1]Days!L80*86400*1000/[1]Areas!$C$10, "")</f>
        <v>443.34875675675676</v>
      </c>
      <c r="M80" s="3">
        <f>IF(ISNUMBER([1]STC_cms!M80), [1]STC_cms!M80*[1]Days!M80*86400*1000/[1]Areas!$C$10, "")</f>
        <v>632.63325405405408</v>
      </c>
      <c r="N80" s="2"/>
    </row>
    <row r="81" spans="1:14" x14ac:dyDescent="0.2">
      <c r="A81">
        <v>1974</v>
      </c>
      <c r="B81" s="3">
        <f>IF(ISNUMBER([1]STC_cms!B81), [1]STC_cms!B81*[1]Days!B81*86400*1000/[1]Areas!$C$10, "")</f>
        <v>917.02624864864868</v>
      </c>
      <c r="C81" s="3">
        <f>IF(ISNUMBER([1]STC_cms!C81), [1]STC_cms!C81*[1]Days!C81*86400*1000/[1]Areas!$C$10, "")</f>
        <v>309.22170810810809</v>
      </c>
      <c r="D81" s="3">
        <f>IF(ISNUMBER([1]STC_cms!D81), [1]STC_cms!D81*[1]Days!D81*86400*1000/[1]Areas!$C$10, "")</f>
        <v>1706.4062270270267</v>
      </c>
      <c r="E81" s="3">
        <f>IF(ISNUMBER([1]STC_cms!E81), [1]STC_cms!E81*[1]Days!E81*86400*1000/[1]Areas!$C$10, "")</f>
        <v>493.8343783783784</v>
      </c>
      <c r="F81" s="3">
        <f>IF(ISNUMBER([1]STC_cms!F81), [1]STC_cms!F81*[1]Days!F81*86400*1000/[1]Areas!$C$10, "")</f>
        <v>324.61725405405406</v>
      </c>
      <c r="G81" s="3">
        <f>IF(ISNUMBER([1]STC_cms!G81), [1]STC_cms!G81*[1]Days!G81*86400*1000/[1]Areas!$C$10, "")</f>
        <v>248.8787027027027</v>
      </c>
      <c r="H81" s="3">
        <f>IF(ISNUMBER([1]STC_cms!H81), [1]STC_cms!H81*[1]Days!H81*86400*1000/[1]Areas!$C$10, "")</f>
        <v>106.41210810810813</v>
      </c>
      <c r="I81" s="3">
        <f>IF(ISNUMBER([1]STC_cms!I81), [1]STC_cms!I81*[1]Days!I81*86400*1000/[1]Areas!$C$10, "")</f>
        <v>110.92436756756757</v>
      </c>
      <c r="J81" s="3">
        <f>IF(ISNUMBER([1]STC_cms!J81), [1]STC_cms!J81*[1]Days!J81*86400*1000/[1]Areas!$C$10, "")</f>
        <v>47.169729729729731</v>
      </c>
      <c r="K81" s="3">
        <f>IF(ISNUMBER([1]STC_cms!K81), [1]STC_cms!K81*[1]Days!K81*86400*1000/[1]Areas!$C$10, "")</f>
        <v>66.236108108108112</v>
      </c>
      <c r="L81" s="3">
        <f>IF(ISNUMBER([1]STC_cms!L81), [1]STC_cms!L81*[1]Days!L81*86400*1000/[1]Areas!$C$10, "")</f>
        <v>287.19827027027026</v>
      </c>
      <c r="M81" s="3">
        <f>IF(ISNUMBER([1]STC_cms!M81), [1]STC_cms!M81*[1]Days!M81*86400*1000/[1]Areas!$C$10, "")</f>
        <v>532.9292108108109</v>
      </c>
      <c r="N81" s="2"/>
    </row>
    <row r="82" spans="1:14" x14ac:dyDescent="0.2">
      <c r="A82">
        <v>1975</v>
      </c>
      <c r="B82" s="3">
        <f>IF(ISNUMBER([1]STC_cms!B82), [1]STC_cms!B82*[1]Days!B82*86400*1000/[1]Areas!$C$10, "")</f>
        <v>1037.6025081081082</v>
      </c>
      <c r="C82" s="3">
        <f>IF(ISNUMBER([1]STC_cms!C82), [1]STC_cms!C82*[1]Days!C82*86400*1000/[1]Areas!$C$10, "")</f>
        <v>597.91290810810813</v>
      </c>
      <c r="D82" s="3">
        <f>IF(ISNUMBER([1]STC_cms!D82), [1]STC_cms!D82*[1]Days!D82*86400*1000/[1]Areas!$C$10, "")</f>
        <v>1189.5715459459459</v>
      </c>
      <c r="E82" s="3">
        <f>IF(ISNUMBER([1]STC_cms!E82), [1]STC_cms!E82*[1]Days!E82*86400*1000/[1]Areas!$C$10, "")</f>
        <v>760.62356756756765</v>
      </c>
      <c r="F82" s="3">
        <f>IF(ISNUMBER([1]STC_cms!F82), [1]STC_cms!F82*[1]Days!F82*86400*1000/[1]Areas!$C$10, "")</f>
        <v>798.54927567567563</v>
      </c>
      <c r="G82" s="3">
        <f>IF(ISNUMBER([1]STC_cms!G82), [1]STC_cms!G82*[1]Days!G82*86400*1000/[1]Areas!$C$10, "")</f>
        <v>148.44454054054054</v>
      </c>
      <c r="H82" s="3">
        <f>IF(ISNUMBER([1]STC_cms!H82), [1]STC_cms!H82*[1]Days!H82*86400*1000/[1]Areas!$C$10, "")</f>
        <v>94.323113513513533</v>
      </c>
      <c r="I82" s="3">
        <f>IF(ISNUMBER([1]STC_cms!I82), [1]STC_cms!I82*[1]Days!I82*86400*1000/[1]Areas!$C$10, "")</f>
        <v>68.118227027027032</v>
      </c>
      <c r="J82" s="3">
        <f>IF(ISNUMBER([1]STC_cms!J82), [1]STC_cms!J82*[1]Days!J82*86400*1000/[1]Areas!$C$10, "")</f>
        <v>53.474594594594592</v>
      </c>
      <c r="K82" s="3">
        <f>IF(ISNUMBER([1]STC_cms!K82), [1]STC_cms!K82*[1]Days!K82*86400*1000/[1]Areas!$C$10, "")</f>
        <v>67.056518918918925</v>
      </c>
      <c r="L82" s="3">
        <f>IF(ISNUMBER([1]STC_cms!L82), [1]STC_cms!L82*[1]Days!L82*86400*1000/[1]Areas!$C$10, "")</f>
        <v>124.18248648648648</v>
      </c>
      <c r="M82" s="3">
        <f>IF(ISNUMBER([1]STC_cms!M82), [1]STC_cms!M82*[1]Days!M82*86400*1000/[1]Areas!$C$10, "")</f>
        <v>185.09915675675674</v>
      </c>
      <c r="N82" s="2"/>
    </row>
    <row r="83" spans="1:14" x14ac:dyDescent="0.2">
      <c r="A83">
        <v>1976</v>
      </c>
      <c r="B83" s="3">
        <f>IF(ISNUMBER([1]STC_cms!B83), [1]STC_cms!B83*[1]Days!B83*86400*1000/[1]Areas!$C$10, "")</f>
        <v>650.70642162162164</v>
      </c>
      <c r="C83" s="3">
        <f>IF(ISNUMBER([1]STC_cms!C83), [1]STC_cms!C83*[1]Days!C83*86400*1000/[1]Areas!$C$10, "")</f>
        <v>618.07290810810809</v>
      </c>
      <c r="D83" s="3">
        <f>IF(ISNUMBER([1]STC_cms!D83), [1]STC_cms!D83*[1]Days!D83*86400*1000/[1]Areas!$C$10, "")</f>
        <v>1007.2231783783784</v>
      </c>
      <c r="E83" s="3">
        <f>IF(ISNUMBER([1]STC_cms!E83), [1]STC_cms!E83*[1]Days!E83*86400*1000/[1]Areas!$C$10, "")</f>
        <v>1030.5418378378379</v>
      </c>
      <c r="F83" s="3">
        <f>IF(ISNUMBER([1]STC_cms!F83), [1]STC_cms!F83*[1]Days!F83*86400*1000/[1]Areas!$C$10, "")</f>
        <v>216.87801081081079</v>
      </c>
      <c r="G83" s="3">
        <f>IF(ISNUMBER([1]STC_cms!G83), [1]STC_cms!G83*[1]Days!G83*86400*1000/[1]Areas!$C$10, "")</f>
        <v>241.94335135135134</v>
      </c>
      <c r="H83" s="3">
        <f>IF(ISNUMBER([1]STC_cms!H83), [1]STC_cms!H83*[1]Days!H83*86400*1000/[1]Areas!$C$10, "")</f>
        <v>82.11347027027027</v>
      </c>
      <c r="I83" s="3">
        <f>IF(ISNUMBER([1]STC_cms!I83), [1]STC_cms!I83*[1]Days!I83*86400*1000/[1]Areas!$C$10, "")</f>
        <v>173.54101621621621</v>
      </c>
      <c r="J83" s="3">
        <f>IF(ISNUMBER([1]STC_cms!J83), [1]STC_cms!J83*[1]Days!J83*86400*1000/[1]Areas!$C$10, "")</f>
        <v>341.35005405405411</v>
      </c>
      <c r="K83" s="3">
        <f>IF(ISNUMBER([1]STC_cms!K83), [1]STC_cms!K83*[1]Days!K83*86400*1000/[1]Areas!$C$10, "")</f>
        <v>120.86581621621623</v>
      </c>
      <c r="L83" s="3">
        <f>IF(ISNUMBER([1]STC_cms!L83), [1]STC_cms!L83*[1]Days!L83*86400*1000/[1]Areas!$C$10, "")</f>
        <v>154.5158918918919</v>
      </c>
      <c r="M83" s="3">
        <f>IF(ISNUMBER([1]STC_cms!M83), [1]STC_cms!M83*[1]Days!M83*86400*1000/[1]Areas!$C$10, "")</f>
        <v>467.92371891891884</v>
      </c>
      <c r="N83" s="2"/>
    </row>
    <row r="84" spans="1:14" x14ac:dyDescent="0.2">
      <c r="A84">
        <v>1977</v>
      </c>
      <c r="B84" s="3">
        <f>IF(ISNUMBER([1]STC_cms!B84), [1]STC_cms!B84*[1]Days!B84*86400*1000/[1]Areas!$C$10, "")</f>
        <v>252.42110270270271</v>
      </c>
      <c r="C84" s="3">
        <f>IF(ISNUMBER([1]STC_cms!C84), [1]STC_cms!C84*[1]Days!C84*86400*1000/[1]Areas!$C$10, "")</f>
        <v>1436.1602594594597</v>
      </c>
      <c r="D84" s="3">
        <f>IF(ISNUMBER([1]STC_cms!D84), [1]STC_cms!D84*[1]Days!D84*86400*1000/[1]Areas!$C$10, "")</f>
        <v>1729.9327135135134</v>
      </c>
      <c r="E84" s="3">
        <f>IF(ISNUMBER([1]STC_cms!E84), [1]STC_cms!E84*[1]Days!E84*86400*1000/[1]Areas!$C$10, "")</f>
        <v>565.63978378378374</v>
      </c>
      <c r="F84" s="3">
        <f>IF(ISNUMBER([1]STC_cms!F84), [1]STC_cms!F84*[1]Days!F84*86400*1000/[1]Areas!$C$10, "")</f>
        <v>570.6198486486486</v>
      </c>
      <c r="G84" s="3">
        <f>IF(ISNUMBER([1]STC_cms!G84), [1]STC_cms!G84*[1]Days!G84*86400*1000/[1]Areas!$C$10, "")</f>
        <v>127.45167567567567</v>
      </c>
      <c r="H84" s="3">
        <f>IF(ISNUMBER([1]STC_cms!H84), [1]STC_cms!H84*[1]Days!H84*86400*1000/[1]Areas!$C$10, "")</f>
        <v>342.25608648648648</v>
      </c>
      <c r="I84" s="3">
        <f>IF(ISNUMBER([1]STC_cms!I84), [1]STC_cms!I84*[1]Days!I84*86400*1000/[1]Areas!$C$10, "")</f>
        <v>198.27398918918919</v>
      </c>
      <c r="J84" s="3">
        <f>IF(ISNUMBER([1]STC_cms!J84), [1]STC_cms!J84*[1]Days!J84*86400*1000/[1]Areas!$C$10, "")</f>
        <v>100.62097297297298</v>
      </c>
      <c r="K84" s="3">
        <f>IF(ISNUMBER([1]STC_cms!K84), [1]STC_cms!K84*[1]Days!K84*86400*1000/[1]Areas!$C$10, "")</f>
        <v>129.19057297297297</v>
      </c>
      <c r="L84" s="3">
        <f>IF(ISNUMBER([1]STC_cms!L84), [1]STC_cms!L84*[1]Days!L84*86400*1000/[1]Areas!$C$10, "")</f>
        <v>181.25318918918921</v>
      </c>
      <c r="M84" s="3">
        <f>IF(ISNUMBER([1]STC_cms!M84), [1]STC_cms!M84*[1]Days!M84*86400*1000/[1]Areas!$C$10, "")</f>
        <v>125.06438918918919</v>
      </c>
      <c r="N84" s="2"/>
    </row>
    <row r="85" spans="1:14" x14ac:dyDescent="0.2">
      <c r="A85">
        <v>1978</v>
      </c>
      <c r="B85" s="3">
        <f>IF(ISNUMBER([1]STC_cms!B85), [1]STC_cms!B85*[1]Days!B85*86400*1000/[1]Areas!$C$10, "")</f>
        <v>69.831437837837839</v>
      </c>
      <c r="C85" s="3">
        <f>IF(ISNUMBER([1]STC_cms!C85), [1]STC_cms!C85*[1]Days!C85*86400*1000/[1]Areas!$C$10, "")</f>
        <v>142.81997837837838</v>
      </c>
      <c r="D85" s="3">
        <f>IF(ISNUMBER([1]STC_cms!D85), [1]STC_cms!D85*[1]Days!D85*86400*1000/[1]Areas!$C$10, "")</f>
        <v>1665.5545945945946</v>
      </c>
      <c r="E85" s="3">
        <f>IF(ISNUMBER([1]STC_cms!E85), [1]STC_cms!E85*[1]Days!E85*86400*1000/[1]Areas!$C$10, "")</f>
        <v>650.26508108108112</v>
      </c>
      <c r="F85" s="3">
        <f>IF(ISNUMBER([1]STC_cms!F85), [1]STC_cms!F85*[1]Days!F85*86400*1000/[1]Areas!$C$10, "")</f>
        <v>145.38162162162163</v>
      </c>
      <c r="G85" s="3">
        <f>IF(ISNUMBER([1]STC_cms!G85), [1]STC_cms!G85*[1]Days!G85*86400*1000/[1]Areas!$C$10, "")</f>
        <v>70.264216216216212</v>
      </c>
      <c r="H85" s="3">
        <f>IF(ISNUMBER([1]STC_cms!H85), [1]STC_cms!H85*[1]Days!H85*86400*1000/[1]Areas!$C$10, "")</f>
        <v>86.191394594594598</v>
      </c>
      <c r="I85" s="3">
        <f>IF(ISNUMBER([1]STC_cms!I85), [1]STC_cms!I85*[1]Days!I85*86400*1000/[1]Areas!$C$10, "")</f>
        <v>63.002724324324326</v>
      </c>
      <c r="J85" s="3">
        <f>IF(ISNUMBER([1]STC_cms!J85), [1]STC_cms!J85*[1]Days!J85*86400*1000/[1]Areas!$C$10, "")</f>
        <v>288.10897297297294</v>
      </c>
      <c r="K85" s="3">
        <f>IF(ISNUMBER([1]STC_cms!K85), [1]STC_cms!K85*[1]Days!K85*86400*1000/[1]Areas!$C$10, "")</f>
        <v>367.27861621621622</v>
      </c>
      <c r="L85" s="3">
        <f>IF(ISNUMBER([1]STC_cms!L85), [1]STC_cms!L85*[1]Days!L85*86400*1000/[1]Areas!$C$10, "")</f>
        <v>367.99394594594594</v>
      </c>
      <c r="M85" s="3">
        <f>IF(ISNUMBER([1]STC_cms!M85), [1]STC_cms!M85*[1]Days!M85*86400*1000/[1]Areas!$C$10, "")</f>
        <v>1060.0672864864864</v>
      </c>
      <c r="N85" s="2"/>
    </row>
    <row r="86" spans="1:14" x14ac:dyDescent="0.2">
      <c r="A86">
        <v>1979</v>
      </c>
      <c r="B86" s="3">
        <f>IF(ISNUMBER([1]STC_cms!B86), [1]STC_cms!B86*[1]Days!B86*86400*1000/[1]Areas!$C$10, "")</f>
        <v>176.8709189189189</v>
      </c>
      <c r="C86" s="3">
        <f>IF(ISNUMBER([1]STC_cms!C86), [1]STC_cms!C86*[1]Days!C86*86400*1000/[1]Areas!$C$10, "")</f>
        <v>141.62127567567566</v>
      </c>
      <c r="D86" s="3">
        <f>IF(ISNUMBER([1]STC_cms!D86), [1]STC_cms!D86*[1]Days!D86*86400*1000/[1]Areas!$C$10, "")</f>
        <v>1118.5094918918919</v>
      </c>
      <c r="E86" s="3">
        <f>IF(ISNUMBER([1]STC_cms!E86), [1]STC_cms!E86*[1]Days!E86*86400*1000/[1]Areas!$C$10, "")</f>
        <v>1388.1444324324327</v>
      </c>
      <c r="F86" s="3">
        <f>IF(ISNUMBER([1]STC_cms!F86), [1]STC_cms!F86*[1]Days!F86*86400*1000/[1]Areas!$C$10, "")</f>
        <v>304.27589189189189</v>
      </c>
      <c r="G86" s="3">
        <f>IF(ISNUMBER([1]STC_cms!G86), [1]STC_cms!G86*[1]Days!G86*86400*1000/[1]Areas!$C$10, "")</f>
        <v>110.94227027027027</v>
      </c>
      <c r="H86" s="3">
        <f>IF(ISNUMBER([1]STC_cms!H86), [1]STC_cms!H86*[1]Days!H86*86400*1000/[1]Areas!$C$10, "")</f>
        <v>56.728994594594603</v>
      </c>
      <c r="I86" s="3">
        <f>IF(ISNUMBER([1]STC_cms!I86), [1]STC_cms!I86*[1]Days!I86*86400*1000/[1]Areas!$C$10, "")</f>
        <v>49.634854054054053</v>
      </c>
      <c r="J86" s="3">
        <f>IF(ISNUMBER([1]STC_cms!J86), [1]STC_cms!J86*[1]Days!J86*86400*1000/[1]Areas!$C$10, "")</f>
        <v>98.122378378378386</v>
      </c>
      <c r="K86" s="3">
        <f>IF(ISNUMBER([1]STC_cms!K86), [1]STC_cms!K86*[1]Days!K86*86400*1000/[1]Areas!$C$10, "")</f>
        <v>113.9647135135135</v>
      </c>
      <c r="L86" s="3">
        <f>IF(ISNUMBER([1]STC_cms!L86), [1]STC_cms!L86*[1]Days!L86*86400*1000/[1]Areas!$C$10, "")</f>
        <v>111.59610810810811</v>
      </c>
      <c r="M86" s="3">
        <f>IF(ISNUMBER([1]STC_cms!M86), [1]STC_cms!M86*[1]Days!M86*86400*1000/[1]Areas!$C$10, "")</f>
        <v>190.86616216216217</v>
      </c>
      <c r="N86" s="2"/>
    </row>
    <row r="87" spans="1:14" x14ac:dyDescent="0.2">
      <c r="A87">
        <v>1980</v>
      </c>
      <c r="B87" s="3">
        <f>IF(ISNUMBER([1]STC_cms!B87), [1]STC_cms!B87*[1]Days!B87*86400*1000/[1]Areas!$C$10, "")</f>
        <v>266.92307027027027</v>
      </c>
      <c r="C87" s="3">
        <f>IF(ISNUMBER([1]STC_cms!C87), [1]STC_cms!C87*[1]Days!C87*86400*1000/[1]Areas!$C$10, "")</f>
        <v>106.70633513513515</v>
      </c>
      <c r="D87" s="3">
        <f>IF(ISNUMBER([1]STC_cms!D87), [1]STC_cms!D87*[1]Days!D87*86400*1000/[1]Areas!$C$10, "")</f>
        <v>1138.3923891891889</v>
      </c>
      <c r="E87" s="3">
        <f>IF(ISNUMBER([1]STC_cms!E87), [1]STC_cms!E87*[1]Days!E87*86400*1000/[1]Areas!$C$10, "")</f>
        <v>1383.6843243243243</v>
      </c>
      <c r="F87" s="3">
        <f>IF(ISNUMBER([1]STC_cms!F87), [1]STC_cms!F87*[1]Days!F87*86400*1000/[1]Areas!$C$10, "")</f>
        <v>306.56821621621623</v>
      </c>
      <c r="G87" s="3">
        <f>IF(ISNUMBER([1]STC_cms!G87), [1]STC_cms!G87*[1]Days!G87*86400*1000/[1]Areas!$C$10, "")</f>
        <v>121.80064864864865</v>
      </c>
      <c r="H87" s="3">
        <f>IF(ISNUMBER([1]STC_cms!H87), [1]STC_cms!H87*[1]Days!H87*86400*1000/[1]Areas!$C$10, "")</f>
        <v>112.70996756756757</v>
      </c>
      <c r="I87" s="3">
        <f>IF(ISNUMBER([1]STC_cms!I87), [1]STC_cms!I87*[1]Days!I87*86400*1000/[1]Areas!$C$10, "")</f>
        <v>77.263394594594615</v>
      </c>
      <c r="J87" s="3">
        <f>IF(ISNUMBER([1]STC_cms!J87), [1]STC_cms!J87*[1]Days!J87*86400*1000/[1]Areas!$C$10, "")</f>
        <v>55.272648648648648</v>
      </c>
      <c r="K87" s="3">
        <f>IF(ISNUMBER([1]STC_cms!K87), [1]STC_cms!K87*[1]Days!K87*86400*1000/[1]Areas!$C$10, "")</f>
        <v>93.623351351351346</v>
      </c>
      <c r="L87" s="3">
        <f>IF(ISNUMBER([1]STC_cms!L87), [1]STC_cms!L87*[1]Days!L87*86400*1000/[1]Areas!$C$10, "")</f>
        <v>356.20151351351353</v>
      </c>
      <c r="M87" s="3">
        <f>IF(ISNUMBER([1]STC_cms!M87), [1]STC_cms!M87*[1]Days!M87*86400*1000/[1]Areas!$C$10, "")</f>
        <v>711.89941621621608</v>
      </c>
      <c r="N87" s="2"/>
    </row>
    <row r="88" spans="1:14" x14ac:dyDescent="0.2">
      <c r="A88">
        <v>1981</v>
      </c>
      <c r="B88" s="3">
        <f>IF(ISNUMBER([1]STC_cms!B88), [1]STC_cms!B88*[1]Days!B88*86400*1000/[1]Areas!$C$10, "")</f>
        <v>349.88108108108111</v>
      </c>
      <c r="C88" s="3">
        <f>IF(ISNUMBER([1]STC_cms!C88), [1]STC_cms!C88*[1]Days!C88*86400*1000/[1]Areas!$C$10, "")</f>
        <v>115.28017297297298</v>
      </c>
      <c r="D88" s="3">
        <f>IF(ISNUMBER([1]STC_cms!D88), [1]STC_cms!D88*[1]Days!D88*86400*1000/[1]Areas!$C$10, "")</f>
        <v>905.63701621621624</v>
      </c>
      <c r="E88" s="3">
        <f>IF(ISNUMBER([1]STC_cms!E88), [1]STC_cms!E88*[1]Days!E88*86400*1000/[1]Areas!$C$10, "")</f>
        <v>859.28302702702717</v>
      </c>
      <c r="F88" s="3">
        <f>IF(ISNUMBER([1]STC_cms!F88), [1]STC_cms!F88*[1]Days!F88*86400*1000/[1]Areas!$C$10, "")</f>
        <v>266.3680864864865</v>
      </c>
      <c r="G88" s="3">
        <f>IF(ISNUMBER([1]STC_cms!G88), [1]STC_cms!G88*[1]Days!G88*86400*1000/[1]Areas!$C$10, "")</f>
        <v>189.4261621621622</v>
      </c>
      <c r="H88" s="3">
        <f>IF(ISNUMBER([1]STC_cms!H88), [1]STC_cms!H88*[1]Days!H88*86400*1000/[1]Areas!$C$10, "")</f>
        <v>175.97811891891894</v>
      </c>
      <c r="I88" s="3">
        <f>IF(ISNUMBER([1]STC_cms!I88), [1]STC_cms!I88*[1]Days!I88*86400*1000/[1]Areas!$C$10, "")</f>
        <v>174.67511351351351</v>
      </c>
      <c r="J88" s="3">
        <f>IF(ISNUMBER([1]STC_cms!J88), [1]STC_cms!J88*[1]Days!J88*86400*1000/[1]Areas!$C$10, "")</f>
        <v>147.744</v>
      </c>
      <c r="K88" s="3">
        <f>IF(ISNUMBER([1]STC_cms!K88), [1]STC_cms!K88*[1]Days!K88*86400*1000/[1]Areas!$C$10, "")</f>
        <v>147.60155675675676</v>
      </c>
      <c r="L88" s="3">
        <f>IF(ISNUMBER([1]STC_cms!L88), [1]STC_cms!L88*[1]Days!L88*86400*1000/[1]Areas!$C$10, "")</f>
        <v>100.85448648648648</v>
      </c>
      <c r="M88" s="3">
        <f>IF(ISNUMBER([1]STC_cms!M88), [1]STC_cms!M88*[1]Days!M88*86400*1000/[1]Areas!$C$10, "")</f>
        <v>259.78067027027026</v>
      </c>
      <c r="N88" s="2"/>
    </row>
    <row r="89" spans="1:14" x14ac:dyDescent="0.2">
      <c r="A89">
        <v>1982</v>
      </c>
      <c r="B89" s="3">
        <f>IF(ISNUMBER([1]STC_cms!B89), [1]STC_cms!B89*[1]Days!B89*86400*1000/[1]Areas!$C$10, "")</f>
        <v>80.738075675675674</v>
      </c>
      <c r="C89" s="3">
        <f>IF(ISNUMBER([1]STC_cms!C89), [1]STC_cms!C89*[1]Days!C89*86400*1000/[1]Areas!$C$10, "")</f>
        <v>1237.2355459459459</v>
      </c>
      <c r="D89" s="3">
        <f>IF(ISNUMBER([1]STC_cms!D89), [1]STC_cms!D89*[1]Days!D89*86400*1000/[1]Areas!$C$10, "")</f>
        <v>417.87865945945947</v>
      </c>
      <c r="E89" s="3">
        <f>IF(ISNUMBER([1]STC_cms!E89), [1]STC_cms!E89*[1]Days!E89*86400*1000/[1]Areas!$C$10, "")</f>
        <v>534.79264864864865</v>
      </c>
      <c r="F89" s="3">
        <f>IF(ISNUMBER([1]STC_cms!F89), [1]STC_cms!F89*[1]Days!F89*86400*1000/[1]Areas!$C$10, "")</f>
        <v>380.45344864864859</v>
      </c>
      <c r="G89" s="3">
        <f>IF(ISNUMBER([1]STC_cms!G89), [1]STC_cms!G89*[1]Days!G89*86400*1000/[1]Areas!$C$10, "")</f>
        <v>142.30313513513511</v>
      </c>
      <c r="H89" s="3">
        <f>IF(ISNUMBER([1]STC_cms!H89), [1]STC_cms!H89*[1]Days!H89*86400*1000/[1]Areas!$C$10, "")</f>
        <v>88.363070270270271</v>
      </c>
      <c r="I89" s="3">
        <f>IF(ISNUMBER([1]STC_cms!I89), [1]STC_cms!I89*[1]Days!I89*86400*1000/[1]Areas!$C$10, "")</f>
        <v>97.025643243243238</v>
      </c>
      <c r="J89" s="3">
        <f>IF(ISNUMBER([1]STC_cms!J89), [1]STC_cms!J89*[1]Days!J89*86400*1000/[1]Areas!$C$10, "")</f>
        <v>512.18854054054054</v>
      </c>
      <c r="K89" s="3">
        <f>IF(ISNUMBER([1]STC_cms!K89), [1]STC_cms!K89*[1]Days!K89*86400*1000/[1]Areas!$C$10, "")</f>
        <v>918.03969729729727</v>
      </c>
      <c r="L89" s="3">
        <f>IF(ISNUMBER([1]STC_cms!L89), [1]STC_cms!L89*[1]Days!L89*86400*1000/[1]Areas!$C$10, "")</f>
        <v>381.84129729729733</v>
      </c>
      <c r="M89" s="3">
        <f>IF(ISNUMBER([1]STC_cms!M89), [1]STC_cms!M89*[1]Days!M89*86400*1000/[1]Areas!$C$10, "")</f>
        <v>301.91117837837839</v>
      </c>
      <c r="N89" s="2"/>
    </row>
    <row r="90" spans="1:14" x14ac:dyDescent="0.2">
      <c r="A90">
        <v>1983</v>
      </c>
      <c r="B90" s="3">
        <f>IF(ISNUMBER([1]STC_cms!B90), [1]STC_cms!B90*[1]Days!B90*86400*1000/[1]Areas!$C$10, "")</f>
        <v>353.69357837837845</v>
      </c>
      <c r="C90" s="3">
        <f>IF(ISNUMBER([1]STC_cms!C90), [1]STC_cms!C90*[1]Days!C90*86400*1000/[1]Areas!$C$10, "")</f>
        <v>104.70123243243242</v>
      </c>
      <c r="D90" s="3">
        <f>IF(ISNUMBER([1]STC_cms!D90), [1]STC_cms!D90*[1]Days!D90*86400*1000/[1]Areas!$C$10, "")</f>
        <v>1773.6557837837838</v>
      </c>
      <c r="E90" s="3">
        <f>IF(ISNUMBER([1]STC_cms!E90), [1]STC_cms!E90*[1]Days!E90*86400*1000/[1]Areas!$C$10, "")</f>
        <v>1204.8363243243243</v>
      </c>
      <c r="F90" s="3">
        <f>IF(ISNUMBER([1]STC_cms!F90), [1]STC_cms!F90*[1]Days!F90*86400*1000/[1]Areas!$C$10, "")</f>
        <v>164.15455135135136</v>
      </c>
      <c r="G90" s="3">
        <f>IF(ISNUMBER([1]STC_cms!G90), [1]STC_cms!G90*[1]Days!G90*86400*1000/[1]Areas!$C$10, "")</f>
        <v>264.94443243243245</v>
      </c>
      <c r="H90" s="3">
        <f>IF(ISNUMBER([1]STC_cms!H90), [1]STC_cms!H90*[1]Days!H90*86400*1000/[1]Areas!$C$10, "")</f>
        <v>111.4552216216216</v>
      </c>
      <c r="I90" s="3">
        <f>IF(ISNUMBER([1]STC_cms!I90), [1]STC_cms!I90*[1]Days!I90*86400*1000/[1]Areas!$C$10, "")</f>
        <v>90.462356756756762</v>
      </c>
      <c r="J90" s="3">
        <f>IF(ISNUMBER([1]STC_cms!J90), [1]STC_cms!J90*[1]Days!J90*86400*1000/[1]Areas!$C$10, "")</f>
        <v>127.68518918918919</v>
      </c>
      <c r="K90" s="3">
        <f>IF(ISNUMBER([1]STC_cms!K90), [1]STC_cms!K90*[1]Days!K90*86400*1000/[1]Areas!$C$10, "")</f>
        <v>137.12925405405406</v>
      </c>
      <c r="L90" s="3">
        <f>IF(ISNUMBER([1]STC_cms!L90), [1]STC_cms!L90*[1]Days!L90*86400*1000/[1]Areas!$C$10, "")</f>
        <v>595.22594594594591</v>
      </c>
      <c r="M90" s="3">
        <f>IF(ISNUMBER([1]STC_cms!M90), [1]STC_cms!M90*[1]Days!M90*86400*1000/[1]Areas!$C$10, "")</f>
        <v>1018.5641513513514</v>
      </c>
      <c r="N90" s="2"/>
    </row>
    <row r="91" spans="1:14" x14ac:dyDescent="0.2">
      <c r="A91">
        <v>1984</v>
      </c>
      <c r="B91" s="3">
        <f>IF(ISNUMBER([1]STC_cms!B91), [1]STC_cms!B91*[1]Days!B91*86400*1000/[1]Areas!$C$10, "")</f>
        <v>298.00216216216216</v>
      </c>
      <c r="C91" s="3">
        <f>IF(ISNUMBER([1]STC_cms!C91), [1]STC_cms!C91*[1]Days!C91*86400*1000/[1]Areas!$C$10, "")</f>
        <v>442.45206486486484</v>
      </c>
      <c r="D91" s="3">
        <f>IF(ISNUMBER([1]STC_cms!D91), [1]STC_cms!D91*[1]Days!D91*86400*1000/[1]Areas!$C$10, "")</f>
        <v>359.70188108108107</v>
      </c>
      <c r="E91" s="3">
        <f>IF(ISNUMBER([1]STC_cms!E91), [1]STC_cms!E91*[1]Days!E91*86400*1000/[1]Areas!$C$10, "")</f>
        <v>647.46291891891883</v>
      </c>
      <c r="F91" s="3">
        <f>IF(ISNUMBER([1]STC_cms!F91), [1]STC_cms!F91*[1]Days!F91*86400*1000/[1]Areas!$C$10, "")</f>
        <v>798.62166486486501</v>
      </c>
      <c r="G91" s="3">
        <f>IF(ISNUMBER([1]STC_cms!G91), [1]STC_cms!G91*[1]Days!G91*86400*1000/[1]Areas!$C$10, "")</f>
        <v>274.51848648648649</v>
      </c>
      <c r="H91" s="3">
        <f>IF(ISNUMBER([1]STC_cms!H91), [1]STC_cms!H91*[1]Days!H91*86400*1000/[1]Areas!$C$10, "")</f>
        <v>161.57267027027024</v>
      </c>
      <c r="I91" s="3">
        <f>IF(ISNUMBER([1]STC_cms!I91), [1]STC_cms!I91*[1]Days!I91*86400*1000/[1]Areas!$C$10, "")</f>
        <v>310.83917837837834</v>
      </c>
      <c r="J91" s="3">
        <f>IF(ISNUMBER([1]STC_cms!J91), [1]STC_cms!J91*[1]Days!J91*86400*1000/[1]Areas!$C$10, "")</f>
        <v>110.38183783783785</v>
      </c>
      <c r="K91" s="3">
        <f>IF(ISNUMBER([1]STC_cms!K91), [1]STC_cms!K91*[1]Days!K91*86400*1000/[1]Areas!$C$10, "")</f>
        <v>149.38715675675672</v>
      </c>
      <c r="L91" s="3">
        <f>IF(ISNUMBER([1]STC_cms!L91), [1]STC_cms!L91*[1]Days!L91*86400*1000/[1]Areas!$C$10, "")</f>
        <v>399.6116756756756</v>
      </c>
      <c r="M91" s="3">
        <f>IF(ISNUMBER([1]STC_cms!M91), [1]STC_cms!M91*[1]Days!M91*86400*1000/[1]Areas!$C$10, "")</f>
        <v>785.66399999999999</v>
      </c>
      <c r="N91" s="2"/>
    </row>
    <row r="92" spans="1:14" x14ac:dyDescent="0.2">
      <c r="A92">
        <v>1985</v>
      </c>
      <c r="B92" s="3">
        <f>IF(ISNUMBER([1]STC_cms!B92), [1]STC_cms!B92*[1]Days!B92*86400*1000/[1]Areas!$C$10, "")</f>
        <v>114.8333837837838</v>
      </c>
      <c r="C92" s="3">
        <f>IF(ISNUMBER([1]STC_cms!C92), [1]STC_cms!C92*[1]Days!C92*86400*1000/[1]Areas!$C$10, "")</f>
        <v>1224.1774702702703</v>
      </c>
      <c r="D92" s="3">
        <f>IF(ISNUMBER([1]STC_cms!D92), [1]STC_cms!D92*[1]Days!D92*86400*1000/[1]Areas!$C$10, "")</f>
        <v>1040.8117621621623</v>
      </c>
      <c r="E92" s="3">
        <f>IF(ISNUMBER([1]STC_cms!E92), [1]STC_cms!E92*[1]Days!E92*86400*1000/[1]Areas!$C$10, "")</f>
        <v>524.16778378378376</v>
      </c>
      <c r="F92" s="3">
        <f>IF(ISNUMBER([1]STC_cms!F92), [1]STC_cms!F92*[1]Days!F92*86400*1000/[1]Areas!$C$10, "")</f>
        <v>319.83956756756754</v>
      </c>
      <c r="G92" s="3">
        <f>IF(ISNUMBER([1]STC_cms!G92), [1]STC_cms!G92*[1]Days!G92*86400*1000/[1]Areas!$C$10, "")</f>
        <v>470.69318918918913</v>
      </c>
      <c r="H92" s="3">
        <f>IF(ISNUMBER([1]STC_cms!H92), [1]STC_cms!H92*[1]Days!H92*86400*1000/[1]Areas!$C$10, "")</f>
        <v>179.21150270270272</v>
      </c>
      <c r="I92" s="3">
        <f>IF(ISNUMBER([1]STC_cms!I92), [1]STC_cms!I92*[1]Days!I92*86400*1000/[1]Areas!$C$10, "")</f>
        <v>100.52445405405405</v>
      </c>
      <c r="J92" s="3">
        <f>IF(ISNUMBER([1]STC_cms!J92), [1]STC_cms!J92*[1]Days!J92*86400*1000/[1]Areas!$C$10, "")</f>
        <v>254.22616216216221</v>
      </c>
      <c r="K92" s="3">
        <f>IF(ISNUMBER([1]STC_cms!K92), [1]STC_cms!K92*[1]Days!K92*86400*1000/[1]Areas!$C$10, "")</f>
        <v>128.46668108108108</v>
      </c>
      <c r="L92" s="3">
        <f>IF(ISNUMBER([1]STC_cms!L92), [1]STC_cms!L92*[1]Days!L92*86400*1000/[1]Areas!$C$10, "")</f>
        <v>458.99416216216218</v>
      </c>
      <c r="M92" s="3">
        <f>IF(ISNUMBER([1]STC_cms!M92), [1]STC_cms!M92*[1]Days!M92*86400*1000/[1]Areas!$C$10, "")</f>
        <v>596.5593081081081</v>
      </c>
      <c r="N92" s="2"/>
    </row>
    <row r="93" spans="1:14" x14ac:dyDescent="0.2">
      <c r="A93">
        <v>1986</v>
      </c>
      <c r="B93" s="3">
        <f>IF(ISNUMBER([1]STC_cms!B93), [1]STC_cms!B93*[1]Days!B93*86400*1000/[1]Areas!$C$10, "")</f>
        <v>571.46438918918921</v>
      </c>
      <c r="C93" s="3">
        <f>IF(ISNUMBER([1]STC_cms!C93), [1]STC_cms!C93*[1]Days!C93*86400*1000/[1]Areas!$C$10, "")</f>
        <v>1106.7948972972972</v>
      </c>
      <c r="D93" s="3">
        <f>IF(ISNUMBER([1]STC_cms!D93), [1]STC_cms!D93*[1]Days!D93*86400*1000/[1]Areas!$C$10, "")</f>
        <v>2041.5440432432433</v>
      </c>
      <c r="E93" s="3">
        <f>IF(ISNUMBER([1]STC_cms!E93), [1]STC_cms!E93*[1]Days!E93*86400*1000/[1]Areas!$C$10, "")</f>
        <v>1068.5344864864865</v>
      </c>
      <c r="F93" s="3">
        <f>IF(ISNUMBER([1]STC_cms!F93), [1]STC_cms!F93*[1]Days!F93*86400*1000/[1]Areas!$C$10, "")</f>
        <v>140.43502702702702</v>
      </c>
      <c r="G93" s="3">
        <f>IF(ISNUMBER([1]STC_cms!G93), [1]STC_cms!G93*[1]Days!G93*86400*1000/[1]Areas!$C$10, "")</f>
        <v>116.49989189189189</v>
      </c>
      <c r="H93" s="3">
        <f>IF(ISNUMBER([1]STC_cms!H93), [1]STC_cms!H93*[1]Days!H93*86400*1000/[1]Areas!$C$10, "")</f>
        <v>103.37176216216217</v>
      </c>
      <c r="I93" s="3">
        <f>IF(ISNUMBER([1]STC_cms!I93), [1]STC_cms!I93*[1]Days!I93*86400*1000/[1]Areas!$C$10, "")</f>
        <v>135.15061621621621</v>
      </c>
      <c r="J93" s="3">
        <f>IF(ISNUMBER([1]STC_cms!J93), [1]STC_cms!J93*[1]Days!J93*86400*1000/[1]Areas!$C$10, "")</f>
        <v>230.64129729729729</v>
      </c>
      <c r="K93" s="3">
        <f>IF(ISNUMBER([1]STC_cms!K93), [1]STC_cms!K93*[1]Days!K93*86400*1000/[1]Areas!$C$10, "")</f>
        <v>331.88030270270269</v>
      </c>
      <c r="L93" s="3">
        <f>IF(ISNUMBER([1]STC_cms!L93), [1]STC_cms!L93*[1]Days!L93*86400*1000/[1]Areas!$C$10, "")</f>
        <v>1021.9952432432433</v>
      </c>
      <c r="M93" s="3">
        <f>IF(ISNUMBER([1]STC_cms!M93), [1]STC_cms!M93*[1]Days!M93*86400*1000/[1]Areas!$C$10, "")</f>
        <v>487.51705945945946</v>
      </c>
      <c r="N93" s="2"/>
    </row>
    <row r="94" spans="1:14" x14ac:dyDescent="0.2">
      <c r="A94">
        <v>1987</v>
      </c>
      <c r="B94" s="3">
        <f>IF(ISNUMBER([1]STC_cms!B94), [1]STC_cms!B94*[1]Days!B94*86400*1000/[1]Areas!$C$10, "")</f>
        <v>482.86002162162168</v>
      </c>
      <c r="C94" s="3">
        <f>IF(ISNUMBER([1]STC_cms!C94), [1]STC_cms!C94*[1]Days!C94*86400*1000/[1]Areas!$C$10, "")</f>
        <v>355.94931891891889</v>
      </c>
      <c r="D94" s="3">
        <f>IF(ISNUMBER([1]STC_cms!D94), [1]STC_cms!D94*[1]Days!D94*86400*1000/[1]Areas!$C$10, "")</f>
        <v>1475.3158054054054</v>
      </c>
      <c r="E94" s="3">
        <f>IF(ISNUMBER([1]STC_cms!E94), [1]STC_cms!E94*[1]Days!E94*86400*1000/[1]Areas!$C$10, "")</f>
        <v>433.68129729729736</v>
      </c>
      <c r="F94" s="3">
        <f>IF(ISNUMBER([1]STC_cms!F94), [1]STC_cms!F94*[1]Days!F94*86400*1000/[1]Areas!$C$10, "")</f>
        <v>230.70434594594596</v>
      </c>
      <c r="G94" s="3">
        <f>IF(ISNUMBER([1]STC_cms!G94), [1]STC_cms!G94*[1]Days!G94*86400*1000/[1]Areas!$C$10, "")</f>
        <v>318.2555675675676</v>
      </c>
      <c r="H94" s="3">
        <f>IF(ISNUMBER([1]STC_cms!H94), [1]STC_cms!H94*[1]Days!H94*86400*1000/[1]Areas!$C$10, "")</f>
        <v>147.9635027027027</v>
      </c>
      <c r="I94" s="3">
        <f>IF(ISNUMBER([1]STC_cms!I94), [1]STC_cms!I94*[1]Days!I94*86400*1000/[1]Areas!$C$10, "")</f>
        <v>104.89193513513513</v>
      </c>
      <c r="J94" s="3">
        <f>IF(ISNUMBER([1]STC_cms!J94), [1]STC_cms!J94*[1]Days!J94*86400*1000/[1]Areas!$C$10, "")</f>
        <v>625.62940540540535</v>
      </c>
      <c r="K94" s="3">
        <f>IF(ISNUMBER([1]STC_cms!K94), [1]STC_cms!K94*[1]Days!K94*86400*1000/[1]Areas!$C$10, "")</f>
        <v>944.9202162162162</v>
      </c>
      <c r="L94" s="3">
        <f>IF(ISNUMBER([1]STC_cms!L94), [1]STC_cms!L94*[1]Days!L94*86400*1000/[1]Areas!$C$10, "")</f>
        <v>283.27524324324327</v>
      </c>
      <c r="M94" s="3">
        <f>IF(ISNUMBER([1]STC_cms!M94), [1]STC_cms!M94*[1]Days!M94*86400*1000/[1]Areas!$C$10, "")</f>
        <v>654.42240000000004</v>
      </c>
      <c r="N94" s="2"/>
    </row>
    <row r="95" spans="1:14" x14ac:dyDescent="0.2">
      <c r="A95">
        <v>1988</v>
      </c>
      <c r="B95" s="3">
        <f>IF(ISNUMBER([1]STC_cms!B95), [1]STC_cms!B95*[1]Days!B95*86400*1000/[1]Areas!$C$10, "")</f>
        <v>347.54049729729729</v>
      </c>
      <c r="C95" s="3">
        <f>IF(ISNUMBER([1]STC_cms!C95), [1]STC_cms!C95*[1]Days!C95*86400*1000/[1]Areas!$C$10, "")</f>
        <v>145.98019459459459</v>
      </c>
      <c r="D95" s="3">
        <f>IF(ISNUMBER([1]STC_cms!D95), [1]STC_cms!D95*[1]Days!D95*86400*1000/[1]Areas!$C$10, "")</f>
        <v>780.57262702702701</v>
      </c>
      <c r="E95" s="3">
        <f>IF(ISNUMBER([1]STC_cms!E95), [1]STC_cms!E95*[1]Days!E95*86400*1000/[1]Areas!$C$10, "")</f>
        <v>644.7074594594593</v>
      </c>
      <c r="F95" s="3">
        <f>IF(ISNUMBER([1]STC_cms!F95), [1]STC_cms!F95*[1]Days!F95*86400*1000/[1]Areas!$C$10, "")</f>
        <v>119.70758918918919</v>
      </c>
      <c r="G95" s="3">
        <f>IF(ISNUMBER([1]STC_cms!G95), [1]STC_cms!G95*[1]Days!G95*86400*1000/[1]Areas!$C$10, "")</f>
        <v>110.24172972972973</v>
      </c>
      <c r="H95" s="3">
        <f>IF(ISNUMBER([1]STC_cms!H95), [1]STC_cms!H95*[1]Days!H95*86400*1000/[1]Areas!$C$10, "")</f>
        <v>86.867027027027021</v>
      </c>
      <c r="I95" s="3">
        <f>IF(ISNUMBER([1]STC_cms!I95), [1]STC_cms!I95*[1]Days!I95*86400*1000/[1]Areas!$C$10, "")</f>
        <v>80.834594594594591</v>
      </c>
      <c r="J95" s="3">
        <f>IF(ISNUMBER([1]STC_cms!J95), [1]STC_cms!J95*[1]Days!J95*86400*1000/[1]Areas!$C$10, "")</f>
        <v>87.614270270270282</v>
      </c>
      <c r="K95" s="3">
        <f>IF(ISNUMBER([1]STC_cms!K95), [1]STC_cms!K95*[1]Days!K95*86400*1000/[1]Areas!$C$10, "")</f>
        <v>109.28354594594595</v>
      </c>
      <c r="L95" s="3">
        <f>IF(ISNUMBER([1]STC_cms!L95), [1]STC_cms!L95*[1]Days!L95*86400*1000/[1]Areas!$C$10, "")</f>
        <v>306.67329729729732</v>
      </c>
      <c r="M95" s="3">
        <f>IF(ISNUMBER([1]STC_cms!M95), [1]STC_cms!M95*[1]Days!M95*86400*1000/[1]Areas!$C$10, "")</f>
        <v>873.90642162162158</v>
      </c>
      <c r="N95" s="2"/>
    </row>
    <row r="96" spans="1:14" x14ac:dyDescent="0.2">
      <c r="A96">
        <v>1989</v>
      </c>
      <c r="B96" s="3">
        <f>IF(ISNUMBER([1]STC_cms!B96), [1]STC_cms!B96*[1]Days!B96*86400*1000/[1]Areas!$C$10, "")</f>
        <v>191.42114594594594</v>
      </c>
      <c r="C96" s="3">
        <f>IF(ISNUMBER([1]STC_cms!C96), [1]STC_cms!C96*[1]Days!C96*86400*1000/[1]Areas!$C$10, "")</f>
        <v>286.97020540540541</v>
      </c>
      <c r="D96" s="3">
        <f>IF(ISNUMBER([1]STC_cms!D96), [1]STC_cms!D96*[1]Days!D96*86400*1000/[1]Areas!$C$10, "")</f>
        <v>673.48488648648652</v>
      </c>
      <c r="E96" s="3">
        <f>IF(ISNUMBER([1]STC_cms!E96), [1]STC_cms!E96*[1]Days!E96*86400*1000/[1]Areas!$C$10, "")</f>
        <v>360.33470270270271</v>
      </c>
      <c r="F96" s="3">
        <f>IF(ISNUMBER([1]STC_cms!F96), [1]STC_cms!F96*[1]Days!F96*86400*1000/[1]Areas!$C$10, "")</f>
        <v>145.09206486486485</v>
      </c>
      <c r="G96" s="3">
        <f>IF(ISNUMBER([1]STC_cms!G96), [1]STC_cms!G96*[1]Days!G96*86400*1000/[1]Areas!$C$10, "")</f>
        <v>51.606486486486489</v>
      </c>
      <c r="H96" s="3">
        <f>IF(ISNUMBER([1]STC_cms!H96), [1]STC_cms!H96*[1]Days!H96*86400*1000/[1]Areas!$C$10, "")</f>
        <v>62.785556756756755</v>
      </c>
      <c r="I96" s="3">
        <f>IF(ISNUMBER([1]STC_cms!I96), [1]STC_cms!I96*[1]Days!I96*86400*1000/[1]Areas!$C$10, "")</f>
        <v>64.57115675675675</v>
      </c>
      <c r="J96" s="3">
        <f>IF(ISNUMBER([1]STC_cms!J96), [1]STC_cms!J96*[1]Days!J96*86400*1000/[1]Areas!$C$10, "")</f>
        <v>61.087135135135135</v>
      </c>
      <c r="K96" s="3">
        <f>IF(ISNUMBER([1]STC_cms!K96), [1]STC_cms!K96*[1]Days!K96*86400*1000/[1]Areas!$C$10, "")</f>
        <v>173.37210810810811</v>
      </c>
      <c r="L96" s="3">
        <f>IF(ISNUMBER([1]STC_cms!L96), [1]STC_cms!L96*[1]Days!L96*86400*1000/[1]Areas!$C$10, "")</f>
        <v>455.93513513513511</v>
      </c>
      <c r="M96" s="3">
        <f>IF(ISNUMBER([1]STC_cms!M96), [1]STC_cms!M96*[1]Days!M96*86400*1000/[1]Areas!$C$10, "")</f>
        <v>257.92268108108107</v>
      </c>
      <c r="N96" s="2"/>
    </row>
    <row r="97" spans="1:14" x14ac:dyDescent="0.2">
      <c r="A97">
        <v>1990</v>
      </c>
      <c r="B97" s="3">
        <f>IF(ISNUMBER([1]STC_cms!B97), [1]STC_cms!B97*[1]Days!B97*86400*1000/[1]Areas!$C$10, "")</f>
        <v>307.72644324324324</v>
      </c>
      <c r="C97" s="3">
        <f>IF(ISNUMBER([1]STC_cms!C97), [1]STC_cms!C97*[1]Days!C97*86400*1000/[1]Areas!$C$10, "")</f>
        <v>173.96445405405404</v>
      </c>
      <c r="D97" s="3">
        <f>IF(ISNUMBER([1]STC_cms!D97), [1]STC_cms!D97*[1]Days!D97*86400*1000/[1]Areas!$C$10, "")</f>
        <v>379.36761081081079</v>
      </c>
      <c r="E97" s="3">
        <f>IF(ISNUMBER([1]STC_cms!E97), [1]STC_cms!E97*[1]Days!E97*86400*1000/[1]Areas!$C$10, "")</f>
        <v>492.22313513513512</v>
      </c>
      <c r="F97" s="3">
        <f>IF(ISNUMBER([1]STC_cms!F97), [1]STC_cms!F97*[1]Days!F97*86400*1000/[1]Areas!$C$10, "")</f>
        <v>170.66957837837839</v>
      </c>
      <c r="G97" s="3">
        <f>IF(ISNUMBER([1]STC_cms!G97), [1]STC_cms!G97*[1]Days!G97*86400*1000/[1]Areas!$C$10, "")</f>
        <v>409.37254054054051</v>
      </c>
      <c r="H97" s="3">
        <f>IF(ISNUMBER([1]STC_cms!H97), [1]STC_cms!H97*[1]Days!H97*86400*1000/[1]Areas!$C$10, "")</f>
        <v>136.04341621621623</v>
      </c>
      <c r="I97" s="3">
        <f>IF(ISNUMBER([1]STC_cms!I97), [1]STC_cms!I97*[1]Days!I97*86400*1000/[1]Areas!$C$10, "")</f>
        <v>66.380886486486489</v>
      </c>
      <c r="J97" s="3">
        <f>IF(ISNUMBER([1]STC_cms!J97), [1]STC_cms!J97*[1]Days!J97*86400*1000/[1]Areas!$C$10, "")</f>
        <v>111.57275675675677</v>
      </c>
      <c r="K97" s="3">
        <f>IF(ISNUMBER([1]STC_cms!K97), [1]STC_cms!K97*[1]Days!K97*86400*1000/[1]Areas!$C$10, "")</f>
        <v>82.64432432432433</v>
      </c>
      <c r="L97" s="3">
        <f>IF(ISNUMBER([1]STC_cms!L97), [1]STC_cms!L97*[1]Days!L97*86400*1000/[1]Areas!$C$10, "")</f>
        <v>229.94075675675677</v>
      </c>
      <c r="M97" s="3">
        <f>IF(ISNUMBER([1]STC_cms!M97), [1]STC_cms!M97*[1]Days!M97*86400*1000/[1]Areas!$C$10, "")</f>
        <v>122.41011891891893</v>
      </c>
      <c r="N97" s="2"/>
    </row>
    <row r="98" spans="1:14" x14ac:dyDescent="0.2">
      <c r="A98">
        <v>1991</v>
      </c>
      <c r="B98" s="3">
        <f>IF(ISNUMBER([1]STC_cms!B98), [1]STC_cms!B98*[1]Days!B98*86400*1000/[1]Areas!$C$10, "")</f>
        <v>685.47736216216219</v>
      </c>
      <c r="C98" s="3">
        <f>IF(ISNUMBER([1]STC_cms!C98), [1]STC_cms!C98*[1]Days!C98*86400*1000/[1]Areas!$C$10, "")</f>
        <v>847.8751135135135</v>
      </c>
      <c r="D98" s="3">
        <f>IF(ISNUMBER([1]STC_cms!D98), [1]STC_cms!D98*[1]Days!D98*86400*1000/[1]Areas!$C$10, "")</f>
        <v>860.34551351351365</v>
      </c>
      <c r="E98" s="3">
        <f>IF(ISNUMBER([1]STC_cms!E98), [1]STC_cms!E98*[1]Days!E98*86400*1000/[1]Areas!$C$10, "")</f>
        <v>495.93599999999998</v>
      </c>
      <c r="F98" s="3">
        <f>IF(ISNUMBER([1]STC_cms!F98), [1]STC_cms!F98*[1]Days!F98*86400*1000/[1]Areas!$C$10, "")</f>
        <v>382.43208648648653</v>
      </c>
      <c r="G98" s="3">
        <f>IF(ISNUMBER([1]STC_cms!G98), [1]STC_cms!G98*[1]Days!G98*86400*1000/[1]Areas!$C$10, "")</f>
        <v>158.2054054054054</v>
      </c>
      <c r="H98" s="3">
        <f>IF(ISNUMBER([1]STC_cms!H98), [1]STC_cms!H98*[1]Days!H98*86400*1000/[1]Areas!$C$10, "")</f>
        <v>139.37331891891893</v>
      </c>
      <c r="I98" s="3">
        <f>IF(ISNUMBER([1]STC_cms!I98), [1]STC_cms!I98*[1]Days!I98*86400*1000/[1]Areas!$C$10, "")</f>
        <v>154.79221621621622</v>
      </c>
      <c r="J98" s="3">
        <f>IF(ISNUMBER([1]STC_cms!J98), [1]STC_cms!J98*[1]Days!J98*86400*1000/[1]Areas!$C$10, "")</f>
        <v>275.66270270270269</v>
      </c>
      <c r="K98" s="3">
        <f>IF(ISNUMBER([1]STC_cms!K98), [1]STC_cms!K98*[1]Days!K98*86400*1000/[1]Areas!$C$10, "")</f>
        <v>566.4212756756757</v>
      </c>
      <c r="L98" s="3">
        <f>IF(ISNUMBER([1]STC_cms!L98), [1]STC_cms!L98*[1]Days!L98*86400*1000/[1]Areas!$C$10, "")</f>
        <v>578.92670270270276</v>
      </c>
      <c r="M98" s="3">
        <f>IF(ISNUMBER([1]STC_cms!M98), [1]STC_cms!M98*[1]Days!M98*86400*1000/[1]Areas!$C$10, "")</f>
        <v>874.79922162162165</v>
      </c>
      <c r="N98" s="2"/>
    </row>
    <row r="99" spans="1:14" x14ac:dyDescent="0.2">
      <c r="A99">
        <v>1992</v>
      </c>
      <c r="B99" s="3">
        <f>IF(ISNUMBER([1]STC_cms!B99), [1]STC_cms!B99*[1]Days!B99*86400*1000/[1]Areas!$C$10, "")</f>
        <v>604.35321081081076</v>
      </c>
      <c r="C99" s="3">
        <f>IF(ISNUMBER([1]STC_cms!C99), [1]STC_cms!C99*[1]Days!C99*86400*1000/[1]Areas!$C$10, "")</f>
        <v>527.7779027027027</v>
      </c>
      <c r="D99" s="3">
        <f>IF(ISNUMBER([1]STC_cms!D99), [1]STC_cms!D99*[1]Days!D99*86400*1000/[1]Areas!$C$10, "")</f>
        <v>920.8387459459459</v>
      </c>
      <c r="E99" s="3">
        <f>IF(ISNUMBER([1]STC_cms!E99), [1]STC_cms!E99*[1]Days!E99*86400*1000/[1]Areas!$C$10, "")</f>
        <v>683.86767567567574</v>
      </c>
      <c r="F99" s="3">
        <f>IF(ISNUMBER([1]STC_cms!F99), [1]STC_cms!F99*[1]Days!F99*86400*1000/[1]Areas!$C$10, "")</f>
        <v>346.86486486486484</v>
      </c>
      <c r="G99" s="3">
        <f>IF(ISNUMBER([1]STC_cms!G99), [1]STC_cms!G99*[1]Days!G99*86400*1000/[1]Areas!$C$10, "")</f>
        <v>166.44843243243244</v>
      </c>
      <c r="H99" s="3">
        <f>IF(ISNUMBER([1]STC_cms!H99), [1]STC_cms!H99*[1]Days!H99*86400*1000/[1]Areas!$C$10, "")</f>
        <v>83.706032432432423</v>
      </c>
      <c r="I99" s="3">
        <f>IF(ISNUMBER([1]STC_cms!I99), [1]STC_cms!I99*[1]Days!I99*86400*1000/[1]Areas!$C$10, "")</f>
        <v>78.132064864864873</v>
      </c>
      <c r="J99" s="3">
        <f>IF(ISNUMBER([1]STC_cms!J99), [1]STC_cms!J99*[1]Days!J99*86400*1000/[1]Areas!$C$10, "")</f>
        <v>48.547459459459454</v>
      </c>
      <c r="K99" s="3">
        <f>IF(ISNUMBER([1]STC_cms!K99), [1]STC_cms!K99*[1]Days!K99*86400*1000/[1]Areas!$C$10, "")</f>
        <v>85.033167567567574</v>
      </c>
      <c r="L99" s="3">
        <f>IF(ISNUMBER([1]STC_cms!L99), [1]STC_cms!L99*[1]Days!L99*86400*1000/[1]Areas!$C$10, "")</f>
        <v>136.44194594594595</v>
      </c>
      <c r="M99" s="3">
        <f>IF(ISNUMBER([1]STC_cms!M99), [1]STC_cms!M99*[1]Days!M99*86400*1000/[1]Areas!$C$10, "")</f>
        <v>294.31031351351351</v>
      </c>
      <c r="N99" s="2"/>
    </row>
    <row r="100" spans="1:14" x14ac:dyDescent="0.2">
      <c r="A100">
        <v>1993</v>
      </c>
      <c r="B100" s="3">
        <f>IF(ISNUMBER([1]STC_cms!B100), [1]STC_cms!B100*[1]Days!B100*86400*1000/[1]Areas!$C$10, "")</f>
        <v>330.91511351351346</v>
      </c>
      <c r="C100" s="3">
        <f>IF(ISNUMBER([1]STC_cms!C100), [1]STC_cms!C100*[1]Days!C100*86400*1000/[1]Areas!$C$10, "")</f>
        <v>638.04765405405419</v>
      </c>
      <c r="D100" s="3">
        <f>IF(ISNUMBER([1]STC_cms!D100), [1]STC_cms!D100*[1]Days!D100*86400*1000/[1]Areas!$C$10, "")</f>
        <v>798.57340540540531</v>
      </c>
      <c r="E100" s="3">
        <f>IF(ISNUMBER([1]STC_cms!E100), [1]STC_cms!E100*[1]Days!E100*86400*1000/[1]Areas!$C$10, "")</f>
        <v>801.72194594594589</v>
      </c>
      <c r="F100" s="3">
        <f>IF(ISNUMBER([1]STC_cms!F100), [1]STC_cms!F100*[1]Days!F100*86400*1000/[1]Areas!$C$10, "")</f>
        <v>248.29491891891891</v>
      </c>
      <c r="G100" s="3">
        <f>IF(ISNUMBER([1]STC_cms!G100), [1]STC_cms!G100*[1]Days!G100*86400*1000/[1]Areas!$C$10, "")</f>
        <v>133.80324324324323</v>
      </c>
      <c r="H100" s="3">
        <f>IF(ISNUMBER([1]STC_cms!H100), [1]STC_cms!H100*[1]Days!H100*86400*1000/[1]Areas!$C$10, "")</f>
        <v>371.09111351351351</v>
      </c>
      <c r="I100" s="3">
        <f>IF(ISNUMBER([1]STC_cms!I100), [1]STC_cms!I100*[1]Days!I100*86400*1000/[1]Areas!$C$10, "")</f>
        <v>325.82374054054054</v>
      </c>
      <c r="J100" s="3">
        <f>IF(ISNUMBER([1]STC_cms!J100), [1]STC_cms!J100*[1]Days!J100*86400*1000/[1]Areas!$C$10, "")</f>
        <v>731.20086486486491</v>
      </c>
      <c r="K100" s="3">
        <f>IF(ISNUMBER([1]STC_cms!K100), [1]STC_cms!K100*[1]Days!K100*86400*1000/[1]Areas!$C$10, "")</f>
        <v>439.49889729729722</v>
      </c>
      <c r="L100" s="3">
        <f>IF(ISNUMBER([1]STC_cms!L100), [1]STC_cms!L100*[1]Days!L100*86400*1000/[1]Areas!$C$10, "")</f>
        <v>1288.9245405405406</v>
      </c>
      <c r="M100" s="3">
        <f>IF(ISNUMBER([1]STC_cms!M100), [1]STC_cms!M100*[1]Days!M100*86400*1000/[1]Areas!$C$10, "")</f>
        <v>464.4731675675676</v>
      </c>
      <c r="N100" s="2"/>
    </row>
    <row r="101" spans="1:14" x14ac:dyDescent="0.2">
      <c r="A101">
        <v>1994</v>
      </c>
      <c r="B101" s="3">
        <f>IF(ISNUMBER([1]STC_cms!B101), [1]STC_cms!B101*[1]Days!B101*86400*1000/[1]Areas!$C$10, "")</f>
        <v>1272.8191135135135</v>
      </c>
      <c r="C101" s="3">
        <f>IF(ISNUMBER([1]STC_cms!C101), [1]STC_cms!C101*[1]Days!C101*86400*1000/[1]Areas!$C$10, "")</f>
        <v>180.48103783783787</v>
      </c>
      <c r="D101" s="3">
        <f>IF(ISNUMBER([1]STC_cms!D101), [1]STC_cms!D101*[1]Days!D101*86400*1000/[1]Areas!$C$10, "")</f>
        <v>761.09993513513518</v>
      </c>
      <c r="E101" s="3">
        <f>IF(ISNUMBER([1]STC_cms!E101), [1]STC_cms!E101*[1]Days!E101*86400*1000/[1]Areas!$C$10, "")</f>
        <v>1051.3945945945945</v>
      </c>
      <c r="F101" s="3">
        <f>IF(ISNUMBER([1]STC_cms!F101), [1]STC_cms!F101*[1]Days!F101*86400*1000/[1]Areas!$C$10, "")</f>
        <v>235.38551351351347</v>
      </c>
      <c r="G101" s="3">
        <f>IF(ISNUMBER([1]STC_cms!G101), [1]STC_cms!G101*[1]Days!G101*86400*1000/[1]Areas!$C$10, "")</f>
        <v>250.32648648648649</v>
      </c>
      <c r="H101" s="3">
        <f>IF(ISNUMBER([1]STC_cms!H101), [1]STC_cms!H101*[1]Days!H101*86400*1000/[1]Areas!$C$10, "")</f>
        <v>100.76575135135135</v>
      </c>
      <c r="I101" s="3">
        <f>IF(ISNUMBER([1]STC_cms!I101), [1]STC_cms!I101*[1]Days!I101*86400*1000/[1]Areas!$C$10, "")</f>
        <v>68.624951351351356</v>
      </c>
      <c r="J101" s="3">
        <f>IF(ISNUMBER([1]STC_cms!J101), [1]STC_cms!J101*[1]Days!J101*86400*1000/[1]Areas!$C$10, "")</f>
        <v>109.82140540540541</v>
      </c>
      <c r="K101" s="3">
        <f>IF(ISNUMBER([1]STC_cms!K101), [1]STC_cms!K101*[1]Days!K101*86400*1000/[1]Areas!$C$10, "")</f>
        <v>134.83692972972972</v>
      </c>
      <c r="L101" s="3">
        <f>IF(ISNUMBER([1]STC_cms!L101), [1]STC_cms!L101*[1]Days!L101*86400*1000/[1]Areas!$C$10, "")</f>
        <v>157.73837837837837</v>
      </c>
      <c r="M101" s="3">
        <f>IF(ISNUMBER([1]STC_cms!M101), [1]STC_cms!M101*[1]Days!M101*86400*1000/[1]Areas!$C$10, "")</f>
        <v>227.90529729729732</v>
      </c>
      <c r="N101" s="12"/>
    </row>
    <row r="102" spans="1:14" x14ac:dyDescent="0.2">
      <c r="A102">
        <v>1995</v>
      </c>
      <c r="B102" s="3">
        <f>IF(ISNUMBER([1]STC_cms!B102), [1]STC_cms!B102*[1]Days!B102*86400*1000/[1]Areas!$C$10, "")</f>
        <v>230.65608648648649</v>
      </c>
      <c r="C102" s="3">
        <f>IF(ISNUMBER([1]STC_cms!C102), [1]STC_cms!C102*[1]Days!C102*86400*1000/[1]Areas!$C$10, "")</f>
        <v>533.70603243243238</v>
      </c>
      <c r="D102" s="3">
        <f>IF(ISNUMBER([1]STC_cms!D102), [1]STC_cms!D102*[1]Days!D102*86400*1000/[1]Areas!$C$10, "")</f>
        <v>972.30745945945944</v>
      </c>
      <c r="E102" s="3">
        <f>IF(ISNUMBER([1]STC_cms!E102), [1]STC_cms!E102*[1]Days!E102*86400*1000/[1]Areas!$C$10, "")</f>
        <v>568.79221621621616</v>
      </c>
      <c r="F102" s="3">
        <f>IF(ISNUMBER([1]STC_cms!F102), [1]STC_cms!F102*[1]Days!F102*86400*1000/[1]Areas!$C$10, "")</f>
        <v>357.21651891891889</v>
      </c>
      <c r="G102" s="3">
        <f>IF(ISNUMBER([1]STC_cms!G102), [1]STC_cms!G102*[1]Days!G102*86400*1000/[1]Areas!$C$10, "")</f>
        <v>327.31589189189185</v>
      </c>
      <c r="H102" s="3">
        <f>IF(ISNUMBER([1]STC_cms!H102), [1]STC_cms!H102*[1]Days!H102*86400*1000/[1]Areas!$C$10, "")</f>
        <v>277.46776216216216</v>
      </c>
      <c r="I102" s="3">
        <f>IF(ISNUMBER([1]STC_cms!I102), [1]STC_cms!I102*[1]Days!I102*86400*1000/[1]Areas!$C$10, "")</f>
        <v>120.06953513513514</v>
      </c>
      <c r="J102" s="3">
        <f>IF(ISNUMBER([1]STC_cms!J102), [1]STC_cms!J102*[1]Days!J102*86400*1000/[1]Areas!$C$10, "")</f>
        <v>65.407135135135135</v>
      </c>
      <c r="K102" s="3">
        <f>IF(ISNUMBER([1]STC_cms!K102), [1]STC_cms!K102*[1]Days!K102*86400*1000/[1]Areas!$C$10, "")</f>
        <v>88.073513513513518</v>
      </c>
      <c r="L102" s="3">
        <f>IF(ISNUMBER([1]STC_cms!L102), [1]STC_cms!L102*[1]Days!L102*86400*1000/[1]Areas!$C$10, "")</f>
        <v>161.45124324324323</v>
      </c>
      <c r="M102" s="3">
        <f>IF(ISNUMBER([1]STC_cms!M102), [1]STC_cms!M102*[1]Days!M102*86400*1000/[1]Areas!$C$10, "")</f>
        <v>328.26084324324324</v>
      </c>
      <c r="N102" s="12"/>
    </row>
    <row r="103" spans="1:14" x14ac:dyDescent="0.2">
      <c r="A103">
        <v>1996</v>
      </c>
      <c r="B103" s="3">
        <f>IF(ISNUMBER([1]STC_cms!B103), [1]STC_cms!B103*[1]Days!B103*86400*1000/[1]Areas!$C$10, "")</f>
        <v>725.31554594594581</v>
      </c>
      <c r="C103" s="3">
        <f>IF(ISNUMBER([1]STC_cms!C103), [1]STC_cms!C103*[1]Days!C103*86400*1000/[1]Areas!$C$10, "")</f>
        <v>153.15061621621621</v>
      </c>
      <c r="D103" s="3">
        <f>IF(ISNUMBER([1]STC_cms!D103), [1]STC_cms!D103*[1]Days!D103*86400*1000/[1]Areas!$C$10, "")</f>
        <v>842.12756756756755</v>
      </c>
      <c r="E103" s="3">
        <f>IF(ISNUMBER([1]STC_cms!E103), [1]STC_cms!E103*[1]Days!E103*86400*1000/[1]Areas!$C$10, "")</f>
        <v>493.32064864864856</v>
      </c>
      <c r="F103" s="3">
        <f>IF(ISNUMBER([1]STC_cms!F103), [1]STC_cms!F103*[1]Days!F103*86400*1000/[1]Areas!$C$10, "")</f>
        <v>352.8249081081081</v>
      </c>
      <c r="G103" s="3">
        <f>IF(ISNUMBER([1]STC_cms!G103), [1]STC_cms!G103*[1]Days!G103*86400*1000/[1]Areas!$C$10, "")</f>
        <v>161.21772972972977</v>
      </c>
      <c r="H103" s="3">
        <f>IF(ISNUMBER([1]STC_cms!H103), [1]STC_cms!H103*[1]Days!H103*86400*1000/[1]Areas!$C$10, "")</f>
        <v>146.4915891891892</v>
      </c>
      <c r="I103" s="3">
        <f>IF(ISNUMBER([1]STC_cms!I103), [1]STC_cms!I103*[1]Days!I103*86400*1000/[1]Areas!$C$10, "")</f>
        <v>137.20164324324324</v>
      </c>
      <c r="J103" s="3">
        <f>IF(ISNUMBER([1]STC_cms!J103), [1]STC_cms!J103*[1]Days!J103*86400*1000/[1]Areas!$C$10, "")</f>
        <v>52.37708108108108</v>
      </c>
      <c r="K103" s="3">
        <f>IF(ISNUMBER([1]STC_cms!K103), [1]STC_cms!K103*[1]Days!K103*86400*1000/[1]Areas!$C$10, "")</f>
        <v>119.53868108108108</v>
      </c>
      <c r="L103" s="3">
        <f>IF(ISNUMBER([1]STC_cms!L103), [1]STC_cms!L103*[1]Days!L103*86400*1000/[1]Areas!$C$10, "")</f>
        <v>544.92713513513513</v>
      </c>
      <c r="M103" s="3">
        <f>IF(ISNUMBER([1]STC_cms!M103), [1]STC_cms!M103*[1]Days!M103*86400*1000/[1]Areas!$C$10, "")</f>
        <v>294.02075675675678</v>
      </c>
      <c r="N103" s="2"/>
    </row>
    <row r="104" spans="1:14" x14ac:dyDescent="0.2">
      <c r="A104">
        <v>1997</v>
      </c>
      <c r="B104" s="3">
        <f>IF(ISNUMBER([1]STC_cms!B104), [1]STC_cms!B104*[1]Days!B104*86400*1000/[1]Areas!$C$10, "")</f>
        <v>544.65625945945942</v>
      </c>
      <c r="C104" s="3">
        <f>IF(ISNUMBER([1]STC_cms!C104), [1]STC_cms!C104*[1]Days!C104*86400*1000/[1]Areas!$C$10, "")</f>
        <v>678.38555675675661</v>
      </c>
      <c r="D104" s="3">
        <f>IF(ISNUMBER([1]STC_cms!D104), [1]STC_cms!D104*[1]Days!D104*86400*1000/[1]Areas!$C$10, "")</f>
        <v>488.33747027027027</v>
      </c>
      <c r="E104" s="3">
        <f>IF(ISNUMBER([1]STC_cms!E104), [1]STC_cms!E104*[1]Days!E104*86400*1000/[1]Areas!$C$10, "")</f>
        <v>958.05924324324326</v>
      </c>
      <c r="F104" s="3">
        <f>IF(ISNUMBER([1]STC_cms!F104), [1]STC_cms!F104*[1]Days!F104*86400*1000/[1]Areas!$C$10, "")</f>
        <v>785.63987027027019</v>
      </c>
      <c r="G104" s="3">
        <f>IF(ISNUMBER([1]STC_cms!G104), [1]STC_cms!G104*[1]Days!G104*86400*1000/[1]Areas!$C$10, "")</f>
        <v>688.98162162162157</v>
      </c>
      <c r="H104" s="3">
        <f>IF(ISNUMBER([1]STC_cms!H104), [1]STC_cms!H104*[1]Days!H104*86400*1000/[1]Areas!$C$10, "")</f>
        <v>158.89427027027028</v>
      </c>
      <c r="I104" s="3">
        <f>IF(ISNUMBER([1]STC_cms!I104), [1]STC_cms!I104*[1]Days!I104*86400*1000/[1]Areas!$C$10, "")</f>
        <v>75.936259459459464</v>
      </c>
      <c r="J104" s="3">
        <f>IF(ISNUMBER([1]STC_cms!J104), [1]STC_cms!J104*[1]Days!J104*86400*1000/[1]Areas!$C$10, "")</f>
        <v>465.29902702702697</v>
      </c>
      <c r="K104" s="3">
        <f>IF(ISNUMBER([1]STC_cms!K104), [1]STC_cms!K104*[1]Days!K104*86400*1000/[1]Areas!$C$10, "")</f>
        <v>467.46525405405407</v>
      </c>
      <c r="L104" s="3">
        <f>IF(ISNUMBER([1]STC_cms!L104), [1]STC_cms!L104*[1]Days!L104*86400*1000/[1]Areas!$C$10, "")</f>
        <v>453.78681081081089</v>
      </c>
      <c r="M104" s="3">
        <f>IF(ISNUMBER([1]STC_cms!M104), [1]STC_cms!M104*[1]Days!M104*86400*1000/[1]Areas!$C$10, "")</f>
        <v>859.76639999999998</v>
      </c>
      <c r="N104" s="2"/>
    </row>
    <row r="105" spans="1:14" x14ac:dyDescent="0.2">
      <c r="A105">
        <v>1998</v>
      </c>
      <c r="B105" s="3">
        <f>IF(ISNUMBER([1]STC_cms!B105), [1]STC_cms!B105*[1]Days!B105*86400*1000/[1]Areas!$C$10, "")</f>
        <v>708.15930810810823</v>
      </c>
      <c r="C105" s="3">
        <f>IF(ISNUMBER([1]STC_cms!C105), [1]STC_cms!C105*[1]Days!C105*86400*1000/[1]Areas!$C$10, "")</f>
        <v>1204.6962162162163</v>
      </c>
      <c r="D105" s="3">
        <f>IF(ISNUMBER([1]STC_cms!D105), [1]STC_cms!D105*[1]Days!D105*86400*1000/[1]Areas!$C$10, "")</f>
        <v>1179.3646702702704</v>
      </c>
      <c r="E105" s="3">
        <f>IF(ISNUMBER([1]STC_cms!E105), [1]STC_cms!E105*[1]Days!E105*86400*1000/[1]Areas!$C$10, "")</f>
        <v>406.59372972972977</v>
      </c>
      <c r="F105" s="3">
        <f>IF(ISNUMBER([1]STC_cms!F105), [1]STC_cms!F105*[1]Days!F105*86400*1000/[1]Areas!$C$10, "")</f>
        <v>663.01258378378373</v>
      </c>
      <c r="G105" s="3">
        <f>IF(ISNUMBER([1]STC_cms!G105), [1]STC_cms!G105*[1]Days!G105*86400*1000/[1]Areas!$C$10, "")</f>
        <v>307.584</v>
      </c>
      <c r="H105" s="3">
        <f>IF(ISNUMBER([1]STC_cms!H105), [1]STC_cms!H105*[1]Days!H105*86400*1000/[1]Areas!$C$10, "")</f>
        <v>159.59403243243244</v>
      </c>
      <c r="I105" s="3">
        <f>IF(ISNUMBER([1]STC_cms!I105), [1]STC_cms!I105*[1]Days!I105*86400*1000/[1]Areas!$C$10, "")</f>
        <v>107.83576216216215</v>
      </c>
      <c r="J105" s="3">
        <f>IF(ISNUMBER([1]STC_cms!J105), [1]STC_cms!J105*[1]Days!J105*86400*1000/[1]Areas!$C$10, "")</f>
        <v>147.0201081081081</v>
      </c>
      <c r="K105" s="3">
        <f>IF(ISNUMBER([1]STC_cms!K105), [1]STC_cms!K105*[1]Days!K105*86400*1000/[1]Areas!$C$10, "")</f>
        <v>105.63995675675676</v>
      </c>
      <c r="L105" s="3">
        <f>IF(ISNUMBER([1]STC_cms!L105), [1]STC_cms!L105*[1]Days!L105*86400*1000/[1]Areas!$C$10, "")</f>
        <v>195.89448648648647</v>
      </c>
      <c r="M105" s="3">
        <f>IF(ISNUMBER([1]STC_cms!M105), [1]STC_cms!M105*[1]Days!M105*86400*1000/[1]Areas!$C$10, "")</f>
        <v>315.85816216216216</v>
      </c>
      <c r="N105" s="2"/>
    </row>
    <row r="106" spans="1:14" x14ac:dyDescent="0.2">
      <c r="A106">
        <v>1999</v>
      </c>
      <c r="B106" s="3">
        <f>IF(ISNUMBER([1]STC_cms!B106), [1]STC_cms!B106*[1]Days!B106*86400*1000/[1]Areas!$C$10, "")</f>
        <v>849.26996756756762</v>
      </c>
      <c r="C106" s="3">
        <f>IF(ISNUMBER([1]STC_cms!C106), [1]STC_cms!C106*[1]Days!C106*86400*1000/[1]Areas!$C$10, "")</f>
        <v>646.90715675675665</v>
      </c>
      <c r="D106" s="3">
        <f>IF(ISNUMBER([1]STC_cms!D106), [1]STC_cms!D106*[1]Days!D106*86400*1000/[1]Areas!$C$10, "")</f>
        <v>1037.1923027027026</v>
      </c>
      <c r="E106" s="3">
        <f>IF(ISNUMBER([1]STC_cms!E106), [1]STC_cms!E106*[1]Days!E106*86400*1000/[1]Areas!$C$10, "")</f>
        <v>416.63481081081073</v>
      </c>
      <c r="F106" s="3">
        <f>IF(ISNUMBER([1]STC_cms!F106), [1]STC_cms!F106*[1]Days!F106*86400*1000/[1]Areas!$C$10, "")</f>
        <v>188.93578378378376</v>
      </c>
      <c r="G106" s="3">
        <f>IF(ISNUMBER([1]STC_cms!G106), [1]STC_cms!G106*[1]Days!G106*86400*1000/[1]Areas!$C$10, "")</f>
        <v>71.151567567567554</v>
      </c>
      <c r="H106" s="3">
        <f>IF(ISNUMBER([1]STC_cms!H106), [1]STC_cms!H106*[1]Days!H106*86400*1000/[1]Areas!$C$10, "")</f>
        <v>128.32190270270272</v>
      </c>
      <c r="I106" s="3">
        <f>IF(ISNUMBER([1]STC_cms!I106), [1]STC_cms!I106*[1]Days!I106*86400*1000/[1]Areas!$C$10, "")</f>
        <v>87.470270270270277</v>
      </c>
      <c r="J106" s="3">
        <f>IF(ISNUMBER([1]STC_cms!J106), [1]STC_cms!J106*[1]Days!J106*86400*1000/[1]Areas!$C$10, "")</f>
        <v>46.5625945945946</v>
      </c>
      <c r="K106" s="3">
        <f>IF(ISNUMBER([1]STC_cms!K106), [1]STC_cms!K106*[1]Days!K106*86400*1000/[1]Areas!$C$10, "")</f>
        <v>57.428756756756762</v>
      </c>
      <c r="L106" s="3">
        <f>IF(ISNUMBER([1]STC_cms!L106), [1]STC_cms!L106*[1]Days!L106*86400*1000/[1]Areas!$C$10, "")</f>
        <v>62.55827027027027</v>
      </c>
      <c r="M106" s="3">
        <f>IF(ISNUMBER([1]STC_cms!M106), [1]STC_cms!M106*[1]Days!M106*86400*1000/[1]Areas!$C$10, "")</f>
        <v>81.124151351351358</v>
      </c>
      <c r="N106" s="2"/>
    </row>
    <row r="107" spans="1:14" x14ac:dyDescent="0.2">
      <c r="A107">
        <v>2000</v>
      </c>
      <c r="B107" s="3">
        <f>IF(ISNUMBER([1]STC_cms!B107), [1]STC_cms!B107*[1]Days!B107*86400*1000/[1]Areas!$C$10, "")</f>
        <v>485.24886486486486</v>
      </c>
      <c r="C107" s="3">
        <f>IF(ISNUMBER([1]STC_cms!C107), [1]STC_cms!C107*[1]Days!C107*86400*1000/[1]Areas!$C$10, "")</f>
        <v>326.54841081081088</v>
      </c>
      <c r="D107" s="3">
        <f>IF(ISNUMBER([1]STC_cms!D107), [1]STC_cms!D107*[1]Days!D107*86400*1000/[1]Areas!$C$10, "")</f>
        <v>341.12198918918921</v>
      </c>
      <c r="E107" s="3">
        <f>IF(ISNUMBER([1]STC_cms!E107), [1]STC_cms!E107*[1]Days!E107*86400*1000/[1]Areas!$C$10, "")</f>
        <v>355.26745945945947</v>
      </c>
      <c r="F107" s="3">
        <f>IF(ISNUMBER([1]STC_cms!F107), [1]STC_cms!F107*[1]Days!F107*86400*1000/[1]Areas!$C$10, "")</f>
        <v>118.9113081081081</v>
      </c>
      <c r="G107" s="3">
        <f>IF(ISNUMBER([1]STC_cms!G107), [1]STC_cms!G107*[1]Days!G107*86400*1000/[1]Areas!$C$10, "")</f>
        <v>110.66205405405405</v>
      </c>
      <c r="H107" s="3">
        <f>IF(ISNUMBER([1]STC_cms!H107), [1]STC_cms!H107*[1]Days!H107*86400*1000/[1]Areas!$C$10, "")</f>
        <v>100.74162162162162</v>
      </c>
      <c r="I107" s="3">
        <f>IF(ISNUMBER([1]STC_cms!I107), [1]STC_cms!I107*[1]Days!I107*86400*1000/[1]Areas!$C$10, "")</f>
        <v>51.589362162162161</v>
      </c>
      <c r="J107" s="3">
        <f>IF(ISNUMBER([1]STC_cms!J107), [1]STC_cms!J107*[1]Days!J107*86400*1000/[1]Areas!$C$10, "")</f>
        <v>48.197189189189196</v>
      </c>
      <c r="K107" s="3">
        <f>IF(ISNUMBER([1]STC_cms!K107), [1]STC_cms!K107*[1]Days!K107*86400*1000/[1]Areas!$C$10, "")</f>
        <v>69.90382702702702</v>
      </c>
      <c r="L107" s="3">
        <f>IF(ISNUMBER([1]STC_cms!L107), [1]STC_cms!L107*[1]Days!L107*86400*1000/[1]Areas!$C$10, "")</f>
        <v>115.16886486486486</v>
      </c>
      <c r="M107" s="3">
        <f>IF(ISNUMBER([1]STC_cms!M107), [1]STC_cms!M107*[1]Days!M107*86400*1000/[1]Areas!$C$10, "")</f>
        <v>309.68095135135133</v>
      </c>
      <c r="N107" s="2"/>
    </row>
    <row r="108" spans="1:14" x14ac:dyDescent="0.2">
      <c r="A108">
        <v>2001</v>
      </c>
      <c r="B108" s="3">
        <f>IF(ISNUMBER([1]STC_cms!B108), [1]STC_cms!B108*[1]Days!B108*86400*1000/[1]Areas!$C$10, "")</f>
        <v>174.79576216216216</v>
      </c>
      <c r="C108" s="3">
        <f>IF(ISNUMBER([1]STC_cms!C108), [1]STC_cms!C108*[1]Days!C108*86400*1000/[1]Areas!$C$10, "")</f>
        <v>376.31403243243244</v>
      </c>
      <c r="D108" s="3">
        <f>IF(ISNUMBER([1]STC_cms!D108), [1]STC_cms!D108*[1]Days!D108*86400*1000/[1]Areas!$C$10, "")</f>
        <v>274.93414054054057</v>
      </c>
      <c r="E108" s="3">
        <f>IF(ISNUMBER([1]STC_cms!E108), [1]STC_cms!E108*[1]Days!E108*86400*1000/[1]Areas!$C$10, "")</f>
        <v>529.32843243243246</v>
      </c>
      <c r="F108" s="3">
        <f>IF(ISNUMBER([1]STC_cms!F108), [1]STC_cms!F108*[1]Days!F108*86400*1000/[1]Areas!$C$10, "")</f>
        <v>483.34261621621624</v>
      </c>
      <c r="G108" s="3">
        <f>IF(ISNUMBER([1]STC_cms!G108), [1]STC_cms!G108*[1]Days!G108*86400*1000/[1]Areas!$C$10, "")</f>
        <v>524.00432432432433</v>
      </c>
      <c r="H108" s="3">
        <f>IF(ISNUMBER([1]STC_cms!H108), [1]STC_cms!H108*[1]Days!H108*86400*1000/[1]Areas!$C$10, "")</f>
        <v>462.88060540540545</v>
      </c>
      <c r="I108" s="3">
        <f>IF(ISNUMBER([1]STC_cms!I108), [1]STC_cms!I108*[1]Days!I108*86400*1000/[1]Areas!$C$10, "")</f>
        <v>346.50291891891885</v>
      </c>
      <c r="J108" s="3">
        <f>IF(ISNUMBER([1]STC_cms!J108), [1]STC_cms!J108*[1]Days!J108*86400*1000/[1]Areas!$C$10, "")</f>
        <v>317.36821621621624</v>
      </c>
      <c r="K108" s="3">
        <f>IF(ISNUMBER([1]STC_cms!K108), [1]STC_cms!K108*[1]Days!K108*86400*1000/[1]Areas!$C$10, "")</f>
        <v>189.65967567567569</v>
      </c>
      <c r="L108" s="3">
        <f>IF(ISNUMBER([1]STC_cms!L108), [1]STC_cms!L108*[1]Days!L108*86400*1000/[1]Areas!$C$10, "")</f>
        <v>209.85859459459462</v>
      </c>
      <c r="M108" s="3">
        <f>IF(ISNUMBER([1]STC_cms!M108), [1]STC_cms!M108*[1]Days!M108*86400*1000/[1]Areas!$C$10, "")</f>
        <v>318.36765405405407</v>
      </c>
      <c r="N108" s="2"/>
    </row>
    <row r="109" spans="1:14" x14ac:dyDescent="0.2">
      <c r="A109">
        <v>2002</v>
      </c>
      <c r="B109" s="3">
        <f>IF(ISNUMBER([1]STC_cms!B109), [1]STC_cms!B109*[1]Days!B109*86400*1000/[1]Areas!$C$10, "")</f>
        <v>246.29215135135129</v>
      </c>
      <c r="C109" s="3">
        <f>IF(ISNUMBER([1]STC_cms!C109), [1]STC_cms!C109*[1]Days!C109*86400*1000/[1]Areas!$C$10, "")</f>
        <v>1295.8630054054056</v>
      </c>
      <c r="D109" s="3">
        <f>IF(ISNUMBER([1]STC_cms!D109), [1]STC_cms!D109*[1]Days!D109*86400*1000/[1]Areas!$C$10, "")</f>
        <v>682.24397837837842</v>
      </c>
      <c r="E109" s="3">
        <f>IF(ISNUMBER([1]STC_cms!E109), [1]STC_cms!E109*[1]Days!E109*86400*1000/[1]Areas!$C$10, "")</f>
        <v>470.92670270270264</v>
      </c>
      <c r="F109" s="3">
        <f>IF(ISNUMBER([1]STC_cms!F109), [1]STC_cms!F109*[1]Days!F109*86400*1000/[1]Areas!$C$10, "")</f>
        <v>212.00380540540542</v>
      </c>
      <c r="G109" s="3">
        <f>IF(ISNUMBER([1]STC_cms!G109), [1]STC_cms!G109*[1]Days!G109*86400*1000/[1]Areas!$C$10, "")</f>
        <v>233.06983783783787</v>
      </c>
      <c r="H109" s="3">
        <f>IF(ISNUMBER([1]STC_cms!H109), [1]STC_cms!H109*[1]Days!H109*86400*1000/[1]Areas!$C$10, "")</f>
        <v>63.050983783783785</v>
      </c>
      <c r="I109" s="3">
        <f>IF(ISNUMBER([1]STC_cms!I109), [1]STC_cms!I109*[1]Days!I109*86400*1000/[1]Areas!$C$10, "")</f>
        <v>47.704475675675674</v>
      </c>
      <c r="J109" s="3">
        <f>IF(ISNUMBER([1]STC_cms!J109), [1]STC_cms!J109*[1]Days!J109*86400*1000/[1]Areas!$C$10, "")</f>
        <v>77.363027027027044</v>
      </c>
      <c r="K109" s="3">
        <f>IF(ISNUMBER([1]STC_cms!K109), [1]STC_cms!K109*[1]Days!K109*86400*1000/[1]Areas!$C$10, "")</f>
        <v>570.6198486486486</v>
      </c>
      <c r="L109" s="3">
        <f>IF(ISNUMBER([1]STC_cms!L109), [1]STC_cms!L109*[1]Days!L109*86400*1000/[1]Areas!$C$10, "")</f>
        <v>334.53145945945943</v>
      </c>
      <c r="M109" s="3">
        <f>IF(ISNUMBER([1]STC_cms!M109), [1]STC_cms!M109*[1]Days!M109*86400*1000/[1]Areas!$C$10, "")</f>
        <v>679.03472432432443</v>
      </c>
      <c r="N109" s="2"/>
    </row>
    <row r="110" spans="1:14" x14ac:dyDescent="0.2">
      <c r="A110">
        <v>2003</v>
      </c>
      <c r="B110" s="3">
        <f>IF(ISNUMBER([1]STC_cms!B110), [1]STC_cms!B110*[1]Days!B110*86400*1000/[1]Areas!$C$10, "")</f>
        <v>307.84709189189186</v>
      </c>
      <c r="C110" s="3">
        <f>IF(ISNUMBER([1]STC_cms!C110), [1]STC_cms!C110*[1]Days!C110*86400*1000/[1]Areas!$C$10, "")</f>
        <v>754.18015135135147</v>
      </c>
      <c r="D110" s="3">
        <f>IF(ISNUMBER([1]STC_cms!D110), [1]STC_cms!D110*[1]Days!D110*86400*1000/[1]Areas!$C$10, "")</f>
        <v>599.62378378378378</v>
      </c>
      <c r="E110" s="3">
        <f>IF(ISNUMBER([1]STC_cms!E110), [1]STC_cms!E110*[1]Days!E110*86400*1000/[1]Areas!$C$10, "")</f>
        <v>728.95913513513517</v>
      </c>
      <c r="F110" s="3">
        <f>IF(ISNUMBER([1]STC_cms!F110), [1]STC_cms!F110*[1]Days!F110*86400*1000/[1]Areas!$C$10, "")</f>
        <v>386.55827027027027</v>
      </c>
      <c r="G110" s="3">
        <f>IF(ISNUMBER([1]STC_cms!G110), [1]STC_cms!G110*[1]Days!G110*86400*1000/[1]Areas!$C$10, "")</f>
        <v>213.57145945945942</v>
      </c>
      <c r="H110" s="3">
        <f>IF(ISNUMBER([1]STC_cms!H110), [1]STC_cms!H110*[1]Days!H110*86400*1000/[1]Areas!$C$10, "")</f>
        <v>91.403416216216215</v>
      </c>
      <c r="I110" s="3">
        <f>IF(ISNUMBER([1]STC_cms!I110), [1]STC_cms!I110*[1]Days!I110*86400*1000/[1]Areas!$C$10, "")</f>
        <v>71.592908108108119</v>
      </c>
      <c r="J110" s="3">
        <f>IF(ISNUMBER([1]STC_cms!J110), [1]STC_cms!J110*[1]Days!J110*86400*1000/[1]Areas!$C$10, "")</f>
        <v>51.209513513513514</v>
      </c>
      <c r="K110" s="3">
        <f>IF(ISNUMBER([1]STC_cms!K110), [1]STC_cms!K110*[1]Days!K110*86400*1000/[1]Areas!$C$10, "")</f>
        <v>53.230183783783787</v>
      </c>
      <c r="L110" s="3">
        <f>IF(ISNUMBER([1]STC_cms!L110), [1]STC_cms!L110*[1]Days!L110*86400*1000/[1]Areas!$C$10, "")</f>
        <v>106.76237837837836</v>
      </c>
      <c r="M110" s="3">
        <f>IF(ISNUMBER([1]STC_cms!M110), [1]STC_cms!M110*[1]Days!M110*86400*1000/[1]Areas!$C$10, "")</f>
        <v>123.9302918918919</v>
      </c>
      <c r="N110" s="2"/>
    </row>
    <row r="111" spans="1:14" x14ac:dyDescent="0.2">
      <c r="A111">
        <v>2004</v>
      </c>
      <c r="B111" s="3">
        <f>IF(ISNUMBER([1]STC_cms!B111), [1]STC_cms!B111*[1]Days!B111*86400*1000/[1]Areas!$C$10, "")</f>
        <v>92.223827027027028</v>
      </c>
      <c r="C111" s="3">
        <f>IF(ISNUMBER([1]STC_cms!C111), [1]STC_cms!C111*[1]Days!C111*86400*1000/[1]Areas!$C$10, "")</f>
        <v>82.165621621621639</v>
      </c>
      <c r="D111" s="3">
        <f>IF(ISNUMBER([1]STC_cms!D111), [1]STC_cms!D111*[1]Days!D111*86400*1000/[1]Areas!$C$10, "")</f>
        <v>665.32903783783797</v>
      </c>
      <c r="E111" s="3">
        <f>IF(ISNUMBER([1]STC_cms!E111), [1]STC_cms!E111*[1]Days!E111*86400*1000/[1]Areas!$C$10, "")</f>
        <v>524.70486486486482</v>
      </c>
      <c r="F111" s="3">
        <f>IF(ISNUMBER([1]STC_cms!F111), [1]STC_cms!F111*[1]Days!F111*86400*1000/[1]Areas!$C$10, "")</f>
        <v>460.75718918918921</v>
      </c>
      <c r="G111" s="3">
        <f>IF(ISNUMBER([1]STC_cms!G111), [1]STC_cms!G111*[1]Days!G111*86400*1000/[1]Areas!$C$10, "")</f>
        <v>219.01232432432434</v>
      </c>
      <c r="H111" s="3">
        <f>IF(ISNUMBER([1]STC_cms!H111), [1]STC_cms!H111*[1]Days!H111*86400*1000/[1]Areas!$C$10, "")</f>
        <v>74.705643243243244</v>
      </c>
      <c r="I111" s="3">
        <f>IF(ISNUMBER([1]STC_cms!I111), [1]STC_cms!I111*[1]Days!I111*86400*1000/[1]Areas!$C$10, "")</f>
        <v>71.496389189189188</v>
      </c>
      <c r="J111" s="3">
        <f>IF(ISNUMBER([1]STC_cms!J111), [1]STC_cms!J111*[1]Days!J111*86400*1000/[1]Areas!$C$10, "")</f>
        <v>68.88648648648649</v>
      </c>
      <c r="K111" s="3">
        <f>IF(ISNUMBER([1]STC_cms!K111), [1]STC_cms!K111*[1]Days!K111*86400*1000/[1]Areas!$C$10, "")</f>
        <v>128.12886486486485</v>
      </c>
      <c r="L111" s="3">
        <f>IF(ISNUMBER([1]STC_cms!L111), [1]STC_cms!L111*[1]Days!L111*86400*1000/[1]Areas!$C$10, "")</f>
        <v>544.83372972972973</v>
      </c>
      <c r="M111" s="3">
        <f>IF(ISNUMBER([1]STC_cms!M111), [1]STC_cms!M111*[1]Days!M111*86400*1000/[1]Areas!$C$10, "")</f>
        <v>631.33024864864853</v>
      </c>
      <c r="N111" s="2"/>
    </row>
    <row r="112" spans="1:14" x14ac:dyDescent="0.2">
      <c r="A112">
        <v>2005</v>
      </c>
      <c r="B112" s="3">
        <f>IF(ISNUMBER([1]STC_cms!B112), [1]STC_cms!B112*[1]Days!B112*86400*1000/[1]Areas!$C$10, "")</f>
        <v>368.29206486486487</v>
      </c>
      <c r="C112" s="3">
        <f>IF(ISNUMBER([1]STC_cms!C112), [1]STC_cms!C112*[1]Days!C112*86400*1000/[1]Areas!$C$10, "")</f>
        <v>280.49176216216216</v>
      </c>
      <c r="D112" s="3">
        <f>IF(ISNUMBER([1]STC_cms!D112), [1]STC_cms!D112*[1]Days!D112*86400*1000/[1]Areas!$C$10, "")</f>
        <v>1257.9069405405405</v>
      </c>
      <c r="E112" s="3">
        <f>IF(ISNUMBER([1]STC_cms!E112), [1]STC_cms!E112*[1]Days!E112*86400*1000/[1]Areas!$C$10, "")</f>
        <v>368.18075675675669</v>
      </c>
      <c r="F112" s="3">
        <f>IF(ISNUMBER([1]STC_cms!F112), [1]STC_cms!F112*[1]Days!F112*86400*1000/[1]Areas!$C$10, "")</f>
        <v>1117.0375783783784</v>
      </c>
      <c r="G112" s="3">
        <f>IF(ISNUMBER([1]STC_cms!G112), [1]STC_cms!G112*[1]Days!G112*86400*1000/[1]Areas!$C$10, "")</f>
        <v>331.65924324324317</v>
      </c>
      <c r="H112" s="3">
        <f>IF(ISNUMBER([1]STC_cms!H112), [1]STC_cms!H112*[1]Days!H112*86400*1000/[1]Areas!$C$10, "")</f>
        <v>162.20004324324324</v>
      </c>
      <c r="I112" s="3">
        <f>IF(ISNUMBER([1]STC_cms!I112), [1]STC_cms!I112*[1]Days!I112*86400*1000/[1]Areas!$C$10, "")</f>
        <v>134.01651891891891</v>
      </c>
      <c r="J112" s="3">
        <f>IF(ISNUMBER([1]STC_cms!J112), [1]STC_cms!J112*[1]Days!J112*86400*1000/[1]Areas!$C$10, "")</f>
        <v>67.041729729729724</v>
      </c>
      <c r="K112" s="3">
        <f>IF(ISNUMBER([1]STC_cms!K112), [1]STC_cms!K112*[1]Days!K112*86400*1000/[1]Areas!$C$10, "")</f>
        <v>70.74836756756757</v>
      </c>
      <c r="L112" s="3">
        <f>IF(ISNUMBER([1]STC_cms!L112), [1]STC_cms!L112*[1]Days!L112*86400*1000/[1]Areas!$C$10, "")</f>
        <v>164.62702702702703</v>
      </c>
      <c r="M112" s="3">
        <f>IF(ISNUMBER([1]STC_cms!M112), [1]STC_cms!M112*[1]Days!M112*86400*1000/[1]Areas!$C$10, "")</f>
        <v>447.36518918918927</v>
      </c>
      <c r="N112" s="2"/>
    </row>
    <row r="113" spans="1:14" x14ac:dyDescent="0.2">
      <c r="A113">
        <v>2006</v>
      </c>
      <c r="B113" s="3">
        <f>IF(ISNUMBER([1]STC_cms!B113), [1]STC_cms!B113*[1]Days!B113*86400*1000/[1]Areas!$C$10, "")</f>
        <v>1015.2583783783783</v>
      </c>
      <c r="C113" s="3">
        <f>IF(ISNUMBER([1]STC_cms!C113), [1]STC_cms!C113*[1]Days!C113*86400*1000/[1]Areas!$C$10, "")</f>
        <v>820.84981621621625</v>
      </c>
      <c r="D113" s="3">
        <f>IF(ISNUMBER([1]STC_cms!D113), [1]STC_cms!D113*[1]Days!D113*86400*1000/[1]Areas!$C$10, "")</f>
        <v>691.8717405405406</v>
      </c>
      <c r="E113" s="3">
        <f>IF(ISNUMBER([1]STC_cms!E113), [1]STC_cms!E113*[1]Days!E113*86400*1000/[1]Areas!$C$10, "")</f>
        <v>716.39610810810825</v>
      </c>
      <c r="F113" s="3">
        <f>IF(ISNUMBER([1]STC_cms!F113), [1]STC_cms!F113*[1]Days!F113*86400*1000/[1]Areas!$C$10, "")</f>
        <v>242.09357837837837</v>
      </c>
      <c r="G113" s="3">
        <f>IF(ISNUMBER([1]STC_cms!G113), [1]STC_cms!G113*[1]Days!G113*86400*1000/[1]Areas!$C$10, "")</f>
        <v>116.45318918918917</v>
      </c>
      <c r="H113" s="3">
        <f>IF(ISNUMBER([1]STC_cms!H113), [1]STC_cms!H113*[1]Days!H113*86400*1000/[1]Areas!$C$10, "")</f>
        <v>111.38283243243242</v>
      </c>
      <c r="I113" s="3">
        <f>IF(ISNUMBER([1]STC_cms!I113), [1]STC_cms!I113*[1]Days!I113*86400*1000/[1]Areas!$C$10, "")</f>
        <v>64.040302702702704</v>
      </c>
      <c r="J113" s="3">
        <f>IF(ISNUMBER([1]STC_cms!J113), [1]STC_cms!J113*[1]Days!J113*86400*1000/[1]Areas!$C$10, "")</f>
        <v>69.540324324324331</v>
      </c>
      <c r="K113" s="3">
        <f>IF(ISNUMBER([1]STC_cms!K113), [1]STC_cms!K113*[1]Days!K113*86400*1000/[1]Areas!$C$10, "")</f>
        <v>68.914508108108109</v>
      </c>
      <c r="L113" s="3">
        <f>IF(ISNUMBER([1]STC_cms!L113), [1]STC_cms!L113*[1]Days!L113*86400*1000/[1]Areas!$C$10, "")</f>
        <v>181.74356756756757</v>
      </c>
      <c r="M113" s="3">
        <f>IF(ISNUMBER([1]STC_cms!M113), [1]STC_cms!M113*[1]Days!M113*86400*1000/[1]Areas!$C$10, "")</f>
        <v>391.11878918918921</v>
      </c>
      <c r="N113" s="2"/>
    </row>
    <row r="114" spans="1:14" x14ac:dyDescent="0.2">
      <c r="A114">
        <v>2007</v>
      </c>
      <c r="B114" s="3">
        <f>IF(ISNUMBER([1]STC_cms!B114), [1]STC_cms!B114*[1]Days!B114*86400*1000/[1]Areas!$C$10, "")</f>
        <v>847.05003243243243</v>
      </c>
      <c r="C114" s="3">
        <f>IF(ISNUMBER([1]STC_cms!C114), [1]STC_cms!C114*[1]Days!C114*86400*1000/[1]Areas!$C$10, "")</f>
        <v>829.9163675675677</v>
      </c>
      <c r="D114" s="3">
        <f>IF(ISNUMBER([1]STC_cms!D114), [1]STC_cms!D114*[1]Days!D114*86400*1000/[1]Areas!$C$10, "")</f>
        <v>1081.1325405405405</v>
      </c>
      <c r="E114" s="3">
        <f>IF(ISNUMBER([1]STC_cms!E114), [1]STC_cms!E114*[1]Days!E114*86400*1000/[1]Areas!$C$10, "")</f>
        <v>413.97275675675672</v>
      </c>
      <c r="F114" s="3">
        <f>IF(ISNUMBER([1]STC_cms!F114), [1]STC_cms!F114*[1]Days!F114*86400*1000/[1]Areas!$C$10, "")</f>
        <v>290.57020540540543</v>
      </c>
      <c r="G114" s="3">
        <f>IF(ISNUMBER([1]STC_cms!G114), [1]STC_cms!G114*[1]Days!G114*86400*1000/[1]Areas!$C$10, "")</f>
        <v>165.81794594594598</v>
      </c>
      <c r="H114" s="3">
        <f>IF(ISNUMBER([1]STC_cms!H114), [1]STC_cms!H114*[1]Days!H114*86400*1000/[1]Areas!$C$10, "")</f>
        <v>167.26728648648646</v>
      </c>
      <c r="I114" s="3">
        <f>IF(ISNUMBER([1]STC_cms!I114), [1]STC_cms!I114*[1]Days!I114*86400*1000/[1]Areas!$C$10, "")</f>
        <v>169.0528864864865</v>
      </c>
      <c r="J114" s="3">
        <f>IF(ISNUMBER([1]STC_cms!J114), [1]STC_cms!J114*[1]Days!J114*86400*1000/[1]Areas!$C$10, "")</f>
        <v>168.78356756756756</v>
      </c>
      <c r="K114" s="3">
        <f>IF(ISNUMBER([1]STC_cms!K114), [1]STC_cms!K114*[1]Days!K114*86400*1000/[1]Areas!$C$10, "")</f>
        <v>931.76951351351352</v>
      </c>
      <c r="L114" s="3">
        <f>IF(ISNUMBER([1]STC_cms!L114), [1]STC_cms!L114*[1]Days!L114*86400*1000/[1]Areas!$C$10, "")</f>
        <v>555.52864864864864</v>
      </c>
      <c r="M114" s="3">
        <f>IF(ISNUMBER([1]STC_cms!M114), [1]STC_cms!M114*[1]Days!M114*86400*1000/[1]Areas!$C$10, "")</f>
        <v>984.27580540540544</v>
      </c>
      <c r="N114" s="2"/>
    </row>
    <row r="115" spans="1:14" x14ac:dyDescent="0.2">
      <c r="A115">
        <v>2008</v>
      </c>
      <c r="B115" s="3">
        <f>IF(ISNUMBER([1]STC_cms!B115), [1]STC_cms!B115*[1]Days!B115*86400*1000/[1]Areas!$C$10, "")</f>
        <v>882.78616216216221</v>
      </c>
      <c r="C115" s="3">
        <f>IF(ISNUMBER([1]STC_cms!C115), [1]STC_cms!C115*[1]Days!C115*86400*1000/[1]Areas!$C$10, "")</f>
        <v>134.90854054054054</v>
      </c>
      <c r="D115" s="3">
        <f>IF(ISNUMBER([1]STC_cms!D115), [1]STC_cms!D115*[1]Days!D115*86400*1000/[1]Areas!$C$10, "")</f>
        <v>1095.9964540540541</v>
      </c>
      <c r="E115" s="3">
        <f>IF(ISNUMBER([1]STC_cms!E115), [1]STC_cms!E115*[1]Days!E115*86400*1000/[1]Areas!$C$10, "")</f>
        <v>402.67070270270273</v>
      </c>
      <c r="F115" s="3">
        <f>IF(ISNUMBER([1]STC_cms!F115), [1]STC_cms!F115*[1]Days!F115*86400*1000/[1]Areas!$C$10, "")</f>
        <v>313.80713513513513</v>
      </c>
      <c r="G115" s="3">
        <f>IF(ISNUMBER([1]STC_cms!G115), [1]STC_cms!G115*[1]Days!G115*86400*1000/[1]Areas!$C$10, "")</f>
        <v>103.68</v>
      </c>
      <c r="H115" s="3">
        <f>IF(ISNUMBER([1]STC_cms!H115), [1]STC_cms!H115*[1]Days!H115*86400*1000/[1]Areas!$C$10, "")</f>
        <v>49.248778378378375</v>
      </c>
      <c r="I115" s="3">
        <f>IF(ISNUMBER([1]STC_cms!I115), [1]STC_cms!I115*[1]Days!I115*86400*1000/[1]Areas!$C$10, "")</f>
        <v>86.480951351351365</v>
      </c>
      <c r="J115" s="3">
        <f>IF(ISNUMBER([1]STC_cms!J115), [1]STC_cms!J115*[1]Days!J115*86400*1000/[1]Areas!$C$10, "")</f>
        <v>52.937513513513515</v>
      </c>
      <c r="K115" s="3">
        <f>IF(ISNUMBER([1]STC_cms!K115), [1]STC_cms!K115*[1]Days!K115*86400*1000/[1]Areas!$C$10, "")</f>
        <v>58.924800000000005</v>
      </c>
      <c r="L115" s="3">
        <f>IF(ISNUMBER([1]STC_cms!L115), [1]STC_cms!L115*[1]Days!L115*86400*1000/[1]Areas!$C$10, "")</f>
        <v>78.76410810810809</v>
      </c>
      <c r="M115" s="3">
        <f>IF(ISNUMBER([1]STC_cms!M115), [1]STC_cms!M115*[1]Days!M115*86400*1000/[1]Areas!$C$10, "")</f>
        <v>385.81024864864861</v>
      </c>
      <c r="N115" s="3"/>
    </row>
    <row r="116" spans="1:14" x14ac:dyDescent="0.2">
      <c r="A116">
        <v>2009</v>
      </c>
      <c r="B116" s="3">
        <f>IF(ISNUMBER([1]STC_cms!B116), [1]STC_cms!B116*[1]Days!B116*86400*1000/[1]Areas!$C$10, "")</f>
        <v>811.14499459459466</v>
      </c>
      <c r="C116" s="3">
        <f>IF(ISNUMBER([1]STC_cms!C116), [1]STC_cms!C116*[1]Days!C116*86400*1000/[1]Areas!$C$10, "")</f>
        <v>850.03044324324321</v>
      </c>
      <c r="D116" s="3">
        <f>IF(ISNUMBER([1]STC_cms!D116), [1]STC_cms!D116*[1]Days!D116*86400*1000/[1]Areas!$C$10, "")</f>
        <v>1022.6662054054054</v>
      </c>
      <c r="E116" s="3">
        <f>IF(ISNUMBER([1]STC_cms!E116), [1]STC_cms!E116*[1]Days!E116*86400*1000/[1]Areas!$C$10, "")</f>
        <v>877.66054054054052</v>
      </c>
      <c r="F116" s="3">
        <f>IF(ISNUMBER([1]STC_cms!F116), [1]STC_cms!F116*[1]Days!F116*86400*1000/[1]Areas!$C$10, "")</f>
        <v>167.96704864864864</v>
      </c>
      <c r="G116" s="3">
        <f>IF(ISNUMBER([1]STC_cms!G116), [1]STC_cms!G116*[1]Days!G116*86400*1000/[1]Areas!$C$10, "")</f>
        <v>250.5132972972973</v>
      </c>
      <c r="H116" s="3">
        <f>IF(ISNUMBER([1]STC_cms!H116), [1]STC_cms!H116*[1]Days!H116*86400*1000/[1]Areas!$C$10, "")</f>
        <v>194.72691891891895</v>
      </c>
      <c r="I116" s="3">
        <f>IF(ISNUMBER([1]STC_cms!I116), [1]STC_cms!I116*[1]Days!I116*86400*1000/[1]Areas!$C$10, "")</f>
        <v>108.9216</v>
      </c>
      <c r="J116" s="3">
        <f>IF(ISNUMBER([1]STC_cms!J116), [1]STC_cms!J116*[1]Days!J116*86400*1000/[1]Areas!$C$10, "")</f>
        <v>321.45470270270272</v>
      </c>
      <c r="K116" s="3">
        <f>IF(ISNUMBER([1]STC_cms!K116), [1]STC_cms!K116*[1]Days!K116*86400*1000/[1]Areas!$C$10, "")</f>
        <v>159.25621621621622</v>
      </c>
      <c r="L116" s="3">
        <f>IF(ISNUMBER([1]STC_cms!L116), [1]STC_cms!L116*[1]Days!L116*86400*1000/[1]Areas!$C$10, "")</f>
        <v>666.98464864864866</v>
      </c>
      <c r="M116" s="3">
        <f>IF(ISNUMBER([1]STC_cms!M116), [1]STC_cms!M116*[1]Days!M116*86400*1000/[1]Areas!$C$10, "")</f>
        <v>1422.8095135135134</v>
      </c>
      <c r="N116" s="3"/>
    </row>
    <row r="117" spans="1:14" x14ac:dyDescent="0.2">
      <c r="A117">
        <v>2010</v>
      </c>
      <c r="B117" s="3">
        <f>IF(ISNUMBER([1]STC_cms!B117), [1]STC_cms!B117*[1]Days!B117*86400*1000/[1]Areas!$C$10, "")</f>
        <v>472.1222918918919</v>
      </c>
      <c r="C117" s="3">
        <f>IF(ISNUMBER([1]STC_cms!C117), [1]STC_cms!C117*[1]Days!C117*86400*1000/[1]Areas!$C$10, "")</f>
        <v>1377.3094054054056</v>
      </c>
      <c r="D117" s="3">
        <f>IF(ISNUMBER([1]STC_cms!D117), [1]STC_cms!D117*[1]Days!D117*86400*1000/[1]Areas!$C$10, "")</f>
        <v>1257.9310702702705</v>
      </c>
      <c r="E117" s="3">
        <f>IF(ISNUMBER([1]STC_cms!E117), [1]STC_cms!E117*[1]Days!E117*86400*1000/[1]Areas!$C$10, "")</f>
        <v>849.56886486486485</v>
      </c>
      <c r="F117" s="3">
        <f>IF(ISNUMBER([1]STC_cms!F117), [1]STC_cms!F117*[1]Days!F117*86400*1000/[1]Areas!$C$10, "")</f>
        <v>569.09967567567571</v>
      </c>
      <c r="G117" s="3">
        <f>IF(ISNUMBER([1]STC_cms!G117), [1]STC_cms!G117*[1]Days!G117*86400*1000/[1]Areas!$C$10, "")</f>
        <v>380.51027027027027</v>
      </c>
      <c r="H117" s="3">
        <f>IF(ISNUMBER([1]STC_cms!H117), [1]STC_cms!H117*[1]Days!H117*86400*1000/[1]Areas!$C$10, "")</f>
        <v>160.99355675675676</v>
      </c>
      <c r="I117" s="3">
        <f>IF(ISNUMBER([1]STC_cms!I117), [1]STC_cms!I117*[1]Days!I117*86400*1000/[1]Areas!$C$10, "")</f>
        <v>201.89344864864864</v>
      </c>
      <c r="J117" s="3">
        <f>IF(ISNUMBER([1]STC_cms!J117), [1]STC_cms!J117*[1]Days!J117*86400*1000/[1]Areas!$C$10, "")</f>
        <v>92.167783783783776</v>
      </c>
      <c r="K117" s="3">
        <f>IF(ISNUMBER([1]STC_cms!K117), [1]STC_cms!K117*[1]Days!K117*86400*1000/[1]Areas!$C$10, "")</f>
        <v>157.8566918918919</v>
      </c>
      <c r="L117" s="3">
        <f>IF(ISNUMBER([1]STC_cms!L117), [1]STC_cms!L117*[1]Days!L117*86400*1000/[1]Areas!$C$10, "")</f>
        <v>130.74421621621622</v>
      </c>
      <c r="M117" s="3">
        <f>IF(ISNUMBER([1]STC_cms!M117), [1]STC_cms!M117*[1]Days!M117*86400*1000/[1]Areas!$C$10, "")</f>
        <v>291.8732108108108</v>
      </c>
      <c r="N117" s="3"/>
    </row>
    <row r="118" spans="1:14" x14ac:dyDescent="0.2">
      <c r="A118" s="19">
        <v>2011</v>
      </c>
      <c r="B118" s="3">
        <f>IF(ISNUMBER([1]STC_cms!B118), [1]STC_cms!B118*[1]Days!B118*86400*1000/[1]Areas!$C$10, "")</f>
        <v>260.26326486486488</v>
      </c>
      <c r="C118" s="3">
        <f>IF(ISNUMBER([1]STC_cms!C118), [1]STC_cms!C118*[1]Days!C118*86400*1000/[1]Areas!$C$10, "")</f>
        <v>129.30732972972973</v>
      </c>
      <c r="D118" s="3">
        <f>IF(ISNUMBER([1]STC_cms!D118), [1]STC_cms!D118*[1]Days!D118*86400*1000/[1]Areas!$C$10, "")</f>
        <v>705.23961081081075</v>
      </c>
      <c r="E118" s="3">
        <f>IF(ISNUMBER([1]STC_cms!E118), [1]STC_cms!E118*[1]Days!E118*86400*1000/[1]Areas!$C$10, "")</f>
        <v>417.7089729729729</v>
      </c>
      <c r="F118" s="3">
        <f>IF(ISNUMBER([1]STC_cms!F118), [1]STC_cms!F118*[1]Days!F118*86400*1000/[1]Areas!$C$10, "")</f>
        <v>461.62585945945943</v>
      </c>
      <c r="G118" s="3">
        <f>IF(ISNUMBER([1]STC_cms!G118), [1]STC_cms!G118*[1]Days!G118*86400*1000/[1]Areas!$C$10, "")</f>
        <v>293.10616216216215</v>
      </c>
      <c r="H118" s="3">
        <f>IF(ISNUMBER([1]STC_cms!H118), [1]STC_cms!H118*[1]Days!H118*86400*1000/[1]Areas!$C$10, "")</f>
        <v>132.18265945945947</v>
      </c>
      <c r="I118" s="3">
        <f>IF(ISNUMBER([1]STC_cms!I118), [1]STC_cms!I118*[1]Days!I118*86400*1000/[1]Areas!$C$10, "")</f>
        <v>69.952086486486493</v>
      </c>
      <c r="J118" s="3">
        <f>IF(ISNUMBER([1]STC_cms!J118), [1]STC_cms!J118*[1]Days!J118*86400*1000/[1]Areas!$C$10, "")</f>
        <v>66.808216216216209</v>
      </c>
      <c r="K118" s="3">
        <f>IF(ISNUMBER([1]STC_cms!K118), [1]STC_cms!K118*[1]Days!K118*86400*1000/[1]Areas!$C$10, "")</f>
        <v>117.41526486486485</v>
      </c>
      <c r="L118" s="3">
        <f>IF(ISNUMBER([1]STC_cms!L118), [1]STC_cms!L118*[1]Days!L118*86400*1000/[1]Areas!$C$10, "")</f>
        <v>172.72994594594596</v>
      </c>
      <c r="M118" s="3">
        <f>IF(ISNUMBER([1]STC_cms!M118), [1]STC_cms!M118*[1]Days!M118*86400*1000/[1]Areas!$C$10, "")</f>
        <v>260.5528216216216</v>
      </c>
      <c r="N118" s="3"/>
    </row>
    <row r="119" spans="1:14" x14ac:dyDescent="0.2">
      <c r="A119" s="19">
        <v>2012</v>
      </c>
      <c r="B119" s="3">
        <f>IF(ISNUMBER([1]STC_cms!B119), [1]STC_cms!B119*[1]Days!B119*86400*1000/[1]Areas!$C$10, "")</f>
        <v>467.56177297297296</v>
      </c>
      <c r="C119" s="3">
        <f>IF(ISNUMBER([1]STC_cms!C119), [1]STC_cms!C119*[1]Days!C119*86400*1000/[1]Areas!$C$10, "")</f>
        <v>565.54793513513516</v>
      </c>
      <c r="D119" s="3">
        <f>IF(ISNUMBER([1]STC_cms!D119), [1]STC_cms!D119*[1]Days!D119*86400*1000/[1]Areas!$C$10, "")</f>
        <v>1798.0026810810812</v>
      </c>
      <c r="E119" s="3">
        <f>IF(ISNUMBER([1]STC_cms!E119), [1]STC_cms!E119*[1]Days!E119*86400*1000/[1]Areas!$C$10, "")</f>
        <v>953.52908108108102</v>
      </c>
      <c r="F119" s="3">
        <f>IF(ISNUMBER([1]STC_cms!F119), [1]STC_cms!F119*[1]Days!F119*86400*1000/[1]Areas!$C$10, "")</f>
        <v>1094.3556324324322</v>
      </c>
      <c r="G119" s="3">
        <f>IF(ISNUMBER([1]STC_cms!G119), [1]STC_cms!G119*[1]Days!G119*86400*1000/[1]Areas!$C$10, "")</f>
        <v>381.79459459459457</v>
      </c>
      <c r="H119" s="3">
        <f>IF(ISNUMBER([1]STC_cms!H119), [1]STC_cms!H119*[1]Days!H119*86400*1000/[1]Areas!$C$10, "")</f>
        <v>142.75148108108107</v>
      </c>
      <c r="I119" s="3">
        <f>IF(ISNUMBER([1]STC_cms!I119), [1]STC_cms!I119*[1]Days!I119*86400*1000/[1]Areas!$C$10, "")</f>
        <v>143.54776216216217</v>
      </c>
      <c r="J119" s="3">
        <f>IF(ISNUMBER([1]STC_cms!J119), [1]STC_cms!J119*[1]Days!J119*86400*1000/[1]Areas!$C$10, "")</f>
        <v>178.49772972972971</v>
      </c>
      <c r="K119" s="3">
        <f>IF(ISNUMBER([1]STC_cms!K119), [1]STC_cms!K119*[1]Days!K119*86400*1000/[1]Areas!$C$10, "")</f>
        <v>497.89284324324325</v>
      </c>
      <c r="L119" s="3">
        <f>IF(ISNUMBER([1]STC_cms!L119), [1]STC_cms!L119*[1]Days!L119*86400*1000/[1]Areas!$C$10, "")</f>
        <v>495.14205405405403</v>
      </c>
      <c r="M119" s="3">
        <f>IF(ISNUMBER([1]STC_cms!M119), [1]STC_cms!M119*[1]Days!M119*86400*1000/[1]Areas!$C$10, "")</f>
        <v>1208.1031783783783</v>
      </c>
      <c r="N119" s="3"/>
    </row>
    <row r="120" spans="1:14" x14ac:dyDescent="0.2">
      <c r="A120" s="19">
        <v>2013</v>
      </c>
      <c r="B120" s="3">
        <f>IF(ISNUMBER([1]STC_cms!B120), [1]STC_cms!B120*[1]Days!B120*86400*1000/[1]Areas!$C$10, "")</f>
        <v>733.90572972972973</v>
      </c>
      <c r="C120" s="3">
        <f>IF(ISNUMBER([1]STC_cms!C120), [1]STC_cms!C120*[1]Days!C120*86400*1000/[1]Areas!$C$10, "")</f>
        <v>453.46845405405401</v>
      </c>
      <c r="D120" s="3">
        <f>IF(ISNUMBER([1]STC_cms!D120), [1]STC_cms!D120*[1]Days!D120*86400*1000/[1]Areas!$C$10, "")</f>
        <v>531.50555675675673</v>
      </c>
      <c r="E120" s="3">
        <f>IF(ISNUMBER([1]STC_cms!E120), [1]STC_cms!E120*[1]Days!E120*86400*1000/[1]Areas!$C$10, "")</f>
        <v>139.01059459459461</v>
      </c>
      <c r="F120" s="3">
        <f>IF(ISNUMBER([1]STC_cms!F120), [1]STC_cms!F120*[1]Days!F120*86400*1000/[1]Areas!$C$10, "")</f>
        <v>173.87883243243243</v>
      </c>
      <c r="G120" s="3">
        <f>IF(ISNUMBER([1]STC_cms!G120), [1]STC_cms!G120*[1]Days!G120*86400*1000/[1]Areas!$C$10, "")</f>
        <v>113.79113513513512</v>
      </c>
      <c r="H120" s="3">
        <f>IF(ISNUMBER([1]STC_cms!H120), [1]STC_cms!H120*[1]Days!H120*86400*1000/[1]Areas!$C$10, "")</f>
        <v>82.76497297297297</v>
      </c>
      <c r="I120" s="3">
        <f>IF(ISNUMBER([1]STC_cms!I120), [1]STC_cms!I120*[1]Days!I120*86400*1000/[1]Areas!$C$10, "")</f>
        <v>74.971070270270275</v>
      </c>
      <c r="J120" s="3">
        <f>IF(ISNUMBER([1]STC_cms!J120), [1]STC_cms!J120*[1]Days!J120*86400*1000/[1]Areas!$C$10, "")</f>
        <v>63.725837837837837</v>
      </c>
      <c r="K120" s="3">
        <f>IF(ISNUMBER([1]STC_cms!K120), [1]STC_cms!K120*[1]Days!K120*86400*1000/[1]Areas!$C$10, "")</f>
        <v>97.19455135135135</v>
      </c>
      <c r="L120" s="3">
        <f>IF(ISNUMBER([1]STC_cms!L120), [1]STC_cms!L120*[1]Days!L120*86400*1000/[1]Areas!$C$10, "")</f>
        <v>151.24670270270269</v>
      </c>
      <c r="M120" s="3">
        <f>IF(ISNUMBER([1]STC_cms!M120), [1]STC_cms!M120*[1]Days!M120*86400*1000/[1]Areas!$C$10, "")</f>
        <v>236.68851891891893</v>
      </c>
      <c r="N120" s="3"/>
    </row>
    <row r="121" spans="1:14" x14ac:dyDescent="0.2">
      <c r="A121" s="25">
        <v>2014</v>
      </c>
      <c r="B121" s="26">
        <f>IF(ISNUMBER([1]STC_cms!B121), [1]STC_cms!B121*[1]Days!B121*86400*1000/[1]Areas!$C$10, "")</f>
        <v>673.89509189189175</v>
      </c>
      <c r="C121" s="26">
        <f>IF(ISNUMBER([1]STC_cms!C121), [1]STC_cms!C121*[1]Days!C121*86400*1000/[1]Areas!$C$10, "")</f>
        <v>536.12523243243243</v>
      </c>
      <c r="D121" s="26">
        <f>IF(ISNUMBER([1]STC_cms!D121), [1]STC_cms!D121*[1]Days!D121*86400*1000/[1]Areas!$C$10, "")</f>
        <v>817.20155675675676</v>
      </c>
      <c r="E121" s="26">
        <f>IF(ISNUMBER([1]STC_cms!E121), [1]STC_cms!E121*[1]Days!E121*86400*1000/[1]Areas!$C$10, "")</f>
        <v>1379.1541621621623</v>
      </c>
      <c r="F121" s="26">
        <f>IF(ISNUMBER([1]STC_cms!F121), [1]STC_cms!F121*[1]Days!F121*86400*1000/[1]Areas!$C$10, "")</f>
        <v>308.61924324324326</v>
      </c>
      <c r="G121" s="26">
        <f>IF(ISNUMBER([1]STC_cms!G121), [1]STC_cms!G121*[1]Days!G121*86400*1000/[1]Areas!$C$10, "")</f>
        <v>392.46616216216211</v>
      </c>
      <c r="H121" s="26">
        <f>IF(ISNUMBER([1]STC_cms!H121), [1]STC_cms!H121*[1]Days!H121*86400*1000/[1]Areas!$C$10, "")</f>
        <v>296.65089729729732</v>
      </c>
      <c r="I121" s="26">
        <f>IF(ISNUMBER([1]STC_cms!I121), [1]STC_cms!I121*[1]Days!I121*86400*1000/[1]Areas!$C$10, "")</f>
        <v>102.50309189189188</v>
      </c>
      <c r="J121" s="26">
        <f>IF(ISNUMBER([1]STC_cms!J121), [1]STC_cms!J121*[1]Days!J121*86400*1000/[1]Areas!$C$10, "")</f>
        <v>264.82767567567566</v>
      </c>
      <c r="K121" s="26">
        <f>IF(ISNUMBER([1]STC_cms!K121), [1]STC_cms!K121*[1]Days!K121*86400*1000/[1]Areas!$C$10, "")</f>
        <v>403.6903783783784</v>
      </c>
      <c r="L121" s="26">
        <f>IF(ISNUMBER([1]STC_cms!L121), [1]STC_cms!L121*[1]Days!L121*86400*1000/[1]Areas!$C$10, "")</f>
        <v>489.63113513513514</v>
      </c>
      <c r="M121" s="26">
        <f>IF(ISNUMBER([1]STC_cms!M121), [1]STC_cms!M121*[1]Days!M121*86400*1000/[1]Areas!$C$10, "")</f>
        <v>459.55070270270272</v>
      </c>
      <c r="N121" s="3"/>
    </row>
    <row r="122" spans="1:14" x14ac:dyDescent="0.2">
      <c r="A122" s="25">
        <v>2015</v>
      </c>
      <c r="B122" s="26">
        <f>IF(ISNUMBER([1]STC_cms!B122), [1]STC_cms!B122*[1]Days!B122*86400*1000/[1]Areas!$C$10, "")</f>
        <v>599.62378378378378</v>
      </c>
      <c r="C122" s="26">
        <f>IF(ISNUMBER([1]STC_cms!C122), [1]STC_cms!C122*[1]Days!C122*86400*1000/[1]Areas!$C$10, "")</f>
        <v>256.52237837837839</v>
      </c>
      <c r="D122" s="26">
        <f>IF(ISNUMBER([1]STC_cms!D122), [1]STC_cms!D122*[1]Days!D122*86400*1000/[1]Areas!$C$10, "")</f>
        <v>636.54227027027025</v>
      </c>
      <c r="E122" s="26">
        <f>IF(ISNUMBER([1]STC_cms!E122), [1]STC_cms!E122*[1]Days!E122*86400*1000/[1]Areas!$C$10, "")</f>
        <v>1353.9113513513514</v>
      </c>
      <c r="F122" s="26">
        <f>IF(ISNUMBER([1]STC_cms!F122), [1]STC_cms!F122*[1]Days!F122*86400*1000/[1]Areas!$C$10, "")</f>
        <v>445.19351351351349</v>
      </c>
      <c r="G122" s="26">
        <f>IF(ISNUMBER([1]STC_cms!G122), [1]STC_cms!G122*[1]Days!G122*86400*1000/[1]Areas!$C$10, "")</f>
        <v>209.92864864864865</v>
      </c>
      <c r="H122" s="26">
        <f>IF(ISNUMBER([1]STC_cms!H122), [1]STC_cms!H122*[1]Days!H122*86400*1000/[1]Areas!$C$10, "")</f>
        <v>182.90335135135132</v>
      </c>
      <c r="I122" s="26">
        <f>IF(ISNUMBER([1]STC_cms!I122), [1]STC_cms!I122*[1]Days!I122*86400*1000/[1]Areas!$C$10, "")</f>
        <v>163.11697297297297</v>
      </c>
      <c r="J122" s="26">
        <f>IF(ISNUMBER([1]STC_cms!J122), [1]STC_cms!J122*[1]Days!J122*86400*1000/[1]Areas!$C$10, "")</f>
        <v>283.4854054054054</v>
      </c>
      <c r="K122" s="26">
        <f>IF(ISNUMBER([1]STC_cms!K122), [1]STC_cms!K122*[1]Days!K122*86400*1000/[1]Areas!$C$10, "")</f>
        <v>127.64627027027026</v>
      </c>
      <c r="L122" s="26">
        <f>IF(ISNUMBER([1]STC_cms!L122), [1]STC_cms!L122*[1]Days!L122*86400*1000/[1]Areas!$C$10, "")</f>
        <v>474.96648648648647</v>
      </c>
      <c r="M122" s="26">
        <f>IF(ISNUMBER([1]STC_cms!M122), [1]STC_cms!M122*[1]Days!M122*86400*1000/[1]Areas!$C$10, "")</f>
        <v>775.52951351351351</v>
      </c>
      <c r="N122" s="3"/>
    </row>
    <row r="123" spans="1:14" x14ac:dyDescent="0.2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2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2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2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2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2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2:14" x14ac:dyDescent="0.2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2:14" x14ac:dyDescent="0.2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2:14" x14ac:dyDescent="0.2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2:14" x14ac:dyDescent="0.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2:14" x14ac:dyDescent="0.2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2:14" x14ac:dyDescent="0.2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2:14" x14ac:dyDescent="0.2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2:14" x14ac:dyDescent="0.2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2:14" x14ac:dyDescent="0.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2:14" x14ac:dyDescent="0.2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2:14" x14ac:dyDescent="0.2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2:14" x14ac:dyDescent="0.2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2:14" x14ac:dyDescent="0.2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4" x14ac:dyDescent="0.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2:14" x14ac:dyDescent="0.2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2:14" x14ac:dyDescent="0.2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2:14" x14ac:dyDescent="0.2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2:14" x14ac:dyDescent="0.2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2:14" x14ac:dyDescent="0.2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2:14" x14ac:dyDescent="0.2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2:14" x14ac:dyDescent="0.2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2:14" x14ac:dyDescent="0.2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2:14" x14ac:dyDescent="0.2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2:14" x14ac:dyDescent="0.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2:14" x14ac:dyDescent="0.2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4" x14ac:dyDescent="0.2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4" x14ac:dyDescent="0.2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2:14" x14ac:dyDescent="0.2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2:14" x14ac:dyDescent="0.2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2:14" x14ac:dyDescent="0.2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2:14" x14ac:dyDescent="0.2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2:14" x14ac:dyDescent="0.2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2:14" x14ac:dyDescent="0.2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2:14" x14ac:dyDescent="0.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2:14" x14ac:dyDescent="0.2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2:14" x14ac:dyDescent="0.2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2:14" x14ac:dyDescent="0.2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14" x14ac:dyDescent="0.2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2:14" x14ac:dyDescent="0.2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14" x14ac:dyDescent="0.2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14" x14ac:dyDescent="0.2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14" x14ac:dyDescent="0.2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2:14" x14ac:dyDescent="0.2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2:14" x14ac:dyDescent="0.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2:14" x14ac:dyDescent="0.2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2:14" x14ac:dyDescent="0.2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2:14" x14ac:dyDescent="0.2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2:14" x14ac:dyDescent="0.2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2:14" x14ac:dyDescent="0.2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2:14" x14ac:dyDescent="0.2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2:14" x14ac:dyDescent="0.2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2:14" x14ac:dyDescent="0.2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2:14" x14ac:dyDescent="0.2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2:14" x14ac:dyDescent="0.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2:14" x14ac:dyDescent="0.2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2:14" x14ac:dyDescent="0.2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2:14" x14ac:dyDescent="0.2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2:14" x14ac:dyDescent="0.2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2:14" x14ac:dyDescent="0.2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2:14" x14ac:dyDescent="0.2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14" x14ac:dyDescent="0.2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14" x14ac:dyDescent="0.2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14" x14ac:dyDescent="0.2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2:14" x14ac:dyDescent="0.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2:14" x14ac:dyDescent="0.2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2:14" x14ac:dyDescent="0.2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53" workbookViewId="0">
      <selection activeCell="A5" sqref="A5"/>
    </sheetView>
  </sheetViews>
  <sheetFormatPr defaultRowHeight="12.75" x14ac:dyDescent="0.2"/>
  <sheetData>
    <row r="1" spans="1:15" x14ac:dyDescent="0.2">
      <c r="A1" t="s">
        <v>48</v>
      </c>
    </row>
    <row r="2" spans="1:15" x14ac:dyDescent="0.2">
      <c r="A2" t="s">
        <v>14</v>
      </c>
    </row>
    <row r="3" spans="1:15" x14ac:dyDescent="0.2">
      <c r="A3" s="19"/>
    </row>
    <row r="4" spans="1:1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  <c r="O4" s="1"/>
    </row>
    <row r="5" spans="1:15" x14ac:dyDescent="0.2">
      <c r="A5">
        <v>1950</v>
      </c>
      <c r="B5" s="3">
        <v>34</v>
      </c>
      <c r="C5" s="3">
        <v>37.07</v>
      </c>
      <c r="D5" s="3">
        <v>49.73</v>
      </c>
      <c r="E5" s="3">
        <v>47.19</v>
      </c>
      <c r="F5" s="3">
        <v>96.01</v>
      </c>
      <c r="G5" s="3">
        <v>173.2</v>
      </c>
      <c r="H5" s="3">
        <v>167.83</v>
      </c>
      <c r="I5" s="3">
        <v>163.97</v>
      </c>
      <c r="J5" s="3">
        <v>127.51</v>
      </c>
      <c r="K5" s="3">
        <v>75.53</v>
      </c>
      <c r="L5" s="3">
        <v>59.49</v>
      </c>
      <c r="M5" s="3">
        <v>38.35</v>
      </c>
      <c r="N5" s="3"/>
    </row>
    <row r="6" spans="1:15" x14ac:dyDescent="0.2">
      <c r="A6">
        <v>1951</v>
      </c>
      <c r="B6" s="3">
        <v>38.07</v>
      </c>
      <c r="C6" s="3">
        <v>38.49</v>
      </c>
      <c r="D6" s="3">
        <v>35.26</v>
      </c>
      <c r="E6" s="3">
        <v>44.28</v>
      </c>
      <c r="F6" s="3">
        <v>119.98</v>
      </c>
      <c r="G6" s="3">
        <v>153.34</v>
      </c>
      <c r="H6" s="3">
        <v>177.47</v>
      </c>
      <c r="I6" s="3">
        <v>165.67</v>
      </c>
      <c r="J6" s="3">
        <v>153.35</v>
      </c>
      <c r="K6" s="3">
        <v>80.75</v>
      </c>
      <c r="L6" s="3">
        <v>41.09</v>
      </c>
      <c r="M6" s="3">
        <v>49.5</v>
      </c>
      <c r="N6" s="3"/>
    </row>
    <row r="7" spans="1:15" x14ac:dyDescent="0.2">
      <c r="A7">
        <v>1952</v>
      </c>
      <c r="B7" s="3">
        <v>32.15</v>
      </c>
      <c r="C7" s="3">
        <v>26.16</v>
      </c>
      <c r="D7" s="3">
        <v>31.41</v>
      </c>
      <c r="E7" s="3">
        <v>55.08</v>
      </c>
      <c r="F7" s="3">
        <v>120.75</v>
      </c>
      <c r="G7" s="3">
        <v>163.13999999999999</v>
      </c>
      <c r="H7" s="3">
        <v>219.29</v>
      </c>
      <c r="I7" s="3">
        <v>164.08</v>
      </c>
      <c r="J7" s="3">
        <v>143.80000000000001</v>
      </c>
      <c r="K7" s="3">
        <v>96.59</v>
      </c>
      <c r="L7" s="3">
        <v>37.85</v>
      </c>
      <c r="M7" s="3">
        <v>16.100000000000001</v>
      </c>
      <c r="N7" s="3"/>
    </row>
    <row r="8" spans="1:15" x14ac:dyDescent="0.2">
      <c r="A8">
        <v>1953</v>
      </c>
      <c r="B8" s="3">
        <v>25.78</v>
      </c>
      <c r="C8" s="3">
        <v>28.65</v>
      </c>
      <c r="D8" s="3">
        <v>35.81</v>
      </c>
      <c r="E8" s="3">
        <v>68.62</v>
      </c>
      <c r="F8" s="3">
        <v>105.57</v>
      </c>
      <c r="G8" s="3">
        <v>147.93</v>
      </c>
      <c r="H8" s="3">
        <v>199.4</v>
      </c>
      <c r="I8" s="3">
        <v>169.36</v>
      </c>
      <c r="J8" s="3">
        <v>153.97999999999999</v>
      </c>
      <c r="K8" s="3">
        <v>87.98</v>
      </c>
      <c r="L8" s="3">
        <v>46.55</v>
      </c>
      <c r="M8" s="3">
        <v>37.54</v>
      </c>
      <c r="N8" s="3"/>
    </row>
    <row r="9" spans="1:15" x14ac:dyDescent="0.2">
      <c r="A9">
        <v>1954</v>
      </c>
      <c r="B9" s="3">
        <v>47.21</v>
      </c>
      <c r="C9" s="3">
        <v>22.22</v>
      </c>
      <c r="D9" s="3">
        <v>44.49</v>
      </c>
      <c r="E9" s="3">
        <v>49.29</v>
      </c>
      <c r="F9" s="3">
        <v>118.76</v>
      </c>
      <c r="G9" s="3">
        <v>145.01</v>
      </c>
      <c r="H9" s="3">
        <v>190.29</v>
      </c>
      <c r="I9" s="3">
        <v>185.17</v>
      </c>
      <c r="J9" s="3">
        <v>122.11</v>
      </c>
      <c r="K9" s="3">
        <v>89.78</v>
      </c>
      <c r="L9" s="3">
        <v>32.82</v>
      </c>
      <c r="M9" s="3">
        <v>23.76</v>
      </c>
      <c r="N9" s="3"/>
    </row>
    <row r="10" spans="1:15" x14ac:dyDescent="0.2">
      <c r="A10">
        <v>1955</v>
      </c>
      <c r="B10" s="3">
        <v>40.98</v>
      </c>
      <c r="C10" s="3">
        <v>32.049999999999997</v>
      </c>
      <c r="D10" s="3">
        <v>49.18</v>
      </c>
      <c r="E10" s="3">
        <v>66.400000000000006</v>
      </c>
      <c r="F10" s="3">
        <v>139.85</v>
      </c>
      <c r="G10" s="3">
        <v>158.74</v>
      </c>
      <c r="H10" s="3">
        <v>205.13</v>
      </c>
      <c r="I10" s="3">
        <v>202.91</v>
      </c>
      <c r="J10" s="3">
        <v>137.13</v>
      </c>
      <c r="K10" s="3">
        <v>91.57</v>
      </c>
      <c r="L10" s="3">
        <v>47.5</v>
      </c>
      <c r="M10" s="3">
        <v>38.86</v>
      </c>
      <c r="N10" s="3"/>
    </row>
    <row r="11" spans="1:15" x14ac:dyDescent="0.2">
      <c r="A11">
        <v>1956</v>
      </c>
      <c r="B11" s="3">
        <v>37.22</v>
      </c>
      <c r="C11" s="3">
        <v>31.58</v>
      </c>
      <c r="D11" s="3">
        <v>34.9</v>
      </c>
      <c r="E11" s="3">
        <v>58.15</v>
      </c>
      <c r="F11" s="3">
        <v>89.44</v>
      </c>
      <c r="G11" s="3">
        <v>156.63</v>
      </c>
      <c r="H11" s="3">
        <v>169.13</v>
      </c>
      <c r="I11" s="3">
        <v>153.15</v>
      </c>
      <c r="J11" s="3">
        <v>135.86000000000001</v>
      </c>
      <c r="K11" s="3">
        <v>71.81</v>
      </c>
      <c r="L11" s="3">
        <v>66.040000000000006</v>
      </c>
      <c r="M11" s="3">
        <v>14.63</v>
      </c>
      <c r="N11" s="3"/>
    </row>
    <row r="12" spans="1:15" x14ac:dyDescent="0.2">
      <c r="A12">
        <v>1957</v>
      </c>
      <c r="B12" s="3">
        <v>47.28</v>
      </c>
      <c r="C12" s="3">
        <v>21.76</v>
      </c>
      <c r="D12" s="3">
        <v>31.84</v>
      </c>
      <c r="E12" s="3">
        <v>44.34</v>
      </c>
      <c r="F12" s="3">
        <v>117.64</v>
      </c>
      <c r="G12" s="3">
        <v>155.99</v>
      </c>
      <c r="H12" s="3">
        <v>166.82</v>
      </c>
      <c r="I12" s="3">
        <v>172.18</v>
      </c>
      <c r="J12" s="3">
        <v>126.79</v>
      </c>
      <c r="K12" s="3">
        <v>80.03</v>
      </c>
      <c r="L12" s="3">
        <v>39.36</v>
      </c>
      <c r="M12" s="3">
        <v>23.99</v>
      </c>
      <c r="N12" s="3"/>
    </row>
    <row r="13" spans="1:15" x14ac:dyDescent="0.2">
      <c r="A13">
        <v>1958</v>
      </c>
      <c r="B13" s="3">
        <v>44.94</v>
      </c>
      <c r="C13" s="3">
        <v>65.37</v>
      </c>
      <c r="D13" s="3">
        <v>31.24</v>
      </c>
      <c r="E13" s="3">
        <v>76.63</v>
      </c>
      <c r="F13" s="3">
        <v>117.57</v>
      </c>
      <c r="G13" s="3">
        <v>140.56</v>
      </c>
      <c r="H13" s="3">
        <v>162.91</v>
      </c>
      <c r="I13" s="3">
        <v>167.3</v>
      </c>
      <c r="J13" s="3">
        <v>123.16</v>
      </c>
      <c r="K13" s="3">
        <v>82.76</v>
      </c>
      <c r="L13" s="3">
        <v>53.12</v>
      </c>
      <c r="M13" s="3">
        <v>52.43</v>
      </c>
      <c r="N13" s="3"/>
    </row>
    <row r="14" spans="1:15" x14ac:dyDescent="0.2">
      <c r="A14">
        <v>1959</v>
      </c>
      <c r="B14" s="3">
        <v>60.69</v>
      </c>
      <c r="C14" s="3">
        <v>46.17</v>
      </c>
      <c r="D14" s="3">
        <v>35.369999999999997</v>
      </c>
      <c r="E14" s="3">
        <v>57.93</v>
      </c>
      <c r="F14" s="3">
        <v>98.66</v>
      </c>
      <c r="G14" s="3">
        <v>172.64</v>
      </c>
      <c r="H14" s="3">
        <v>185.62</v>
      </c>
      <c r="I14" s="3">
        <v>168.66</v>
      </c>
      <c r="J14" s="3">
        <v>146.93</v>
      </c>
      <c r="K14" s="3">
        <v>92.51</v>
      </c>
      <c r="L14" s="3">
        <v>38.54</v>
      </c>
      <c r="M14" s="3">
        <v>14.02</v>
      </c>
      <c r="N14" s="3"/>
    </row>
    <row r="15" spans="1:15" x14ac:dyDescent="0.2">
      <c r="A15">
        <v>1960</v>
      </c>
      <c r="B15" s="3">
        <v>28.93</v>
      </c>
      <c r="C15" s="3">
        <v>36.840000000000003</v>
      </c>
      <c r="D15" s="3">
        <v>52.41</v>
      </c>
      <c r="E15" s="3">
        <v>46.77</v>
      </c>
      <c r="F15" s="3">
        <v>98.86</v>
      </c>
      <c r="G15" s="3">
        <v>147.74</v>
      </c>
      <c r="H15" s="3">
        <v>183.51</v>
      </c>
      <c r="I15" s="3">
        <v>161.79</v>
      </c>
      <c r="J15" s="3">
        <v>138.54</v>
      </c>
      <c r="K15" s="3">
        <v>81.41</v>
      </c>
      <c r="L15" s="3">
        <v>38.75</v>
      </c>
      <c r="M15" s="3">
        <v>58.28</v>
      </c>
      <c r="N15" s="3"/>
    </row>
    <row r="16" spans="1:15" x14ac:dyDescent="0.2">
      <c r="A16">
        <v>1961</v>
      </c>
      <c r="B16" s="3">
        <v>46.43</v>
      </c>
      <c r="C16" s="3">
        <v>27.23</v>
      </c>
      <c r="D16" s="3">
        <v>35.42</v>
      </c>
      <c r="E16" s="3">
        <v>51.56</v>
      </c>
      <c r="F16" s="3">
        <v>108.04</v>
      </c>
      <c r="G16" s="3">
        <v>136.66</v>
      </c>
      <c r="H16" s="3">
        <v>167.08</v>
      </c>
      <c r="I16" s="3">
        <v>168.33</v>
      </c>
      <c r="J16" s="3">
        <v>153.97999999999999</v>
      </c>
      <c r="K16" s="3">
        <v>79.83</v>
      </c>
      <c r="L16" s="3">
        <v>44.55</v>
      </c>
      <c r="M16" s="3">
        <v>35.72</v>
      </c>
      <c r="N16" s="3"/>
    </row>
    <row r="17" spans="1:14" x14ac:dyDescent="0.2">
      <c r="A17">
        <v>1962</v>
      </c>
      <c r="B17" s="3">
        <v>64.97</v>
      </c>
      <c r="C17" s="3">
        <v>43.57</v>
      </c>
      <c r="D17" s="3">
        <v>38.51</v>
      </c>
      <c r="E17" s="3">
        <v>52.22</v>
      </c>
      <c r="F17" s="3">
        <v>123.36</v>
      </c>
      <c r="G17" s="3">
        <v>148.32</v>
      </c>
      <c r="H17" s="3">
        <v>188.29</v>
      </c>
      <c r="I17" s="3">
        <v>148.81</v>
      </c>
      <c r="J17" s="3">
        <v>144.36000000000001</v>
      </c>
      <c r="K17" s="3">
        <v>74.09</v>
      </c>
      <c r="L17" s="3">
        <v>23.24</v>
      </c>
      <c r="M17" s="3">
        <v>52.08</v>
      </c>
      <c r="N17" s="3"/>
    </row>
    <row r="18" spans="1:14" x14ac:dyDescent="0.2">
      <c r="A18">
        <v>1963</v>
      </c>
      <c r="B18" s="3">
        <v>70.78</v>
      </c>
      <c r="C18" s="3">
        <v>61</v>
      </c>
      <c r="D18" s="3">
        <v>26.76</v>
      </c>
      <c r="E18" s="3">
        <v>68.900000000000006</v>
      </c>
      <c r="F18" s="3">
        <v>104.28</v>
      </c>
      <c r="G18" s="3">
        <v>144.15</v>
      </c>
      <c r="H18" s="3">
        <v>200.72</v>
      </c>
      <c r="I18" s="3">
        <v>173</v>
      </c>
      <c r="J18" s="3">
        <v>121.27</v>
      </c>
      <c r="K18" s="3">
        <v>76.14</v>
      </c>
      <c r="L18" s="3">
        <v>47.4</v>
      </c>
      <c r="M18" s="3">
        <v>49.29</v>
      </c>
      <c r="N18" s="3"/>
    </row>
    <row r="19" spans="1:14" x14ac:dyDescent="0.2">
      <c r="A19">
        <v>1964</v>
      </c>
      <c r="B19" s="3">
        <v>37.78</v>
      </c>
      <c r="C19" s="3">
        <v>32.6</v>
      </c>
      <c r="D19" s="3">
        <v>40.200000000000003</v>
      </c>
      <c r="E19" s="3">
        <v>46.78</v>
      </c>
      <c r="F19" s="3">
        <v>136.43</v>
      </c>
      <c r="G19" s="3">
        <v>130.57</v>
      </c>
      <c r="H19" s="3">
        <v>209.49</v>
      </c>
      <c r="I19" s="3">
        <v>153.87</v>
      </c>
      <c r="J19" s="3">
        <v>140.86000000000001</v>
      </c>
      <c r="K19" s="3">
        <v>68.39</v>
      </c>
      <c r="L19" s="3">
        <v>49.13</v>
      </c>
      <c r="M19" s="3">
        <v>31.3</v>
      </c>
      <c r="N19" s="3"/>
    </row>
    <row r="20" spans="1:14" x14ac:dyDescent="0.2">
      <c r="A20">
        <v>1965</v>
      </c>
      <c r="B20" s="3">
        <v>54.15</v>
      </c>
      <c r="C20" s="3">
        <v>54.82</v>
      </c>
      <c r="D20" s="3">
        <v>40.76</v>
      </c>
      <c r="E20" s="3">
        <v>40.54</v>
      </c>
      <c r="F20" s="3">
        <v>122.89</v>
      </c>
      <c r="G20" s="3">
        <v>155.19</v>
      </c>
      <c r="H20" s="3">
        <v>168.06</v>
      </c>
      <c r="I20" s="3">
        <v>150.24</v>
      </c>
      <c r="J20" s="3">
        <v>111.19</v>
      </c>
      <c r="K20" s="3">
        <v>81.489999999999995</v>
      </c>
      <c r="L20" s="3">
        <v>34.31</v>
      </c>
      <c r="M20" s="3">
        <v>13.06</v>
      </c>
      <c r="N20" s="3"/>
    </row>
    <row r="21" spans="1:14" x14ac:dyDescent="0.2">
      <c r="A21">
        <v>1966</v>
      </c>
      <c r="B21" s="3">
        <v>61.22</v>
      </c>
      <c r="C21" s="3">
        <v>34.200000000000003</v>
      </c>
      <c r="D21" s="3">
        <v>35.9</v>
      </c>
      <c r="E21" s="3">
        <v>48.95</v>
      </c>
      <c r="F21" s="3">
        <v>95.06</v>
      </c>
      <c r="G21" s="3">
        <v>108.48</v>
      </c>
      <c r="H21" s="3">
        <v>191.33</v>
      </c>
      <c r="I21" s="3">
        <v>149.87</v>
      </c>
      <c r="J21" s="3">
        <v>135.59</v>
      </c>
      <c r="K21" s="3">
        <v>73.69</v>
      </c>
      <c r="L21" s="3">
        <v>28.8</v>
      </c>
      <c r="M21" s="3">
        <v>27.12</v>
      </c>
      <c r="N21" s="3"/>
    </row>
    <row r="22" spans="1:14" x14ac:dyDescent="0.2">
      <c r="A22">
        <v>1967</v>
      </c>
      <c r="B22" s="3">
        <v>34.159999999999997</v>
      </c>
      <c r="C22" s="3">
        <v>54.38</v>
      </c>
      <c r="D22" s="3">
        <v>28.88</v>
      </c>
      <c r="E22" s="3">
        <v>62.83</v>
      </c>
      <c r="F22" s="3">
        <v>99.4</v>
      </c>
      <c r="G22" s="3">
        <v>135.44999999999999</v>
      </c>
      <c r="H22" s="3">
        <v>161.41999999999999</v>
      </c>
      <c r="I22" s="3">
        <v>164.22</v>
      </c>
      <c r="J22" s="3">
        <v>118.72</v>
      </c>
      <c r="K22" s="3">
        <v>67.8</v>
      </c>
      <c r="L22" s="3">
        <v>33.880000000000003</v>
      </c>
      <c r="M22" s="3">
        <v>17.53</v>
      </c>
      <c r="N22" s="3"/>
    </row>
    <row r="23" spans="1:14" x14ac:dyDescent="0.2">
      <c r="A23">
        <v>1968</v>
      </c>
      <c r="B23" s="3">
        <v>49.5</v>
      </c>
      <c r="C23" s="3">
        <v>58.83</v>
      </c>
      <c r="D23" s="3">
        <v>30.81</v>
      </c>
      <c r="E23" s="3">
        <v>67.91</v>
      </c>
      <c r="F23" s="3">
        <v>101.87</v>
      </c>
      <c r="G23" s="3">
        <v>132.52000000000001</v>
      </c>
      <c r="H23" s="3">
        <v>177.99</v>
      </c>
      <c r="I23" s="3">
        <v>164.19</v>
      </c>
      <c r="J23" s="3">
        <v>119.62</v>
      </c>
      <c r="K23" s="3">
        <v>92.77</v>
      </c>
      <c r="L23" s="3">
        <v>33.01</v>
      </c>
      <c r="M23" s="3">
        <v>47.29</v>
      </c>
      <c r="N23" s="3"/>
    </row>
    <row r="24" spans="1:14" x14ac:dyDescent="0.2">
      <c r="A24">
        <v>1969</v>
      </c>
      <c r="B24" s="3">
        <v>50.77</v>
      </c>
      <c r="C24" s="3">
        <v>31.08</v>
      </c>
      <c r="D24" s="3">
        <v>43.64</v>
      </c>
      <c r="E24" s="3">
        <v>49.93</v>
      </c>
      <c r="F24" s="3">
        <v>86.17</v>
      </c>
      <c r="G24" s="3">
        <v>131.38</v>
      </c>
      <c r="H24" s="3">
        <v>179.58</v>
      </c>
      <c r="I24" s="3">
        <v>165.88</v>
      </c>
      <c r="J24" s="3">
        <v>141</v>
      </c>
      <c r="K24" s="3">
        <v>85.05</v>
      </c>
      <c r="L24" s="3">
        <v>33.35</v>
      </c>
      <c r="M24" s="3">
        <v>35.630000000000003</v>
      </c>
      <c r="N24" s="3"/>
    </row>
    <row r="25" spans="1:14" x14ac:dyDescent="0.2">
      <c r="A25">
        <v>1970</v>
      </c>
      <c r="B25" s="3">
        <v>62.65</v>
      </c>
      <c r="C25" s="3">
        <v>52.58</v>
      </c>
      <c r="D25" s="3">
        <v>32.32</v>
      </c>
      <c r="E25" s="3">
        <v>33.46</v>
      </c>
      <c r="F25" s="3">
        <v>114</v>
      </c>
      <c r="G25" s="3">
        <v>145.05000000000001</v>
      </c>
      <c r="H25" s="3">
        <v>155.94999999999999</v>
      </c>
      <c r="I25" s="3">
        <v>171.96</v>
      </c>
      <c r="J25" s="3">
        <v>130.51</v>
      </c>
      <c r="K25" s="3">
        <v>65.680000000000007</v>
      </c>
      <c r="L25" s="3">
        <v>55.56</v>
      </c>
      <c r="M25" s="3">
        <v>32.31</v>
      </c>
      <c r="N25" s="3"/>
    </row>
    <row r="26" spans="1:14" x14ac:dyDescent="0.2">
      <c r="A26">
        <v>1971</v>
      </c>
      <c r="B26" s="3">
        <v>73.08</v>
      </c>
      <c r="C26" s="3">
        <v>44.49</v>
      </c>
      <c r="D26" s="3">
        <v>37.86</v>
      </c>
      <c r="E26" s="3">
        <v>51.08</v>
      </c>
      <c r="F26" s="3">
        <v>91.14</v>
      </c>
      <c r="G26" s="3">
        <v>118.98</v>
      </c>
      <c r="H26" s="3">
        <v>194.44</v>
      </c>
      <c r="I26" s="3">
        <v>150.66</v>
      </c>
      <c r="J26" s="3">
        <v>113.42</v>
      </c>
      <c r="K26" s="3">
        <v>79.599999999999994</v>
      </c>
      <c r="L26" s="3">
        <v>73.23</v>
      </c>
      <c r="M26" s="3">
        <v>13.95</v>
      </c>
      <c r="N26" s="3"/>
    </row>
    <row r="27" spans="1:14" x14ac:dyDescent="0.2">
      <c r="A27">
        <v>1972</v>
      </c>
      <c r="B27" s="3">
        <v>57.15</v>
      </c>
      <c r="C27" s="3">
        <v>44.1</v>
      </c>
      <c r="D27" s="3">
        <v>44.74</v>
      </c>
      <c r="E27" s="3">
        <v>48.32</v>
      </c>
      <c r="F27" s="3">
        <v>101.43</v>
      </c>
      <c r="G27" s="3">
        <v>140.87</v>
      </c>
      <c r="H27" s="3">
        <v>178.94</v>
      </c>
      <c r="I27" s="3">
        <v>157.94999999999999</v>
      </c>
      <c r="J27" s="3">
        <v>136.26</v>
      </c>
      <c r="K27" s="3">
        <v>84.26</v>
      </c>
      <c r="L27" s="3">
        <v>27.71</v>
      </c>
      <c r="M27" s="3">
        <v>25.42</v>
      </c>
      <c r="N27" s="3"/>
    </row>
    <row r="28" spans="1:14" x14ac:dyDescent="0.2">
      <c r="A28">
        <v>1973</v>
      </c>
      <c r="B28" s="3">
        <v>40.79</v>
      </c>
      <c r="C28" s="3">
        <v>42.49</v>
      </c>
      <c r="D28" s="3">
        <v>24.45</v>
      </c>
      <c r="E28" s="3">
        <v>62.46</v>
      </c>
      <c r="F28" s="3">
        <v>75.819999999999993</v>
      </c>
      <c r="G28" s="3">
        <v>134.91</v>
      </c>
      <c r="H28" s="3">
        <v>162.6</v>
      </c>
      <c r="I28" s="3">
        <v>141.71</v>
      </c>
      <c r="J28" s="3">
        <v>137.82</v>
      </c>
      <c r="K28" s="3">
        <v>75.290000000000006</v>
      </c>
      <c r="L28" s="3">
        <v>41.84</v>
      </c>
      <c r="M28" s="3">
        <v>43.5</v>
      </c>
      <c r="N28" s="3"/>
    </row>
    <row r="29" spans="1:14" x14ac:dyDescent="0.2">
      <c r="A29">
        <v>1974</v>
      </c>
      <c r="B29" s="3">
        <v>33.04</v>
      </c>
      <c r="C29" s="3">
        <v>53.1</v>
      </c>
      <c r="D29" s="3">
        <v>34.93</v>
      </c>
      <c r="E29" s="3">
        <v>37.36</v>
      </c>
      <c r="F29" s="3">
        <v>85.93</v>
      </c>
      <c r="G29" s="3">
        <v>134.59</v>
      </c>
      <c r="H29" s="3">
        <v>171.05</v>
      </c>
      <c r="I29" s="3">
        <v>148.87</v>
      </c>
      <c r="J29" s="3">
        <v>118.24</v>
      </c>
      <c r="K29" s="3">
        <v>60.91</v>
      </c>
      <c r="L29" s="3">
        <v>42.34</v>
      </c>
      <c r="M29" s="3">
        <v>16.61</v>
      </c>
      <c r="N29" s="3"/>
    </row>
    <row r="30" spans="1:14" x14ac:dyDescent="0.2">
      <c r="A30">
        <v>1975</v>
      </c>
      <c r="B30" s="3">
        <v>32.020000000000003</v>
      </c>
      <c r="C30" s="3">
        <v>32.42</v>
      </c>
      <c r="D30" s="3">
        <v>39.19</v>
      </c>
      <c r="E30" s="3">
        <v>39.76</v>
      </c>
      <c r="F30" s="3">
        <v>85.33</v>
      </c>
      <c r="G30" s="3">
        <v>138.1</v>
      </c>
      <c r="H30" s="3">
        <v>177.63</v>
      </c>
      <c r="I30" s="3">
        <v>149.15</v>
      </c>
      <c r="J30" s="3">
        <v>116.1</v>
      </c>
      <c r="K30" s="3">
        <v>75.92</v>
      </c>
      <c r="L30" s="3">
        <v>38.53</v>
      </c>
      <c r="M30" s="3">
        <v>33.07</v>
      </c>
      <c r="N30" s="3"/>
    </row>
    <row r="31" spans="1:14" x14ac:dyDescent="0.2">
      <c r="A31">
        <v>1976</v>
      </c>
      <c r="B31" s="3">
        <v>63.14</v>
      </c>
      <c r="C31" s="3">
        <v>36.14</v>
      </c>
      <c r="D31" s="3">
        <v>36.14</v>
      </c>
      <c r="E31" s="3">
        <v>67.77</v>
      </c>
      <c r="F31" s="3">
        <v>80.75</v>
      </c>
      <c r="G31" s="3">
        <v>140.31</v>
      </c>
      <c r="H31" s="3">
        <v>168.09</v>
      </c>
      <c r="I31" s="3">
        <v>151.49</v>
      </c>
      <c r="J31" s="3">
        <v>115.38</v>
      </c>
      <c r="K31" s="3">
        <v>79.47</v>
      </c>
      <c r="L31" s="3">
        <v>36.35</v>
      </c>
      <c r="M31" s="3">
        <v>66.19</v>
      </c>
      <c r="N31" s="3"/>
    </row>
    <row r="32" spans="1:14" x14ac:dyDescent="0.2">
      <c r="A32">
        <v>1977</v>
      </c>
      <c r="B32" s="3">
        <v>94.33</v>
      </c>
      <c r="C32" s="3">
        <v>38.979999999999997</v>
      </c>
      <c r="D32" s="3">
        <v>30.31</v>
      </c>
      <c r="E32" s="3">
        <v>61.28</v>
      </c>
      <c r="F32" s="3">
        <v>112.29</v>
      </c>
      <c r="G32" s="3">
        <v>142.69999999999999</v>
      </c>
      <c r="H32" s="3">
        <v>177.4</v>
      </c>
      <c r="I32" s="3">
        <v>147.62</v>
      </c>
      <c r="J32" s="3">
        <v>121.1</v>
      </c>
      <c r="K32" s="3">
        <v>76.790000000000006</v>
      </c>
      <c r="L32" s="3">
        <v>48.52</v>
      </c>
      <c r="M32" s="3">
        <v>41.46</v>
      </c>
      <c r="N32" s="3"/>
    </row>
    <row r="33" spans="1:14" x14ac:dyDescent="0.2">
      <c r="A33">
        <v>1978</v>
      </c>
      <c r="B33" s="3">
        <v>65.38</v>
      </c>
      <c r="C33" s="3">
        <v>50.26</v>
      </c>
      <c r="D33" s="3">
        <v>35.33</v>
      </c>
      <c r="E33" s="3">
        <v>52.38</v>
      </c>
      <c r="F33" s="3">
        <v>73.5</v>
      </c>
      <c r="G33" s="3">
        <v>146.55000000000001</v>
      </c>
      <c r="H33" s="3">
        <v>176.71</v>
      </c>
      <c r="I33" s="3">
        <v>139.44999999999999</v>
      </c>
      <c r="J33" s="3">
        <v>133.41999999999999</v>
      </c>
      <c r="K33" s="3">
        <v>74.05</v>
      </c>
      <c r="L33" s="3">
        <v>42.16</v>
      </c>
      <c r="M33" s="3">
        <v>25.78</v>
      </c>
      <c r="N33" s="3"/>
    </row>
    <row r="34" spans="1:14" x14ac:dyDescent="0.2">
      <c r="A34">
        <v>1979</v>
      </c>
      <c r="B34" s="3">
        <v>58.26</v>
      </c>
      <c r="C34" s="3">
        <v>68.44</v>
      </c>
      <c r="D34" s="3">
        <v>26.04</v>
      </c>
      <c r="E34" s="3">
        <v>44.27</v>
      </c>
      <c r="F34" s="3">
        <v>94.88</v>
      </c>
      <c r="G34" s="3">
        <v>129.44999999999999</v>
      </c>
      <c r="H34" s="3">
        <v>149.72</v>
      </c>
      <c r="I34" s="3">
        <v>145.26</v>
      </c>
      <c r="J34" s="3">
        <v>120.78</v>
      </c>
      <c r="K34" s="3">
        <v>82.67</v>
      </c>
      <c r="L34" s="3">
        <v>36.229999999999997</v>
      </c>
      <c r="M34" s="3">
        <v>18.41</v>
      </c>
      <c r="N34" s="3"/>
    </row>
    <row r="35" spans="1:14" x14ac:dyDescent="0.2">
      <c r="A35">
        <v>1980</v>
      </c>
      <c r="B35" s="3">
        <v>39.83</v>
      </c>
      <c r="C35" s="3">
        <v>48.18</v>
      </c>
      <c r="D35" s="3">
        <v>31.53</v>
      </c>
      <c r="E35" s="3">
        <v>47.08</v>
      </c>
      <c r="F35" s="3">
        <v>88.18</v>
      </c>
      <c r="G35" s="3">
        <v>134.51</v>
      </c>
      <c r="H35" s="3">
        <v>163.62</v>
      </c>
      <c r="I35" s="3">
        <v>149.57</v>
      </c>
      <c r="J35" s="3">
        <v>144.82</v>
      </c>
      <c r="K35" s="3">
        <v>85.97</v>
      </c>
      <c r="L35" s="3">
        <v>29.11</v>
      </c>
      <c r="M35" s="3">
        <v>39.86</v>
      </c>
      <c r="N35" s="3"/>
    </row>
    <row r="36" spans="1:14" x14ac:dyDescent="0.2">
      <c r="A36">
        <v>1981</v>
      </c>
      <c r="B36" s="3">
        <v>51.51</v>
      </c>
      <c r="C36" s="3">
        <v>36.380000000000003</v>
      </c>
      <c r="D36" s="3">
        <v>32.549999999999997</v>
      </c>
      <c r="E36" s="3">
        <v>62.21</v>
      </c>
      <c r="F36" s="3">
        <v>87.18</v>
      </c>
      <c r="G36" s="3">
        <v>141.22999999999999</v>
      </c>
      <c r="H36" s="3">
        <v>172.93</v>
      </c>
      <c r="I36" s="3">
        <v>140.19999999999999</v>
      </c>
      <c r="J36" s="3">
        <v>133.74</v>
      </c>
      <c r="K36" s="3">
        <v>61.71</v>
      </c>
      <c r="L36" s="3">
        <v>37.11</v>
      </c>
      <c r="M36" s="3">
        <v>29.6</v>
      </c>
      <c r="N36" s="3"/>
    </row>
    <row r="37" spans="1:14" x14ac:dyDescent="0.2">
      <c r="A37">
        <v>1982</v>
      </c>
      <c r="B37" s="3">
        <v>86.69</v>
      </c>
      <c r="C37" s="3">
        <v>42.98</v>
      </c>
      <c r="D37" s="3">
        <v>30.57</v>
      </c>
      <c r="E37" s="3">
        <v>60.89</v>
      </c>
      <c r="F37" s="3">
        <v>81.34</v>
      </c>
      <c r="G37" s="3">
        <v>141.74</v>
      </c>
      <c r="H37" s="3">
        <v>155.16999999999999</v>
      </c>
      <c r="I37" s="3">
        <v>156.4</v>
      </c>
      <c r="J37" s="3">
        <v>98.21</v>
      </c>
      <c r="K37" s="3">
        <v>84.5</v>
      </c>
      <c r="L37" s="3">
        <v>42</v>
      </c>
      <c r="M37" s="3">
        <v>19.41</v>
      </c>
      <c r="N37" s="3"/>
    </row>
    <row r="38" spans="1:14" x14ac:dyDescent="0.2">
      <c r="A38">
        <v>1983</v>
      </c>
      <c r="B38" s="3">
        <v>26.97</v>
      </c>
      <c r="C38" s="3">
        <v>20.71</v>
      </c>
      <c r="D38" s="3">
        <v>36.36</v>
      </c>
      <c r="E38" s="3">
        <v>39.979999999999997</v>
      </c>
      <c r="F38" s="3">
        <v>95.36</v>
      </c>
      <c r="G38" s="3">
        <v>121.98</v>
      </c>
      <c r="H38" s="3">
        <v>177.67</v>
      </c>
      <c r="I38" s="3">
        <v>159.88999999999999</v>
      </c>
      <c r="J38" s="3">
        <v>139.97</v>
      </c>
      <c r="K38" s="3">
        <v>86.39</v>
      </c>
      <c r="L38" s="3">
        <v>36.61</v>
      </c>
      <c r="M38" s="3">
        <v>60.99</v>
      </c>
      <c r="N38" s="3"/>
    </row>
    <row r="39" spans="1:14" x14ac:dyDescent="0.2">
      <c r="A39">
        <v>1984</v>
      </c>
      <c r="B39" s="3">
        <v>45.84</v>
      </c>
      <c r="C39" s="3">
        <v>27.78</v>
      </c>
      <c r="D39" s="3">
        <v>36.33</v>
      </c>
      <c r="E39" s="3">
        <v>41.63</v>
      </c>
      <c r="F39" s="3">
        <v>92</v>
      </c>
      <c r="G39" s="3">
        <v>133.44999999999999</v>
      </c>
      <c r="H39" s="3">
        <v>152.69</v>
      </c>
      <c r="I39" s="3">
        <v>157.07</v>
      </c>
      <c r="J39" s="3">
        <v>114.94</v>
      </c>
      <c r="K39" s="3">
        <v>61.33</v>
      </c>
      <c r="L39" s="3">
        <v>44.97</v>
      </c>
      <c r="M39" s="3">
        <v>18.61</v>
      </c>
      <c r="N39" s="3"/>
    </row>
    <row r="40" spans="1:14" x14ac:dyDescent="0.2">
      <c r="A40">
        <v>1985</v>
      </c>
      <c r="B40" s="3">
        <v>63.41</v>
      </c>
      <c r="C40" s="3">
        <v>39.049999999999997</v>
      </c>
      <c r="D40" s="3">
        <v>28.63</v>
      </c>
      <c r="E40" s="3">
        <v>45.83</v>
      </c>
      <c r="F40" s="3">
        <v>108.43</v>
      </c>
      <c r="G40" s="3">
        <v>131.44</v>
      </c>
      <c r="H40" s="3">
        <v>157.84</v>
      </c>
      <c r="I40" s="3">
        <v>139.74</v>
      </c>
      <c r="J40" s="3">
        <v>119.39</v>
      </c>
      <c r="K40" s="3">
        <v>76.27</v>
      </c>
      <c r="L40" s="3">
        <v>40.26</v>
      </c>
      <c r="M40" s="3">
        <v>54.56</v>
      </c>
      <c r="N40" s="3"/>
    </row>
    <row r="41" spans="1:14" x14ac:dyDescent="0.2">
      <c r="A41">
        <v>1986</v>
      </c>
      <c r="B41" s="3">
        <v>39.78</v>
      </c>
      <c r="C41" s="3">
        <v>33.08</v>
      </c>
      <c r="D41" s="3">
        <v>26.87</v>
      </c>
      <c r="E41" s="3">
        <v>52.45</v>
      </c>
      <c r="F41" s="3">
        <v>80.97</v>
      </c>
      <c r="G41" s="3">
        <v>146.96</v>
      </c>
      <c r="H41" s="3">
        <v>162.02000000000001</v>
      </c>
      <c r="I41" s="3">
        <v>164.83</v>
      </c>
      <c r="J41" s="3">
        <v>80.67</v>
      </c>
      <c r="K41" s="3">
        <v>88.69</v>
      </c>
      <c r="L41" s="3">
        <v>42.7</v>
      </c>
      <c r="M41" s="3">
        <v>18.079999999999998</v>
      </c>
      <c r="N41" s="3"/>
    </row>
    <row r="42" spans="1:14" x14ac:dyDescent="0.2">
      <c r="A42">
        <v>1987</v>
      </c>
      <c r="B42" s="3">
        <v>29.65</v>
      </c>
      <c r="C42" s="3">
        <v>28.07</v>
      </c>
      <c r="D42" s="3">
        <v>31.32</v>
      </c>
      <c r="E42" s="3">
        <v>53.92</v>
      </c>
      <c r="F42" s="3">
        <v>79.89</v>
      </c>
      <c r="G42" s="3">
        <v>165.8</v>
      </c>
      <c r="H42" s="3">
        <v>173.06</v>
      </c>
      <c r="I42" s="3">
        <v>175.36</v>
      </c>
      <c r="J42" s="3">
        <v>100.84</v>
      </c>
      <c r="K42" s="3">
        <v>71.89</v>
      </c>
      <c r="L42" s="3">
        <v>32.74</v>
      </c>
      <c r="M42" s="3">
        <v>17.2</v>
      </c>
      <c r="N42" s="3"/>
    </row>
    <row r="43" spans="1:14" x14ac:dyDescent="0.2">
      <c r="A43">
        <v>1988</v>
      </c>
      <c r="B43" s="3">
        <v>44.57</v>
      </c>
      <c r="C43" s="3">
        <v>47.83</v>
      </c>
      <c r="D43" s="3">
        <v>25.68</v>
      </c>
      <c r="E43" s="3">
        <v>57.91</v>
      </c>
      <c r="F43" s="3">
        <v>78.98</v>
      </c>
      <c r="G43" s="3">
        <v>163.13</v>
      </c>
      <c r="H43" s="3">
        <v>147.32</v>
      </c>
      <c r="I43" s="3">
        <v>184.35</v>
      </c>
      <c r="J43" s="3">
        <v>103.47</v>
      </c>
      <c r="K43" s="3">
        <v>85.83</v>
      </c>
      <c r="L43" s="3">
        <v>20</v>
      </c>
      <c r="M43" s="3">
        <v>35.5</v>
      </c>
      <c r="N43" s="3"/>
    </row>
    <row r="44" spans="1:14" x14ac:dyDescent="0.2">
      <c r="A44">
        <v>1989</v>
      </c>
      <c r="B44" s="3">
        <v>22.23</v>
      </c>
      <c r="C44" s="3">
        <v>45.85</v>
      </c>
      <c r="D44" s="3">
        <v>33.81</v>
      </c>
      <c r="E44" s="3">
        <v>45.75</v>
      </c>
      <c r="F44" s="3">
        <v>79.11</v>
      </c>
      <c r="G44" s="3">
        <v>129.5</v>
      </c>
      <c r="H44" s="3">
        <v>157.01</v>
      </c>
      <c r="I44" s="3">
        <v>152.82</v>
      </c>
      <c r="J44" s="3">
        <v>129.13999999999999</v>
      </c>
      <c r="K44" s="3">
        <v>57.24</v>
      </c>
      <c r="L44" s="3">
        <v>46.21</v>
      </c>
      <c r="M44" s="3">
        <v>43.48</v>
      </c>
      <c r="N44" s="3"/>
    </row>
    <row r="45" spans="1:14" x14ac:dyDescent="0.2">
      <c r="A45">
        <v>1990</v>
      </c>
      <c r="B45" s="3">
        <v>10.91</v>
      </c>
      <c r="C45" s="3">
        <v>23.12</v>
      </c>
      <c r="D45" s="3">
        <v>29.65</v>
      </c>
      <c r="E45" s="3">
        <v>32.5</v>
      </c>
      <c r="F45" s="3">
        <v>108.56</v>
      </c>
      <c r="G45" s="3">
        <v>117.27</v>
      </c>
      <c r="H45" s="3">
        <v>158.16</v>
      </c>
      <c r="I45" s="3">
        <v>136.72</v>
      </c>
      <c r="J45" s="3">
        <v>128.4</v>
      </c>
      <c r="K45" s="3">
        <v>76.39</v>
      </c>
      <c r="L45" s="3">
        <v>31</v>
      </c>
      <c r="M45" s="3">
        <v>26.45</v>
      </c>
      <c r="N45" s="3"/>
    </row>
    <row r="46" spans="1:14" x14ac:dyDescent="0.2">
      <c r="A46">
        <v>1991</v>
      </c>
      <c r="B46" s="3">
        <v>39.090000000000003</v>
      </c>
      <c r="C46" s="3">
        <v>21.78</v>
      </c>
      <c r="D46" s="3">
        <v>27.73</v>
      </c>
      <c r="E46" s="3">
        <v>43.59</v>
      </c>
      <c r="F46" s="3">
        <v>82.43</v>
      </c>
      <c r="G46" s="3">
        <v>170.87</v>
      </c>
      <c r="H46" s="3">
        <v>194.4</v>
      </c>
      <c r="I46" s="3">
        <v>141.03</v>
      </c>
      <c r="J46" s="3">
        <v>147.38999999999999</v>
      </c>
      <c r="K46" s="3">
        <v>59.31</v>
      </c>
      <c r="L46" s="3">
        <v>43.01</v>
      </c>
      <c r="M46" s="3">
        <v>23.31</v>
      </c>
      <c r="N46" s="3"/>
    </row>
    <row r="47" spans="1:14" x14ac:dyDescent="0.2">
      <c r="A47">
        <v>1992</v>
      </c>
      <c r="B47" s="3">
        <v>36.39</v>
      </c>
      <c r="C47" s="3">
        <v>25.41</v>
      </c>
      <c r="D47" s="3">
        <v>34.729999999999997</v>
      </c>
      <c r="E47" s="3">
        <v>43.1</v>
      </c>
      <c r="F47" s="3">
        <v>99.14</v>
      </c>
      <c r="G47" s="3">
        <v>126.1</v>
      </c>
      <c r="H47" s="3">
        <v>157.47999999999999</v>
      </c>
      <c r="I47" s="3">
        <v>138.82</v>
      </c>
      <c r="J47" s="3">
        <v>122.15</v>
      </c>
      <c r="K47" s="3">
        <v>70.03</v>
      </c>
      <c r="L47" s="3">
        <v>28.79</v>
      </c>
      <c r="M47" s="3">
        <v>27.81</v>
      </c>
      <c r="N47" s="3"/>
    </row>
    <row r="48" spans="1:14" x14ac:dyDescent="0.2">
      <c r="A48">
        <v>1993</v>
      </c>
      <c r="B48" s="3">
        <v>37.81</v>
      </c>
      <c r="C48" s="3">
        <v>54.72</v>
      </c>
      <c r="D48" s="3">
        <v>31.87</v>
      </c>
      <c r="E48" s="3">
        <v>48.68</v>
      </c>
      <c r="F48" s="3">
        <v>104.97</v>
      </c>
      <c r="G48" s="3">
        <v>126.06</v>
      </c>
      <c r="H48" s="3">
        <v>168.22</v>
      </c>
      <c r="I48" s="3">
        <v>145.91</v>
      </c>
      <c r="J48" s="3">
        <v>135.41999999999999</v>
      </c>
      <c r="K48" s="3">
        <v>67.790000000000006</v>
      </c>
      <c r="L48" s="3">
        <v>31.18</v>
      </c>
      <c r="M48" s="3">
        <v>37.68</v>
      </c>
      <c r="N48" s="3"/>
    </row>
    <row r="49" spans="1:15" x14ac:dyDescent="0.2">
      <c r="A49">
        <v>1994</v>
      </c>
      <c r="B49" s="3">
        <v>71.209999999999994</v>
      </c>
      <c r="C49" s="3">
        <v>57</v>
      </c>
      <c r="D49" s="3">
        <v>29.7</v>
      </c>
      <c r="E49" s="3">
        <v>52.97</v>
      </c>
      <c r="F49" s="3">
        <v>91.19</v>
      </c>
      <c r="G49" s="3">
        <v>145.97999999999999</v>
      </c>
      <c r="H49" s="3">
        <v>163.61000000000001</v>
      </c>
      <c r="I49" s="3">
        <v>149.21</v>
      </c>
      <c r="J49" s="3">
        <v>119.84</v>
      </c>
      <c r="K49" s="3">
        <v>73.959999999999994</v>
      </c>
      <c r="L49" s="3">
        <v>50.15</v>
      </c>
      <c r="M49" s="3">
        <v>16.13</v>
      </c>
      <c r="N49" s="3"/>
    </row>
    <row r="50" spans="1:15" x14ac:dyDescent="0.2">
      <c r="A50" s="24">
        <v>1995</v>
      </c>
      <c r="B50" s="23">
        <v>37.049999999999997</v>
      </c>
      <c r="C50" s="23">
        <v>50.88</v>
      </c>
      <c r="D50" s="23">
        <v>33.72</v>
      </c>
      <c r="E50" s="23">
        <v>50.11</v>
      </c>
      <c r="F50" s="23">
        <v>79.61</v>
      </c>
      <c r="G50" s="23">
        <v>115.33</v>
      </c>
      <c r="H50" s="23">
        <v>166.31</v>
      </c>
      <c r="I50" s="23">
        <v>151.82</v>
      </c>
      <c r="J50" s="23">
        <v>124.56</v>
      </c>
      <c r="K50" s="23">
        <v>81.45</v>
      </c>
      <c r="L50" s="23">
        <v>42.37</v>
      </c>
      <c r="M50" s="23">
        <v>44.16</v>
      </c>
      <c r="N50" s="3"/>
    </row>
    <row r="51" spans="1:15" x14ac:dyDescent="0.2">
      <c r="A51" s="24">
        <v>1996</v>
      </c>
      <c r="B51" s="23">
        <v>48.7</v>
      </c>
      <c r="C51" s="23">
        <v>44.77</v>
      </c>
      <c r="D51" s="23">
        <v>48.08</v>
      </c>
      <c r="E51" s="23">
        <v>46.14</v>
      </c>
      <c r="F51" s="23">
        <v>86.27</v>
      </c>
      <c r="G51" s="23">
        <v>109.71</v>
      </c>
      <c r="H51" s="23">
        <v>182.31</v>
      </c>
      <c r="I51" s="23">
        <v>154.15</v>
      </c>
      <c r="J51" s="23">
        <v>136.08000000000001</v>
      </c>
      <c r="K51" s="23">
        <v>77.39</v>
      </c>
      <c r="L51" s="23">
        <v>40.89</v>
      </c>
      <c r="M51" s="23">
        <v>21.56</v>
      </c>
      <c r="N51" s="3"/>
    </row>
    <row r="52" spans="1:15" x14ac:dyDescent="0.2">
      <c r="A52" s="24">
        <v>1997</v>
      </c>
      <c r="B52" s="23">
        <v>59.43</v>
      </c>
      <c r="C52" s="23">
        <v>24.95</v>
      </c>
      <c r="D52" s="23">
        <v>29.28</v>
      </c>
      <c r="E52" s="23">
        <v>51.17</v>
      </c>
      <c r="F52" s="23">
        <v>95.87</v>
      </c>
      <c r="G52" s="23">
        <v>121.2</v>
      </c>
      <c r="H52" s="23">
        <v>192.81</v>
      </c>
      <c r="I52" s="23">
        <v>146.34</v>
      </c>
      <c r="J52" s="23">
        <v>118.55</v>
      </c>
      <c r="K52" s="23">
        <v>92.04</v>
      </c>
      <c r="L52" s="23">
        <v>29.5</v>
      </c>
      <c r="M52" s="23">
        <v>15.46</v>
      </c>
      <c r="N52" s="3"/>
    </row>
    <row r="53" spans="1:15" x14ac:dyDescent="0.2">
      <c r="A53" s="24">
        <v>1998</v>
      </c>
      <c r="B53" s="23">
        <v>16.36</v>
      </c>
      <c r="C53" s="23">
        <v>7.99</v>
      </c>
      <c r="D53" s="23">
        <v>28.93</v>
      </c>
      <c r="E53" s="23">
        <v>70.17</v>
      </c>
      <c r="F53" s="23">
        <v>106.23</v>
      </c>
      <c r="G53" s="23">
        <v>135.05000000000001</v>
      </c>
      <c r="H53" s="23">
        <v>194.72</v>
      </c>
      <c r="I53" s="23">
        <v>150.72999999999999</v>
      </c>
      <c r="J53" s="23">
        <v>133.22</v>
      </c>
      <c r="K53" s="23">
        <v>84.73</v>
      </c>
      <c r="L53" s="23">
        <v>37.54</v>
      </c>
      <c r="M53" s="23">
        <v>43.03</v>
      </c>
      <c r="N53" s="3"/>
    </row>
    <row r="54" spans="1:15" x14ac:dyDescent="0.2">
      <c r="A54" s="24">
        <v>1999</v>
      </c>
      <c r="B54" s="23">
        <v>58.47</v>
      </c>
      <c r="C54" s="23">
        <v>24.82</v>
      </c>
      <c r="D54" s="23">
        <v>39.43</v>
      </c>
      <c r="E54" s="23">
        <v>62.2</v>
      </c>
      <c r="F54" s="23">
        <v>100.96</v>
      </c>
      <c r="G54" s="23">
        <v>146.72999999999999</v>
      </c>
      <c r="H54" s="23">
        <v>176.73</v>
      </c>
      <c r="I54" s="23">
        <v>181.33</v>
      </c>
      <c r="J54" s="23">
        <v>126.7</v>
      </c>
      <c r="K54" s="23">
        <v>78.14</v>
      </c>
      <c r="L54" s="23">
        <v>40.44</v>
      </c>
      <c r="M54" s="23">
        <v>34.159999999999997</v>
      </c>
      <c r="N54" s="3"/>
    </row>
    <row r="55" spans="1:15" x14ac:dyDescent="0.2">
      <c r="A55" s="24">
        <v>2000</v>
      </c>
      <c r="B55" s="23">
        <v>49.23</v>
      </c>
      <c r="C55" s="23">
        <v>28.35</v>
      </c>
      <c r="D55" s="23">
        <v>38.19</v>
      </c>
      <c r="E55" s="23">
        <v>59.66</v>
      </c>
      <c r="F55" s="23">
        <v>103.2</v>
      </c>
      <c r="G55" s="23">
        <v>138.09</v>
      </c>
      <c r="H55" s="23">
        <v>152.32</v>
      </c>
      <c r="I55" s="23">
        <v>145.38999999999999</v>
      </c>
      <c r="J55" s="23">
        <v>140.86000000000001</v>
      </c>
      <c r="K55" s="23">
        <v>61.17</v>
      </c>
      <c r="L55" s="23">
        <v>50.19</v>
      </c>
      <c r="M55" s="23">
        <v>58.25</v>
      </c>
      <c r="N55" s="3"/>
    </row>
    <row r="56" spans="1:15" x14ac:dyDescent="0.2">
      <c r="A56" s="24">
        <v>2001</v>
      </c>
      <c r="B56" s="23">
        <v>32.42</v>
      </c>
      <c r="C56" s="23">
        <v>36.24</v>
      </c>
      <c r="D56" s="23">
        <v>31.97</v>
      </c>
      <c r="E56" s="23">
        <v>55.55</v>
      </c>
      <c r="F56" s="23">
        <v>110.01</v>
      </c>
      <c r="G56" s="23">
        <v>122.92</v>
      </c>
      <c r="H56" s="23">
        <v>183.24</v>
      </c>
      <c r="I56" s="23">
        <v>171.67</v>
      </c>
      <c r="J56" s="23">
        <v>132.4</v>
      </c>
      <c r="K56" s="23">
        <v>74.81</v>
      </c>
      <c r="L56" s="23">
        <v>25.07</v>
      </c>
      <c r="M56" s="23">
        <v>38.06</v>
      </c>
      <c r="N56" s="3"/>
    </row>
    <row r="57" spans="1:15" x14ac:dyDescent="0.2">
      <c r="A57" s="24">
        <v>2002</v>
      </c>
      <c r="B57" s="23">
        <v>20.25</v>
      </c>
      <c r="C57" s="23">
        <v>29.58</v>
      </c>
      <c r="D57" s="23">
        <v>34.85</v>
      </c>
      <c r="E57" s="23">
        <v>56.14</v>
      </c>
      <c r="F57" s="23">
        <v>81.03</v>
      </c>
      <c r="G57" s="23">
        <v>136.62</v>
      </c>
      <c r="H57" s="23">
        <v>185.47</v>
      </c>
      <c r="I57" s="23">
        <v>174.04</v>
      </c>
      <c r="J57" s="23">
        <v>131.63999999999999</v>
      </c>
      <c r="K57" s="23">
        <v>94.77</v>
      </c>
      <c r="L57" s="23">
        <v>30.23</v>
      </c>
      <c r="M57" s="23">
        <v>26.76</v>
      </c>
      <c r="N57" s="3"/>
    </row>
    <row r="58" spans="1:15" x14ac:dyDescent="0.2">
      <c r="A58" s="24">
        <v>2003</v>
      </c>
      <c r="B58" s="23">
        <v>65.239999999999995</v>
      </c>
      <c r="C58" s="23">
        <v>53.39</v>
      </c>
      <c r="D58" s="23">
        <v>36.880000000000003</v>
      </c>
      <c r="E58" s="23">
        <v>49.51</v>
      </c>
      <c r="F58" s="23">
        <v>100.15</v>
      </c>
      <c r="G58" s="23">
        <v>138</v>
      </c>
      <c r="H58" s="23">
        <v>183.62</v>
      </c>
      <c r="I58" s="23">
        <v>170.98</v>
      </c>
      <c r="J58" s="23">
        <v>145.26</v>
      </c>
      <c r="K58" s="23">
        <v>64.819999999999993</v>
      </c>
      <c r="L58" s="23">
        <v>38.58</v>
      </c>
      <c r="M58" s="23">
        <v>20.38</v>
      </c>
      <c r="N58" s="3"/>
    </row>
    <row r="59" spans="1:15" x14ac:dyDescent="0.2">
      <c r="A59" s="24">
        <v>2004</v>
      </c>
      <c r="B59" s="23">
        <v>66.17</v>
      </c>
      <c r="C59" s="23">
        <v>26.71</v>
      </c>
      <c r="D59" s="23">
        <v>31.26</v>
      </c>
      <c r="E59" s="23">
        <v>64.19</v>
      </c>
      <c r="F59" s="23">
        <v>100.92</v>
      </c>
      <c r="G59" s="23">
        <v>155.86000000000001</v>
      </c>
      <c r="H59" s="23">
        <v>163.46</v>
      </c>
      <c r="I59" s="23">
        <v>147.5</v>
      </c>
      <c r="J59" s="23">
        <v>140.61000000000001</v>
      </c>
      <c r="K59" s="23">
        <v>71.55</v>
      </c>
      <c r="L59" s="23">
        <v>44.76</v>
      </c>
      <c r="M59" s="23">
        <v>38.020000000000003</v>
      </c>
      <c r="N59" s="3"/>
    </row>
    <row r="60" spans="1:15" x14ac:dyDescent="0.2">
      <c r="A60" s="24">
        <v>2005</v>
      </c>
      <c r="B60" s="23">
        <v>44.12</v>
      </c>
      <c r="C60" s="23">
        <v>21.41</v>
      </c>
      <c r="D60" s="23">
        <v>25.08</v>
      </c>
      <c r="E60" s="23">
        <v>60.18</v>
      </c>
      <c r="F60" s="23">
        <v>74.010000000000005</v>
      </c>
      <c r="G60" s="23">
        <v>126.93</v>
      </c>
      <c r="H60" s="23">
        <v>200.49</v>
      </c>
      <c r="I60" s="23">
        <v>158.57</v>
      </c>
      <c r="J60" s="23">
        <v>139.55000000000001</v>
      </c>
      <c r="K60" s="23">
        <v>81.489999999999995</v>
      </c>
      <c r="L60" s="23">
        <v>44.6</v>
      </c>
      <c r="M60" s="23">
        <v>30.62</v>
      </c>
      <c r="N60" s="3"/>
    </row>
    <row r="61" spans="1:15" x14ac:dyDescent="0.2">
      <c r="A61" s="24">
        <v>2006</v>
      </c>
      <c r="B61" s="23">
        <v>10.93</v>
      </c>
      <c r="C61" s="23">
        <v>36.700000000000003</v>
      </c>
      <c r="D61" s="23">
        <v>25.01</v>
      </c>
      <c r="E61" s="23">
        <v>52.71</v>
      </c>
      <c r="F61" s="23">
        <v>74.760000000000005</v>
      </c>
      <c r="G61" s="23">
        <v>150.03</v>
      </c>
      <c r="H61" s="23">
        <v>153.71</v>
      </c>
      <c r="I61" s="23">
        <v>182.04</v>
      </c>
      <c r="J61" s="23">
        <v>112.09</v>
      </c>
      <c r="K61" s="23">
        <v>68.91</v>
      </c>
      <c r="L61" s="23">
        <v>19.670000000000002</v>
      </c>
      <c r="M61" s="23">
        <v>21.43</v>
      </c>
      <c r="N61" s="21"/>
      <c r="O61" s="16"/>
    </row>
    <row r="62" spans="1:15" x14ac:dyDescent="0.2">
      <c r="A62" s="24">
        <v>2007</v>
      </c>
      <c r="B62" s="23">
        <v>28.56</v>
      </c>
      <c r="C62" s="23">
        <v>60.66</v>
      </c>
      <c r="D62" s="23">
        <v>26.55</v>
      </c>
      <c r="E62" s="23">
        <v>47.07</v>
      </c>
      <c r="F62" s="23">
        <v>92.11</v>
      </c>
      <c r="G62" s="23">
        <v>170.65</v>
      </c>
      <c r="H62" s="23">
        <v>156</v>
      </c>
      <c r="I62" s="23">
        <v>164.05</v>
      </c>
      <c r="J62" s="23">
        <v>122.17</v>
      </c>
      <c r="K62" s="23">
        <v>93.4</v>
      </c>
      <c r="L62" s="23">
        <v>47.41</v>
      </c>
      <c r="M62" s="23">
        <v>24.87</v>
      </c>
      <c r="N62" s="22"/>
      <c r="O62" s="19"/>
    </row>
    <row r="63" spans="1:15" x14ac:dyDescent="0.2">
      <c r="A63" s="24">
        <v>2008</v>
      </c>
      <c r="B63" s="23">
        <v>44.96</v>
      </c>
      <c r="C63" s="23">
        <v>42.61</v>
      </c>
      <c r="D63" s="23">
        <v>30.01</v>
      </c>
      <c r="E63" s="23">
        <v>58.09</v>
      </c>
      <c r="F63" s="23">
        <v>95.58</v>
      </c>
      <c r="G63" s="23">
        <v>129.38999999999999</v>
      </c>
      <c r="H63" s="23">
        <v>167.04</v>
      </c>
      <c r="I63" s="23">
        <v>159.02000000000001</v>
      </c>
      <c r="J63" s="23">
        <v>120.72</v>
      </c>
      <c r="K63" s="23">
        <v>90.62</v>
      </c>
      <c r="L63" s="23">
        <v>34.36</v>
      </c>
      <c r="M63" s="23">
        <v>43.44</v>
      </c>
      <c r="N63" s="22"/>
      <c r="O63" s="17"/>
    </row>
    <row r="64" spans="1:15" x14ac:dyDescent="0.2">
      <c r="A64" s="24">
        <v>2009</v>
      </c>
      <c r="B64" s="23">
        <v>60.35</v>
      </c>
      <c r="C64" s="23">
        <v>37.130000000000003</v>
      </c>
      <c r="D64" s="23">
        <v>33.42</v>
      </c>
      <c r="E64" s="23">
        <v>52.41</v>
      </c>
      <c r="F64" s="23">
        <v>103.43</v>
      </c>
      <c r="G64" s="23">
        <v>118.62</v>
      </c>
      <c r="H64" s="23">
        <v>142.15</v>
      </c>
      <c r="I64" s="23">
        <v>157.49</v>
      </c>
      <c r="J64" s="23">
        <v>109.83</v>
      </c>
      <c r="K64" s="23">
        <v>57.81</v>
      </c>
      <c r="L64" s="23">
        <v>30.18</v>
      </c>
      <c r="M64" s="23">
        <v>38.979999999999997</v>
      </c>
      <c r="N64" s="22"/>
      <c r="O64" s="19"/>
    </row>
    <row r="65" spans="1:15" x14ac:dyDescent="0.2">
      <c r="A65" s="24">
        <v>2010</v>
      </c>
      <c r="B65" s="23">
        <v>45.64</v>
      </c>
      <c r="C65" s="23">
        <v>27.7</v>
      </c>
      <c r="D65" s="23">
        <v>27.63</v>
      </c>
      <c r="E65" s="23">
        <v>59.81</v>
      </c>
      <c r="F65" s="23">
        <v>78.849999999999994</v>
      </c>
      <c r="G65" s="23">
        <v>160.03</v>
      </c>
      <c r="H65" s="23">
        <v>168.97</v>
      </c>
      <c r="I65" s="23">
        <v>161.55000000000001</v>
      </c>
      <c r="J65" s="23">
        <v>127.11</v>
      </c>
      <c r="K65" s="23">
        <v>77.94</v>
      </c>
      <c r="L65" s="23">
        <v>31.88</v>
      </c>
      <c r="M65" s="23">
        <v>48.31</v>
      </c>
      <c r="N65" s="22"/>
      <c r="O65" s="19"/>
    </row>
    <row r="66" spans="1:15" x14ac:dyDescent="0.2">
      <c r="A66" s="24">
        <v>2011</v>
      </c>
      <c r="B66" s="23">
        <v>43.51</v>
      </c>
      <c r="C66" s="23">
        <v>43.39</v>
      </c>
      <c r="D66" s="23">
        <v>29.55</v>
      </c>
      <c r="E66" s="23">
        <v>47.89</v>
      </c>
      <c r="F66" s="23">
        <v>77.63</v>
      </c>
      <c r="G66" s="23">
        <v>168.08</v>
      </c>
      <c r="H66" s="23">
        <v>185.93</v>
      </c>
      <c r="I66" s="23">
        <v>186.72</v>
      </c>
      <c r="J66" s="23">
        <v>121.79</v>
      </c>
      <c r="K66" s="23">
        <v>79.98</v>
      </c>
      <c r="L66" s="23">
        <v>38.81</v>
      </c>
      <c r="M66" s="23">
        <v>18.36</v>
      </c>
      <c r="N66" s="22"/>
      <c r="O66" s="19"/>
    </row>
    <row r="67" spans="1:15" x14ac:dyDescent="0.2">
      <c r="A67" s="24">
        <v>2012</v>
      </c>
      <c r="B67" s="23">
        <v>26.33</v>
      </c>
      <c r="C67" s="23">
        <v>22.89</v>
      </c>
      <c r="D67" s="23">
        <v>40.270000000000003</v>
      </c>
      <c r="E67" s="23">
        <v>86.25</v>
      </c>
      <c r="F67" s="23">
        <v>105.66</v>
      </c>
      <c r="G67" s="23">
        <v>164.22</v>
      </c>
      <c r="H67" s="23">
        <v>206.38</v>
      </c>
      <c r="I67" s="23">
        <v>168.06</v>
      </c>
      <c r="J67" s="23">
        <v>143.19999999999999</v>
      </c>
      <c r="K67" s="23">
        <v>81.36</v>
      </c>
      <c r="L67" s="23">
        <v>29.29</v>
      </c>
      <c r="M67" s="23">
        <v>15.57</v>
      </c>
      <c r="N67" s="18"/>
    </row>
    <row r="68" spans="1:15" x14ac:dyDescent="0.2">
      <c r="A68" s="24">
        <v>2013</v>
      </c>
      <c r="B68" s="23">
        <v>38.92</v>
      </c>
      <c r="C68" s="23">
        <v>33.979999999999997</v>
      </c>
      <c r="D68" s="23">
        <v>30.24</v>
      </c>
      <c r="E68" s="23">
        <v>47.49</v>
      </c>
      <c r="F68" s="23">
        <v>111.27</v>
      </c>
      <c r="G68" s="23">
        <v>150.21</v>
      </c>
      <c r="H68" s="23">
        <v>193.25</v>
      </c>
      <c r="I68" s="23">
        <v>143.37</v>
      </c>
      <c r="J68" s="23">
        <v>137.68</v>
      </c>
      <c r="K68" s="23">
        <v>97.66</v>
      </c>
      <c r="L68" s="23">
        <v>47.61</v>
      </c>
      <c r="M68" s="23">
        <v>37.450000000000003</v>
      </c>
      <c r="N68" s="18"/>
    </row>
    <row r="69" spans="1:15" x14ac:dyDescent="0.2">
      <c r="A69" s="24">
        <v>2014</v>
      </c>
      <c r="B69" s="23">
        <v>79.17</v>
      </c>
      <c r="C69" s="23">
        <v>58.11</v>
      </c>
      <c r="D69" s="23">
        <v>43.3</v>
      </c>
      <c r="E69" s="23">
        <v>52.66</v>
      </c>
      <c r="F69" s="23">
        <v>93.96</v>
      </c>
      <c r="G69" s="23">
        <v>158.1</v>
      </c>
      <c r="H69" s="23">
        <v>197.47</v>
      </c>
      <c r="I69" s="23">
        <v>147.27000000000001</v>
      </c>
      <c r="J69" s="23">
        <v>124.42</v>
      </c>
      <c r="K69" s="23">
        <v>85.49</v>
      </c>
      <c r="L69" s="23">
        <v>53.79</v>
      </c>
      <c r="M69" s="23">
        <v>15.25</v>
      </c>
      <c r="N69" s="18"/>
    </row>
    <row r="70" spans="1:15" x14ac:dyDescent="0.2">
      <c r="A70" s="24">
        <v>2015</v>
      </c>
      <c r="B70" s="23">
        <v>63.35</v>
      </c>
      <c r="C70" s="23">
        <v>73.13</v>
      </c>
      <c r="D70" s="23">
        <v>44.63</v>
      </c>
      <c r="E70" s="23">
        <v>58.75</v>
      </c>
      <c r="F70" s="23">
        <v>111.96</v>
      </c>
      <c r="G70" s="23">
        <v>152.33000000000001</v>
      </c>
      <c r="H70" s="23">
        <v>177.64</v>
      </c>
      <c r="I70" s="23">
        <v>174.18</v>
      </c>
      <c r="J70" s="23">
        <v>138.13999999999999</v>
      </c>
      <c r="K70" s="23">
        <v>93.67</v>
      </c>
      <c r="L70" s="23">
        <v>44.61</v>
      </c>
      <c r="M70" s="23">
        <v>13.12</v>
      </c>
      <c r="N70" s="18"/>
    </row>
    <row r="71" spans="1:1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spans="1:1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 spans="1:15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1:15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spans="1:15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1:15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1:15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spans="1:15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 spans="1:15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0" spans="1:15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</row>
    <row r="81" spans="1:14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NBS_comp_mm _LakePrc</vt:lpstr>
      <vt:lpstr>NBS_comp_mm_LandPrc</vt:lpstr>
      <vt:lpstr>NBS_comp_cms_LakePrc</vt:lpstr>
      <vt:lpstr>NBS_comp_cms_LandPrc</vt:lpstr>
      <vt:lpstr>PrcLk</vt:lpstr>
      <vt:lpstr>PrcLd</vt:lpstr>
      <vt:lpstr>Run</vt:lpstr>
      <vt:lpstr>Evp</vt:lpstr>
      <vt:lpstr>Area</vt:lpstr>
      <vt:lpstr>Days</vt:lpstr>
    </vt:vector>
  </TitlesOfParts>
  <Company>GLERL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2001-11-09T14:47:08Z</dcterms:created>
  <dcterms:modified xsi:type="dcterms:W3CDTF">2016-08-02T16:46:48Z</dcterms:modified>
</cp:coreProperties>
</file>