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blo\Andrea\USFQ\Titulacion\"/>
    </mc:Choice>
  </mc:AlternateContent>
  <xr:revisionPtr revIDLastSave="0" documentId="13_ncr:1_{905B96A1-4E9F-41AB-A71C-ADC4F6E8BD27}" xr6:coauthVersionLast="47" xr6:coauthVersionMax="47" xr10:uidLastSave="{00000000-0000-0000-0000-000000000000}"/>
  <bookViews>
    <workbookView xWindow="-108" yWindow="-108" windowWidth="23256" windowHeight="12576" activeTab="1" xr2:uid="{7479791D-AF98-4B48-9BA8-5A6EBE4D9B1A}"/>
  </bookViews>
  <sheets>
    <sheet name="Config" sheetId="3" r:id="rId1"/>
    <sheet name="Escenas PencilTest" sheetId="1" r:id="rId2"/>
    <sheet name="Ga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  <c r="D2" i="2"/>
  <c r="A16" i="2"/>
  <c r="J16" i="2" s="1"/>
  <c r="I17" i="2" s="1"/>
  <c r="B16" i="2"/>
  <c r="A17" i="2"/>
  <c r="J17" i="2" s="1"/>
  <c r="I18" i="2" s="1"/>
  <c r="B17" i="2"/>
  <c r="A18" i="2"/>
  <c r="J18" i="2" s="1"/>
  <c r="I19" i="2" s="1"/>
  <c r="B18" i="2"/>
  <c r="A19" i="2"/>
  <c r="J19" i="2" s="1"/>
  <c r="I20" i="2" s="1"/>
  <c r="B19" i="2"/>
  <c r="A20" i="2"/>
  <c r="J20" i="2" s="1"/>
  <c r="I21" i="2" s="1"/>
  <c r="B20" i="2"/>
  <c r="A21" i="2"/>
  <c r="J21" i="2" s="1"/>
  <c r="I22" i="2" s="1"/>
  <c r="B21" i="2"/>
  <c r="A22" i="2"/>
  <c r="J22" i="2" s="1"/>
  <c r="I23" i="2" s="1"/>
  <c r="B22" i="2"/>
  <c r="A23" i="2"/>
  <c r="J23" i="2" s="1"/>
  <c r="I24" i="2" s="1"/>
  <c r="B23" i="2"/>
  <c r="A24" i="2"/>
  <c r="J24" i="2" s="1"/>
  <c r="I25" i="2" s="1"/>
  <c r="B24" i="2"/>
  <c r="A25" i="2"/>
  <c r="J25" i="2" s="1"/>
  <c r="I26" i="2" s="1"/>
  <c r="B25" i="2"/>
  <c r="A26" i="2"/>
  <c r="J26" i="2" s="1"/>
  <c r="I27" i="2" s="1"/>
  <c r="B26" i="2"/>
  <c r="A27" i="2"/>
  <c r="J27" i="2" s="1"/>
  <c r="I28" i="2" s="1"/>
  <c r="B27" i="2"/>
  <c r="A28" i="2"/>
  <c r="J28" i="2" s="1"/>
  <c r="I29" i="2" s="1"/>
  <c r="B28" i="2"/>
  <c r="A29" i="2"/>
  <c r="J29" i="2" s="1"/>
  <c r="I30" i="2" s="1"/>
  <c r="B29" i="2"/>
  <c r="A30" i="2"/>
  <c r="J30" i="2" s="1"/>
  <c r="I31" i="2" s="1"/>
  <c r="B30" i="2"/>
  <c r="A31" i="2"/>
  <c r="J31" i="2" s="1"/>
  <c r="I32" i="2" s="1"/>
  <c r="B31" i="2"/>
  <c r="A32" i="2"/>
  <c r="J32" i="2" s="1"/>
  <c r="I33" i="2" s="1"/>
  <c r="B32" i="2"/>
  <c r="A33" i="2"/>
  <c r="J33" i="2" s="1"/>
  <c r="I34" i="2" s="1"/>
  <c r="B33" i="2"/>
  <c r="A34" i="2"/>
  <c r="J34" i="2" s="1"/>
  <c r="I35" i="2" s="1"/>
  <c r="B34" i="2"/>
  <c r="A35" i="2"/>
  <c r="J35" i="2" s="1"/>
  <c r="I36" i="2" s="1"/>
  <c r="B35" i="2"/>
  <c r="A36" i="2"/>
  <c r="J36" i="2" s="1"/>
  <c r="I37" i="2" s="1"/>
  <c r="B36" i="2"/>
  <c r="A37" i="2"/>
  <c r="J37" i="2" s="1"/>
  <c r="I38" i="2" s="1"/>
  <c r="B37" i="2"/>
  <c r="A38" i="2"/>
  <c r="J38" i="2" s="1"/>
  <c r="I39" i="2" s="1"/>
  <c r="B38" i="2"/>
  <c r="A39" i="2"/>
  <c r="J39" i="2" s="1"/>
  <c r="I40" i="2" s="1"/>
  <c r="B39" i="2"/>
  <c r="A40" i="2"/>
  <c r="J40" i="2" s="1"/>
  <c r="I41" i="2" s="1"/>
  <c r="B40" i="2"/>
  <c r="A41" i="2"/>
  <c r="J41" i="2" s="1"/>
  <c r="I42" i="2" s="1"/>
  <c r="B41" i="2"/>
  <c r="A42" i="2"/>
  <c r="J42" i="2" s="1"/>
  <c r="I43" i="2" s="1"/>
  <c r="B42" i="2"/>
  <c r="A43" i="2"/>
  <c r="J43" i="2" s="1"/>
  <c r="I44" i="2" s="1"/>
  <c r="B43" i="2"/>
  <c r="A44" i="2"/>
  <c r="J44" i="2" s="1"/>
  <c r="I45" i="2" s="1"/>
  <c r="B44" i="2"/>
  <c r="A45" i="2"/>
  <c r="J45" i="2" s="1"/>
  <c r="I46" i="2" s="1"/>
  <c r="B45" i="2"/>
  <c r="A46" i="2"/>
  <c r="J46" i="2" s="1"/>
  <c r="I47" i="2" s="1"/>
  <c r="B46" i="2"/>
  <c r="A47" i="2"/>
  <c r="J47" i="2" s="1"/>
  <c r="I48" i="2" s="1"/>
  <c r="B47" i="2"/>
  <c r="A48" i="2"/>
  <c r="J48" i="2" s="1"/>
  <c r="I49" i="2" s="1"/>
  <c r="B48" i="2"/>
  <c r="A49" i="2"/>
  <c r="J49" i="2" s="1"/>
  <c r="I50" i="2" s="1"/>
  <c r="B49" i="2"/>
  <c r="A50" i="2"/>
  <c r="J50" i="2" s="1"/>
  <c r="I51" i="2" s="1"/>
  <c r="B50" i="2"/>
  <c r="A51" i="2"/>
  <c r="J51" i="2" s="1"/>
  <c r="I52" i="2" s="1"/>
  <c r="B51" i="2"/>
  <c r="A52" i="2"/>
  <c r="J52" i="2" s="1"/>
  <c r="I53" i="2" s="1"/>
  <c r="B52" i="2"/>
  <c r="A53" i="2"/>
  <c r="J53" i="2" s="1"/>
  <c r="I54" i="2" s="1"/>
  <c r="B53" i="2"/>
  <c r="A54" i="2"/>
  <c r="J54" i="2" s="1"/>
  <c r="I55" i="2" s="1"/>
  <c r="B54" i="2"/>
  <c r="A55" i="2"/>
  <c r="J55" i="2" s="1"/>
  <c r="I56" i="2" s="1"/>
  <c r="B55" i="2"/>
  <c r="A56" i="2"/>
  <c r="J56" i="2" s="1"/>
  <c r="I57" i="2" s="1"/>
  <c r="B56" i="2"/>
  <c r="A57" i="2"/>
  <c r="J57" i="2" s="1"/>
  <c r="I58" i="2" s="1"/>
  <c r="B57" i="2"/>
  <c r="A58" i="2"/>
  <c r="J58" i="2" s="1"/>
  <c r="I59" i="2" s="1"/>
  <c r="B58" i="2"/>
  <c r="A59" i="2"/>
  <c r="J59" i="2" s="1"/>
  <c r="I60" i="2" s="1"/>
  <c r="B59" i="2"/>
  <c r="A60" i="2"/>
  <c r="J60" i="2" s="1"/>
  <c r="I61" i="2" s="1"/>
  <c r="B60" i="2"/>
  <c r="A61" i="2"/>
  <c r="J61" i="2" s="1"/>
  <c r="I62" i="2" s="1"/>
  <c r="B61" i="2"/>
  <c r="A62" i="2"/>
  <c r="J62" i="2" s="1"/>
  <c r="I63" i="2" s="1"/>
  <c r="B62" i="2"/>
  <c r="A63" i="2"/>
  <c r="J63" i="2" s="1"/>
  <c r="I64" i="2" s="1"/>
  <c r="B63" i="2"/>
  <c r="A64" i="2"/>
  <c r="J64" i="2" s="1"/>
  <c r="I65" i="2" s="1"/>
  <c r="B64" i="2"/>
  <c r="A65" i="2"/>
  <c r="J65" i="2" s="1"/>
  <c r="I66" i="2" s="1"/>
  <c r="B65" i="2"/>
  <c r="A66" i="2"/>
  <c r="J66" i="2" s="1"/>
  <c r="I67" i="2" s="1"/>
  <c r="B66" i="2"/>
  <c r="A67" i="2"/>
  <c r="J67" i="2" s="1"/>
  <c r="I68" i="2" s="1"/>
  <c r="B67" i="2"/>
  <c r="A68" i="2"/>
  <c r="J68" i="2" s="1"/>
  <c r="I69" i="2" s="1"/>
  <c r="B68" i="2"/>
  <c r="A69" i="2"/>
  <c r="J69" i="2" s="1"/>
  <c r="I70" i="2" s="1"/>
  <c r="B69" i="2"/>
  <c r="A70" i="2"/>
  <c r="J70" i="2" s="1"/>
  <c r="I71" i="2" s="1"/>
  <c r="B70" i="2"/>
  <c r="A71" i="2"/>
  <c r="J71" i="2" s="1"/>
  <c r="I72" i="2" s="1"/>
  <c r="B71" i="2"/>
  <c r="A72" i="2"/>
  <c r="J72" i="2" s="1"/>
  <c r="I73" i="2" s="1"/>
  <c r="B72" i="2"/>
  <c r="A73" i="2"/>
  <c r="J73" i="2" s="1"/>
  <c r="I74" i="2" s="1"/>
  <c r="B73" i="2"/>
  <c r="A74" i="2"/>
  <c r="J74" i="2" s="1"/>
  <c r="I75" i="2" s="1"/>
  <c r="B74" i="2"/>
  <c r="A75" i="2"/>
  <c r="J75" i="2" s="1"/>
  <c r="I76" i="2" s="1"/>
  <c r="B75" i="2"/>
  <c r="A76" i="2"/>
  <c r="J76" i="2" s="1"/>
  <c r="I77" i="2" s="1"/>
  <c r="B76" i="2"/>
  <c r="A77" i="2"/>
  <c r="J77" i="2" s="1"/>
  <c r="I78" i="2" s="1"/>
  <c r="B77" i="2"/>
  <c r="A78" i="2"/>
  <c r="J78" i="2" s="1"/>
  <c r="I79" i="2" s="1"/>
  <c r="B78" i="2"/>
  <c r="A79" i="2"/>
  <c r="J79" i="2" s="1"/>
  <c r="I80" i="2" s="1"/>
  <c r="B79" i="2"/>
  <c r="A80" i="2"/>
  <c r="J80" i="2" s="1"/>
  <c r="I81" i="2" s="1"/>
  <c r="B80" i="2"/>
  <c r="A81" i="2"/>
  <c r="J81" i="2" s="1"/>
  <c r="B8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A3" i="2"/>
  <c r="J3" i="2" s="1"/>
  <c r="I4" i="2" s="1"/>
  <c r="A4" i="2"/>
  <c r="J4" i="2" s="1"/>
  <c r="I5" i="2" s="1"/>
  <c r="A5" i="2"/>
  <c r="J5" i="2" s="1"/>
  <c r="I6" i="2" s="1"/>
  <c r="A6" i="2"/>
  <c r="J6" i="2" s="1"/>
  <c r="I7" i="2" s="1"/>
  <c r="A7" i="2"/>
  <c r="J7" i="2" s="1"/>
  <c r="I8" i="2" s="1"/>
  <c r="A8" i="2"/>
  <c r="J8" i="2" s="1"/>
  <c r="I9" i="2" s="1"/>
  <c r="A9" i="2"/>
  <c r="J9" i="2" s="1"/>
  <c r="I10" i="2" s="1"/>
  <c r="A10" i="2"/>
  <c r="J10" i="2" s="1"/>
  <c r="I11" i="2" s="1"/>
  <c r="A11" i="2"/>
  <c r="J11" i="2" s="1"/>
  <c r="I12" i="2" s="1"/>
  <c r="A12" i="2"/>
  <c r="J12" i="2" s="1"/>
  <c r="I13" i="2" s="1"/>
  <c r="A13" i="2"/>
  <c r="J13" i="2" s="1"/>
  <c r="I14" i="2" s="1"/>
  <c r="A14" i="2"/>
  <c r="J14" i="2" s="1"/>
  <c r="I15" i="2" s="1"/>
  <c r="A15" i="2"/>
  <c r="J15" i="2" s="1"/>
  <c r="I16" i="2" s="1"/>
  <c r="A2" i="2"/>
  <c r="J2" i="2" s="1"/>
  <c r="I3" i="2" s="1"/>
  <c r="D43" i="1"/>
  <c r="G43" i="1" s="1"/>
  <c r="D44" i="1"/>
  <c r="G44" i="1" s="1"/>
  <c r="D45" i="1"/>
  <c r="G45" i="1" s="1"/>
  <c r="D46" i="1"/>
  <c r="G46" i="1" s="1"/>
  <c r="D47" i="1"/>
  <c r="E47" i="1" s="1"/>
  <c r="D48" i="1"/>
  <c r="E48" i="1" s="1"/>
  <c r="D49" i="1"/>
  <c r="E49" i="1" s="1"/>
  <c r="D50" i="1"/>
  <c r="G50" i="1" s="1"/>
  <c r="D51" i="1"/>
  <c r="G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G81" i="1" s="1"/>
  <c r="A82" i="1"/>
  <c r="D26" i="1"/>
  <c r="E26" i="1" s="1"/>
  <c r="D27" i="1"/>
  <c r="E27" i="1" s="1"/>
  <c r="D28" i="1"/>
  <c r="E28" i="1" s="1"/>
  <c r="D29" i="1"/>
  <c r="E29" i="1" s="1"/>
  <c r="D30" i="1"/>
  <c r="G30" i="1" s="1"/>
  <c r="D31" i="1"/>
  <c r="E31" i="1" s="1"/>
  <c r="D32" i="1"/>
  <c r="G32" i="1" s="1"/>
  <c r="D33" i="1"/>
  <c r="G33" i="1" s="1"/>
  <c r="D34" i="1"/>
  <c r="G34" i="1" s="1"/>
  <c r="D35" i="1"/>
  <c r="G35" i="1" s="1"/>
  <c r="D36" i="1"/>
  <c r="E36" i="1" s="1"/>
  <c r="D37" i="1"/>
  <c r="G37" i="1" s="1"/>
  <c r="D38" i="1"/>
  <c r="G38" i="1" s="1"/>
  <c r="D39" i="1"/>
  <c r="E39" i="1" s="1"/>
  <c r="D40" i="1"/>
  <c r="E40" i="1" s="1"/>
  <c r="D41" i="1"/>
  <c r="E41" i="1" s="1"/>
  <c r="D42" i="1"/>
  <c r="E42" i="1" s="1"/>
  <c r="C82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G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3" i="1"/>
  <c r="E3" i="1" s="1"/>
  <c r="D2" i="1"/>
  <c r="E2" i="1" s="1"/>
  <c r="G79" i="1" l="1"/>
  <c r="G67" i="1"/>
  <c r="G55" i="1"/>
  <c r="G39" i="1"/>
  <c r="G11" i="1"/>
  <c r="E72" i="1"/>
  <c r="E60" i="1"/>
  <c r="E81" i="1"/>
  <c r="E75" i="1"/>
  <c r="E63" i="1"/>
  <c r="E51" i="1"/>
  <c r="G70" i="1"/>
  <c r="G58" i="1"/>
  <c r="G42" i="1"/>
  <c r="G23" i="1"/>
  <c r="E74" i="1"/>
  <c r="E62" i="1"/>
  <c r="E50" i="1"/>
  <c r="E38" i="1"/>
  <c r="G69" i="1"/>
  <c r="G57" i="1"/>
  <c r="G41" i="1"/>
  <c r="G17" i="1"/>
  <c r="E73" i="1"/>
  <c r="E61" i="1"/>
  <c r="E37" i="1"/>
  <c r="E13" i="1"/>
  <c r="G80" i="1"/>
  <c r="G68" i="1"/>
  <c r="G56" i="1"/>
  <c r="G40" i="1"/>
  <c r="E71" i="1"/>
  <c r="E59" i="1"/>
  <c r="E35" i="1"/>
  <c r="G78" i="1"/>
  <c r="G66" i="1"/>
  <c r="G53" i="1"/>
  <c r="G7" i="1"/>
  <c r="E46" i="1"/>
  <c r="E34" i="1"/>
  <c r="G77" i="1"/>
  <c r="G65" i="1"/>
  <c r="G52" i="1"/>
  <c r="E45" i="1"/>
  <c r="E33" i="1"/>
  <c r="G76" i="1"/>
  <c r="G64" i="1"/>
  <c r="G36" i="1"/>
  <c r="E44" i="1"/>
  <c r="E32" i="1"/>
  <c r="E43" i="1"/>
  <c r="E30" i="1"/>
  <c r="E5" i="1"/>
  <c r="C3" i="2"/>
  <c r="D3" i="2" s="1"/>
  <c r="D82" i="1"/>
  <c r="E82" i="1" s="1"/>
  <c r="F2" i="1"/>
  <c r="G2" i="1" s="1"/>
  <c r="C4" i="2" l="1"/>
  <c r="D4" i="2" s="1"/>
  <c r="C5" i="2" s="1"/>
  <c r="D5" i="2" s="1"/>
  <c r="C6" i="2" s="1"/>
  <c r="D6" i="2" s="1"/>
  <c r="F3" i="1"/>
  <c r="G3" i="1" s="1"/>
  <c r="C7" i="2" l="1"/>
  <c r="D7" i="2" s="1"/>
  <c r="F4" i="1"/>
  <c r="F5" i="1" l="1"/>
  <c r="F6" i="1" s="1"/>
  <c r="G4" i="1"/>
  <c r="C8" i="2"/>
  <c r="D8" i="2" s="1"/>
  <c r="G10" i="1"/>
  <c r="G5" i="1" l="1"/>
  <c r="F7" i="1"/>
  <c r="F8" i="1" s="1"/>
  <c r="G6" i="1"/>
  <c r="C9" i="2"/>
  <c r="D9" i="2" s="1"/>
  <c r="F9" i="1" l="1"/>
  <c r="G8" i="1"/>
  <c r="C10" i="2"/>
  <c r="D10" i="2" s="1"/>
  <c r="F10" i="1" l="1"/>
  <c r="F11" i="1" s="1"/>
  <c r="F12" i="1" s="1"/>
  <c r="G9" i="1"/>
  <c r="C11" i="2"/>
  <c r="D11" i="2" s="1"/>
  <c r="F13" i="1" l="1"/>
  <c r="F14" i="1" s="1"/>
  <c r="G12" i="1"/>
  <c r="C12" i="2"/>
  <c r="D12" i="2" s="1"/>
  <c r="F15" i="1" l="1"/>
  <c r="G14" i="1"/>
  <c r="C13" i="2"/>
  <c r="D13" i="2" s="1"/>
  <c r="F16" i="1" l="1"/>
  <c r="G15" i="1"/>
  <c r="C14" i="2"/>
  <c r="D14" i="2" s="1"/>
  <c r="F17" i="1" l="1"/>
  <c r="F18" i="1" s="1"/>
  <c r="G16" i="1"/>
  <c r="C15" i="2"/>
  <c r="D15" i="2" s="1"/>
  <c r="F19" i="1" l="1"/>
  <c r="G18" i="1"/>
  <c r="C16" i="2"/>
  <c r="D16" i="2" s="1"/>
  <c r="F20" i="1" l="1"/>
  <c r="G19" i="1"/>
  <c r="C17" i="2"/>
  <c r="D17" i="2" s="1"/>
  <c r="F21" i="1" l="1"/>
  <c r="G20" i="1"/>
  <c r="C18" i="2"/>
  <c r="D18" i="2" s="1"/>
  <c r="G21" i="1" l="1"/>
  <c r="F22" i="1"/>
  <c r="C19" i="2"/>
  <c r="D19" i="2" s="1"/>
  <c r="F23" i="1" l="1"/>
  <c r="F24" i="1" s="1"/>
  <c r="G22" i="1"/>
  <c r="C20" i="2"/>
  <c r="D20" i="2" s="1"/>
  <c r="F25" i="1" l="1"/>
  <c r="G24" i="1"/>
  <c r="C21" i="2"/>
  <c r="D21" i="2" s="1"/>
  <c r="F26" i="1" l="1"/>
  <c r="G25" i="1"/>
  <c r="C22" i="2"/>
  <c r="D22" i="2" s="1"/>
  <c r="F27" i="1" l="1"/>
  <c r="G26" i="1"/>
  <c r="C23" i="2"/>
  <c r="D23" i="2" s="1"/>
  <c r="F28" i="1" l="1"/>
  <c r="G27" i="1"/>
  <c r="C24" i="2"/>
  <c r="D24" i="2" s="1"/>
  <c r="G28" i="1" l="1"/>
  <c r="F29" i="1"/>
  <c r="C25" i="2"/>
  <c r="D25" i="2" s="1"/>
  <c r="G29" i="1" l="1"/>
  <c r="F30" i="1"/>
  <c r="F31" i="1" s="1"/>
  <c r="C26" i="2"/>
  <c r="D26" i="2" s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1" i="1"/>
  <c r="C27" i="2"/>
  <c r="D27" i="2" s="1"/>
  <c r="F48" i="1" l="1"/>
  <c r="G47" i="1"/>
  <c r="C28" i="2"/>
  <c r="D28" i="2" s="1"/>
  <c r="G48" i="1" l="1"/>
  <c r="F49" i="1"/>
  <c r="C29" i="2"/>
  <c r="D29" i="2" s="1"/>
  <c r="F50" i="1" l="1"/>
  <c r="F51" i="1" s="1"/>
  <c r="F52" i="1" s="1"/>
  <c r="F53" i="1" s="1"/>
  <c r="F54" i="1" s="1"/>
  <c r="G49" i="1"/>
  <c r="C30" i="2"/>
  <c r="D30" i="2" s="1"/>
  <c r="F55" i="1" l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54" i="1"/>
  <c r="C31" i="2"/>
  <c r="D31" i="2" s="1"/>
  <c r="C32" i="2" l="1"/>
  <c r="D32" i="2" s="1"/>
  <c r="C33" i="2" l="1"/>
  <c r="D33" i="2" s="1"/>
  <c r="C34" i="2" l="1"/>
  <c r="D34" i="2" s="1"/>
  <c r="C35" i="2" l="1"/>
  <c r="D35" i="2" s="1"/>
  <c r="C36" i="2" l="1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C43" i="2" l="1"/>
  <c r="D43" i="2" s="1"/>
  <c r="C44" i="2" l="1"/>
  <c r="D44" i="2" s="1"/>
  <c r="C45" i="2" l="1"/>
  <c r="D45" i="2" s="1"/>
  <c r="C46" i="2" l="1"/>
  <c r="D46" i="2" s="1"/>
  <c r="C47" i="2" l="1"/>
  <c r="D47" i="2" s="1"/>
  <c r="C48" i="2" l="1"/>
  <c r="D48" i="2" s="1"/>
  <c r="C49" i="2" l="1"/>
  <c r="D49" i="2" s="1"/>
  <c r="C50" i="2" l="1"/>
  <c r="D50" i="2" s="1"/>
  <c r="C51" i="2" l="1"/>
  <c r="D51" i="2" s="1"/>
  <c r="C52" i="2" l="1"/>
  <c r="D52" i="2" s="1"/>
  <c r="C53" i="2" l="1"/>
  <c r="D53" i="2" s="1"/>
  <c r="C54" i="2" l="1"/>
  <c r="D54" i="2" s="1"/>
  <c r="C55" i="2" l="1"/>
  <c r="D55" i="2" s="1"/>
  <c r="C56" i="2" l="1"/>
  <c r="D56" i="2" s="1"/>
  <c r="C57" i="2" l="1"/>
  <c r="D57" i="2" s="1"/>
  <c r="C58" i="2" l="1"/>
  <c r="D58" i="2" s="1"/>
  <c r="C59" i="2" l="1"/>
  <c r="D59" i="2" s="1"/>
  <c r="C60" i="2" l="1"/>
  <c r="D60" i="2" s="1"/>
  <c r="C61" i="2" l="1"/>
  <c r="D61" i="2" s="1"/>
  <c r="C62" i="2" l="1"/>
  <c r="D62" i="2" s="1"/>
  <c r="C63" i="2" l="1"/>
  <c r="D63" i="2" s="1"/>
  <c r="C64" i="2" l="1"/>
  <c r="D64" i="2" s="1"/>
  <c r="C65" i="2" l="1"/>
  <c r="D65" i="2" s="1"/>
  <c r="C66" i="2" l="1"/>
  <c r="D66" i="2" s="1"/>
  <c r="C67" i="2" l="1"/>
  <c r="D67" i="2" s="1"/>
  <c r="C68" i="2" l="1"/>
  <c r="D68" i="2" s="1"/>
  <c r="C69" i="2" l="1"/>
  <c r="D69" i="2" s="1"/>
  <c r="C70" i="2" l="1"/>
  <c r="D70" i="2" s="1"/>
  <c r="C71" i="2" l="1"/>
  <c r="D71" i="2" s="1"/>
  <c r="C72" i="2" l="1"/>
  <c r="D72" i="2" s="1"/>
  <c r="C73" i="2" l="1"/>
  <c r="D73" i="2" s="1"/>
  <c r="C74" i="2" l="1"/>
  <c r="D74" i="2" s="1"/>
  <c r="C75" i="2" l="1"/>
  <c r="D75" i="2" s="1"/>
  <c r="C76" i="2" l="1"/>
  <c r="D76" i="2" s="1"/>
  <c r="C77" i="2" l="1"/>
  <c r="D77" i="2" s="1"/>
  <c r="C78" i="2" l="1"/>
  <c r="D78" i="2" s="1"/>
  <c r="C79" i="2" l="1"/>
  <c r="D79" i="2" s="1"/>
  <c r="C80" i="2" l="1"/>
  <c r="D80" i="2" s="1"/>
  <c r="C81" i="2" l="1"/>
  <c r="D81" i="2" s="1"/>
</calcChain>
</file>

<file path=xl/sharedStrings.xml><?xml version="1.0" encoding="utf-8"?>
<sst xmlns="http://schemas.openxmlformats.org/spreadsheetml/2006/main" count="257" uniqueCount="107">
  <si>
    <t>Escenas</t>
  </si>
  <si>
    <t>Frames</t>
  </si>
  <si>
    <t>Seg</t>
  </si>
  <si>
    <t>Tiempo</t>
  </si>
  <si>
    <t>Transcurrido</t>
  </si>
  <si>
    <t>SegTr</t>
  </si>
  <si>
    <t>Total:</t>
  </si>
  <si>
    <t>Column1</t>
  </si>
  <si>
    <t>Introducción pastilla</t>
  </si>
  <si>
    <t>Doc leyendo</t>
  </si>
  <si>
    <t>suena el teléfono</t>
  </si>
  <si>
    <t>secretaria</t>
  </si>
  <si>
    <t>doc contesta</t>
  </si>
  <si>
    <t>Perilla de la puerta</t>
  </si>
  <si>
    <t>entra la paciente</t>
  </si>
  <si>
    <t>bichos 1</t>
  </si>
  <si>
    <t>gira la cabeza</t>
  </si>
  <si>
    <t>bichos 2</t>
  </si>
  <si>
    <t>bichos 3</t>
  </si>
  <si>
    <t>Doc la despierta</t>
  </si>
  <si>
    <t>Puede sentarse</t>
  </si>
  <si>
    <t>En que puedo ayudarle</t>
  </si>
  <si>
    <t>veo gente muerta</t>
  </si>
  <si>
    <t>Doc asiente</t>
  </si>
  <si>
    <t>Espere un momento</t>
  </si>
  <si>
    <t>ahh..ok?</t>
  </si>
  <si>
    <t>bichos 4</t>
  </si>
  <si>
    <t>Shhht</t>
  </si>
  <si>
    <t>un momento</t>
  </si>
  <si>
    <t>Salen dos bichos</t>
  </si>
  <si>
    <t>Suena el celular</t>
  </si>
  <si>
    <t>Camina a sentarse</t>
  </si>
  <si>
    <t>Paciente se asusta</t>
  </si>
  <si>
    <t>Perorata del Doc</t>
  </si>
  <si>
    <t>Perorata del Doc 2</t>
  </si>
  <si>
    <t>Paciente escucha</t>
  </si>
  <si>
    <t>Cajón de pastillas</t>
  </si>
  <si>
    <t>Que?</t>
  </si>
  <si>
    <t>Paciente insiste1</t>
  </si>
  <si>
    <t>Paciente insiste2</t>
  </si>
  <si>
    <t>Paciente insiste3</t>
  </si>
  <si>
    <t>Mini bicho</t>
  </si>
  <si>
    <t>Paciente se interrumpe</t>
  </si>
  <si>
    <t>bicho grande</t>
  </si>
  <si>
    <t>paciente retrocede</t>
  </si>
  <si>
    <t>Advertencia</t>
  </si>
  <si>
    <t>no hace caso</t>
  </si>
  <si>
    <t>paciente esta nerviosa</t>
  </si>
  <si>
    <t>bicho saca un brazo</t>
  </si>
  <si>
    <t>plano garra</t>
  </si>
  <si>
    <t>plano ojos paciente</t>
  </si>
  <si>
    <t>paciente al rescate</t>
  </si>
  <si>
    <t>caen al piso</t>
  </si>
  <si>
    <t>Recoge sus lentes</t>
  </si>
  <si>
    <t>Doc se levanta 2</t>
  </si>
  <si>
    <t>Doc se levanta 1</t>
  </si>
  <si>
    <t>plano ojos doc</t>
  </si>
  <si>
    <t>Paneo bicho</t>
  </si>
  <si>
    <t>Gritan</t>
  </si>
  <si>
    <t>Se levantan</t>
  </si>
  <si>
    <t>Corren</t>
  </si>
  <si>
    <t>viene el bicho</t>
  </si>
  <si>
    <t>Persecución</t>
  </si>
  <si>
    <t>Persecución a</t>
  </si>
  <si>
    <t>pasillo 2</t>
  </si>
  <si>
    <t>Pasillo 1</t>
  </si>
  <si>
    <t>Persecución b</t>
  </si>
  <si>
    <t>Persecución c</t>
  </si>
  <si>
    <t>pasillo 3</t>
  </si>
  <si>
    <t>Sala de espera</t>
  </si>
  <si>
    <t>caen 2</t>
  </si>
  <si>
    <t>Jadeo</t>
  </si>
  <si>
    <t>Pacientes1</t>
  </si>
  <si>
    <t>Loquitos</t>
  </si>
  <si>
    <t>Pacientes2</t>
  </si>
  <si>
    <t>Silencio incomodo1</t>
  </si>
  <si>
    <t>Silencio incomodo2</t>
  </si>
  <si>
    <t>Consultorio</t>
  </si>
  <si>
    <t xml:space="preserve"> regreso al consultorio</t>
  </si>
  <si>
    <t>Dialogo paciente1</t>
  </si>
  <si>
    <t>Dialogo paciente2</t>
  </si>
  <si>
    <t>Se hace el loco</t>
  </si>
  <si>
    <t>puff</t>
  </si>
  <si>
    <t>No pasó nada</t>
  </si>
  <si>
    <t>Pastillas</t>
  </si>
  <si>
    <t>plano de los dos1</t>
  </si>
  <si>
    <t>plano de los dos2</t>
  </si>
  <si>
    <t>bicho pastillas</t>
  </si>
  <si>
    <t>ID</t>
  </si>
  <si>
    <t>Name</t>
  </si>
  <si>
    <t>Begin date</t>
  </si>
  <si>
    <t>End date</t>
  </si>
  <si>
    <t>Duration</t>
  </si>
  <si>
    <t>Completion</t>
  </si>
  <si>
    <t>Cost</t>
  </si>
  <si>
    <t>Coordinator</t>
  </si>
  <si>
    <t>Predecessors</t>
  </si>
  <si>
    <t>Outline number</t>
  </si>
  <si>
    <t>Resources</t>
  </si>
  <si>
    <t>Assignments</t>
  </si>
  <si>
    <t>Task color</t>
  </si>
  <si>
    <t>Web Link</t>
  </si>
  <si>
    <t>Notes</t>
  </si>
  <si>
    <t/>
  </si>
  <si>
    <t>Begin Date:</t>
  </si>
  <si>
    <t>CleanUp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</si>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</sst>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 inden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right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1" defaultTableStyle="TableStyleMedium2" defaultPivotStyle="PivotStyleLight16">
    <tableStyle name="Escenas_style" pivot="0" count="3" xr9:uid="{2A99205D-6212-4C05-8828-38A2C5030BE6}">
      <tableStyleElement type="headerRow" dxfId="30"/>
      <tableStyleElement type="total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524042-5AAD-4EFE-A25F-7BF55D11B420}" name="Table2" displayName="Table2" ref="A1:H82" totalsRowShown="0" headerRowDxfId="16" headerRowBorderDxfId="14" tableBorderDxfId="15" totalsRowBorderDxfId="13">
  <autoFilter ref="A1:H82" xr:uid="{8D524042-5AAD-4EFE-A25F-7BF55D11B420}"/>
  <tableColumns count="8">
    <tableColumn id="1" xr3:uid="{EEB0F2DB-5A60-45E2-B42A-7F3A777A60FD}" name="Column1" dataDxfId="12"/>
    <tableColumn id="2" xr3:uid="{366908A8-A1EE-4A6A-84F5-5A7E1B687F76}" name="Escenas" dataDxfId="11"/>
    <tableColumn id="3" xr3:uid="{F1850ADF-8A29-4D65-A2DF-6BCB825069D9}" name="Frames" dataDxfId="10"/>
    <tableColumn id="4" xr3:uid="{8D6B2F7F-5281-49B3-9FFD-4F7E12628708}" name="Seg" dataDxfId="9"/>
    <tableColumn id="5" xr3:uid="{445C2CF8-A5A5-4A8A-B64A-B0A91BA13D34}" name="Tiempo" dataDxfId="8">
      <calculatedColumnFormula>IF(D2=0,"",_xlfn.CONCAT(TEXT(INT(D2/60),"00"),":",TEXT(MOD(D2,60),"00.00")))</calculatedColumnFormula>
    </tableColumn>
    <tableColumn id="6" xr3:uid="{53E24129-A6A4-4D4A-9FB0-A2036B18656E}" name="SegTr" dataDxfId="7"/>
    <tableColumn id="7" xr3:uid="{89D4FAB2-8B5E-4C99-A020-3A3C601CAF35}" name="Transcurrido" dataDxfId="6"/>
    <tableColumn id="8" xr3:uid="{521AEA72-C192-4798-A8AA-4A0EA4F73489}" name="CleanUp" dataDxfId="5"/>
  </tableColumns>
  <tableStyleInfo name="Escenas_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02CC-C94F-4082-A5DC-0A7FA565CB50}">
  <dimension ref="A2:B2"/>
  <sheetViews>
    <sheetView workbookViewId="0">
      <selection activeCell="B3" sqref="B3"/>
    </sheetView>
  </sheetViews>
  <sheetFormatPr defaultRowHeight="14.4" x14ac:dyDescent="0.3"/>
  <cols>
    <col min="1" max="1" width="12.5546875" customWidth="1"/>
    <col min="2" max="2" width="15.33203125" customWidth="1"/>
  </cols>
  <sheetData>
    <row r="2" spans="1:2" x14ac:dyDescent="0.3">
      <c r="A2" t="s">
        <v>104</v>
      </c>
      <c r="B2" s="17">
        <v>45089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AA15-B2AD-42A1-BDDC-F5ADA737CF93}">
  <dimension ref="A1:I82"/>
  <sheetViews>
    <sheetView tabSelected="1" workbookViewId="0">
      <selection activeCell="J5" sqref="J5"/>
    </sheetView>
  </sheetViews>
  <sheetFormatPr defaultRowHeight="14.4" x14ac:dyDescent="0.3"/>
  <cols>
    <col min="1" max="1" width="10.109375" customWidth="1"/>
    <col min="2" max="2" width="19.5546875" customWidth="1"/>
    <col min="4" max="4" width="8.21875" style="2" customWidth="1"/>
    <col min="5" max="5" width="13" customWidth="1"/>
    <col min="6" max="6" width="8.21875" customWidth="1"/>
    <col min="7" max="7" width="13.109375" style="1" customWidth="1"/>
    <col min="8" max="8" width="11" style="1" customWidth="1"/>
    <col min="9" max="9" width="11.44140625" customWidth="1"/>
  </cols>
  <sheetData>
    <row r="1" spans="1:9" ht="19.2" customHeight="1" x14ac:dyDescent="0.3">
      <c r="A1" s="8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5</v>
      </c>
      <c r="G1" s="10" t="s">
        <v>4</v>
      </c>
      <c r="H1" s="19" t="s">
        <v>105</v>
      </c>
    </row>
    <row r="2" spans="1:9" x14ac:dyDescent="0.3">
      <c r="A2" s="6">
        <v>1</v>
      </c>
      <c r="B2" s="4" t="s">
        <v>8</v>
      </c>
      <c r="C2" s="4"/>
      <c r="D2" s="5">
        <f>C2/24</f>
        <v>0</v>
      </c>
      <c r="E2" s="3" t="str">
        <f t="shared" ref="E2:E33" si="0">IF(D2=0,"",_xlfn.CONCAT(TEXT(INT(D2/60),"00"),":",TEXT(MOD(D2,60),"00.00")))</f>
        <v/>
      </c>
      <c r="F2" s="5">
        <f>D2</f>
        <v>0</v>
      </c>
      <c r="G2" s="7" t="str">
        <f>_xlfn.CONCAT(TEXT(INT(F2/60),"00"),":",TEXT(MOD(F2,60),"00.00"))</f>
        <v>00:00.00</v>
      </c>
      <c r="H2" s="7"/>
      <c r="I2" s="7"/>
    </row>
    <row r="3" spans="1:9" x14ac:dyDescent="0.3">
      <c r="A3" s="6">
        <v>2</v>
      </c>
      <c r="B3" s="4" t="s">
        <v>9</v>
      </c>
      <c r="C3" s="4">
        <v>109</v>
      </c>
      <c r="D3" s="5">
        <f>C3/24</f>
        <v>4.541666666666667</v>
      </c>
      <c r="E3" s="3" t="str">
        <f t="shared" si="0"/>
        <v>00:04.54</v>
      </c>
      <c r="F3" s="5">
        <f>F2+D3</f>
        <v>4.541666666666667</v>
      </c>
      <c r="G3" s="7" t="str">
        <f>IF(D3=0,"",_xlfn.CONCAT(TEXT(INT(F3/60),"00"),":",TEXT(MOD(F3,60),"00.00")))</f>
        <v>00:04.54</v>
      </c>
      <c r="H3" s="7"/>
    </row>
    <row r="4" spans="1:9" x14ac:dyDescent="0.3">
      <c r="A4" s="6">
        <v>3</v>
      </c>
      <c r="B4" s="4" t="s">
        <v>10</v>
      </c>
      <c r="C4" s="4">
        <v>70</v>
      </c>
      <c r="D4" s="5">
        <f t="shared" ref="D4:D42" si="1">C4/24</f>
        <v>2.9166666666666665</v>
      </c>
      <c r="E4" s="3" t="str">
        <f t="shared" si="0"/>
        <v>00:02.92</v>
      </c>
      <c r="F4" s="5">
        <f t="shared" ref="F4:F67" si="2">F3+D4</f>
        <v>7.4583333333333339</v>
      </c>
      <c r="G4" s="7" t="str">
        <f t="shared" ref="G4:G67" si="3">IF(D4=0,"",_xlfn.CONCAT(TEXT(INT(F4/60),"00"),":",TEXT(MOD(F4,60),"00.00")))</f>
        <v>00:07.46</v>
      </c>
      <c r="H4" s="7"/>
    </row>
    <row r="5" spans="1:9" x14ac:dyDescent="0.3">
      <c r="A5" s="6">
        <v>4</v>
      </c>
      <c r="B5" s="4" t="s">
        <v>11</v>
      </c>
      <c r="C5" s="4">
        <v>41</v>
      </c>
      <c r="D5" s="5">
        <f t="shared" si="1"/>
        <v>1.7083333333333333</v>
      </c>
      <c r="E5" s="3" t="str">
        <f t="shared" si="0"/>
        <v>00:01.71</v>
      </c>
      <c r="F5" s="5">
        <f t="shared" si="2"/>
        <v>9.1666666666666679</v>
      </c>
      <c r="G5" s="7" t="str">
        <f t="shared" si="3"/>
        <v>00:09.17</v>
      </c>
      <c r="H5" s="7"/>
    </row>
    <row r="6" spans="1:9" x14ac:dyDescent="0.3">
      <c r="A6" s="6">
        <v>5</v>
      </c>
      <c r="B6" s="4" t="s">
        <v>12</v>
      </c>
      <c r="C6" s="4">
        <v>64</v>
      </c>
      <c r="D6" s="5">
        <f t="shared" si="1"/>
        <v>2.6666666666666665</v>
      </c>
      <c r="E6" s="3" t="str">
        <f t="shared" si="0"/>
        <v>00:02.67</v>
      </c>
      <c r="F6" s="5">
        <f t="shared" si="2"/>
        <v>11.833333333333334</v>
      </c>
      <c r="G6" s="7" t="str">
        <f t="shared" si="3"/>
        <v>00:11.83</v>
      </c>
      <c r="H6" s="7"/>
    </row>
    <row r="7" spans="1:9" x14ac:dyDescent="0.3">
      <c r="A7" s="6">
        <v>6</v>
      </c>
      <c r="B7" s="4" t="s">
        <v>13</v>
      </c>
      <c r="C7" s="4"/>
      <c r="D7" s="5">
        <f t="shared" si="1"/>
        <v>0</v>
      </c>
      <c r="E7" s="3" t="str">
        <f t="shared" si="0"/>
        <v/>
      </c>
      <c r="F7" s="5">
        <f t="shared" si="2"/>
        <v>11.833333333333334</v>
      </c>
      <c r="G7" s="7" t="str">
        <f t="shared" si="3"/>
        <v/>
      </c>
      <c r="H7" s="7"/>
    </row>
    <row r="8" spans="1:9" x14ac:dyDescent="0.3">
      <c r="A8" s="6">
        <v>7</v>
      </c>
      <c r="B8" s="4" t="s">
        <v>14</v>
      </c>
      <c r="C8" s="4">
        <v>320</v>
      </c>
      <c r="D8" s="5">
        <f t="shared" si="1"/>
        <v>13.333333333333334</v>
      </c>
      <c r="E8" s="3" t="str">
        <f t="shared" si="0"/>
        <v>00:13.33</v>
      </c>
      <c r="F8" s="5">
        <f t="shared" si="2"/>
        <v>25.166666666666668</v>
      </c>
      <c r="G8" s="7" t="str">
        <f t="shared" si="3"/>
        <v>00:25.17</v>
      </c>
      <c r="H8" s="7"/>
    </row>
    <row r="9" spans="1:9" x14ac:dyDescent="0.3">
      <c r="A9" s="6">
        <v>8</v>
      </c>
      <c r="B9" s="4" t="s">
        <v>15</v>
      </c>
      <c r="C9" s="4">
        <v>78</v>
      </c>
      <c r="D9" s="5">
        <f t="shared" si="1"/>
        <v>3.25</v>
      </c>
      <c r="E9" s="3" t="str">
        <f t="shared" si="0"/>
        <v>00:03.25</v>
      </c>
      <c r="F9" s="5">
        <f t="shared" si="2"/>
        <v>28.416666666666668</v>
      </c>
      <c r="G9" s="7" t="str">
        <f t="shared" si="3"/>
        <v>00:28.42</v>
      </c>
      <c r="H9" s="7"/>
    </row>
    <row r="10" spans="1:9" x14ac:dyDescent="0.3">
      <c r="A10" s="6">
        <v>9</v>
      </c>
      <c r="B10" s="4" t="s">
        <v>16</v>
      </c>
      <c r="C10" s="4"/>
      <c r="D10" s="5">
        <f t="shared" si="1"/>
        <v>0</v>
      </c>
      <c r="E10" s="3" t="str">
        <f t="shared" si="0"/>
        <v/>
      </c>
      <c r="F10" s="5">
        <f t="shared" si="2"/>
        <v>28.416666666666668</v>
      </c>
      <c r="G10" s="7" t="str">
        <f t="shared" si="3"/>
        <v/>
      </c>
      <c r="H10" s="7"/>
    </row>
    <row r="11" spans="1:9" x14ac:dyDescent="0.3">
      <c r="A11" s="6">
        <v>10</v>
      </c>
      <c r="B11" s="4" t="s">
        <v>17</v>
      </c>
      <c r="C11" s="4"/>
      <c r="D11" s="5">
        <f t="shared" si="1"/>
        <v>0</v>
      </c>
      <c r="E11" s="3" t="str">
        <f t="shared" si="0"/>
        <v/>
      </c>
      <c r="F11" s="5">
        <f t="shared" si="2"/>
        <v>28.416666666666668</v>
      </c>
      <c r="G11" s="7" t="str">
        <f t="shared" si="3"/>
        <v/>
      </c>
      <c r="H11" s="7"/>
    </row>
    <row r="12" spans="1:9" x14ac:dyDescent="0.3">
      <c r="A12" s="6">
        <v>11</v>
      </c>
      <c r="B12" s="4" t="s">
        <v>18</v>
      </c>
      <c r="C12" s="4">
        <v>64</v>
      </c>
      <c r="D12" s="5">
        <f t="shared" si="1"/>
        <v>2.6666666666666665</v>
      </c>
      <c r="E12" s="3" t="str">
        <f t="shared" si="0"/>
        <v>00:02.67</v>
      </c>
      <c r="F12" s="5">
        <f t="shared" si="2"/>
        <v>31.083333333333336</v>
      </c>
      <c r="G12" s="7" t="str">
        <f t="shared" si="3"/>
        <v>00:31.08</v>
      </c>
      <c r="H12" s="7"/>
    </row>
    <row r="13" spans="1:9" x14ac:dyDescent="0.3">
      <c r="A13" s="6">
        <v>12</v>
      </c>
      <c r="B13" s="4" t="s">
        <v>19</v>
      </c>
      <c r="C13" s="4"/>
      <c r="D13" s="5">
        <f t="shared" si="1"/>
        <v>0</v>
      </c>
      <c r="E13" s="3" t="str">
        <f t="shared" si="0"/>
        <v/>
      </c>
      <c r="F13" s="5">
        <f t="shared" si="2"/>
        <v>31.083333333333336</v>
      </c>
      <c r="G13" s="7" t="str">
        <f t="shared" si="3"/>
        <v/>
      </c>
      <c r="H13" s="7"/>
    </row>
    <row r="14" spans="1:9" x14ac:dyDescent="0.3">
      <c r="A14" s="6">
        <v>13</v>
      </c>
      <c r="B14" s="4" t="s">
        <v>20</v>
      </c>
      <c r="C14" s="4">
        <v>80</v>
      </c>
      <c r="D14" s="5">
        <f t="shared" si="1"/>
        <v>3.3333333333333335</v>
      </c>
      <c r="E14" s="3" t="str">
        <f t="shared" si="0"/>
        <v>00:03.33</v>
      </c>
      <c r="F14" s="5">
        <f t="shared" si="2"/>
        <v>34.416666666666671</v>
      </c>
      <c r="G14" s="7" t="str">
        <f t="shared" si="3"/>
        <v>00:34.42</v>
      </c>
      <c r="H14" s="7"/>
    </row>
    <row r="15" spans="1:9" x14ac:dyDescent="0.3">
      <c r="A15" s="6">
        <v>14</v>
      </c>
      <c r="B15" s="4" t="s">
        <v>31</v>
      </c>
      <c r="C15" s="4">
        <v>122</v>
      </c>
      <c r="D15" s="5">
        <f t="shared" si="1"/>
        <v>5.083333333333333</v>
      </c>
      <c r="E15" s="3" t="str">
        <f t="shared" si="0"/>
        <v>00:05.08</v>
      </c>
      <c r="F15" s="5">
        <f t="shared" si="2"/>
        <v>39.500000000000007</v>
      </c>
      <c r="G15" s="7" t="str">
        <f t="shared" si="3"/>
        <v>00:39.50</v>
      </c>
      <c r="H15" s="7"/>
    </row>
    <row r="16" spans="1:9" x14ac:dyDescent="0.3">
      <c r="A16" s="6">
        <v>15</v>
      </c>
      <c r="B16" s="4" t="s">
        <v>21</v>
      </c>
      <c r="C16" s="4">
        <v>76</v>
      </c>
      <c r="D16" s="5">
        <f t="shared" si="1"/>
        <v>3.1666666666666665</v>
      </c>
      <c r="E16" s="3" t="str">
        <f t="shared" si="0"/>
        <v>00:03.17</v>
      </c>
      <c r="F16" s="5">
        <f t="shared" si="2"/>
        <v>42.666666666666671</v>
      </c>
      <c r="G16" s="7" t="str">
        <f t="shared" si="3"/>
        <v>00:42.67</v>
      </c>
      <c r="H16" s="7"/>
    </row>
    <row r="17" spans="1:8" x14ac:dyDescent="0.3">
      <c r="A17" s="6">
        <v>16</v>
      </c>
      <c r="B17" s="4" t="s">
        <v>22</v>
      </c>
      <c r="C17" s="4"/>
      <c r="D17" s="5">
        <f t="shared" si="1"/>
        <v>0</v>
      </c>
      <c r="E17" s="3" t="str">
        <f t="shared" si="0"/>
        <v/>
      </c>
      <c r="F17" s="5">
        <f t="shared" si="2"/>
        <v>42.666666666666671</v>
      </c>
      <c r="G17" s="7" t="str">
        <f t="shared" si="3"/>
        <v/>
      </c>
      <c r="H17" s="7"/>
    </row>
    <row r="18" spans="1:8" x14ac:dyDescent="0.3">
      <c r="A18" s="6">
        <v>17</v>
      </c>
      <c r="B18" s="4" t="s">
        <v>23</v>
      </c>
      <c r="C18" s="4">
        <v>43</v>
      </c>
      <c r="D18" s="5">
        <f t="shared" si="1"/>
        <v>1.7916666666666667</v>
      </c>
      <c r="E18" s="3" t="str">
        <f t="shared" si="0"/>
        <v>00:01.79</v>
      </c>
      <c r="F18" s="5">
        <f t="shared" si="2"/>
        <v>44.458333333333336</v>
      </c>
      <c r="G18" s="7" t="str">
        <f t="shared" si="3"/>
        <v>00:44.46</v>
      </c>
      <c r="H18" s="7"/>
    </row>
    <row r="19" spans="1:8" x14ac:dyDescent="0.3">
      <c r="A19" s="6">
        <v>18</v>
      </c>
      <c r="B19" s="4" t="s">
        <v>30</v>
      </c>
      <c r="C19" s="4">
        <v>134</v>
      </c>
      <c r="D19" s="5">
        <f t="shared" si="1"/>
        <v>5.583333333333333</v>
      </c>
      <c r="E19" s="3" t="str">
        <f t="shared" si="0"/>
        <v>00:05.58</v>
      </c>
      <c r="F19" s="5">
        <f t="shared" si="2"/>
        <v>50.041666666666671</v>
      </c>
      <c r="G19" s="7" t="str">
        <f t="shared" si="3"/>
        <v>00:50.04</v>
      </c>
      <c r="H19" s="7"/>
    </row>
    <row r="20" spans="1:8" x14ac:dyDescent="0.3">
      <c r="A20" s="6">
        <v>19</v>
      </c>
      <c r="B20" s="4" t="s">
        <v>24</v>
      </c>
      <c r="C20" s="4">
        <v>155</v>
      </c>
      <c r="D20" s="5">
        <f t="shared" si="1"/>
        <v>6.458333333333333</v>
      </c>
      <c r="E20" s="3" t="str">
        <f t="shared" si="0"/>
        <v>00:06.46</v>
      </c>
      <c r="F20" s="5">
        <f t="shared" si="2"/>
        <v>56.500000000000007</v>
      </c>
      <c r="G20" s="7" t="str">
        <f t="shared" si="3"/>
        <v>00:56.50</v>
      </c>
      <c r="H20" s="7"/>
    </row>
    <row r="21" spans="1:8" x14ac:dyDescent="0.3">
      <c r="A21" s="6">
        <v>20</v>
      </c>
      <c r="B21" s="4" t="s">
        <v>25</v>
      </c>
      <c r="C21" s="4">
        <v>117</v>
      </c>
      <c r="D21" s="5">
        <f t="shared" si="1"/>
        <v>4.875</v>
      </c>
      <c r="E21" s="3" t="str">
        <f t="shared" si="0"/>
        <v>00:04.88</v>
      </c>
      <c r="F21" s="5">
        <f t="shared" si="2"/>
        <v>61.375000000000007</v>
      </c>
      <c r="G21" s="7" t="str">
        <f t="shared" si="3"/>
        <v>01:01.38</v>
      </c>
      <c r="H21" s="7"/>
    </row>
    <row r="22" spans="1:8" x14ac:dyDescent="0.3">
      <c r="A22" s="6">
        <v>21</v>
      </c>
      <c r="B22" s="4" t="s">
        <v>26</v>
      </c>
      <c r="C22" s="4">
        <v>56</v>
      </c>
      <c r="D22" s="5">
        <f t="shared" si="1"/>
        <v>2.3333333333333335</v>
      </c>
      <c r="E22" s="3" t="str">
        <f t="shared" si="0"/>
        <v>00:02.33</v>
      </c>
      <c r="F22" s="5">
        <f t="shared" si="2"/>
        <v>63.708333333333343</v>
      </c>
      <c r="G22" s="7" t="str">
        <f t="shared" si="3"/>
        <v>01:03.71</v>
      </c>
      <c r="H22" s="7"/>
    </row>
    <row r="23" spans="1:8" x14ac:dyDescent="0.3">
      <c r="A23" s="6">
        <v>22</v>
      </c>
      <c r="B23" s="4" t="s">
        <v>32</v>
      </c>
      <c r="C23" s="4"/>
      <c r="D23" s="5">
        <f t="shared" si="1"/>
        <v>0</v>
      </c>
      <c r="E23" s="3" t="str">
        <f t="shared" si="0"/>
        <v/>
      </c>
      <c r="F23" s="5">
        <f t="shared" si="2"/>
        <v>63.708333333333343</v>
      </c>
      <c r="G23" s="7" t="str">
        <f t="shared" si="3"/>
        <v/>
      </c>
      <c r="H23" s="7"/>
    </row>
    <row r="24" spans="1:8" x14ac:dyDescent="0.3">
      <c r="A24" s="6">
        <v>23</v>
      </c>
      <c r="B24" s="4" t="s">
        <v>27</v>
      </c>
      <c r="C24" s="4">
        <v>87</v>
      </c>
      <c r="D24" s="5">
        <f t="shared" si="1"/>
        <v>3.625</v>
      </c>
      <c r="E24" s="3" t="str">
        <f t="shared" si="0"/>
        <v>00:03.63</v>
      </c>
      <c r="F24" s="5">
        <f t="shared" si="2"/>
        <v>67.333333333333343</v>
      </c>
      <c r="G24" s="7" t="str">
        <f t="shared" si="3"/>
        <v>01:07.33</v>
      </c>
      <c r="H24" s="7"/>
    </row>
    <row r="25" spans="1:8" x14ac:dyDescent="0.3">
      <c r="A25" s="6">
        <v>24</v>
      </c>
      <c r="B25" s="4" t="s">
        <v>28</v>
      </c>
      <c r="C25" s="4">
        <v>31</v>
      </c>
      <c r="D25" s="5">
        <f t="shared" si="1"/>
        <v>1.2916666666666667</v>
      </c>
      <c r="E25" s="3" t="str">
        <f t="shared" si="0"/>
        <v>00:01.29</v>
      </c>
      <c r="F25" s="5">
        <f t="shared" si="2"/>
        <v>68.625000000000014</v>
      </c>
      <c r="G25" s="7" t="str">
        <f t="shared" si="3"/>
        <v>01:08.63</v>
      </c>
      <c r="H25" s="7"/>
    </row>
    <row r="26" spans="1:8" x14ac:dyDescent="0.3">
      <c r="A26" s="6">
        <v>25</v>
      </c>
      <c r="B26" s="4" t="s">
        <v>29</v>
      </c>
      <c r="C26" s="4">
        <v>110</v>
      </c>
      <c r="D26" s="5">
        <f t="shared" si="1"/>
        <v>4.583333333333333</v>
      </c>
      <c r="E26" s="3" t="str">
        <f t="shared" si="0"/>
        <v>00:04.58</v>
      </c>
      <c r="F26" s="5">
        <f t="shared" si="2"/>
        <v>73.208333333333343</v>
      </c>
      <c r="G26" s="7" t="str">
        <f t="shared" si="3"/>
        <v>01:13.21</v>
      </c>
      <c r="H26" s="7"/>
    </row>
    <row r="27" spans="1:8" x14ac:dyDescent="0.3">
      <c r="A27" s="6">
        <v>26</v>
      </c>
      <c r="B27" s="4" t="s">
        <v>33</v>
      </c>
      <c r="C27" s="4">
        <v>166</v>
      </c>
      <c r="D27" s="5">
        <f t="shared" si="1"/>
        <v>6.916666666666667</v>
      </c>
      <c r="E27" s="3" t="str">
        <f t="shared" si="0"/>
        <v>00:06.92</v>
      </c>
      <c r="F27" s="5">
        <f t="shared" si="2"/>
        <v>80.125000000000014</v>
      </c>
      <c r="G27" s="7" t="str">
        <f t="shared" si="3"/>
        <v>01:20.13</v>
      </c>
      <c r="H27" s="7"/>
    </row>
    <row r="28" spans="1:8" x14ac:dyDescent="0.3">
      <c r="A28" s="6">
        <v>27</v>
      </c>
      <c r="B28" s="4" t="s">
        <v>35</v>
      </c>
      <c r="C28" s="4">
        <v>71</v>
      </c>
      <c r="D28" s="5">
        <f t="shared" si="1"/>
        <v>2.9583333333333335</v>
      </c>
      <c r="E28" s="3" t="str">
        <f t="shared" si="0"/>
        <v>00:02.96</v>
      </c>
      <c r="F28" s="5">
        <f t="shared" si="2"/>
        <v>83.083333333333343</v>
      </c>
      <c r="G28" s="7" t="str">
        <f t="shared" si="3"/>
        <v>01:23.08</v>
      </c>
      <c r="H28" s="7"/>
    </row>
    <row r="29" spans="1:8" x14ac:dyDescent="0.3">
      <c r="A29" s="6">
        <v>28</v>
      </c>
      <c r="B29" s="4" t="s">
        <v>34</v>
      </c>
      <c r="C29" s="4">
        <v>51</v>
      </c>
      <c r="D29" s="5">
        <f t="shared" si="1"/>
        <v>2.125</v>
      </c>
      <c r="E29" s="3" t="str">
        <f t="shared" si="0"/>
        <v>00:02.13</v>
      </c>
      <c r="F29" s="5">
        <f t="shared" si="2"/>
        <v>85.208333333333343</v>
      </c>
      <c r="G29" s="7" t="str">
        <f t="shared" si="3"/>
        <v>01:25.21</v>
      </c>
      <c r="H29" s="7"/>
    </row>
    <row r="30" spans="1:8" x14ac:dyDescent="0.3">
      <c r="A30" s="6">
        <v>29</v>
      </c>
      <c r="B30" s="4" t="s">
        <v>36</v>
      </c>
      <c r="C30" s="4"/>
      <c r="D30" s="5">
        <f t="shared" si="1"/>
        <v>0</v>
      </c>
      <c r="E30" s="3" t="str">
        <f t="shared" si="0"/>
        <v/>
      </c>
      <c r="F30" s="5">
        <f t="shared" si="2"/>
        <v>85.208333333333343</v>
      </c>
      <c r="G30" s="7" t="str">
        <f t="shared" si="3"/>
        <v/>
      </c>
      <c r="H30" s="7"/>
    </row>
    <row r="31" spans="1:8" x14ac:dyDescent="0.3">
      <c r="A31" s="6">
        <v>30</v>
      </c>
      <c r="B31" s="4" t="s">
        <v>37</v>
      </c>
      <c r="C31" s="4">
        <v>33</v>
      </c>
      <c r="D31" s="5">
        <f t="shared" si="1"/>
        <v>1.375</v>
      </c>
      <c r="E31" s="3" t="str">
        <f t="shared" si="0"/>
        <v>00:01.38</v>
      </c>
      <c r="F31" s="5">
        <f t="shared" si="2"/>
        <v>86.583333333333343</v>
      </c>
      <c r="G31" s="7" t="str">
        <f t="shared" si="3"/>
        <v>01:26.58</v>
      </c>
      <c r="H31" s="7" t="s">
        <v>106</v>
      </c>
    </row>
    <row r="32" spans="1:8" x14ac:dyDescent="0.3">
      <c r="A32" s="6">
        <v>31</v>
      </c>
      <c r="B32" s="4" t="s">
        <v>38</v>
      </c>
      <c r="C32" s="4"/>
      <c r="D32" s="5">
        <f t="shared" si="1"/>
        <v>0</v>
      </c>
      <c r="E32" s="3" t="str">
        <f t="shared" si="0"/>
        <v/>
      </c>
      <c r="F32" s="5">
        <f t="shared" si="2"/>
        <v>86.583333333333343</v>
      </c>
      <c r="G32" s="7" t="str">
        <f t="shared" si="3"/>
        <v/>
      </c>
      <c r="H32" s="7"/>
    </row>
    <row r="33" spans="1:8" x14ac:dyDescent="0.3">
      <c r="A33" s="6">
        <v>32</v>
      </c>
      <c r="B33" s="4" t="s">
        <v>39</v>
      </c>
      <c r="C33" s="4"/>
      <c r="D33" s="5">
        <f t="shared" si="1"/>
        <v>0</v>
      </c>
      <c r="E33" s="3" t="str">
        <f t="shared" si="0"/>
        <v/>
      </c>
      <c r="F33" s="5">
        <f t="shared" si="2"/>
        <v>86.583333333333343</v>
      </c>
      <c r="G33" s="7" t="str">
        <f t="shared" si="3"/>
        <v/>
      </c>
      <c r="H33" s="7"/>
    </row>
    <row r="34" spans="1:8" x14ac:dyDescent="0.3">
      <c r="A34" s="6">
        <v>33</v>
      </c>
      <c r="B34" s="4" t="s">
        <v>40</v>
      </c>
      <c r="C34" s="4"/>
      <c r="D34" s="5">
        <f t="shared" si="1"/>
        <v>0</v>
      </c>
      <c r="E34" s="3" t="str">
        <f t="shared" ref="E34:E65" si="4">IF(D34=0,"",_xlfn.CONCAT(TEXT(INT(D34/60),"00"),":",TEXT(MOD(D34,60),"00.00")))</f>
        <v/>
      </c>
      <c r="F34" s="5">
        <f t="shared" si="2"/>
        <v>86.583333333333343</v>
      </c>
      <c r="G34" s="7" t="str">
        <f t="shared" si="3"/>
        <v/>
      </c>
      <c r="H34" s="7"/>
    </row>
    <row r="35" spans="1:8" x14ac:dyDescent="0.3">
      <c r="A35" s="6">
        <v>34</v>
      </c>
      <c r="B35" s="4" t="s">
        <v>41</v>
      </c>
      <c r="C35" s="4"/>
      <c r="D35" s="5">
        <f t="shared" si="1"/>
        <v>0</v>
      </c>
      <c r="E35" s="3" t="str">
        <f t="shared" si="4"/>
        <v/>
      </c>
      <c r="F35" s="5">
        <f t="shared" si="2"/>
        <v>86.583333333333343</v>
      </c>
      <c r="G35" s="7" t="str">
        <f t="shared" si="3"/>
        <v/>
      </c>
      <c r="H35" s="7"/>
    </row>
    <row r="36" spans="1:8" x14ac:dyDescent="0.3">
      <c r="A36" s="6">
        <v>35</v>
      </c>
      <c r="B36" s="4" t="s">
        <v>42</v>
      </c>
      <c r="C36" s="4"/>
      <c r="D36" s="5">
        <f t="shared" si="1"/>
        <v>0</v>
      </c>
      <c r="E36" s="3" t="str">
        <f t="shared" si="4"/>
        <v/>
      </c>
      <c r="F36" s="5">
        <f t="shared" si="2"/>
        <v>86.583333333333343</v>
      </c>
      <c r="G36" s="7" t="str">
        <f t="shared" si="3"/>
        <v/>
      </c>
      <c r="H36" s="7"/>
    </row>
    <row r="37" spans="1:8" x14ac:dyDescent="0.3">
      <c r="A37" s="6">
        <v>36</v>
      </c>
      <c r="B37" s="4" t="s">
        <v>43</v>
      </c>
      <c r="C37" s="4"/>
      <c r="D37" s="5">
        <f t="shared" si="1"/>
        <v>0</v>
      </c>
      <c r="E37" s="3" t="str">
        <f t="shared" si="4"/>
        <v/>
      </c>
      <c r="F37" s="5">
        <f t="shared" si="2"/>
        <v>86.583333333333343</v>
      </c>
      <c r="G37" s="7" t="str">
        <f t="shared" si="3"/>
        <v/>
      </c>
      <c r="H37" s="7"/>
    </row>
    <row r="38" spans="1:8" x14ac:dyDescent="0.3">
      <c r="A38" s="6">
        <v>37</v>
      </c>
      <c r="B38" s="4" t="s">
        <v>44</v>
      </c>
      <c r="C38" s="4"/>
      <c r="D38" s="5">
        <f t="shared" si="1"/>
        <v>0</v>
      </c>
      <c r="E38" s="3" t="str">
        <f t="shared" si="4"/>
        <v/>
      </c>
      <c r="F38" s="5">
        <f t="shared" si="2"/>
        <v>86.583333333333343</v>
      </c>
      <c r="G38" s="7" t="str">
        <f t="shared" si="3"/>
        <v/>
      </c>
      <c r="H38" s="7"/>
    </row>
    <row r="39" spans="1:8" x14ac:dyDescent="0.3">
      <c r="A39" s="6">
        <v>38</v>
      </c>
      <c r="B39" s="4" t="s">
        <v>45</v>
      </c>
      <c r="C39" s="4"/>
      <c r="D39" s="5">
        <f t="shared" si="1"/>
        <v>0</v>
      </c>
      <c r="E39" s="3" t="str">
        <f t="shared" si="4"/>
        <v/>
      </c>
      <c r="F39" s="5">
        <f t="shared" si="2"/>
        <v>86.583333333333343</v>
      </c>
      <c r="G39" s="7" t="str">
        <f t="shared" si="3"/>
        <v/>
      </c>
      <c r="H39" s="7"/>
    </row>
    <row r="40" spans="1:8" x14ac:dyDescent="0.3">
      <c r="A40" s="6">
        <v>39</v>
      </c>
      <c r="B40" s="4" t="s">
        <v>46</v>
      </c>
      <c r="C40" s="4"/>
      <c r="D40" s="5">
        <f t="shared" si="1"/>
        <v>0</v>
      </c>
      <c r="E40" s="3" t="str">
        <f t="shared" si="4"/>
        <v/>
      </c>
      <c r="F40" s="5">
        <f t="shared" si="2"/>
        <v>86.583333333333343</v>
      </c>
      <c r="G40" s="7" t="str">
        <f t="shared" si="3"/>
        <v/>
      </c>
      <c r="H40" s="7"/>
    </row>
    <row r="41" spans="1:8" x14ac:dyDescent="0.3">
      <c r="A41" s="6">
        <v>40</v>
      </c>
      <c r="B41" s="4" t="s">
        <v>47</v>
      </c>
      <c r="C41" s="4"/>
      <c r="D41" s="5">
        <f t="shared" si="1"/>
        <v>0</v>
      </c>
      <c r="E41" s="3" t="str">
        <f t="shared" si="4"/>
        <v/>
      </c>
      <c r="F41" s="5">
        <f t="shared" si="2"/>
        <v>86.583333333333343</v>
      </c>
      <c r="G41" s="7" t="str">
        <f t="shared" si="3"/>
        <v/>
      </c>
      <c r="H41" s="7"/>
    </row>
    <row r="42" spans="1:8" x14ac:dyDescent="0.3">
      <c r="A42" s="6">
        <v>41</v>
      </c>
      <c r="B42" s="4" t="s">
        <v>48</v>
      </c>
      <c r="C42" s="4"/>
      <c r="D42" s="5">
        <f t="shared" si="1"/>
        <v>0</v>
      </c>
      <c r="E42" s="3" t="str">
        <f t="shared" si="4"/>
        <v/>
      </c>
      <c r="F42" s="5">
        <f t="shared" si="2"/>
        <v>86.583333333333343</v>
      </c>
      <c r="G42" s="7" t="str">
        <f t="shared" si="3"/>
        <v/>
      </c>
      <c r="H42" s="7"/>
    </row>
    <row r="43" spans="1:8" x14ac:dyDescent="0.3">
      <c r="A43" s="6">
        <v>42</v>
      </c>
      <c r="B43" s="4" t="s">
        <v>49</v>
      </c>
      <c r="C43" s="4"/>
      <c r="D43" s="5">
        <f t="shared" ref="D43:D81" si="5">C43/24</f>
        <v>0</v>
      </c>
      <c r="E43" s="3" t="str">
        <f t="shared" si="4"/>
        <v/>
      </c>
      <c r="F43" s="5">
        <f t="shared" si="2"/>
        <v>86.583333333333343</v>
      </c>
      <c r="G43" s="7" t="str">
        <f t="shared" si="3"/>
        <v/>
      </c>
      <c r="H43" s="7"/>
    </row>
    <row r="44" spans="1:8" x14ac:dyDescent="0.3">
      <c r="A44" s="6">
        <v>43</v>
      </c>
      <c r="B44" s="4" t="s">
        <v>50</v>
      </c>
      <c r="C44" s="4"/>
      <c r="D44" s="5">
        <f t="shared" si="5"/>
        <v>0</v>
      </c>
      <c r="E44" s="3" t="str">
        <f t="shared" si="4"/>
        <v/>
      </c>
      <c r="F44" s="5">
        <f t="shared" si="2"/>
        <v>86.583333333333343</v>
      </c>
      <c r="G44" s="7" t="str">
        <f t="shared" si="3"/>
        <v/>
      </c>
      <c r="H44" s="7"/>
    </row>
    <row r="45" spans="1:8" x14ac:dyDescent="0.3">
      <c r="A45" s="6">
        <v>44</v>
      </c>
      <c r="B45" s="4" t="s">
        <v>51</v>
      </c>
      <c r="C45" s="4"/>
      <c r="D45" s="5">
        <f t="shared" si="5"/>
        <v>0</v>
      </c>
      <c r="E45" s="3" t="str">
        <f t="shared" si="4"/>
        <v/>
      </c>
      <c r="F45" s="5">
        <f t="shared" si="2"/>
        <v>86.583333333333343</v>
      </c>
      <c r="G45" s="7" t="str">
        <f t="shared" si="3"/>
        <v/>
      </c>
      <c r="H45" s="7"/>
    </row>
    <row r="46" spans="1:8" x14ac:dyDescent="0.3">
      <c r="A46" s="6">
        <v>45</v>
      </c>
      <c r="B46" s="4" t="s">
        <v>52</v>
      </c>
      <c r="C46" s="4"/>
      <c r="D46" s="5">
        <f t="shared" si="5"/>
        <v>0</v>
      </c>
      <c r="E46" s="3" t="str">
        <f t="shared" si="4"/>
        <v/>
      </c>
      <c r="F46" s="5">
        <f t="shared" si="2"/>
        <v>86.583333333333343</v>
      </c>
      <c r="G46" s="7" t="str">
        <f t="shared" si="3"/>
        <v/>
      </c>
      <c r="H46" s="7"/>
    </row>
    <row r="47" spans="1:8" x14ac:dyDescent="0.3">
      <c r="A47" s="6">
        <v>46</v>
      </c>
      <c r="B47" s="4" t="s">
        <v>55</v>
      </c>
      <c r="C47" s="4">
        <v>116</v>
      </c>
      <c r="D47" s="5">
        <f t="shared" si="5"/>
        <v>4.833333333333333</v>
      </c>
      <c r="E47" s="3" t="str">
        <f t="shared" si="4"/>
        <v>00:04.83</v>
      </c>
      <c r="F47" s="5">
        <f t="shared" si="2"/>
        <v>91.416666666666671</v>
      </c>
      <c r="G47" s="7" t="str">
        <f t="shared" si="3"/>
        <v>01:31.42</v>
      </c>
      <c r="H47" s="7"/>
    </row>
    <row r="48" spans="1:8" x14ac:dyDescent="0.3">
      <c r="A48" s="6">
        <v>47</v>
      </c>
      <c r="B48" s="4" t="s">
        <v>53</v>
      </c>
      <c r="C48" s="4">
        <v>39</v>
      </c>
      <c r="D48" s="5">
        <f t="shared" si="5"/>
        <v>1.625</v>
      </c>
      <c r="E48" s="3" t="str">
        <f t="shared" si="4"/>
        <v>00:01.63</v>
      </c>
      <c r="F48" s="5">
        <f t="shared" si="2"/>
        <v>93.041666666666671</v>
      </c>
      <c r="G48" s="7" t="str">
        <f t="shared" si="3"/>
        <v>01:33.04</v>
      </c>
      <c r="H48" s="7"/>
    </row>
    <row r="49" spans="1:8" x14ac:dyDescent="0.3">
      <c r="A49" s="6">
        <v>48</v>
      </c>
      <c r="B49" s="4" t="s">
        <v>54</v>
      </c>
      <c r="C49" s="4">
        <v>95</v>
      </c>
      <c r="D49" s="5">
        <f t="shared" si="5"/>
        <v>3.9583333333333335</v>
      </c>
      <c r="E49" s="3" t="str">
        <f t="shared" si="4"/>
        <v>00:03.96</v>
      </c>
      <c r="F49" s="5">
        <f t="shared" si="2"/>
        <v>97</v>
      </c>
      <c r="G49" s="7" t="str">
        <f t="shared" si="3"/>
        <v>01:37.00</v>
      </c>
      <c r="H49" s="7"/>
    </row>
    <row r="50" spans="1:8" x14ac:dyDescent="0.3">
      <c r="A50" s="6">
        <v>49</v>
      </c>
      <c r="B50" s="4" t="s">
        <v>56</v>
      </c>
      <c r="C50" s="4"/>
      <c r="D50" s="5">
        <f t="shared" si="5"/>
        <v>0</v>
      </c>
      <c r="E50" s="3" t="str">
        <f t="shared" si="4"/>
        <v/>
      </c>
      <c r="F50" s="5">
        <f t="shared" si="2"/>
        <v>97</v>
      </c>
      <c r="G50" s="7" t="str">
        <f t="shared" si="3"/>
        <v/>
      </c>
      <c r="H50" s="7"/>
    </row>
    <row r="51" spans="1:8" x14ac:dyDescent="0.3">
      <c r="A51" s="6">
        <v>50</v>
      </c>
      <c r="B51" s="4" t="s">
        <v>57</v>
      </c>
      <c r="C51" s="4"/>
      <c r="D51" s="5">
        <f t="shared" si="5"/>
        <v>0</v>
      </c>
      <c r="E51" s="3" t="str">
        <f t="shared" si="4"/>
        <v/>
      </c>
      <c r="F51" s="5">
        <f t="shared" si="2"/>
        <v>97</v>
      </c>
      <c r="G51" s="7" t="str">
        <f t="shared" si="3"/>
        <v/>
      </c>
      <c r="H51" s="7"/>
    </row>
    <row r="52" spans="1:8" x14ac:dyDescent="0.3">
      <c r="A52" s="6">
        <v>51</v>
      </c>
      <c r="B52" s="4" t="s">
        <v>58</v>
      </c>
      <c r="C52" s="4"/>
      <c r="D52" s="5">
        <f t="shared" si="5"/>
        <v>0</v>
      </c>
      <c r="E52" s="3" t="str">
        <f t="shared" si="4"/>
        <v/>
      </c>
      <c r="F52" s="5">
        <f t="shared" si="2"/>
        <v>97</v>
      </c>
      <c r="G52" s="7" t="str">
        <f t="shared" si="3"/>
        <v/>
      </c>
      <c r="H52" s="7"/>
    </row>
    <row r="53" spans="1:8" x14ac:dyDescent="0.3">
      <c r="A53" s="6">
        <v>52</v>
      </c>
      <c r="B53" s="4" t="s">
        <v>59</v>
      </c>
      <c r="C53" s="4"/>
      <c r="D53" s="5">
        <f t="shared" si="5"/>
        <v>0</v>
      </c>
      <c r="E53" s="3" t="str">
        <f t="shared" si="4"/>
        <v/>
      </c>
      <c r="F53" s="5">
        <f t="shared" si="2"/>
        <v>97</v>
      </c>
      <c r="G53" s="7" t="str">
        <f t="shared" si="3"/>
        <v/>
      </c>
      <c r="H53" s="7"/>
    </row>
    <row r="54" spans="1:8" x14ac:dyDescent="0.3">
      <c r="A54" s="6">
        <v>53</v>
      </c>
      <c r="B54" s="4" t="s">
        <v>60</v>
      </c>
      <c r="C54" s="4">
        <v>34</v>
      </c>
      <c r="D54" s="5">
        <f t="shared" si="5"/>
        <v>1.4166666666666667</v>
      </c>
      <c r="E54" s="3" t="str">
        <f t="shared" si="4"/>
        <v>00:01.42</v>
      </c>
      <c r="F54" s="5">
        <f t="shared" si="2"/>
        <v>98.416666666666671</v>
      </c>
      <c r="G54" s="7" t="str">
        <f t="shared" si="3"/>
        <v>01:38.42</v>
      </c>
      <c r="H54" s="7"/>
    </row>
    <row r="55" spans="1:8" x14ac:dyDescent="0.3">
      <c r="A55" s="6">
        <v>54</v>
      </c>
      <c r="B55" s="4" t="s">
        <v>65</v>
      </c>
      <c r="C55" s="4"/>
      <c r="D55" s="5">
        <f t="shared" si="5"/>
        <v>0</v>
      </c>
      <c r="E55" s="3" t="str">
        <f t="shared" si="4"/>
        <v/>
      </c>
      <c r="F55" s="5">
        <f t="shared" si="2"/>
        <v>98.416666666666671</v>
      </c>
      <c r="G55" s="7" t="str">
        <f t="shared" si="3"/>
        <v/>
      </c>
      <c r="H55" s="7"/>
    </row>
    <row r="56" spans="1:8" x14ac:dyDescent="0.3">
      <c r="A56" s="6">
        <v>55</v>
      </c>
      <c r="B56" s="4" t="s">
        <v>61</v>
      </c>
      <c r="C56" s="4"/>
      <c r="D56" s="5">
        <f t="shared" si="5"/>
        <v>0</v>
      </c>
      <c r="E56" s="3" t="str">
        <f t="shared" si="4"/>
        <v/>
      </c>
      <c r="F56" s="5">
        <f t="shared" si="2"/>
        <v>98.416666666666671</v>
      </c>
      <c r="G56" s="7" t="str">
        <f t="shared" si="3"/>
        <v/>
      </c>
      <c r="H56" s="7"/>
    </row>
    <row r="57" spans="1:8" x14ac:dyDescent="0.3">
      <c r="A57" s="6">
        <v>56</v>
      </c>
      <c r="B57" s="4" t="s">
        <v>62</v>
      </c>
      <c r="C57" s="4"/>
      <c r="D57" s="5">
        <f t="shared" si="5"/>
        <v>0</v>
      </c>
      <c r="E57" s="3" t="str">
        <f t="shared" si="4"/>
        <v/>
      </c>
      <c r="F57" s="5">
        <f t="shared" si="2"/>
        <v>98.416666666666671</v>
      </c>
      <c r="G57" s="7" t="str">
        <f t="shared" si="3"/>
        <v/>
      </c>
      <c r="H57" s="7"/>
    </row>
    <row r="58" spans="1:8" x14ac:dyDescent="0.3">
      <c r="A58" s="6">
        <v>57</v>
      </c>
      <c r="B58" s="4" t="s">
        <v>63</v>
      </c>
      <c r="C58" s="4"/>
      <c r="D58" s="5">
        <f t="shared" si="5"/>
        <v>0</v>
      </c>
      <c r="E58" s="3" t="str">
        <f t="shared" si="4"/>
        <v/>
      </c>
      <c r="F58" s="5">
        <f t="shared" si="2"/>
        <v>98.416666666666671</v>
      </c>
      <c r="G58" s="7" t="str">
        <f t="shared" si="3"/>
        <v/>
      </c>
      <c r="H58" s="7"/>
    </row>
    <row r="59" spans="1:8" x14ac:dyDescent="0.3">
      <c r="A59" s="6">
        <v>58</v>
      </c>
      <c r="B59" s="4" t="s">
        <v>64</v>
      </c>
      <c r="C59" s="4"/>
      <c r="D59" s="5">
        <f t="shared" si="5"/>
        <v>0</v>
      </c>
      <c r="E59" s="3" t="str">
        <f t="shared" si="4"/>
        <v/>
      </c>
      <c r="F59" s="5">
        <f t="shared" si="2"/>
        <v>98.416666666666671</v>
      </c>
      <c r="G59" s="7" t="str">
        <f t="shared" si="3"/>
        <v/>
      </c>
      <c r="H59" s="7"/>
    </row>
    <row r="60" spans="1:8" x14ac:dyDescent="0.3">
      <c r="A60" s="6">
        <v>59</v>
      </c>
      <c r="B60" s="4" t="s">
        <v>66</v>
      </c>
      <c r="C60" s="4"/>
      <c r="D60" s="5">
        <f t="shared" si="5"/>
        <v>0</v>
      </c>
      <c r="E60" s="3" t="str">
        <f t="shared" si="4"/>
        <v/>
      </c>
      <c r="F60" s="5">
        <f t="shared" si="2"/>
        <v>98.416666666666671</v>
      </c>
      <c r="G60" s="7" t="str">
        <f t="shared" si="3"/>
        <v/>
      </c>
      <c r="H60" s="7"/>
    </row>
    <row r="61" spans="1:8" x14ac:dyDescent="0.3">
      <c r="A61" s="6">
        <v>60</v>
      </c>
      <c r="B61" s="4" t="s">
        <v>67</v>
      </c>
      <c r="C61" s="4"/>
      <c r="D61" s="5">
        <f t="shared" si="5"/>
        <v>0</v>
      </c>
      <c r="E61" s="3" t="str">
        <f t="shared" si="4"/>
        <v/>
      </c>
      <c r="F61" s="5">
        <f t="shared" si="2"/>
        <v>98.416666666666671</v>
      </c>
      <c r="G61" s="7" t="str">
        <f t="shared" si="3"/>
        <v/>
      </c>
      <c r="H61" s="7"/>
    </row>
    <row r="62" spans="1:8" x14ac:dyDescent="0.3">
      <c r="A62" s="6">
        <v>61</v>
      </c>
      <c r="B62" s="4" t="s">
        <v>68</v>
      </c>
      <c r="C62" s="4"/>
      <c r="D62" s="5">
        <f t="shared" si="5"/>
        <v>0</v>
      </c>
      <c r="E62" s="3" t="str">
        <f t="shared" si="4"/>
        <v/>
      </c>
      <c r="F62" s="5">
        <f t="shared" si="2"/>
        <v>98.416666666666671</v>
      </c>
      <c r="G62" s="7" t="str">
        <f t="shared" si="3"/>
        <v/>
      </c>
      <c r="H62" s="7"/>
    </row>
    <row r="63" spans="1:8" x14ac:dyDescent="0.3">
      <c r="A63" s="6">
        <v>62</v>
      </c>
      <c r="B63" s="4" t="s">
        <v>69</v>
      </c>
      <c r="C63" s="4"/>
      <c r="D63" s="5">
        <f t="shared" si="5"/>
        <v>0</v>
      </c>
      <c r="E63" s="3" t="str">
        <f t="shared" si="4"/>
        <v/>
      </c>
      <c r="F63" s="5">
        <f t="shared" si="2"/>
        <v>98.416666666666671</v>
      </c>
      <c r="G63" s="7" t="str">
        <f t="shared" si="3"/>
        <v/>
      </c>
      <c r="H63" s="7"/>
    </row>
    <row r="64" spans="1:8" x14ac:dyDescent="0.3">
      <c r="A64" s="6">
        <v>63</v>
      </c>
      <c r="B64" s="4" t="s">
        <v>70</v>
      </c>
      <c r="C64" s="4"/>
      <c r="D64" s="5">
        <f t="shared" si="5"/>
        <v>0</v>
      </c>
      <c r="E64" s="3" t="str">
        <f t="shared" si="4"/>
        <v/>
      </c>
      <c r="F64" s="5">
        <f t="shared" si="2"/>
        <v>98.416666666666671</v>
      </c>
      <c r="G64" s="7" t="str">
        <f t="shared" si="3"/>
        <v/>
      </c>
      <c r="H64" s="7"/>
    </row>
    <row r="65" spans="1:8" x14ac:dyDescent="0.3">
      <c r="A65" s="6">
        <v>64</v>
      </c>
      <c r="B65" s="4" t="s">
        <v>71</v>
      </c>
      <c r="C65" s="4"/>
      <c r="D65" s="5">
        <f t="shared" si="5"/>
        <v>0</v>
      </c>
      <c r="E65" s="3" t="str">
        <f t="shared" si="4"/>
        <v/>
      </c>
      <c r="F65" s="5">
        <f t="shared" si="2"/>
        <v>98.416666666666671</v>
      </c>
      <c r="G65" s="7" t="str">
        <f t="shared" si="3"/>
        <v/>
      </c>
      <c r="H65" s="7"/>
    </row>
    <row r="66" spans="1:8" x14ac:dyDescent="0.3">
      <c r="A66" s="6">
        <v>65</v>
      </c>
      <c r="B66" s="4" t="s">
        <v>72</v>
      </c>
      <c r="C66" s="4"/>
      <c r="D66" s="5">
        <f t="shared" si="5"/>
        <v>0</v>
      </c>
      <c r="E66" s="3" t="str">
        <f t="shared" ref="E66:E82" si="6">IF(D66=0,"",_xlfn.CONCAT(TEXT(INT(D66/60),"00"),":",TEXT(MOD(D66,60),"00.00")))</f>
        <v/>
      </c>
      <c r="F66" s="5">
        <f t="shared" si="2"/>
        <v>98.416666666666671</v>
      </c>
      <c r="G66" s="7" t="str">
        <f t="shared" si="3"/>
        <v/>
      </c>
      <c r="H66" s="7"/>
    </row>
    <row r="67" spans="1:8" x14ac:dyDescent="0.3">
      <c r="A67" s="6">
        <v>66</v>
      </c>
      <c r="B67" s="4" t="s">
        <v>73</v>
      </c>
      <c r="C67" s="4"/>
      <c r="D67" s="5">
        <f t="shared" si="5"/>
        <v>0</v>
      </c>
      <c r="E67" s="3" t="str">
        <f t="shared" si="6"/>
        <v/>
      </c>
      <c r="F67" s="5">
        <f t="shared" si="2"/>
        <v>98.416666666666671</v>
      </c>
      <c r="G67" s="7" t="str">
        <f t="shared" si="3"/>
        <v/>
      </c>
      <c r="H67" s="7"/>
    </row>
    <row r="68" spans="1:8" x14ac:dyDescent="0.3">
      <c r="A68" s="6">
        <v>67</v>
      </c>
      <c r="B68" s="4" t="s">
        <v>74</v>
      </c>
      <c r="C68" s="4"/>
      <c r="D68" s="5">
        <f t="shared" si="5"/>
        <v>0</v>
      </c>
      <c r="E68" s="3" t="str">
        <f t="shared" si="6"/>
        <v/>
      </c>
      <c r="F68" s="5">
        <f t="shared" ref="F68:F81" si="7">F67+D68</f>
        <v>98.416666666666671</v>
      </c>
      <c r="G68" s="7" t="str">
        <f t="shared" ref="G68:G81" si="8">IF(D68=0,"",_xlfn.CONCAT(TEXT(INT(F68/60),"00"),":",TEXT(MOD(F68,60),"00.00")))</f>
        <v/>
      </c>
      <c r="H68" s="7"/>
    </row>
    <row r="69" spans="1:8" x14ac:dyDescent="0.3">
      <c r="A69" s="6">
        <v>68</v>
      </c>
      <c r="B69" s="4" t="s">
        <v>75</v>
      </c>
      <c r="C69" s="4"/>
      <c r="D69" s="5">
        <f t="shared" si="5"/>
        <v>0</v>
      </c>
      <c r="E69" s="3" t="str">
        <f t="shared" si="6"/>
        <v/>
      </c>
      <c r="F69" s="5">
        <f t="shared" si="7"/>
        <v>98.416666666666671</v>
      </c>
      <c r="G69" s="7" t="str">
        <f t="shared" si="8"/>
        <v/>
      </c>
      <c r="H69" s="7"/>
    </row>
    <row r="70" spans="1:8" x14ac:dyDescent="0.3">
      <c r="A70" s="6">
        <v>69</v>
      </c>
      <c r="B70" s="4" t="s">
        <v>76</v>
      </c>
      <c r="C70" s="4"/>
      <c r="D70" s="5">
        <f t="shared" si="5"/>
        <v>0</v>
      </c>
      <c r="E70" s="3" t="str">
        <f t="shared" si="6"/>
        <v/>
      </c>
      <c r="F70" s="5">
        <f t="shared" si="7"/>
        <v>98.416666666666671</v>
      </c>
      <c r="G70" s="7" t="str">
        <f t="shared" si="8"/>
        <v/>
      </c>
      <c r="H70" s="7"/>
    </row>
    <row r="71" spans="1:8" x14ac:dyDescent="0.3">
      <c r="A71" s="6">
        <v>70</v>
      </c>
      <c r="B71" s="4" t="s">
        <v>77</v>
      </c>
      <c r="C71" s="4"/>
      <c r="D71" s="5">
        <f t="shared" si="5"/>
        <v>0</v>
      </c>
      <c r="E71" s="3" t="str">
        <f t="shared" si="6"/>
        <v/>
      </c>
      <c r="F71" s="5">
        <f t="shared" si="7"/>
        <v>98.416666666666671</v>
      </c>
      <c r="G71" s="7" t="str">
        <f t="shared" si="8"/>
        <v/>
      </c>
      <c r="H71" s="7"/>
    </row>
    <row r="72" spans="1:8" x14ac:dyDescent="0.3">
      <c r="A72" s="6">
        <v>71</v>
      </c>
      <c r="B72" s="4" t="s">
        <v>78</v>
      </c>
      <c r="C72" s="4"/>
      <c r="D72" s="5">
        <f t="shared" si="5"/>
        <v>0</v>
      </c>
      <c r="E72" s="3" t="str">
        <f t="shared" si="6"/>
        <v/>
      </c>
      <c r="F72" s="5">
        <f t="shared" si="7"/>
        <v>98.416666666666671</v>
      </c>
      <c r="G72" s="7" t="str">
        <f t="shared" si="8"/>
        <v/>
      </c>
      <c r="H72" s="7"/>
    </row>
    <row r="73" spans="1:8" x14ac:dyDescent="0.3">
      <c r="A73" s="6">
        <v>72</v>
      </c>
      <c r="B73" s="4" t="s">
        <v>79</v>
      </c>
      <c r="C73" s="4"/>
      <c r="D73" s="5">
        <f t="shared" si="5"/>
        <v>0</v>
      </c>
      <c r="E73" s="3" t="str">
        <f t="shared" si="6"/>
        <v/>
      </c>
      <c r="F73" s="5">
        <f t="shared" si="7"/>
        <v>98.416666666666671</v>
      </c>
      <c r="G73" s="7" t="str">
        <f t="shared" si="8"/>
        <v/>
      </c>
      <c r="H73" s="7"/>
    </row>
    <row r="74" spans="1:8" x14ac:dyDescent="0.3">
      <c r="A74" s="6">
        <v>73</v>
      </c>
      <c r="B74" s="4" t="s">
        <v>80</v>
      </c>
      <c r="C74" s="4"/>
      <c r="D74" s="5">
        <f t="shared" si="5"/>
        <v>0</v>
      </c>
      <c r="E74" s="3" t="str">
        <f t="shared" si="6"/>
        <v/>
      </c>
      <c r="F74" s="5">
        <f t="shared" si="7"/>
        <v>98.416666666666671</v>
      </c>
      <c r="G74" s="7" t="str">
        <f t="shared" si="8"/>
        <v/>
      </c>
      <c r="H74" s="7"/>
    </row>
    <row r="75" spans="1:8" x14ac:dyDescent="0.3">
      <c r="A75" s="6">
        <v>74</v>
      </c>
      <c r="B75" s="4" t="s">
        <v>81</v>
      </c>
      <c r="C75" s="4"/>
      <c r="D75" s="5">
        <f t="shared" si="5"/>
        <v>0</v>
      </c>
      <c r="E75" s="3" t="str">
        <f t="shared" si="6"/>
        <v/>
      </c>
      <c r="F75" s="5">
        <f t="shared" si="7"/>
        <v>98.416666666666671</v>
      </c>
      <c r="G75" s="7" t="str">
        <f t="shared" si="8"/>
        <v/>
      </c>
      <c r="H75" s="7"/>
    </row>
    <row r="76" spans="1:8" x14ac:dyDescent="0.3">
      <c r="A76" s="6">
        <v>75</v>
      </c>
      <c r="B76" s="4" t="s">
        <v>82</v>
      </c>
      <c r="C76" s="4"/>
      <c r="D76" s="5">
        <f t="shared" si="5"/>
        <v>0</v>
      </c>
      <c r="E76" s="3" t="str">
        <f t="shared" si="6"/>
        <v/>
      </c>
      <c r="F76" s="5">
        <f t="shared" si="7"/>
        <v>98.416666666666671</v>
      </c>
      <c r="G76" s="7" t="str">
        <f t="shared" si="8"/>
        <v/>
      </c>
      <c r="H76" s="7"/>
    </row>
    <row r="77" spans="1:8" x14ac:dyDescent="0.3">
      <c r="A77" s="6">
        <v>76</v>
      </c>
      <c r="B77" s="4" t="s">
        <v>83</v>
      </c>
      <c r="C77" s="4"/>
      <c r="D77" s="5">
        <f t="shared" si="5"/>
        <v>0</v>
      </c>
      <c r="E77" s="3" t="str">
        <f t="shared" si="6"/>
        <v/>
      </c>
      <c r="F77" s="5">
        <f t="shared" si="7"/>
        <v>98.416666666666671</v>
      </c>
      <c r="G77" s="7" t="str">
        <f t="shared" si="8"/>
        <v/>
      </c>
      <c r="H77" s="7"/>
    </row>
    <row r="78" spans="1:8" x14ac:dyDescent="0.3">
      <c r="A78" s="6">
        <v>77</v>
      </c>
      <c r="B78" s="4" t="s">
        <v>84</v>
      </c>
      <c r="C78" s="4"/>
      <c r="D78" s="5">
        <f t="shared" si="5"/>
        <v>0</v>
      </c>
      <c r="E78" s="3" t="str">
        <f t="shared" si="6"/>
        <v/>
      </c>
      <c r="F78" s="5">
        <f t="shared" si="7"/>
        <v>98.416666666666671</v>
      </c>
      <c r="G78" s="7" t="str">
        <f t="shared" si="8"/>
        <v/>
      </c>
      <c r="H78" s="7"/>
    </row>
    <row r="79" spans="1:8" x14ac:dyDescent="0.3">
      <c r="A79" s="6">
        <v>78</v>
      </c>
      <c r="B79" s="4" t="s">
        <v>85</v>
      </c>
      <c r="C79" s="4"/>
      <c r="D79" s="5">
        <f t="shared" si="5"/>
        <v>0</v>
      </c>
      <c r="E79" s="3" t="str">
        <f t="shared" si="6"/>
        <v/>
      </c>
      <c r="F79" s="5">
        <f t="shared" si="7"/>
        <v>98.416666666666671</v>
      </c>
      <c r="G79" s="7" t="str">
        <f t="shared" si="8"/>
        <v/>
      </c>
      <c r="H79" s="7"/>
    </row>
    <row r="80" spans="1:8" x14ac:dyDescent="0.3">
      <c r="A80" s="6">
        <v>79</v>
      </c>
      <c r="B80" s="4" t="s">
        <v>87</v>
      </c>
      <c r="C80" s="4"/>
      <c r="D80" s="5">
        <f t="shared" si="5"/>
        <v>0</v>
      </c>
      <c r="E80" s="3" t="str">
        <f t="shared" si="6"/>
        <v/>
      </c>
      <c r="F80" s="5">
        <f t="shared" si="7"/>
        <v>98.416666666666671</v>
      </c>
      <c r="G80" s="7" t="str">
        <f t="shared" si="8"/>
        <v/>
      </c>
      <c r="H80" s="7"/>
    </row>
    <row r="81" spans="1:8" x14ac:dyDescent="0.3">
      <c r="A81" s="6">
        <v>80</v>
      </c>
      <c r="B81" s="4" t="s">
        <v>86</v>
      </c>
      <c r="C81" s="4"/>
      <c r="D81" s="5">
        <f t="shared" si="5"/>
        <v>0</v>
      </c>
      <c r="E81" s="3" t="str">
        <f t="shared" si="6"/>
        <v/>
      </c>
      <c r="F81" s="5">
        <f t="shared" si="7"/>
        <v>98.416666666666671</v>
      </c>
      <c r="G81" s="7" t="str">
        <f t="shared" si="8"/>
        <v/>
      </c>
      <c r="H81" s="7"/>
    </row>
    <row r="82" spans="1:8" x14ac:dyDescent="0.3">
      <c r="A82" s="11">
        <f>COUNT(A2:A81)</f>
        <v>80</v>
      </c>
      <c r="B82" s="12" t="s">
        <v>6</v>
      </c>
      <c r="C82" s="13">
        <f>SUM(C2:C42)</f>
        <v>2078</v>
      </c>
      <c r="D82" s="14">
        <f>SUM(D2:D42)</f>
        <v>86.583333333333343</v>
      </c>
      <c r="E82" s="15" t="str">
        <f t="shared" si="6"/>
        <v>01:26.58</v>
      </c>
      <c r="F82" s="13"/>
      <c r="G82" s="16"/>
      <c r="H82" s="18"/>
    </row>
  </sheetData>
  <conditionalFormatting sqref="C2:C81">
    <cfRule type="cellIs" dxfId="25" priority="4" operator="equal">
      <formula>0</formula>
    </cfRule>
  </conditionalFormatting>
  <conditionalFormatting sqref="I2">
    <cfRule type="notContainsBlanks" dxfId="17" priority="2">
      <formula>LEN(TRIM(I2))&gt;0</formula>
    </cfRule>
  </conditionalFormatting>
  <conditionalFormatting sqref="H2:H81">
    <cfRule type="notContainsBlanks" dxfId="0" priority="1">
      <formula>LEN(TRIM(H2))&gt;0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F2:F4 F5:F81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8806-9AD7-40F4-8E2A-563951208A6D}">
  <dimension ref="A1:P81"/>
  <sheetViews>
    <sheetView topLeftCell="A5" workbookViewId="0">
      <selection sqref="A1:O81"/>
    </sheetView>
  </sheetViews>
  <sheetFormatPr defaultRowHeight="14.4" x14ac:dyDescent="0.3"/>
  <cols>
    <col min="2" max="2" width="23.6640625" customWidth="1"/>
    <col min="3" max="3" width="15.109375" customWidth="1"/>
    <col min="4" max="4" width="13.88671875" customWidth="1"/>
    <col min="9" max="10" width="13.21875" customWidth="1"/>
  </cols>
  <sheetData>
    <row r="1" spans="1:16" x14ac:dyDescent="0.3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6" x14ac:dyDescent="0.3">
      <c r="A2">
        <f>Table2[[#This Row],[Column1]]</f>
        <v>1</v>
      </c>
      <c r="B2" t="str">
        <f>Table2[[#This Row],[Escenas]]</f>
        <v>Introducción pastilla</v>
      </c>
      <c r="C2" s="17">
        <f>Config!B2</f>
        <v>45089</v>
      </c>
      <c r="D2" s="17">
        <f>C2+E2</f>
        <v>45090</v>
      </c>
      <c r="E2">
        <f>IF(P2=0,1,0)</f>
        <v>1</v>
      </c>
      <c r="F2">
        <v>0</v>
      </c>
      <c r="G2">
        <v>0</v>
      </c>
      <c r="H2" t="s">
        <v>103</v>
      </c>
      <c r="I2" t="s">
        <v>103</v>
      </c>
      <c r="J2">
        <f>A2</f>
        <v>1</v>
      </c>
      <c r="K2" t="s">
        <v>103</v>
      </c>
      <c r="L2" t="s">
        <v>103</v>
      </c>
      <c r="M2" t="s">
        <v>103</v>
      </c>
      <c r="N2" t="s">
        <v>103</v>
      </c>
      <c r="O2" t="s">
        <v>103</v>
      </c>
      <c r="P2">
        <v>0</v>
      </c>
    </row>
    <row r="3" spans="1:16" x14ac:dyDescent="0.3">
      <c r="A3">
        <f>Table2[[#This Row],[Column1]]</f>
        <v>2</v>
      </c>
      <c r="B3" t="str">
        <f>Table2[[#This Row],[Escenas]]</f>
        <v>Doc leyendo</v>
      </c>
      <c r="C3" s="17">
        <f>D2</f>
        <v>45090</v>
      </c>
      <c r="D3" s="17">
        <f>C3+E3</f>
        <v>45090</v>
      </c>
      <c r="E3">
        <f t="shared" ref="E3:E66" si="0">IF(P3=0,1,0)</f>
        <v>0</v>
      </c>
      <c r="F3">
        <v>0</v>
      </c>
      <c r="G3">
        <v>0</v>
      </c>
      <c r="H3" t="s">
        <v>103</v>
      </c>
      <c r="I3">
        <f>J2</f>
        <v>1</v>
      </c>
      <c r="J3">
        <f t="shared" ref="J3:J15" si="1">A3</f>
        <v>2</v>
      </c>
      <c r="K3" t="s">
        <v>103</v>
      </c>
      <c r="L3" t="s">
        <v>103</v>
      </c>
      <c r="M3" t="s">
        <v>103</v>
      </c>
      <c r="N3" t="s">
        <v>103</v>
      </c>
      <c r="O3" t="s">
        <v>103</v>
      </c>
      <c r="P3">
        <v>109</v>
      </c>
    </row>
    <row r="4" spans="1:16" x14ac:dyDescent="0.3">
      <c r="A4">
        <f>Table2[[#This Row],[Column1]]</f>
        <v>3</v>
      </c>
      <c r="B4" t="str">
        <f>Table2[[#This Row],[Escenas]]</f>
        <v>suena el teléfono</v>
      </c>
      <c r="C4" s="17">
        <f t="shared" ref="C4:C67" si="2">D3</f>
        <v>45090</v>
      </c>
      <c r="D4" s="17">
        <f t="shared" ref="D4:D67" si="3">C4+E4</f>
        <v>45090</v>
      </c>
      <c r="E4">
        <f t="shared" si="0"/>
        <v>0</v>
      </c>
      <c r="F4">
        <v>0</v>
      </c>
      <c r="G4">
        <v>0</v>
      </c>
      <c r="H4" t="s">
        <v>103</v>
      </c>
      <c r="I4">
        <f t="shared" ref="I4:I67" si="4">J3</f>
        <v>2</v>
      </c>
      <c r="J4">
        <f t="shared" si="1"/>
        <v>3</v>
      </c>
      <c r="K4" t="s">
        <v>103</v>
      </c>
      <c r="L4" t="s">
        <v>103</v>
      </c>
      <c r="M4" t="s">
        <v>103</v>
      </c>
      <c r="N4" t="s">
        <v>103</v>
      </c>
      <c r="O4" t="s">
        <v>103</v>
      </c>
      <c r="P4">
        <v>70</v>
      </c>
    </row>
    <row r="5" spans="1:16" x14ac:dyDescent="0.3">
      <c r="A5">
        <f>Table2[[#This Row],[Column1]]</f>
        <v>4</v>
      </c>
      <c r="B5" t="str">
        <f>Table2[[#This Row],[Escenas]]</f>
        <v>secretaria</v>
      </c>
      <c r="C5" s="17">
        <f t="shared" si="2"/>
        <v>45090</v>
      </c>
      <c r="D5" s="17">
        <f t="shared" si="3"/>
        <v>45091</v>
      </c>
      <c r="E5">
        <f t="shared" si="0"/>
        <v>1</v>
      </c>
      <c r="F5">
        <v>0</v>
      </c>
      <c r="G5">
        <v>0</v>
      </c>
      <c r="H5" t="s">
        <v>103</v>
      </c>
      <c r="I5">
        <f t="shared" si="4"/>
        <v>3</v>
      </c>
      <c r="J5">
        <f t="shared" si="1"/>
        <v>4</v>
      </c>
      <c r="K5" t="s">
        <v>103</v>
      </c>
      <c r="L5" t="s">
        <v>103</v>
      </c>
      <c r="M5" t="s">
        <v>103</v>
      </c>
      <c r="N5" t="s">
        <v>103</v>
      </c>
      <c r="O5" t="s">
        <v>103</v>
      </c>
      <c r="P5">
        <v>0</v>
      </c>
    </row>
    <row r="6" spans="1:16" x14ac:dyDescent="0.3">
      <c r="A6">
        <f>Table2[[#This Row],[Column1]]</f>
        <v>5</v>
      </c>
      <c r="B6" t="str">
        <f>Table2[[#This Row],[Escenas]]</f>
        <v>doc contesta</v>
      </c>
      <c r="C6" s="17">
        <f t="shared" si="2"/>
        <v>45091</v>
      </c>
      <c r="D6" s="17">
        <f t="shared" si="3"/>
        <v>45091</v>
      </c>
      <c r="E6">
        <f t="shared" si="0"/>
        <v>0</v>
      </c>
      <c r="F6">
        <v>0</v>
      </c>
      <c r="G6">
        <v>0</v>
      </c>
      <c r="H6" t="s">
        <v>103</v>
      </c>
      <c r="I6">
        <f t="shared" si="4"/>
        <v>4</v>
      </c>
      <c r="J6">
        <f t="shared" si="1"/>
        <v>5</v>
      </c>
      <c r="K6" t="s">
        <v>103</v>
      </c>
      <c r="L6" t="s">
        <v>103</v>
      </c>
      <c r="M6" t="s">
        <v>103</v>
      </c>
      <c r="N6" t="s">
        <v>103</v>
      </c>
      <c r="O6" t="s">
        <v>103</v>
      </c>
      <c r="P6">
        <v>64</v>
      </c>
    </row>
    <row r="7" spans="1:16" x14ac:dyDescent="0.3">
      <c r="A7">
        <f>Table2[[#This Row],[Column1]]</f>
        <v>6</v>
      </c>
      <c r="B7" t="str">
        <f>Table2[[#This Row],[Escenas]]</f>
        <v>Perilla de la puerta</v>
      </c>
      <c r="C7" s="17">
        <f t="shared" si="2"/>
        <v>45091</v>
      </c>
      <c r="D7" s="17">
        <f t="shared" si="3"/>
        <v>45092</v>
      </c>
      <c r="E7">
        <f t="shared" si="0"/>
        <v>1</v>
      </c>
      <c r="F7">
        <v>0</v>
      </c>
      <c r="G7">
        <v>0</v>
      </c>
      <c r="H7" t="s">
        <v>103</v>
      </c>
      <c r="I7">
        <f t="shared" si="4"/>
        <v>5</v>
      </c>
      <c r="J7">
        <f t="shared" si="1"/>
        <v>6</v>
      </c>
      <c r="K7" t="s">
        <v>103</v>
      </c>
      <c r="L7" t="s">
        <v>103</v>
      </c>
      <c r="M7" t="s">
        <v>103</v>
      </c>
      <c r="N7" t="s">
        <v>103</v>
      </c>
      <c r="O7" t="s">
        <v>103</v>
      </c>
      <c r="P7">
        <v>0</v>
      </c>
    </row>
    <row r="8" spans="1:16" x14ac:dyDescent="0.3">
      <c r="A8">
        <f>Table2[[#This Row],[Column1]]</f>
        <v>7</v>
      </c>
      <c r="B8" t="str">
        <f>Table2[[#This Row],[Escenas]]</f>
        <v>entra la paciente</v>
      </c>
      <c r="C8" s="17">
        <f t="shared" si="2"/>
        <v>45092</v>
      </c>
      <c r="D8" s="17">
        <f t="shared" si="3"/>
        <v>45092</v>
      </c>
      <c r="E8">
        <f t="shared" si="0"/>
        <v>0</v>
      </c>
      <c r="F8">
        <v>0</v>
      </c>
      <c r="G8">
        <v>0</v>
      </c>
      <c r="H8" t="s">
        <v>103</v>
      </c>
      <c r="I8">
        <f t="shared" si="4"/>
        <v>6</v>
      </c>
      <c r="J8">
        <f t="shared" si="1"/>
        <v>7</v>
      </c>
      <c r="K8" t="s">
        <v>103</v>
      </c>
      <c r="L8" t="s">
        <v>103</v>
      </c>
      <c r="M8" t="s">
        <v>103</v>
      </c>
      <c r="N8" t="s">
        <v>103</v>
      </c>
      <c r="O8" t="s">
        <v>103</v>
      </c>
      <c r="P8">
        <v>320</v>
      </c>
    </row>
    <row r="9" spans="1:16" x14ac:dyDescent="0.3">
      <c r="A9">
        <f>Table2[[#This Row],[Column1]]</f>
        <v>8</v>
      </c>
      <c r="B9" t="str">
        <f>Table2[[#This Row],[Escenas]]</f>
        <v>bichos 1</v>
      </c>
      <c r="C9" s="17">
        <f t="shared" si="2"/>
        <v>45092</v>
      </c>
      <c r="D9" s="17">
        <f t="shared" si="3"/>
        <v>45092</v>
      </c>
      <c r="E9">
        <f t="shared" si="0"/>
        <v>0</v>
      </c>
      <c r="F9">
        <v>0</v>
      </c>
      <c r="G9">
        <v>0</v>
      </c>
      <c r="H9" t="s">
        <v>103</v>
      </c>
      <c r="I9">
        <f t="shared" si="4"/>
        <v>7</v>
      </c>
      <c r="J9">
        <f t="shared" si="1"/>
        <v>8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>
        <v>78</v>
      </c>
    </row>
    <row r="10" spans="1:16" x14ac:dyDescent="0.3">
      <c r="A10">
        <f>Table2[[#This Row],[Column1]]</f>
        <v>9</v>
      </c>
      <c r="B10" t="str">
        <f>Table2[[#This Row],[Escenas]]</f>
        <v>gira la cabeza</v>
      </c>
      <c r="C10" s="17">
        <f t="shared" si="2"/>
        <v>45092</v>
      </c>
      <c r="D10" s="17">
        <f t="shared" si="3"/>
        <v>45093</v>
      </c>
      <c r="E10">
        <f t="shared" si="0"/>
        <v>1</v>
      </c>
      <c r="F10">
        <v>0</v>
      </c>
      <c r="G10">
        <v>0</v>
      </c>
      <c r="H10" t="s">
        <v>103</v>
      </c>
      <c r="I10">
        <f t="shared" si="4"/>
        <v>8</v>
      </c>
      <c r="J10">
        <f t="shared" si="1"/>
        <v>9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>
        <v>0</v>
      </c>
    </row>
    <row r="11" spans="1:16" x14ac:dyDescent="0.3">
      <c r="A11">
        <f>Table2[[#This Row],[Column1]]</f>
        <v>10</v>
      </c>
      <c r="B11" t="str">
        <f>Table2[[#This Row],[Escenas]]</f>
        <v>bichos 2</v>
      </c>
      <c r="C11" s="17">
        <f t="shared" si="2"/>
        <v>45093</v>
      </c>
      <c r="D11" s="17">
        <f t="shared" si="3"/>
        <v>45094</v>
      </c>
      <c r="E11">
        <f t="shared" si="0"/>
        <v>1</v>
      </c>
      <c r="F11">
        <v>0</v>
      </c>
      <c r="G11">
        <v>0</v>
      </c>
      <c r="H11" t="s">
        <v>103</v>
      </c>
      <c r="I11">
        <f t="shared" si="4"/>
        <v>9</v>
      </c>
      <c r="J11">
        <f t="shared" si="1"/>
        <v>10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>
        <v>0</v>
      </c>
    </row>
    <row r="12" spans="1:16" x14ac:dyDescent="0.3">
      <c r="A12">
        <f>Table2[[#This Row],[Column1]]</f>
        <v>11</v>
      </c>
      <c r="B12" t="str">
        <f>Table2[[#This Row],[Escenas]]</f>
        <v>bichos 3</v>
      </c>
      <c r="C12" s="17">
        <f t="shared" si="2"/>
        <v>45094</v>
      </c>
      <c r="D12" s="17">
        <f t="shared" si="3"/>
        <v>45094</v>
      </c>
      <c r="E12">
        <f t="shared" si="0"/>
        <v>0</v>
      </c>
      <c r="F12">
        <v>0</v>
      </c>
      <c r="G12">
        <v>0</v>
      </c>
      <c r="H12" t="s">
        <v>103</v>
      </c>
      <c r="I12">
        <f t="shared" si="4"/>
        <v>10</v>
      </c>
      <c r="J12">
        <f t="shared" si="1"/>
        <v>11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>
        <v>64</v>
      </c>
    </row>
    <row r="13" spans="1:16" x14ac:dyDescent="0.3">
      <c r="A13">
        <f>Table2[[#This Row],[Column1]]</f>
        <v>12</v>
      </c>
      <c r="B13" t="str">
        <f>Table2[[#This Row],[Escenas]]</f>
        <v>Doc la despierta</v>
      </c>
      <c r="C13" s="17">
        <f t="shared" si="2"/>
        <v>45094</v>
      </c>
      <c r="D13" s="17">
        <f t="shared" si="3"/>
        <v>45095</v>
      </c>
      <c r="E13">
        <f t="shared" si="0"/>
        <v>1</v>
      </c>
      <c r="F13">
        <v>0</v>
      </c>
      <c r="G13">
        <v>0</v>
      </c>
      <c r="H13" t="s">
        <v>103</v>
      </c>
      <c r="I13">
        <f t="shared" si="4"/>
        <v>11</v>
      </c>
      <c r="J13">
        <f t="shared" si="1"/>
        <v>12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>
        <v>0</v>
      </c>
    </row>
    <row r="14" spans="1:16" x14ac:dyDescent="0.3">
      <c r="A14">
        <f>Table2[[#This Row],[Column1]]</f>
        <v>13</v>
      </c>
      <c r="B14" t="str">
        <f>Table2[[#This Row],[Escenas]]</f>
        <v>Puede sentarse</v>
      </c>
      <c r="C14" s="17">
        <f t="shared" si="2"/>
        <v>45095</v>
      </c>
      <c r="D14" s="17">
        <f t="shared" si="3"/>
        <v>45095</v>
      </c>
      <c r="E14">
        <f t="shared" si="0"/>
        <v>0</v>
      </c>
      <c r="F14">
        <v>0</v>
      </c>
      <c r="G14">
        <v>0</v>
      </c>
      <c r="H14" t="s">
        <v>103</v>
      </c>
      <c r="I14">
        <f t="shared" si="4"/>
        <v>12</v>
      </c>
      <c r="J14">
        <f t="shared" si="1"/>
        <v>13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>
        <v>80</v>
      </c>
    </row>
    <row r="15" spans="1:16" x14ac:dyDescent="0.3">
      <c r="A15">
        <f>Table2[[#This Row],[Column1]]</f>
        <v>14</v>
      </c>
      <c r="B15" t="str">
        <f>Table2[[#This Row],[Escenas]]</f>
        <v>Camina a sentarse</v>
      </c>
      <c r="C15" s="17">
        <f t="shared" si="2"/>
        <v>45095</v>
      </c>
      <c r="D15" s="17">
        <f t="shared" si="3"/>
        <v>45095</v>
      </c>
      <c r="E15">
        <f t="shared" si="0"/>
        <v>0</v>
      </c>
      <c r="F15">
        <v>0</v>
      </c>
      <c r="G15">
        <v>0</v>
      </c>
      <c r="H15" t="s">
        <v>103</v>
      </c>
      <c r="I15">
        <f t="shared" si="4"/>
        <v>13</v>
      </c>
      <c r="J15">
        <f t="shared" si="1"/>
        <v>14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>
        <v>122</v>
      </c>
    </row>
    <row r="16" spans="1:16" x14ac:dyDescent="0.3">
      <c r="A16">
        <f>Table2[[#This Row],[Column1]]</f>
        <v>15</v>
      </c>
      <c r="B16" t="str">
        <f>Table2[[#This Row],[Escenas]]</f>
        <v>En que puedo ayudarle</v>
      </c>
      <c r="C16" s="17">
        <f t="shared" si="2"/>
        <v>45095</v>
      </c>
      <c r="D16" s="17">
        <f t="shared" si="3"/>
        <v>45095</v>
      </c>
      <c r="E16">
        <f t="shared" si="0"/>
        <v>0</v>
      </c>
      <c r="F16">
        <v>0</v>
      </c>
      <c r="G16">
        <v>0</v>
      </c>
      <c r="H16" t="s">
        <v>103</v>
      </c>
      <c r="I16">
        <f t="shared" si="4"/>
        <v>14</v>
      </c>
      <c r="J16">
        <f t="shared" ref="J16:J79" si="5">A16</f>
        <v>15</v>
      </c>
      <c r="P16">
        <v>76</v>
      </c>
    </row>
    <row r="17" spans="1:16" x14ac:dyDescent="0.3">
      <c r="A17">
        <f>Table2[[#This Row],[Column1]]</f>
        <v>16</v>
      </c>
      <c r="B17" t="str">
        <f>Table2[[#This Row],[Escenas]]</f>
        <v>veo gente muerta</v>
      </c>
      <c r="C17" s="17">
        <f t="shared" si="2"/>
        <v>45095</v>
      </c>
      <c r="D17" s="17">
        <f t="shared" si="3"/>
        <v>45096</v>
      </c>
      <c r="E17">
        <f t="shared" si="0"/>
        <v>1</v>
      </c>
      <c r="F17">
        <v>0</v>
      </c>
      <c r="G17">
        <v>0</v>
      </c>
      <c r="H17" t="s">
        <v>103</v>
      </c>
      <c r="I17">
        <f t="shared" si="4"/>
        <v>15</v>
      </c>
      <c r="J17">
        <f t="shared" si="5"/>
        <v>16</v>
      </c>
      <c r="P17">
        <v>0</v>
      </c>
    </row>
    <row r="18" spans="1:16" x14ac:dyDescent="0.3">
      <c r="A18">
        <f>Table2[[#This Row],[Column1]]</f>
        <v>17</v>
      </c>
      <c r="B18" t="str">
        <f>Table2[[#This Row],[Escenas]]</f>
        <v>Doc asiente</v>
      </c>
      <c r="C18" s="17">
        <f t="shared" si="2"/>
        <v>45096</v>
      </c>
      <c r="D18" s="17">
        <f t="shared" si="3"/>
        <v>45096</v>
      </c>
      <c r="E18">
        <f t="shared" si="0"/>
        <v>0</v>
      </c>
      <c r="F18">
        <v>0</v>
      </c>
      <c r="G18">
        <v>0</v>
      </c>
      <c r="H18" t="s">
        <v>103</v>
      </c>
      <c r="I18">
        <f t="shared" si="4"/>
        <v>16</v>
      </c>
      <c r="J18">
        <f t="shared" si="5"/>
        <v>17</v>
      </c>
      <c r="P18">
        <v>43</v>
      </c>
    </row>
    <row r="19" spans="1:16" x14ac:dyDescent="0.3">
      <c r="A19">
        <f>Table2[[#This Row],[Column1]]</f>
        <v>18</v>
      </c>
      <c r="B19" t="str">
        <f>Table2[[#This Row],[Escenas]]</f>
        <v>Suena el celular</v>
      </c>
      <c r="C19" s="17">
        <f t="shared" si="2"/>
        <v>45096</v>
      </c>
      <c r="D19" s="17">
        <f t="shared" si="3"/>
        <v>45096</v>
      </c>
      <c r="E19">
        <f t="shared" si="0"/>
        <v>0</v>
      </c>
      <c r="F19">
        <v>0</v>
      </c>
      <c r="G19">
        <v>0</v>
      </c>
      <c r="H19" t="s">
        <v>103</v>
      </c>
      <c r="I19">
        <f t="shared" si="4"/>
        <v>17</v>
      </c>
      <c r="J19">
        <f t="shared" si="5"/>
        <v>18</v>
      </c>
      <c r="P19">
        <v>134</v>
      </c>
    </row>
    <row r="20" spans="1:16" x14ac:dyDescent="0.3">
      <c r="A20">
        <f>Table2[[#This Row],[Column1]]</f>
        <v>19</v>
      </c>
      <c r="B20" t="str">
        <f>Table2[[#This Row],[Escenas]]</f>
        <v>Espere un momento</v>
      </c>
      <c r="C20" s="17">
        <f t="shared" si="2"/>
        <v>45096</v>
      </c>
      <c r="D20" s="17">
        <f t="shared" si="3"/>
        <v>45096</v>
      </c>
      <c r="E20">
        <f t="shared" si="0"/>
        <v>0</v>
      </c>
      <c r="F20">
        <v>0</v>
      </c>
      <c r="G20">
        <v>0</v>
      </c>
      <c r="H20" t="s">
        <v>103</v>
      </c>
      <c r="I20">
        <f t="shared" si="4"/>
        <v>18</v>
      </c>
      <c r="J20">
        <f t="shared" si="5"/>
        <v>19</v>
      </c>
      <c r="P20">
        <v>155</v>
      </c>
    </row>
    <row r="21" spans="1:16" x14ac:dyDescent="0.3">
      <c r="A21">
        <f>Table2[[#This Row],[Column1]]</f>
        <v>20</v>
      </c>
      <c r="B21" t="str">
        <f>Table2[[#This Row],[Escenas]]</f>
        <v>ahh..ok?</v>
      </c>
      <c r="C21" s="17">
        <f t="shared" si="2"/>
        <v>45096</v>
      </c>
      <c r="D21" s="17">
        <f t="shared" si="3"/>
        <v>45096</v>
      </c>
      <c r="E21">
        <f t="shared" si="0"/>
        <v>0</v>
      </c>
      <c r="F21">
        <v>0</v>
      </c>
      <c r="G21">
        <v>0</v>
      </c>
      <c r="H21" t="s">
        <v>103</v>
      </c>
      <c r="I21">
        <f t="shared" si="4"/>
        <v>19</v>
      </c>
      <c r="J21">
        <f t="shared" si="5"/>
        <v>20</v>
      </c>
      <c r="P21">
        <v>117</v>
      </c>
    </row>
    <row r="22" spans="1:16" x14ac:dyDescent="0.3">
      <c r="A22">
        <f>Table2[[#This Row],[Column1]]</f>
        <v>21</v>
      </c>
      <c r="B22" t="str">
        <f>Table2[[#This Row],[Escenas]]</f>
        <v>bichos 4</v>
      </c>
      <c r="C22" s="17">
        <f t="shared" si="2"/>
        <v>45096</v>
      </c>
      <c r="D22" s="17">
        <f t="shared" si="3"/>
        <v>45096</v>
      </c>
      <c r="E22">
        <f t="shared" si="0"/>
        <v>0</v>
      </c>
      <c r="F22">
        <v>0</v>
      </c>
      <c r="G22">
        <v>0</v>
      </c>
      <c r="H22" t="s">
        <v>103</v>
      </c>
      <c r="I22">
        <f t="shared" si="4"/>
        <v>20</v>
      </c>
      <c r="J22">
        <f t="shared" si="5"/>
        <v>21</v>
      </c>
      <c r="P22">
        <v>56</v>
      </c>
    </row>
    <row r="23" spans="1:16" x14ac:dyDescent="0.3">
      <c r="A23">
        <f>Table2[[#This Row],[Column1]]</f>
        <v>22</v>
      </c>
      <c r="B23" t="str">
        <f>Table2[[#This Row],[Escenas]]</f>
        <v>Paciente se asusta</v>
      </c>
      <c r="C23" s="17">
        <f t="shared" si="2"/>
        <v>45096</v>
      </c>
      <c r="D23" s="17">
        <f t="shared" si="3"/>
        <v>45097</v>
      </c>
      <c r="E23">
        <f t="shared" si="0"/>
        <v>1</v>
      </c>
      <c r="F23">
        <v>0</v>
      </c>
      <c r="G23">
        <v>0</v>
      </c>
      <c r="H23" t="s">
        <v>103</v>
      </c>
      <c r="I23">
        <f t="shared" si="4"/>
        <v>21</v>
      </c>
      <c r="J23">
        <f t="shared" si="5"/>
        <v>22</v>
      </c>
      <c r="P23">
        <v>0</v>
      </c>
    </row>
    <row r="24" spans="1:16" x14ac:dyDescent="0.3">
      <c r="A24">
        <f>Table2[[#This Row],[Column1]]</f>
        <v>23</v>
      </c>
      <c r="B24" t="str">
        <f>Table2[[#This Row],[Escenas]]</f>
        <v>Shhht</v>
      </c>
      <c r="C24" s="17">
        <f t="shared" si="2"/>
        <v>45097</v>
      </c>
      <c r="D24" s="17">
        <f t="shared" si="3"/>
        <v>45097</v>
      </c>
      <c r="E24">
        <f t="shared" si="0"/>
        <v>0</v>
      </c>
      <c r="F24">
        <v>0</v>
      </c>
      <c r="G24">
        <v>0</v>
      </c>
      <c r="H24" t="s">
        <v>103</v>
      </c>
      <c r="I24">
        <f t="shared" si="4"/>
        <v>22</v>
      </c>
      <c r="J24">
        <f t="shared" si="5"/>
        <v>23</v>
      </c>
      <c r="P24">
        <v>87</v>
      </c>
    </row>
    <row r="25" spans="1:16" x14ac:dyDescent="0.3">
      <c r="A25">
        <f>Table2[[#This Row],[Column1]]</f>
        <v>24</v>
      </c>
      <c r="B25" t="str">
        <f>Table2[[#This Row],[Escenas]]</f>
        <v>un momento</v>
      </c>
      <c r="C25" s="17">
        <f t="shared" si="2"/>
        <v>45097</v>
      </c>
      <c r="D25" s="17">
        <f t="shared" si="3"/>
        <v>45097</v>
      </c>
      <c r="E25">
        <f t="shared" si="0"/>
        <v>0</v>
      </c>
      <c r="F25">
        <v>0</v>
      </c>
      <c r="G25">
        <v>0</v>
      </c>
      <c r="H25" t="s">
        <v>103</v>
      </c>
      <c r="I25">
        <f t="shared" si="4"/>
        <v>23</v>
      </c>
      <c r="J25">
        <f t="shared" si="5"/>
        <v>24</v>
      </c>
      <c r="P25">
        <v>31</v>
      </c>
    </row>
    <row r="26" spans="1:16" x14ac:dyDescent="0.3">
      <c r="A26">
        <f>Table2[[#This Row],[Column1]]</f>
        <v>25</v>
      </c>
      <c r="B26" t="str">
        <f>Table2[[#This Row],[Escenas]]</f>
        <v>Salen dos bichos</v>
      </c>
      <c r="C26" s="17">
        <f t="shared" si="2"/>
        <v>45097</v>
      </c>
      <c r="D26" s="17">
        <f t="shared" si="3"/>
        <v>45097</v>
      </c>
      <c r="E26">
        <f t="shared" si="0"/>
        <v>0</v>
      </c>
      <c r="F26">
        <v>0</v>
      </c>
      <c r="G26">
        <v>0</v>
      </c>
      <c r="H26" t="s">
        <v>103</v>
      </c>
      <c r="I26">
        <f t="shared" si="4"/>
        <v>24</v>
      </c>
      <c r="J26">
        <f t="shared" si="5"/>
        <v>25</v>
      </c>
      <c r="P26">
        <v>110</v>
      </c>
    </row>
    <row r="27" spans="1:16" x14ac:dyDescent="0.3">
      <c r="A27">
        <f>Table2[[#This Row],[Column1]]</f>
        <v>26</v>
      </c>
      <c r="B27" t="str">
        <f>Table2[[#This Row],[Escenas]]</f>
        <v>Perorata del Doc</v>
      </c>
      <c r="C27" s="17">
        <f t="shared" si="2"/>
        <v>45097</v>
      </c>
      <c r="D27" s="17">
        <f t="shared" si="3"/>
        <v>45097</v>
      </c>
      <c r="E27">
        <f t="shared" si="0"/>
        <v>0</v>
      </c>
      <c r="F27">
        <v>0</v>
      </c>
      <c r="G27">
        <v>0</v>
      </c>
      <c r="H27" t="s">
        <v>103</v>
      </c>
      <c r="I27">
        <f t="shared" si="4"/>
        <v>25</v>
      </c>
      <c r="J27">
        <f t="shared" si="5"/>
        <v>26</v>
      </c>
      <c r="P27">
        <v>166</v>
      </c>
    </row>
    <row r="28" spans="1:16" x14ac:dyDescent="0.3">
      <c r="A28">
        <f>Table2[[#This Row],[Column1]]</f>
        <v>27</v>
      </c>
      <c r="B28" t="str">
        <f>Table2[[#This Row],[Escenas]]</f>
        <v>Paciente escucha</v>
      </c>
      <c r="C28" s="17">
        <f t="shared" si="2"/>
        <v>45097</v>
      </c>
      <c r="D28" s="17">
        <f t="shared" si="3"/>
        <v>45097</v>
      </c>
      <c r="E28">
        <f t="shared" si="0"/>
        <v>0</v>
      </c>
      <c r="F28">
        <v>0</v>
      </c>
      <c r="G28">
        <v>0</v>
      </c>
      <c r="H28" t="s">
        <v>103</v>
      </c>
      <c r="I28">
        <f t="shared" si="4"/>
        <v>26</v>
      </c>
      <c r="J28">
        <f t="shared" si="5"/>
        <v>27</v>
      </c>
      <c r="P28">
        <v>71</v>
      </c>
    </row>
    <row r="29" spans="1:16" x14ac:dyDescent="0.3">
      <c r="A29">
        <f>Table2[[#This Row],[Column1]]</f>
        <v>28</v>
      </c>
      <c r="B29" t="str">
        <f>Table2[[#This Row],[Escenas]]</f>
        <v>Perorata del Doc 2</v>
      </c>
      <c r="C29" s="17">
        <f t="shared" si="2"/>
        <v>45097</v>
      </c>
      <c r="D29" s="17">
        <f t="shared" si="3"/>
        <v>45097</v>
      </c>
      <c r="E29">
        <f t="shared" si="0"/>
        <v>0</v>
      </c>
      <c r="F29">
        <v>0</v>
      </c>
      <c r="G29">
        <v>0</v>
      </c>
      <c r="H29" t="s">
        <v>103</v>
      </c>
      <c r="I29">
        <f t="shared" si="4"/>
        <v>27</v>
      </c>
      <c r="J29">
        <f t="shared" si="5"/>
        <v>28</v>
      </c>
      <c r="P29">
        <v>51</v>
      </c>
    </row>
    <row r="30" spans="1:16" x14ac:dyDescent="0.3">
      <c r="A30">
        <f>Table2[[#This Row],[Column1]]</f>
        <v>29</v>
      </c>
      <c r="B30" t="str">
        <f>Table2[[#This Row],[Escenas]]</f>
        <v>Cajón de pastillas</v>
      </c>
      <c r="C30" s="17">
        <f t="shared" si="2"/>
        <v>45097</v>
      </c>
      <c r="D30" s="17">
        <f t="shared" si="3"/>
        <v>45098</v>
      </c>
      <c r="E30">
        <f t="shared" si="0"/>
        <v>1</v>
      </c>
      <c r="F30">
        <v>0</v>
      </c>
      <c r="G30">
        <v>0</v>
      </c>
      <c r="H30" t="s">
        <v>103</v>
      </c>
      <c r="I30">
        <f t="shared" si="4"/>
        <v>28</v>
      </c>
      <c r="J30">
        <f t="shared" si="5"/>
        <v>29</v>
      </c>
      <c r="P30">
        <v>0</v>
      </c>
    </row>
    <row r="31" spans="1:16" x14ac:dyDescent="0.3">
      <c r="A31">
        <f>Table2[[#This Row],[Column1]]</f>
        <v>30</v>
      </c>
      <c r="B31" t="str">
        <f>Table2[[#This Row],[Escenas]]</f>
        <v>Que?</v>
      </c>
      <c r="C31" s="17">
        <f t="shared" si="2"/>
        <v>45098</v>
      </c>
      <c r="D31" s="17">
        <f t="shared" si="3"/>
        <v>45098</v>
      </c>
      <c r="E31">
        <f t="shared" si="0"/>
        <v>0</v>
      </c>
      <c r="F31">
        <v>0</v>
      </c>
      <c r="G31">
        <v>0</v>
      </c>
      <c r="H31" t="s">
        <v>103</v>
      </c>
      <c r="I31">
        <f t="shared" si="4"/>
        <v>29</v>
      </c>
      <c r="J31">
        <f t="shared" si="5"/>
        <v>30</v>
      </c>
      <c r="P31">
        <v>33</v>
      </c>
    </row>
    <row r="32" spans="1:16" x14ac:dyDescent="0.3">
      <c r="A32">
        <f>Table2[[#This Row],[Column1]]</f>
        <v>31</v>
      </c>
      <c r="B32" t="str">
        <f>Table2[[#This Row],[Escenas]]</f>
        <v>Paciente insiste1</v>
      </c>
      <c r="C32" s="17">
        <f t="shared" si="2"/>
        <v>45098</v>
      </c>
      <c r="D32" s="17">
        <f t="shared" si="3"/>
        <v>45099</v>
      </c>
      <c r="E32">
        <f t="shared" si="0"/>
        <v>1</v>
      </c>
      <c r="F32">
        <v>0</v>
      </c>
      <c r="G32">
        <v>0</v>
      </c>
      <c r="H32" t="s">
        <v>103</v>
      </c>
      <c r="I32">
        <f t="shared" si="4"/>
        <v>30</v>
      </c>
      <c r="J32">
        <f t="shared" si="5"/>
        <v>31</v>
      </c>
      <c r="P32">
        <v>0</v>
      </c>
    </row>
    <row r="33" spans="1:16" x14ac:dyDescent="0.3">
      <c r="A33">
        <f>Table2[[#This Row],[Column1]]</f>
        <v>32</v>
      </c>
      <c r="B33" t="str">
        <f>Table2[[#This Row],[Escenas]]</f>
        <v>Paciente insiste2</v>
      </c>
      <c r="C33" s="17">
        <f t="shared" si="2"/>
        <v>45099</v>
      </c>
      <c r="D33" s="17">
        <f t="shared" si="3"/>
        <v>45100</v>
      </c>
      <c r="E33">
        <f t="shared" si="0"/>
        <v>1</v>
      </c>
      <c r="F33">
        <v>0</v>
      </c>
      <c r="G33">
        <v>0</v>
      </c>
      <c r="H33" t="s">
        <v>103</v>
      </c>
      <c r="I33">
        <f t="shared" si="4"/>
        <v>31</v>
      </c>
      <c r="J33">
        <f t="shared" si="5"/>
        <v>32</v>
      </c>
      <c r="P33">
        <v>0</v>
      </c>
    </row>
    <row r="34" spans="1:16" x14ac:dyDescent="0.3">
      <c r="A34">
        <f>Table2[[#This Row],[Column1]]</f>
        <v>33</v>
      </c>
      <c r="B34" t="str">
        <f>Table2[[#This Row],[Escenas]]</f>
        <v>Paciente insiste3</v>
      </c>
      <c r="C34" s="17">
        <f t="shared" si="2"/>
        <v>45100</v>
      </c>
      <c r="D34" s="17">
        <f t="shared" si="3"/>
        <v>45101</v>
      </c>
      <c r="E34">
        <f t="shared" si="0"/>
        <v>1</v>
      </c>
      <c r="F34">
        <v>0</v>
      </c>
      <c r="G34">
        <v>0</v>
      </c>
      <c r="H34" t="s">
        <v>103</v>
      </c>
      <c r="I34">
        <f t="shared" si="4"/>
        <v>32</v>
      </c>
      <c r="J34">
        <f t="shared" si="5"/>
        <v>33</v>
      </c>
      <c r="P34">
        <v>0</v>
      </c>
    </row>
    <row r="35" spans="1:16" x14ac:dyDescent="0.3">
      <c r="A35">
        <f>Table2[[#This Row],[Column1]]</f>
        <v>34</v>
      </c>
      <c r="B35" t="str">
        <f>Table2[[#This Row],[Escenas]]</f>
        <v>Mini bicho</v>
      </c>
      <c r="C35" s="17">
        <f t="shared" si="2"/>
        <v>45101</v>
      </c>
      <c r="D35" s="17">
        <f t="shared" si="3"/>
        <v>45102</v>
      </c>
      <c r="E35">
        <f t="shared" si="0"/>
        <v>1</v>
      </c>
      <c r="F35">
        <v>0</v>
      </c>
      <c r="G35">
        <v>0</v>
      </c>
      <c r="H35" t="s">
        <v>103</v>
      </c>
      <c r="I35">
        <f t="shared" si="4"/>
        <v>33</v>
      </c>
      <c r="J35">
        <f t="shared" si="5"/>
        <v>34</v>
      </c>
      <c r="P35">
        <v>0</v>
      </c>
    </row>
    <row r="36" spans="1:16" x14ac:dyDescent="0.3">
      <c r="A36">
        <f>Table2[[#This Row],[Column1]]</f>
        <v>35</v>
      </c>
      <c r="B36" t="str">
        <f>Table2[[#This Row],[Escenas]]</f>
        <v>Paciente se interrumpe</v>
      </c>
      <c r="C36" s="17">
        <f t="shared" si="2"/>
        <v>45102</v>
      </c>
      <c r="D36" s="17">
        <f t="shared" si="3"/>
        <v>45103</v>
      </c>
      <c r="E36">
        <f t="shared" si="0"/>
        <v>1</v>
      </c>
      <c r="F36">
        <v>0</v>
      </c>
      <c r="G36">
        <v>0</v>
      </c>
      <c r="H36" t="s">
        <v>103</v>
      </c>
      <c r="I36">
        <f t="shared" si="4"/>
        <v>34</v>
      </c>
      <c r="J36">
        <f t="shared" si="5"/>
        <v>35</v>
      </c>
      <c r="P36">
        <v>0</v>
      </c>
    </row>
    <row r="37" spans="1:16" x14ac:dyDescent="0.3">
      <c r="A37">
        <f>Table2[[#This Row],[Column1]]</f>
        <v>36</v>
      </c>
      <c r="B37" t="str">
        <f>Table2[[#This Row],[Escenas]]</f>
        <v>bicho grande</v>
      </c>
      <c r="C37" s="17">
        <f t="shared" si="2"/>
        <v>45103</v>
      </c>
      <c r="D37" s="17">
        <f t="shared" si="3"/>
        <v>45104</v>
      </c>
      <c r="E37">
        <f t="shared" si="0"/>
        <v>1</v>
      </c>
      <c r="F37">
        <v>0</v>
      </c>
      <c r="G37">
        <v>0</v>
      </c>
      <c r="H37" t="s">
        <v>103</v>
      </c>
      <c r="I37">
        <f t="shared" si="4"/>
        <v>35</v>
      </c>
      <c r="J37">
        <f t="shared" si="5"/>
        <v>36</v>
      </c>
      <c r="P37">
        <v>0</v>
      </c>
    </row>
    <row r="38" spans="1:16" x14ac:dyDescent="0.3">
      <c r="A38">
        <f>Table2[[#This Row],[Column1]]</f>
        <v>37</v>
      </c>
      <c r="B38" t="str">
        <f>Table2[[#This Row],[Escenas]]</f>
        <v>paciente retrocede</v>
      </c>
      <c r="C38" s="17">
        <f t="shared" si="2"/>
        <v>45104</v>
      </c>
      <c r="D38" s="17">
        <f t="shared" si="3"/>
        <v>45105</v>
      </c>
      <c r="E38">
        <f t="shared" si="0"/>
        <v>1</v>
      </c>
      <c r="F38">
        <v>0</v>
      </c>
      <c r="G38">
        <v>0</v>
      </c>
      <c r="H38" t="s">
        <v>103</v>
      </c>
      <c r="I38">
        <f t="shared" si="4"/>
        <v>36</v>
      </c>
      <c r="J38">
        <f t="shared" si="5"/>
        <v>37</v>
      </c>
      <c r="P38">
        <v>0</v>
      </c>
    </row>
    <row r="39" spans="1:16" x14ac:dyDescent="0.3">
      <c r="A39">
        <f>Table2[[#This Row],[Column1]]</f>
        <v>38</v>
      </c>
      <c r="B39" t="str">
        <f>Table2[[#This Row],[Escenas]]</f>
        <v>Advertencia</v>
      </c>
      <c r="C39" s="17">
        <f t="shared" si="2"/>
        <v>45105</v>
      </c>
      <c r="D39" s="17">
        <f t="shared" si="3"/>
        <v>45106</v>
      </c>
      <c r="E39">
        <f t="shared" si="0"/>
        <v>1</v>
      </c>
      <c r="F39">
        <v>0</v>
      </c>
      <c r="G39">
        <v>0</v>
      </c>
      <c r="H39" t="s">
        <v>103</v>
      </c>
      <c r="I39">
        <f t="shared" si="4"/>
        <v>37</v>
      </c>
      <c r="J39">
        <f t="shared" si="5"/>
        <v>38</v>
      </c>
      <c r="P39">
        <v>0</v>
      </c>
    </row>
    <row r="40" spans="1:16" x14ac:dyDescent="0.3">
      <c r="A40">
        <f>Table2[[#This Row],[Column1]]</f>
        <v>39</v>
      </c>
      <c r="B40" t="str">
        <f>Table2[[#This Row],[Escenas]]</f>
        <v>no hace caso</v>
      </c>
      <c r="C40" s="17">
        <f t="shared" si="2"/>
        <v>45106</v>
      </c>
      <c r="D40" s="17">
        <f t="shared" si="3"/>
        <v>45107</v>
      </c>
      <c r="E40">
        <f t="shared" si="0"/>
        <v>1</v>
      </c>
      <c r="F40">
        <v>0</v>
      </c>
      <c r="G40">
        <v>0</v>
      </c>
      <c r="H40" t="s">
        <v>103</v>
      </c>
      <c r="I40">
        <f t="shared" si="4"/>
        <v>38</v>
      </c>
      <c r="J40">
        <f t="shared" si="5"/>
        <v>39</v>
      </c>
      <c r="P40">
        <v>0</v>
      </c>
    </row>
    <row r="41" spans="1:16" x14ac:dyDescent="0.3">
      <c r="A41">
        <f>Table2[[#This Row],[Column1]]</f>
        <v>40</v>
      </c>
      <c r="B41" t="str">
        <f>Table2[[#This Row],[Escenas]]</f>
        <v>paciente esta nerviosa</v>
      </c>
      <c r="C41" s="17">
        <f t="shared" si="2"/>
        <v>45107</v>
      </c>
      <c r="D41" s="17">
        <f t="shared" si="3"/>
        <v>45108</v>
      </c>
      <c r="E41">
        <f t="shared" si="0"/>
        <v>1</v>
      </c>
      <c r="F41">
        <v>0</v>
      </c>
      <c r="G41">
        <v>0</v>
      </c>
      <c r="H41" t="s">
        <v>103</v>
      </c>
      <c r="I41">
        <f t="shared" si="4"/>
        <v>39</v>
      </c>
      <c r="J41">
        <f t="shared" si="5"/>
        <v>40</v>
      </c>
      <c r="P41">
        <v>0</v>
      </c>
    </row>
    <row r="42" spans="1:16" x14ac:dyDescent="0.3">
      <c r="A42">
        <f>Table2[[#This Row],[Column1]]</f>
        <v>41</v>
      </c>
      <c r="B42" t="str">
        <f>Table2[[#This Row],[Escenas]]</f>
        <v>bicho saca un brazo</v>
      </c>
      <c r="C42" s="17">
        <f t="shared" si="2"/>
        <v>45108</v>
      </c>
      <c r="D42" s="17">
        <f t="shared" si="3"/>
        <v>45109</v>
      </c>
      <c r="E42">
        <f t="shared" si="0"/>
        <v>1</v>
      </c>
      <c r="F42">
        <v>0</v>
      </c>
      <c r="G42">
        <v>0</v>
      </c>
      <c r="H42" t="s">
        <v>103</v>
      </c>
      <c r="I42">
        <f t="shared" si="4"/>
        <v>40</v>
      </c>
      <c r="J42">
        <f t="shared" si="5"/>
        <v>41</v>
      </c>
      <c r="P42">
        <v>0</v>
      </c>
    </row>
    <row r="43" spans="1:16" x14ac:dyDescent="0.3">
      <c r="A43">
        <f>Table2[[#This Row],[Column1]]</f>
        <v>42</v>
      </c>
      <c r="B43" t="str">
        <f>Table2[[#This Row],[Escenas]]</f>
        <v>plano garra</v>
      </c>
      <c r="C43" s="17">
        <f t="shared" si="2"/>
        <v>45109</v>
      </c>
      <c r="D43" s="17">
        <f t="shared" si="3"/>
        <v>45110</v>
      </c>
      <c r="E43">
        <f t="shared" si="0"/>
        <v>1</v>
      </c>
      <c r="F43">
        <v>0</v>
      </c>
      <c r="G43">
        <v>0</v>
      </c>
      <c r="H43" t="s">
        <v>103</v>
      </c>
      <c r="I43">
        <f t="shared" si="4"/>
        <v>41</v>
      </c>
      <c r="J43">
        <f t="shared" si="5"/>
        <v>42</v>
      </c>
      <c r="P43">
        <v>0</v>
      </c>
    </row>
    <row r="44" spans="1:16" x14ac:dyDescent="0.3">
      <c r="A44">
        <f>Table2[[#This Row],[Column1]]</f>
        <v>43</v>
      </c>
      <c r="B44" t="str">
        <f>Table2[[#This Row],[Escenas]]</f>
        <v>plano ojos paciente</v>
      </c>
      <c r="C44" s="17">
        <f t="shared" si="2"/>
        <v>45110</v>
      </c>
      <c r="D44" s="17">
        <f t="shared" si="3"/>
        <v>45111</v>
      </c>
      <c r="E44">
        <f t="shared" si="0"/>
        <v>1</v>
      </c>
      <c r="F44">
        <v>0</v>
      </c>
      <c r="G44">
        <v>0</v>
      </c>
      <c r="H44" t="s">
        <v>103</v>
      </c>
      <c r="I44">
        <f t="shared" si="4"/>
        <v>42</v>
      </c>
      <c r="J44">
        <f t="shared" si="5"/>
        <v>43</v>
      </c>
      <c r="P44">
        <v>0</v>
      </c>
    </row>
    <row r="45" spans="1:16" x14ac:dyDescent="0.3">
      <c r="A45">
        <f>Table2[[#This Row],[Column1]]</f>
        <v>44</v>
      </c>
      <c r="B45" t="str">
        <f>Table2[[#This Row],[Escenas]]</f>
        <v>paciente al rescate</v>
      </c>
      <c r="C45" s="17">
        <f t="shared" si="2"/>
        <v>45111</v>
      </c>
      <c r="D45" s="17">
        <f t="shared" si="3"/>
        <v>45112</v>
      </c>
      <c r="E45">
        <f t="shared" si="0"/>
        <v>1</v>
      </c>
      <c r="F45">
        <v>0</v>
      </c>
      <c r="G45">
        <v>0</v>
      </c>
      <c r="H45" t="s">
        <v>103</v>
      </c>
      <c r="I45">
        <f t="shared" si="4"/>
        <v>43</v>
      </c>
      <c r="J45">
        <f t="shared" si="5"/>
        <v>44</v>
      </c>
      <c r="P45">
        <v>0</v>
      </c>
    </row>
    <row r="46" spans="1:16" x14ac:dyDescent="0.3">
      <c r="A46">
        <f>Table2[[#This Row],[Column1]]</f>
        <v>45</v>
      </c>
      <c r="B46" t="str">
        <f>Table2[[#This Row],[Escenas]]</f>
        <v>caen al piso</v>
      </c>
      <c r="C46" s="17">
        <f t="shared" si="2"/>
        <v>45112</v>
      </c>
      <c r="D46" s="17">
        <f t="shared" si="3"/>
        <v>45113</v>
      </c>
      <c r="E46">
        <f t="shared" si="0"/>
        <v>1</v>
      </c>
      <c r="F46">
        <v>0</v>
      </c>
      <c r="G46">
        <v>0</v>
      </c>
      <c r="H46" t="s">
        <v>103</v>
      </c>
      <c r="I46">
        <f t="shared" si="4"/>
        <v>44</v>
      </c>
      <c r="J46">
        <f t="shared" si="5"/>
        <v>45</v>
      </c>
      <c r="P46">
        <v>0</v>
      </c>
    </row>
    <row r="47" spans="1:16" x14ac:dyDescent="0.3">
      <c r="A47">
        <f>Table2[[#This Row],[Column1]]</f>
        <v>46</v>
      </c>
      <c r="B47" t="str">
        <f>Table2[[#This Row],[Escenas]]</f>
        <v>Doc se levanta 1</v>
      </c>
      <c r="C47" s="17">
        <f t="shared" si="2"/>
        <v>45113</v>
      </c>
      <c r="D47" s="17">
        <f t="shared" si="3"/>
        <v>45113</v>
      </c>
      <c r="E47">
        <f t="shared" si="0"/>
        <v>0</v>
      </c>
      <c r="F47">
        <v>0</v>
      </c>
      <c r="G47">
        <v>0</v>
      </c>
      <c r="H47" t="s">
        <v>103</v>
      </c>
      <c r="I47">
        <f t="shared" si="4"/>
        <v>45</v>
      </c>
      <c r="J47">
        <f t="shared" si="5"/>
        <v>46</v>
      </c>
      <c r="P47">
        <v>116</v>
      </c>
    </row>
    <row r="48" spans="1:16" x14ac:dyDescent="0.3">
      <c r="A48">
        <f>Table2[[#This Row],[Column1]]</f>
        <v>47</v>
      </c>
      <c r="B48" t="str">
        <f>Table2[[#This Row],[Escenas]]</f>
        <v>Recoge sus lentes</v>
      </c>
      <c r="C48" s="17">
        <f t="shared" si="2"/>
        <v>45113</v>
      </c>
      <c r="D48" s="17">
        <f t="shared" si="3"/>
        <v>45113</v>
      </c>
      <c r="E48">
        <f t="shared" si="0"/>
        <v>0</v>
      </c>
      <c r="F48">
        <v>0</v>
      </c>
      <c r="G48">
        <v>0</v>
      </c>
      <c r="H48" t="s">
        <v>103</v>
      </c>
      <c r="I48">
        <f t="shared" si="4"/>
        <v>46</v>
      </c>
      <c r="J48">
        <f t="shared" si="5"/>
        <v>47</v>
      </c>
      <c r="P48">
        <v>39</v>
      </c>
    </row>
    <row r="49" spans="1:16" x14ac:dyDescent="0.3">
      <c r="A49">
        <f>Table2[[#This Row],[Column1]]</f>
        <v>48</v>
      </c>
      <c r="B49" t="str">
        <f>Table2[[#This Row],[Escenas]]</f>
        <v>Doc se levanta 2</v>
      </c>
      <c r="C49" s="17">
        <f t="shared" si="2"/>
        <v>45113</v>
      </c>
      <c r="D49" s="17">
        <f t="shared" si="3"/>
        <v>45113</v>
      </c>
      <c r="E49">
        <f t="shared" si="0"/>
        <v>0</v>
      </c>
      <c r="F49">
        <v>0</v>
      </c>
      <c r="G49">
        <v>0</v>
      </c>
      <c r="H49" t="s">
        <v>103</v>
      </c>
      <c r="I49">
        <f t="shared" si="4"/>
        <v>47</v>
      </c>
      <c r="J49">
        <f t="shared" si="5"/>
        <v>48</v>
      </c>
      <c r="P49">
        <v>95</v>
      </c>
    </row>
    <row r="50" spans="1:16" x14ac:dyDescent="0.3">
      <c r="A50">
        <f>Table2[[#This Row],[Column1]]</f>
        <v>49</v>
      </c>
      <c r="B50" t="str">
        <f>Table2[[#This Row],[Escenas]]</f>
        <v>plano ojos doc</v>
      </c>
      <c r="C50" s="17">
        <f t="shared" si="2"/>
        <v>45113</v>
      </c>
      <c r="D50" s="17">
        <f t="shared" si="3"/>
        <v>45114</v>
      </c>
      <c r="E50">
        <f t="shared" si="0"/>
        <v>1</v>
      </c>
      <c r="F50">
        <v>0</v>
      </c>
      <c r="G50">
        <v>0</v>
      </c>
      <c r="H50" t="s">
        <v>103</v>
      </c>
      <c r="I50">
        <f t="shared" si="4"/>
        <v>48</v>
      </c>
      <c r="J50">
        <f t="shared" si="5"/>
        <v>49</v>
      </c>
      <c r="P50">
        <v>0</v>
      </c>
    </row>
    <row r="51" spans="1:16" x14ac:dyDescent="0.3">
      <c r="A51">
        <f>Table2[[#This Row],[Column1]]</f>
        <v>50</v>
      </c>
      <c r="B51" t="str">
        <f>Table2[[#This Row],[Escenas]]</f>
        <v>Paneo bicho</v>
      </c>
      <c r="C51" s="17">
        <f t="shared" si="2"/>
        <v>45114</v>
      </c>
      <c r="D51" s="17">
        <f t="shared" si="3"/>
        <v>45115</v>
      </c>
      <c r="E51">
        <f t="shared" si="0"/>
        <v>1</v>
      </c>
      <c r="F51">
        <v>0</v>
      </c>
      <c r="G51">
        <v>0</v>
      </c>
      <c r="H51" t="s">
        <v>103</v>
      </c>
      <c r="I51">
        <f t="shared" si="4"/>
        <v>49</v>
      </c>
      <c r="J51">
        <f t="shared" si="5"/>
        <v>50</v>
      </c>
      <c r="P51">
        <v>0</v>
      </c>
    </row>
    <row r="52" spans="1:16" x14ac:dyDescent="0.3">
      <c r="A52">
        <f>Table2[[#This Row],[Column1]]</f>
        <v>51</v>
      </c>
      <c r="B52" t="str">
        <f>Table2[[#This Row],[Escenas]]</f>
        <v>Gritan</v>
      </c>
      <c r="C52" s="17">
        <f t="shared" si="2"/>
        <v>45115</v>
      </c>
      <c r="D52" s="17">
        <f t="shared" si="3"/>
        <v>45116</v>
      </c>
      <c r="E52">
        <f t="shared" si="0"/>
        <v>1</v>
      </c>
      <c r="F52">
        <v>0</v>
      </c>
      <c r="G52">
        <v>0</v>
      </c>
      <c r="H52" t="s">
        <v>103</v>
      </c>
      <c r="I52">
        <f t="shared" si="4"/>
        <v>50</v>
      </c>
      <c r="J52">
        <f t="shared" si="5"/>
        <v>51</v>
      </c>
      <c r="P52">
        <v>0</v>
      </c>
    </row>
    <row r="53" spans="1:16" x14ac:dyDescent="0.3">
      <c r="A53">
        <f>Table2[[#This Row],[Column1]]</f>
        <v>52</v>
      </c>
      <c r="B53" t="str">
        <f>Table2[[#This Row],[Escenas]]</f>
        <v>Se levantan</v>
      </c>
      <c r="C53" s="17">
        <f t="shared" si="2"/>
        <v>45116</v>
      </c>
      <c r="D53" s="17">
        <f t="shared" si="3"/>
        <v>45117</v>
      </c>
      <c r="E53">
        <f t="shared" si="0"/>
        <v>1</v>
      </c>
      <c r="F53">
        <v>0</v>
      </c>
      <c r="G53">
        <v>0</v>
      </c>
      <c r="H53" t="s">
        <v>103</v>
      </c>
      <c r="I53">
        <f t="shared" si="4"/>
        <v>51</v>
      </c>
      <c r="J53">
        <f t="shared" si="5"/>
        <v>52</v>
      </c>
      <c r="P53">
        <v>0</v>
      </c>
    </row>
    <row r="54" spans="1:16" x14ac:dyDescent="0.3">
      <c r="A54">
        <f>Table2[[#This Row],[Column1]]</f>
        <v>53</v>
      </c>
      <c r="B54" t="str">
        <f>Table2[[#This Row],[Escenas]]</f>
        <v>Corren</v>
      </c>
      <c r="C54" s="17">
        <f t="shared" si="2"/>
        <v>45117</v>
      </c>
      <c r="D54" s="17">
        <f t="shared" si="3"/>
        <v>45117</v>
      </c>
      <c r="E54">
        <f t="shared" si="0"/>
        <v>0</v>
      </c>
      <c r="F54">
        <v>0</v>
      </c>
      <c r="G54">
        <v>0</v>
      </c>
      <c r="H54" t="s">
        <v>103</v>
      </c>
      <c r="I54">
        <f t="shared" si="4"/>
        <v>52</v>
      </c>
      <c r="J54">
        <f t="shared" si="5"/>
        <v>53</v>
      </c>
      <c r="P54">
        <v>34</v>
      </c>
    </row>
    <row r="55" spans="1:16" x14ac:dyDescent="0.3">
      <c r="A55">
        <f>Table2[[#This Row],[Column1]]</f>
        <v>54</v>
      </c>
      <c r="B55" t="str">
        <f>Table2[[#This Row],[Escenas]]</f>
        <v>Pasillo 1</v>
      </c>
      <c r="C55" s="17">
        <f t="shared" si="2"/>
        <v>45117</v>
      </c>
      <c r="D55" s="17">
        <f t="shared" si="3"/>
        <v>45118</v>
      </c>
      <c r="E55">
        <f t="shared" si="0"/>
        <v>1</v>
      </c>
      <c r="F55">
        <v>0</v>
      </c>
      <c r="G55">
        <v>0</v>
      </c>
      <c r="H55" t="s">
        <v>103</v>
      </c>
      <c r="I55">
        <f t="shared" si="4"/>
        <v>53</v>
      </c>
      <c r="J55">
        <f t="shared" si="5"/>
        <v>54</v>
      </c>
      <c r="P55">
        <v>0</v>
      </c>
    </row>
    <row r="56" spans="1:16" x14ac:dyDescent="0.3">
      <c r="A56">
        <f>Table2[[#This Row],[Column1]]</f>
        <v>55</v>
      </c>
      <c r="B56" t="str">
        <f>Table2[[#This Row],[Escenas]]</f>
        <v>viene el bicho</v>
      </c>
      <c r="C56" s="17">
        <f t="shared" si="2"/>
        <v>45118</v>
      </c>
      <c r="D56" s="17">
        <f t="shared" si="3"/>
        <v>45119</v>
      </c>
      <c r="E56">
        <f t="shared" si="0"/>
        <v>1</v>
      </c>
      <c r="F56">
        <v>0</v>
      </c>
      <c r="G56">
        <v>0</v>
      </c>
      <c r="H56" t="s">
        <v>103</v>
      </c>
      <c r="I56">
        <f t="shared" si="4"/>
        <v>54</v>
      </c>
      <c r="J56">
        <f t="shared" si="5"/>
        <v>55</v>
      </c>
      <c r="P56">
        <v>0</v>
      </c>
    </row>
    <row r="57" spans="1:16" x14ac:dyDescent="0.3">
      <c r="A57">
        <f>Table2[[#This Row],[Column1]]</f>
        <v>56</v>
      </c>
      <c r="B57" t="str">
        <f>Table2[[#This Row],[Escenas]]</f>
        <v>Persecución</v>
      </c>
      <c r="C57" s="17">
        <f t="shared" si="2"/>
        <v>45119</v>
      </c>
      <c r="D57" s="17">
        <f t="shared" si="3"/>
        <v>45120</v>
      </c>
      <c r="E57">
        <f t="shared" si="0"/>
        <v>1</v>
      </c>
      <c r="F57">
        <v>0</v>
      </c>
      <c r="G57">
        <v>0</v>
      </c>
      <c r="H57" t="s">
        <v>103</v>
      </c>
      <c r="I57">
        <f t="shared" si="4"/>
        <v>55</v>
      </c>
      <c r="J57">
        <f t="shared" si="5"/>
        <v>56</v>
      </c>
      <c r="P57">
        <v>0</v>
      </c>
    </row>
    <row r="58" spans="1:16" x14ac:dyDescent="0.3">
      <c r="A58">
        <f>Table2[[#This Row],[Column1]]</f>
        <v>57</v>
      </c>
      <c r="B58" t="str">
        <f>Table2[[#This Row],[Escenas]]</f>
        <v>Persecución a</v>
      </c>
      <c r="C58" s="17">
        <f t="shared" si="2"/>
        <v>45120</v>
      </c>
      <c r="D58" s="17">
        <f t="shared" si="3"/>
        <v>45121</v>
      </c>
      <c r="E58">
        <f t="shared" si="0"/>
        <v>1</v>
      </c>
      <c r="F58">
        <v>0</v>
      </c>
      <c r="G58">
        <v>0</v>
      </c>
      <c r="H58" t="s">
        <v>103</v>
      </c>
      <c r="I58">
        <f t="shared" si="4"/>
        <v>56</v>
      </c>
      <c r="J58">
        <f t="shared" si="5"/>
        <v>57</v>
      </c>
      <c r="P58">
        <v>0</v>
      </c>
    </row>
    <row r="59" spans="1:16" x14ac:dyDescent="0.3">
      <c r="A59">
        <f>Table2[[#This Row],[Column1]]</f>
        <v>58</v>
      </c>
      <c r="B59" t="str">
        <f>Table2[[#This Row],[Escenas]]</f>
        <v>pasillo 2</v>
      </c>
      <c r="C59" s="17">
        <f t="shared" si="2"/>
        <v>45121</v>
      </c>
      <c r="D59" s="17">
        <f t="shared" si="3"/>
        <v>45122</v>
      </c>
      <c r="E59">
        <f t="shared" si="0"/>
        <v>1</v>
      </c>
      <c r="F59">
        <v>0</v>
      </c>
      <c r="G59">
        <v>0</v>
      </c>
      <c r="H59" t="s">
        <v>103</v>
      </c>
      <c r="I59">
        <f t="shared" si="4"/>
        <v>57</v>
      </c>
      <c r="J59">
        <f t="shared" si="5"/>
        <v>58</v>
      </c>
      <c r="P59">
        <v>0</v>
      </c>
    </row>
    <row r="60" spans="1:16" x14ac:dyDescent="0.3">
      <c r="A60">
        <f>Table2[[#This Row],[Column1]]</f>
        <v>59</v>
      </c>
      <c r="B60" t="str">
        <f>Table2[[#This Row],[Escenas]]</f>
        <v>Persecución b</v>
      </c>
      <c r="C60" s="17">
        <f t="shared" si="2"/>
        <v>45122</v>
      </c>
      <c r="D60" s="17">
        <f t="shared" si="3"/>
        <v>45123</v>
      </c>
      <c r="E60">
        <f t="shared" si="0"/>
        <v>1</v>
      </c>
      <c r="F60">
        <v>0</v>
      </c>
      <c r="G60">
        <v>0</v>
      </c>
      <c r="H60" t="s">
        <v>103</v>
      </c>
      <c r="I60">
        <f t="shared" si="4"/>
        <v>58</v>
      </c>
      <c r="J60">
        <f t="shared" si="5"/>
        <v>59</v>
      </c>
      <c r="P60">
        <v>0</v>
      </c>
    </row>
    <row r="61" spans="1:16" x14ac:dyDescent="0.3">
      <c r="A61">
        <f>Table2[[#This Row],[Column1]]</f>
        <v>60</v>
      </c>
      <c r="B61" t="str">
        <f>Table2[[#This Row],[Escenas]]</f>
        <v>Persecución c</v>
      </c>
      <c r="C61" s="17">
        <f t="shared" si="2"/>
        <v>45123</v>
      </c>
      <c r="D61" s="17">
        <f t="shared" si="3"/>
        <v>45124</v>
      </c>
      <c r="E61">
        <f t="shared" si="0"/>
        <v>1</v>
      </c>
      <c r="F61">
        <v>0</v>
      </c>
      <c r="G61">
        <v>0</v>
      </c>
      <c r="H61" t="s">
        <v>103</v>
      </c>
      <c r="I61">
        <f t="shared" si="4"/>
        <v>59</v>
      </c>
      <c r="J61">
        <f t="shared" si="5"/>
        <v>60</v>
      </c>
      <c r="P61">
        <v>0</v>
      </c>
    </row>
    <row r="62" spans="1:16" x14ac:dyDescent="0.3">
      <c r="A62">
        <f>Table2[[#This Row],[Column1]]</f>
        <v>61</v>
      </c>
      <c r="B62" t="str">
        <f>Table2[[#This Row],[Escenas]]</f>
        <v>pasillo 3</v>
      </c>
      <c r="C62" s="17">
        <f t="shared" si="2"/>
        <v>45124</v>
      </c>
      <c r="D62" s="17">
        <f t="shared" si="3"/>
        <v>45125</v>
      </c>
      <c r="E62">
        <f t="shared" si="0"/>
        <v>1</v>
      </c>
      <c r="F62">
        <v>0</v>
      </c>
      <c r="G62">
        <v>0</v>
      </c>
      <c r="H62" t="s">
        <v>103</v>
      </c>
      <c r="I62">
        <f t="shared" si="4"/>
        <v>60</v>
      </c>
      <c r="J62">
        <f t="shared" si="5"/>
        <v>61</v>
      </c>
      <c r="P62">
        <v>0</v>
      </c>
    </row>
    <row r="63" spans="1:16" x14ac:dyDescent="0.3">
      <c r="A63">
        <f>Table2[[#This Row],[Column1]]</f>
        <v>62</v>
      </c>
      <c r="B63" t="str">
        <f>Table2[[#This Row],[Escenas]]</f>
        <v>Sala de espera</v>
      </c>
      <c r="C63" s="17">
        <f t="shared" si="2"/>
        <v>45125</v>
      </c>
      <c r="D63" s="17">
        <f t="shared" si="3"/>
        <v>45126</v>
      </c>
      <c r="E63">
        <f t="shared" si="0"/>
        <v>1</v>
      </c>
      <c r="F63">
        <v>0</v>
      </c>
      <c r="G63">
        <v>0</v>
      </c>
      <c r="H63" t="s">
        <v>103</v>
      </c>
      <c r="I63">
        <f t="shared" si="4"/>
        <v>61</v>
      </c>
      <c r="J63">
        <f t="shared" si="5"/>
        <v>62</v>
      </c>
      <c r="P63">
        <v>0</v>
      </c>
    </row>
    <row r="64" spans="1:16" x14ac:dyDescent="0.3">
      <c r="A64">
        <f>Table2[[#This Row],[Column1]]</f>
        <v>63</v>
      </c>
      <c r="B64" t="str">
        <f>Table2[[#This Row],[Escenas]]</f>
        <v>caen 2</v>
      </c>
      <c r="C64" s="17">
        <f t="shared" si="2"/>
        <v>45126</v>
      </c>
      <c r="D64" s="17">
        <f t="shared" si="3"/>
        <v>45127</v>
      </c>
      <c r="E64">
        <f t="shared" si="0"/>
        <v>1</v>
      </c>
      <c r="F64">
        <v>0</v>
      </c>
      <c r="G64">
        <v>0</v>
      </c>
      <c r="H64" t="s">
        <v>103</v>
      </c>
      <c r="I64">
        <f t="shared" si="4"/>
        <v>62</v>
      </c>
      <c r="J64">
        <f t="shared" si="5"/>
        <v>63</v>
      </c>
      <c r="P64">
        <v>0</v>
      </c>
    </row>
    <row r="65" spans="1:16" x14ac:dyDescent="0.3">
      <c r="A65">
        <f>Table2[[#This Row],[Column1]]</f>
        <v>64</v>
      </c>
      <c r="B65" t="str">
        <f>Table2[[#This Row],[Escenas]]</f>
        <v>Jadeo</v>
      </c>
      <c r="C65" s="17">
        <f t="shared" si="2"/>
        <v>45127</v>
      </c>
      <c r="D65" s="17">
        <f t="shared" si="3"/>
        <v>45128</v>
      </c>
      <c r="E65">
        <f t="shared" si="0"/>
        <v>1</v>
      </c>
      <c r="F65">
        <v>0</v>
      </c>
      <c r="G65">
        <v>0</v>
      </c>
      <c r="H65" t="s">
        <v>103</v>
      </c>
      <c r="I65">
        <f t="shared" si="4"/>
        <v>63</v>
      </c>
      <c r="J65">
        <f t="shared" si="5"/>
        <v>64</v>
      </c>
      <c r="P65">
        <v>0</v>
      </c>
    </row>
    <row r="66" spans="1:16" x14ac:dyDescent="0.3">
      <c r="A66">
        <f>Table2[[#This Row],[Column1]]</f>
        <v>65</v>
      </c>
      <c r="B66" t="str">
        <f>Table2[[#This Row],[Escenas]]</f>
        <v>Pacientes1</v>
      </c>
      <c r="C66" s="17">
        <f t="shared" si="2"/>
        <v>45128</v>
      </c>
      <c r="D66" s="17">
        <f t="shared" si="3"/>
        <v>45129</v>
      </c>
      <c r="E66">
        <f t="shared" si="0"/>
        <v>1</v>
      </c>
      <c r="F66">
        <v>0</v>
      </c>
      <c r="G66">
        <v>0</v>
      </c>
      <c r="H66" t="s">
        <v>103</v>
      </c>
      <c r="I66">
        <f t="shared" si="4"/>
        <v>64</v>
      </c>
      <c r="J66">
        <f t="shared" si="5"/>
        <v>65</v>
      </c>
      <c r="P66">
        <v>0</v>
      </c>
    </row>
    <row r="67" spans="1:16" x14ac:dyDescent="0.3">
      <c r="A67">
        <f>Table2[[#This Row],[Column1]]</f>
        <v>66</v>
      </c>
      <c r="B67" t="str">
        <f>Table2[[#This Row],[Escenas]]</f>
        <v>Loquitos</v>
      </c>
      <c r="C67" s="17">
        <f t="shared" si="2"/>
        <v>45129</v>
      </c>
      <c r="D67" s="17">
        <f t="shared" si="3"/>
        <v>45130</v>
      </c>
      <c r="E67">
        <f t="shared" ref="E67:E81" si="6">IF(P67=0,1,0)</f>
        <v>1</v>
      </c>
      <c r="F67">
        <v>0</v>
      </c>
      <c r="G67">
        <v>0</v>
      </c>
      <c r="H67" t="s">
        <v>103</v>
      </c>
      <c r="I67">
        <f t="shared" si="4"/>
        <v>65</v>
      </c>
      <c r="J67">
        <f t="shared" si="5"/>
        <v>66</v>
      </c>
      <c r="P67">
        <v>0</v>
      </c>
    </row>
    <row r="68" spans="1:16" x14ac:dyDescent="0.3">
      <c r="A68">
        <f>Table2[[#This Row],[Column1]]</f>
        <v>67</v>
      </c>
      <c r="B68" t="str">
        <f>Table2[[#This Row],[Escenas]]</f>
        <v>Pacientes2</v>
      </c>
      <c r="C68" s="17">
        <f t="shared" ref="C68:C81" si="7">D67</f>
        <v>45130</v>
      </c>
      <c r="D68" s="17">
        <f t="shared" ref="D68:D81" si="8">C68+E68</f>
        <v>45131</v>
      </c>
      <c r="E68">
        <f t="shared" si="6"/>
        <v>1</v>
      </c>
      <c r="F68">
        <v>0</v>
      </c>
      <c r="G68">
        <v>0</v>
      </c>
      <c r="H68" t="s">
        <v>103</v>
      </c>
      <c r="I68">
        <f t="shared" ref="I68:I81" si="9">J67</f>
        <v>66</v>
      </c>
      <c r="J68">
        <f t="shared" si="5"/>
        <v>67</v>
      </c>
      <c r="P68">
        <v>0</v>
      </c>
    </row>
    <row r="69" spans="1:16" x14ac:dyDescent="0.3">
      <c r="A69">
        <f>Table2[[#This Row],[Column1]]</f>
        <v>68</v>
      </c>
      <c r="B69" t="str">
        <f>Table2[[#This Row],[Escenas]]</f>
        <v>Silencio incomodo1</v>
      </c>
      <c r="C69" s="17">
        <f t="shared" si="7"/>
        <v>45131</v>
      </c>
      <c r="D69" s="17">
        <f t="shared" si="8"/>
        <v>45132</v>
      </c>
      <c r="E69">
        <f t="shared" si="6"/>
        <v>1</v>
      </c>
      <c r="F69">
        <v>0</v>
      </c>
      <c r="G69">
        <v>0</v>
      </c>
      <c r="H69" t="s">
        <v>103</v>
      </c>
      <c r="I69">
        <f t="shared" si="9"/>
        <v>67</v>
      </c>
      <c r="J69">
        <f t="shared" si="5"/>
        <v>68</v>
      </c>
      <c r="P69">
        <v>0</v>
      </c>
    </row>
    <row r="70" spans="1:16" x14ac:dyDescent="0.3">
      <c r="A70">
        <f>Table2[[#This Row],[Column1]]</f>
        <v>69</v>
      </c>
      <c r="B70" t="str">
        <f>Table2[[#This Row],[Escenas]]</f>
        <v>Silencio incomodo2</v>
      </c>
      <c r="C70" s="17">
        <f t="shared" si="7"/>
        <v>45132</v>
      </c>
      <c r="D70" s="17">
        <f t="shared" si="8"/>
        <v>45133</v>
      </c>
      <c r="E70">
        <f t="shared" si="6"/>
        <v>1</v>
      </c>
      <c r="F70">
        <v>0</v>
      </c>
      <c r="G70">
        <v>0</v>
      </c>
      <c r="H70" t="s">
        <v>103</v>
      </c>
      <c r="I70">
        <f t="shared" si="9"/>
        <v>68</v>
      </c>
      <c r="J70">
        <f t="shared" si="5"/>
        <v>69</v>
      </c>
      <c r="P70">
        <v>0</v>
      </c>
    </row>
    <row r="71" spans="1:16" x14ac:dyDescent="0.3">
      <c r="A71">
        <f>Table2[[#This Row],[Column1]]</f>
        <v>70</v>
      </c>
      <c r="B71" t="str">
        <f>Table2[[#This Row],[Escenas]]</f>
        <v>Consultorio</v>
      </c>
      <c r="C71" s="17">
        <f t="shared" si="7"/>
        <v>45133</v>
      </c>
      <c r="D71" s="17">
        <f t="shared" si="8"/>
        <v>45134</v>
      </c>
      <c r="E71">
        <f t="shared" si="6"/>
        <v>1</v>
      </c>
      <c r="F71">
        <v>0</v>
      </c>
      <c r="G71">
        <v>0</v>
      </c>
      <c r="H71" t="s">
        <v>103</v>
      </c>
      <c r="I71">
        <f t="shared" si="9"/>
        <v>69</v>
      </c>
      <c r="J71">
        <f t="shared" si="5"/>
        <v>70</v>
      </c>
      <c r="P71">
        <v>0</v>
      </c>
    </row>
    <row r="72" spans="1:16" x14ac:dyDescent="0.3">
      <c r="A72">
        <f>Table2[[#This Row],[Column1]]</f>
        <v>71</v>
      </c>
      <c r="B72" t="str">
        <f>Table2[[#This Row],[Escenas]]</f>
        <v xml:space="preserve"> regreso al consultorio</v>
      </c>
      <c r="C72" s="17">
        <f t="shared" si="7"/>
        <v>45134</v>
      </c>
      <c r="D72" s="17">
        <f t="shared" si="8"/>
        <v>45135</v>
      </c>
      <c r="E72">
        <f t="shared" si="6"/>
        <v>1</v>
      </c>
      <c r="F72">
        <v>0</v>
      </c>
      <c r="G72">
        <v>0</v>
      </c>
      <c r="H72" t="s">
        <v>103</v>
      </c>
      <c r="I72">
        <f t="shared" si="9"/>
        <v>70</v>
      </c>
      <c r="J72">
        <f t="shared" si="5"/>
        <v>71</v>
      </c>
      <c r="P72">
        <v>0</v>
      </c>
    </row>
    <row r="73" spans="1:16" x14ac:dyDescent="0.3">
      <c r="A73">
        <f>Table2[[#This Row],[Column1]]</f>
        <v>72</v>
      </c>
      <c r="B73" t="str">
        <f>Table2[[#This Row],[Escenas]]</f>
        <v>Dialogo paciente1</v>
      </c>
      <c r="C73" s="17">
        <f t="shared" si="7"/>
        <v>45135</v>
      </c>
      <c r="D73" s="17">
        <f t="shared" si="8"/>
        <v>45136</v>
      </c>
      <c r="E73">
        <f t="shared" si="6"/>
        <v>1</v>
      </c>
      <c r="F73">
        <v>0</v>
      </c>
      <c r="G73">
        <v>0</v>
      </c>
      <c r="H73" t="s">
        <v>103</v>
      </c>
      <c r="I73">
        <f t="shared" si="9"/>
        <v>71</v>
      </c>
      <c r="J73">
        <f t="shared" si="5"/>
        <v>72</v>
      </c>
      <c r="P73">
        <v>0</v>
      </c>
    </row>
    <row r="74" spans="1:16" x14ac:dyDescent="0.3">
      <c r="A74">
        <f>Table2[[#This Row],[Column1]]</f>
        <v>73</v>
      </c>
      <c r="B74" t="str">
        <f>Table2[[#This Row],[Escenas]]</f>
        <v>Dialogo paciente2</v>
      </c>
      <c r="C74" s="17">
        <f t="shared" si="7"/>
        <v>45136</v>
      </c>
      <c r="D74" s="17">
        <f t="shared" si="8"/>
        <v>45137</v>
      </c>
      <c r="E74">
        <f t="shared" si="6"/>
        <v>1</v>
      </c>
      <c r="F74">
        <v>0</v>
      </c>
      <c r="G74">
        <v>0</v>
      </c>
      <c r="H74" t="s">
        <v>103</v>
      </c>
      <c r="I74">
        <f t="shared" si="9"/>
        <v>72</v>
      </c>
      <c r="J74">
        <f t="shared" si="5"/>
        <v>73</v>
      </c>
      <c r="P74">
        <v>0</v>
      </c>
    </row>
    <row r="75" spans="1:16" x14ac:dyDescent="0.3">
      <c r="A75">
        <f>Table2[[#This Row],[Column1]]</f>
        <v>74</v>
      </c>
      <c r="B75" t="str">
        <f>Table2[[#This Row],[Escenas]]</f>
        <v>Se hace el loco</v>
      </c>
      <c r="C75" s="17">
        <f t="shared" si="7"/>
        <v>45137</v>
      </c>
      <c r="D75" s="17">
        <f t="shared" si="8"/>
        <v>45138</v>
      </c>
      <c r="E75">
        <f t="shared" si="6"/>
        <v>1</v>
      </c>
      <c r="F75">
        <v>0</v>
      </c>
      <c r="G75">
        <v>0</v>
      </c>
      <c r="H75" t="s">
        <v>103</v>
      </c>
      <c r="I75">
        <f t="shared" si="9"/>
        <v>73</v>
      </c>
      <c r="J75">
        <f t="shared" si="5"/>
        <v>74</v>
      </c>
      <c r="P75">
        <v>0</v>
      </c>
    </row>
    <row r="76" spans="1:16" x14ac:dyDescent="0.3">
      <c r="A76">
        <f>Table2[[#This Row],[Column1]]</f>
        <v>75</v>
      </c>
      <c r="B76" t="str">
        <f>Table2[[#This Row],[Escenas]]</f>
        <v>puff</v>
      </c>
      <c r="C76" s="17">
        <f t="shared" si="7"/>
        <v>45138</v>
      </c>
      <c r="D76" s="17">
        <f t="shared" si="8"/>
        <v>45139</v>
      </c>
      <c r="E76">
        <f t="shared" si="6"/>
        <v>1</v>
      </c>
      <c r="F76">
        <v>0</v>
      </c>
      <c r="G76">
        <v>0</v>
      </c>
      <c r="H76" t="s">
        <v>103</v>
      </c>
      <c r="I76">
        <f t="shared" si="9"/>
        <v>74</v>
      </c>
      <c r="J76">
        <f t="shared" si="5"/>
        <v>75</v>
      </c>
      <c r="P76">
        <v>0</v>
      </c>
    </row>
    <row r="77" spans="1:16" x14ac:dyDescent="0.3">
      <c r="A77">
        <f>Table2[[#This Row],[Column1]]</f>
        <v>76</v>
      </c>
      <c r="B77" t="str">
        <f>Table2[[#This Row],[Escenas]]</f>
        <v>No pasó nada</v>
      </c>
      <c r="C77" s="17">
        <f t="shared" si="7"/>
        <v>45139</v>
      </c>
      <c r="D77" s="17">
        <f t="shared" si="8"/>
        <v>45140</v>
      </c>
      <c r="E77">
        <f t="shared" si="6"/>
        <v>1</v>
      </c>
      <c r="F77">
        <v>0</v>
      </c>
      <c r="G77">
        <v>0</v>
      </c>
      <c r="H77" t="s">
        <v>103</v>
      </c>
      <c r="I77">
        <f t="shared" si="9"/>
        <v>75</v>
      </c>
      <c r="J77">
        <f t="shared" si="5"/>
        <v>76</v>
      </c>
      <c r="P77">
        <v>0</v>
      </c>
    </row>
    <row r="78" spans="1:16" x14ac:dyDescent="0.3">
      <c r="A78">
        <f>Table2[[#This Row],[Column1]]</f>
        <v>77</v>
      </c>
      <c r="B78" t="str">
        <f>Table2[[#This Row],[Escenas]]</f>
        <v>Pastillas</v>
      </c>
      <c r="C78" s="17">
        <f t="shared" si="7"/>
        <v>45140</v>
      </c>
      <c r="D78" s="17">
        <f t="shared" si="8"/>
        <v>45141</v>
      </c>
      <c r="E78">
        <f t="shared" si="6"/>
        <v>1</v>
      </c>
      <c r="F78">
        <v>0</v>
      </c>
      <c r="G78">
        <v>0</v>
      </c>
      <c r="H78" t="s">
        <v>103</v>
      </c>
      <c r="I78">
        <f t="shared" si="9"/>
        <v>76</v>
      </c>
      <c r="J78">
        <f t="shared" si="5"/>
        <v>77</v>
      </c>
      <c r="P78">
        <v>0</v>
      </c>
    </row>
    <row r="79" spans="1:16" x14ac:dyDescent="0.3">
      <c r="A79">
        <f>Table2[[#This Row],[Column1]]</f>
        <v>78</v>
      </c>
      <c r="B79" t="str">
        <f>Table2[[#This Row],[Escenas]]</f>
        <v>plano de los dos1</v>
      </c>
      <c r="C79" s="17">
        <f t="shared" si="7"/>
        <v>45141</v>
      </c>
      <c r="D79" s="17">
        <f t="shared" si="8"/>
        <v>45142</v>
      </c>
      <c r="E79">
        <f t="shared" si="6"/>
        <v>1</v>
      </c>
      <c r="F79">
        <v>0</v>
      </c>
      <c r="G79">
        <v>0</v>
      </c>
      <c r="H79" t="s">
        <v>103</v>
      </c>
      <c r="I79">
        <f t="shared" si="9"/>
        <v>77</v>
      </c>
      <c r="J79">
        <f t="shared" si="5"/>
        <v>78</v>
      </c>
      <c r="P79">
        <v>0</v>
      </c>
    </row>
    <row r="80" spans="1:16" x14ac:dyDescent="0.3">
      <c r="A80">
        <f>Table2[[#This Row],[Column1]]</f>
        <v>79</v>
      </c>
      <c r="B80" t="str">
        <f>Table2[[#This Row],[Escenas]]</f>
        <v>bicho pastillas</v>
      </c>
      <c r="C80" s="17">
        <f t="shared" si="7"/>
        <v>45142</v>
      </c>
      <c r="D80" s="17">
        <f t="shared" si="8"/>
        <v>45143</v>
      </c>
      <c r="E80">
        <f t="shared" si="6"/>
        <v>1</v>
      </c>
      <c r="F80">
        <v>0</v>
      </c>
      <c r="G80">
        <v>0</v>
      </c>
      <c r="H80" t="s">
        <v>103</v>
      </c>
      <c r="I80">
        <f t="shared" si="9"/>
        <v>78</v>
      </c>
      <c r="J80">
        <f t="shared" ref="J80:J81" si="10">A80</f>
        <v>79</v>
      </c>
      <c r="P80">
        <v>0</v>
      </c>
    </row>
    <row r="81" spans="1:16" x14ac:dyDescent="0.3">
      <c r="A81">
        <f>Table2[[#This Row],[Column1]]</f>
        <v>80</v>
      </c>
      <c r="B81" t="str">
        <f>Table2[[#This Row],[Escenas]]</f>
        <v>plano de los dos2</v>
      </c>
      <c r="C81" s="17">
        <f t="shared" si="7"/>
        <v>45143</v>
      </c>
      <c r="D81" s="17">
        <f t="shared" si="8"/>
        <v>45144</v>
      </c>
      <c r="E81">
        <f t="shared" si="6"/>
        <v>1</v>
      </c>
      <c r="F81">
        <v>0</v>
      </c>
      <c r="G81">
        <v>0</v>
      </c>
      <c r="H81" t="s">
        <v>103</v>
      </c>
      <c r="I81">
        <f t="shared" si="9"/>
        <v>79</v>
      </c>
      <c r="J81">
        <f t="shared" si="10"/>
        <v>80</v>
      </c>
      <c r="P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Escenas PencilTest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Yepez</dc:creator>
  <cp:lastModifiedBy>Pablo Yepez</cp:lastModifiedBy>
  <dcterms:created xsi:type="dcterms:W3CDTF">2023-06-06T15:58:04Z</dcterms:created>
  <dcterms:modified xsi:type="dcterms:W3CDTF">2023-06-15T16:21:06Z</dcterms:modified>
</cp:coreProperties>
</file>