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wulala\Desktop\"/>
    </mc:Choice>
  </mc:AlternateContent>
  <xr:revisionPtr revIDLastSave="0" documentId="13_ncr:1_{8D506404-826C-4EEE-B2EA-AA441E288E8D}" xr6:coauthVersionLast="41" xr6:coauthVersionMax="41" xr10:uidLastSave="{00000000-0000-0000-0000-000000000000}"/>
  <bookViews>
    <workbookView xWindow="-120" yWindow="-120" windowWidth="29040" windowHeight="15840" tabRatio="907" firstSheet="4" activeTab="4" xr2:uid="{00000000-000D-0000-FFFF-FFFF00000000}"/>
  </bookViews>
  <sheets>
    <sheet name="Sheet2" sheetId="13" state="hidden" r:id="rId1"/>
    <sheet name="Sheet3" sheetId="14" state="hidden" r:id="rId2"/>
    <sheet name="Sheet4" sheetId="15" state="hidden" r:id="rId3"/>
    <sheet name="Sheet5" sheetId="16" state="hidden" r:id="rId4"/>
    <sheet name="数据分析" sheetId="11" r:id="rId5"/>
    <sheet name="2016年交通统计数据" sheetId="1" r:id="rId6"/>
    <sheet name="2015年交通统计数据" sheetId="2" r:id="rId7"/>
    <sheet name="2014年交通统计数据" sheetId="3" r:id="rId8"/>
    <sheet name="2013年交通行业统计数据" sheetId="7" r:id="rId9"/>
    <sheet name="2012年交通行业统计数据" sheetId="8" r:id="rId10"/>
    <sheet name="2011年交通行业统计数据" sheetId="10" r:id="rId11"/>
    <sheet name="2010年交通行业统计数据" sheetId="9" r:id="rId12"/>
  </sheets>
  <calcPr calcId="181029"/>
</workbook>
</file>

<file path=xl/calcChain.xml><?xml version="1.0" encoding="utf-8"?>
<calcChain xmlns="http://schemas.openxmlformats.org/spreadsheetml/2006/main">
  <c r="B80" i="11" l="1"/>
  <c r="O75" i="11" s="1"/>
  <c r="B79" i="11"/>
  <c r="B78" i="11"/>
  <c r="B77" i="11"/>
  <c r="B76" i="11"/>
  <c r="B75" i="11"/>
  <c r="B74" i="11"/>
  <c r="B55" i="11"/>
  <c r="O49" i="11" s="1"/>
  <c r="B54" i="11"/>
  <c r="B53" i="11"/>
  <c r="B52" i="11"/>
  <c r="B51" i="11"/>
  <c r="B50" i="11"/>
  <c r="B49" i="11"/>
  <c r="B28" i="11"/>
  <c r="O25" i="11" s="1"/>
  <c r="B27" i="11"/>
  <c r="B26" i="11"/>
  <c r="B25" i="11"/>
  <c r="B24" i="11"/>
  <c r="B23" i="11"/>
  <c r="B22" i="11"/>
  <c r="C11" i="16"/>
  <c r="C11" i="14"/>
  <c r="C9" i="16"/>
  <c r="C9" i="15"/>
  <c r="C9" i="13"/>
  <c r="C9" i="14"/>
  <c r="C10" i="14"/>
  <c r="C12" i="15"/>
  <c r="C10" i="13"/>
  <c r="C10" i="16"/>
  <c r="C10" i="15"/>
  <c r="C11" i="13"/>
  <c r="C12" i="14"/>
  <c r="C11" i="15"/>
  <c r="C12" i="13"/>
  <c r="C12" i="16"/>
  <c r="B8" i="11" l="1"/>
  <c r="O14" i="11" s="1"/>
  <c r="B7" i="11"/>
  <c r="B6" i="11"/>
  <c r="B5" i="11"/>
  <c r="B4" i="11"/>
  <c r="B3" i="11"/>
  <c r="B2" i="11"/>
  <c r="D10" i="16"/>
  <c r="D11" i="15"/>
  <c r="E10" i="14"/>
  <c r="D12" i="13"/>
  <c r="D12" i="16"/>
  <c r="E12" i="15"/>
  <c r="E12" i="14"/>
  <c r="D10" i="13"/>
  <c r="E10" i="16"/>
  <c r="D9" i="15"/>
  <c r="D9" i="14"/>
  <c r="E12" i="13"/>
  <c r="D10" i="15"/>
  <c r="E11" i="13"/>
  <c r="E12" i="16"/>
  <c r="E9" i="15"/>
  <c r="D11" i="14"/>
  <c r="E10" i="13"/>
  <c r="E11" i="14"/>
  <c r="D12" i="14"/>
  <c r="D9" i="16"/>
  <c r="E11" i="15"/>
  <c r="E9" i="14"/>
  <c r="D11" i="13"/>
  <c r="D11" i="16"/>
  <c r="D12" i="15"/>
  <c r="D9" i="13"/>
  <c r="E9" i="16"/>
  <c r="D10" i="14"/>
  <c r="E9" i="13"/>
  <c r="E11" i="16"/>
  <c r="E10" i="15"/>
</calcChain>
</file>

<file path=xl/sharedStrings.xml><?xml version="1.0" encoding="utf-8"?>
<sst xmlns="http://schemas.openxmlformats.org/spreadsheetml/2006/main" count="516" uniqueCount="134">
  <si>
    <t>项目</t>
  </si>
  <si>
    <t>合计</t>
  </si>
  <si>
    <t>禅城</t>
  </si>
  <si>
    <t>南海</t>
  </si>
  <si>
    <t>顺德</t>
  </si>
  <si>
    <t>高明</t>
  </si>
  <si>
    <t>三水</t>
  </si>
  <si>
    <t>市辖区</t>
  </si>
  <si>
    <t>公路客运业户（户）</t>
  </si>
  <si>
    <t>客运从业人员数（人）</t>
  </si>
  <si>
    <t>营运客车数量（辆）</t>
  </si>
  <si>
    <t>营运客车座位（客位）</t>
  </si>
  <si>
    <t>跨省客运线路（条）</t>
  </si>
  <si>
    <t>跨(地)市客运线路（条）</t>
  </si>
  <si>
    <t>公路货运业户（户）</t>
  </si>
  <si>
    <t>货运从业人员数（人）</t>
  </si>
  <si>
    <t>营运货车数量（辆）</t>
  </si>
  <si>
    <t>营运货车吨位（吨）</t>
  </si>
  <si>
    <t>站(场)经营业户数（户）</t>
  </si>
  <si>
    <t>站(场)经营业从业人员（人）</t>
  </si>
  <si>
    <t>机动车驾驶员培训业户（户）</t>
  </si>
  <si>
    <t>机动车驾驶员培训从业人员（人）</t>
  </si>
  <si>
    <t>机动车维修业户（户）</t>
  </si>
  <si>
    <t>机动车维修从业人员（人）</t>
  </si>
  <si>
    <t>公共汽车标准运营车辆数(标台)</t>
  </si>
  <si>
    <t>运营线路总长度（公里）</t>
  </si>
  <si>
    <t>公交客运量（万人次）</t>
  </si>
  <si>
    <t>出租车运营数量（辆）</t>
  </si>
  <si>
    <t>出租车客运量（万人次）</t>
  </si>
  <si>
    <t>轨道客运量（万人次）</t>
  </si>
  <si>
    <t>客运轮船数量(艘)</t>
  </si>
  <si>
    <t>客运轮船座位(个)</t>
  </si>
  <si>
    <t>货运轮船数量（艘）</t>
  </si>
  <si>
    <t>货运轮船吨位（吨）</t>
  </si>
  <si>
    <t>公路客运量(万人次)</t>
  </si>
  <si>
    <t>公路旅客周转量(万人公里)</t>
  </si>
  <si>
    <t>水路客运量(万人次)</t>
  </si>
  <si>
    <t>水路客运周转量(万人公里)</t>
  </si>
  <si>
    <t>公路货运量(万吨)</t>
  </si>
  <si>
    <t>公路货物周转量(万吨公里)</t>
  </si>
  <si>
    <t>水路货运量(万吨)</t>
  </si>
  <si>
    <t>水路货物周转量(万吨公里)</t>
  </si>
  <si>
    <t>水路航道(条)</t>
  </si>
  <si>
    <t>水路航道里程(公里)</t>
  </si>
  <si>
    <t>港口码头泊位数量(个)</t>
  </si>
  <si>
    <t>码头长度(米)</t>
  </si>
  <si>
    <t>港口吞吐量(万吨)</t>
  </si>
  <si>
    <t>港口旅客吞吐量(万人)</t>
  </si>
  <si>
    <t>全市通车总里程(公里)</t>
  </si>
  <si>
    <t>公路密度(公里/百平方公里)</t>
  </si>
  <si>
    <t>高速公路(公里)</t>
  </si>
  <si>
    <t>一级公路(公里)</t>
  </si>
  <si>
    <t>二级公路(公里)</t>
  </si>
  <si>
    <t>三级公路(公里)</t>
  </si>
  <si>
    <t>四级公路(公里)</t>
  </si>
  <si>
    <t>等外公路(公里)</t>
  </si>
  <si>
    <t>桥梁(座/延米)</t>
  </si>
  <si>
    <t>2067/
246802.76</t>
  </si>
  <si>
    <t>224/
22246.73</t>
  </si>
  <si>
    <t>463/
54524.31</t>
  </si>
  <si>
    <t>700/
58325.77</t>
  </si>
  <si>
    <t>137/
11193.66</t>
  </si>
  <si>
    <t>144/
12678.71</t>
  </si>
  <si>
    <t>399/
87833.58</t>
  </si>
  <si>
    <t>运营线路（条）</t>
  </si>
  <si>
    <t>2060/
244470.89</t>
  </si>
  <si>
    <t>464/
53144.51</t>
  </si>
  <si>
    <t>699/
58292.77</t>
  </si>
  <si>
    <t>150/
12782.04</t>
  </si>
  <si>
    <t>146/
15339.55</t>
  </si>
  <si>
    <t>377/
82665.29</t>
  </si>
  <si>
    <t>公路密度(公里/百平方公里</t>
  </si>
  <si>
    <t>2028/
232114.81</t>
  </si>
  <si>
    <t>210/
13078.08</t>
  </si>
  <si>
    <t>463/
53029.13</t>
  </si>
  <si>
    <t>689/
57385.3</t>
  </si>
  <si>
    <t>129/
9711.82</t>
  </si>
  <si>
    <t>164/
18176.68</t>
  </si>
  <si>
    <t>373/
80733.79</t>
  </si>
  <si>
    <t>粤港客运专线（班）</t>
  </si>
  <si>
    <t>粤港水路客运专线（条）</t>
  </si>
  <si>
    <t>2018/
228617.02</t>
  </si>
  <si>
    <t>462/
51384.37</t>
  </si>
  <si>
    <t>682/
54577.94</t>
  </si>
  <si>
    <t>143/
15080.67</t>
  </si>
  <si>
    <t>371/
81713.92</t>
  </si>
  <si>
    <t>1985/
216026.116</t>
  </si>
  <si>
    <t>212/
12012.74</t>
  </si>
  <si>
    <t>442/
46095.16</t>
  </si>
  <si>
    <t>672/
51339.94</t>
  </si>
  <si>
    <t>149/
11941.26</t>
  </si>
  <si>
    <t>367/
79556.346</t>
  </si>
  <si>
    <t>1917/
200499</t>
  </si>
  <si>
    <t>251/
20489</t>
  </si>
  <si>
    <t>562/
85973</t>
  </si>
  <si>
    <t>821/
68828</t>
  </si>
  <si>
    <t>144/
10931</t>
  </si>
  <si>
    <t>139/
14279</t>
  </si>
  <si>
    <t>1978/
217301</t>
  </si>
  <si>
    <t>212/
12013</t>
  </si>
  <si>
    <t>446/
47875</t>
  </si>
  <si>
    <t>673/
51351</t>
  </si>
  <si>
    <t>144/
11815</t>
  </si>
  <si>
    <t>142/
14967</t>
  </si>
  <si>
    <t>361/
79280</t>
  </si>
  <si>
    <t>轨道客运量（万人次）</t>
    <phoneticPr fontId="2" type="noConversion"/>
  </si>
  <si>
    <t>年份</t>
  </si>
  <si>
    <t>年份</t>
    <phoneticPr fontId="2" type="noConversion"/>
  </si>
  <si>
    <t>轨道客运量（万人次）</t>
    <phoneticPr fontId="2" type="noConversion"/>
  </si>
  <si>
    <t>展示图：</t>
    <phoneticPr fontId="2" type="noConversion"/>
  </si>
  <si>
    <t>总结：</t>
    <phoneticPr fontId="2" type="noConversion"/>
  </si>
  <si>
    <t>全市通车总里程(公里)</t>
    <phoneticPr fontId="2" type="noConversion"/>
  </si>
  <si>
    <t>趋势预测(轨道客运量（万人次）)</t>
  </si>
  <si>
    <t>置信下限(轨道客运量（万人次）)</t>
  </si>
  <si>
    <t>置信上限(轨道客运量（万人次）)</t>
  </si>
  <si>
    <t>2016年轨道客运量同比上年增长49.8%，2017年预计年轨道客运量可达到8639万人次</t>
    <phoneticPr fontId="2" type="noConversion"/>
  </si>
  <si>
    <t>趋势预测(全市通车总里程(公里))</t>
  </si>
  <si>
    <t>置信下限(全市通车总里程(公里))</t>
  </si>
  <si>
    <t>置信上限(全市通车总里程(公里))</t>
  </si>
  <si>
    <t>年份</t>
    <phoneticPr fontId="2" type="noConversion"/>
  </si>
  <si>
    <t>出租车客运量（万人次）</t>
    <phoneticPr fontId="2" type="noConversion"/>
  </si>
  <si>
    <t>趋势预测(出租车客运量（万人次）)</t>
  </si>
  <si>
    <t>置信下限(出租车客运量（万人次）)</t>
  </si>
  <si>
    <t>置信上限(出租车客运量（万人次）)</t>
  </si>
  <si>
    <t>2016年出租车客运量（万人次）同比上年增长0.41%，2017年预计年出租车客运量可达到10027万人次</t>
    <phoneticPr fontId="2" type="noConversion"/>
  </si>
  <si>
    <t>公交客运量（万人次）</t>
    <phoneticPr fontId="2" type="noConversion"/>
  </si>
  <si>
    <t>趋势预测(公交客运量（万人次）)</t>
  </si>
  <si>
    <t>置信下限(公交客运量（万人次）)</t>
  </si>
  <si>
    <t>置信上限(公交客运量（万人次）)</t>
  </si>
  <si>
    <t>2016年公交客运量（万人次）同比上年增长-3.12%，2017年预计年公交客运量可达到70192万人次</t>
    <phoneticPr fontId="2" type="noConversion"/>
  </si>
  <si>
    <t>公路客运量(万人次)</t>
    <phoneticPr fontId="2" type="noConversion"/>
  </si>
  <si>
    <t>基于手机定位的城市居民出行行为特征分析</t>
    <phoneticPr fontId="2" type="noConversion"/>
  </si>
  <si>
    <t>ARIMA+KNN模型</t>
    <phoneticPr fontId="2" type="noConversion"/>
  </si>
  <si>
    <t>2016年全市通车总里程（公里）同比上年增长0.75%，2017年预计通车总里程（公里）可达到5290公里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</si>
</sst>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1" xfId="0" applyFill="1" applyBorder="1"/>
    <xf numFmtId="2" fontId="0" fillId="0" borderId="0" xfId="0" applyNumberFormat="1"/>
    <xf numFmtId="0" fontId="0" fillId="4" borderId="1" xfId="0" applyFill="1" applyBorder="1"/>
    <xf numFmtId="10" fontId="0" fillId="0" borderId="0" xfId="0" applyNumberFormat="1"/>
    <xf numFmtId="0" fontId="0" fillId="5" borderId="1" xfId="0" applyFill="1" applyBorder="1"/>
    <xf numFmtId="0" fontId="0" fillId="0" borderId="1" xfId="0" applyBorder="1"/>
  </cellXfs>
  <cellStyles count="1">
    <cellStyle name="常规" xfId="0" builtinId="0"/>
  </cellStyles>
  <dxfs count="16"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轨道客运量（万人次）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Sheet2!$B$2:$B$12</c:f>
              <c:numCache>
                <c:formatCode>General</c:formatCode>
                <c:ptCount val="11"/>
                <c:pt idx="0">
                  <c:v>615.44000000000005</c:v>
                </c:pt>
                <c:pt idx="1">
                  <c:v>3693.3</c:v>
                </c:pt>
                <c:pt idx="2">
                  <c:v>4395</c:v>
                </c:pt>
                <c:pt idx="3">
                  <c:v>4898.8</c:v>
                </c:pt>
                <c:pt idx="4">
                  <c:v>5466.76</c:v>
                </c:pt>
                <c:pt idx="5">
                  <c:v>5833</c:v>
                </c:pt>
                <c:pt idx="6">
                  <c:v>8736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4-4743-9BFD-B3565C3AE5A0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趋势预测(轨道客运量（万人次）)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Sheet2!$C$2:$C$12</c:f>
              <c:numCache>
                <c:formatCode>General</c:formatCode>
                <c:ptCount val="11"/>
                <c:pt idx="6">
                  <c:v>8736</c:v>
                </c:pt>
                <c:pt idx="7">
                  <c:v>8639.0162280437107</c:v>
                </c:pt>
                <c:pt idx="8">
                  <c:v>10348.674391695731</c:v>
                </c:pt>
                <c:pt idx="9">
                  <c:v>10765.19189856746</c:v>
                </c:pt>
                <c:pt idx="10">
                  <c:v>12474.850062219479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4-4743-9BFD-B3565C3AE5A0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置信下限(轨道客运量（万人次）)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Sheet2!$D$2:$D$12</c:f>
              <c:numCache>
                <c:formatCode>General</c:formatCode>
                <c:ptCount val="11"/>
                <c:pt idx="6" formatCode="0.00">
                  <c:v>8736</c:v>
                </c:pt>
                <c:pt idx="7" formatCode="0.00">
                  <c:v>6652.5966267852818</c:v>
                </c:pt>
                <c:pt idx="8" formatCode="0.00">
                  <c:v>8362.2458515692088</c:v>
                </c:pt>
                <c:pt idx="9" formatCode="0.00">
                  <c:v>8540.7345179396634</c:v>
                </c:pt>
                <c:pt idx="10" formatCode="0.00">
                  <c:v>10250.370508526012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B4-4743-9BFD-B3565C3AE5A0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置信上限(轨道客运量（万人次）)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Sheet2!$E$2:$E$12</c:f>
              <c:numCache>
                <c:formatCode>General</c:formatCode>
                <c:ptCount val="11"/>
                <c:pt idx="6" formatCode="0.00">
                  <c:v>8736</c:v>
                </c:pt>
                <c:pt idx="7" formatCode="0.00">
                  <c:v>10625.43582930214</c:v>
                </c:pt>
                <c:pt idx="8" formatCode="0.00">
                  <c:v>12335.102931822254</c:v>
                </c:pt>
                <c:pt idx="9" formatCode="0.00">
                  <c:v>12989.649279195257</c:v>
                </c:pt>
                <c:pt idx="10" formatCode="0.00">
                  <c:v>14699.329615912946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B4-4743-9BFD-B3565C3AE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013103"/>
        <c:axId val="1137010607"/>
      </c:lineChart>
      <c:catAx>
        <c:axId val="113701310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7010607"/>
        <c:crosses val="autoZero"/>
        <c:auto val="1"/>
        <c:lblAlgn val="ctr"/>
        <c:lblOffset val="100"/>
        <c:noMultiLvlLbl val="0"/>
      </c:catAx>
      <c:valAx>
        <c:axId val="113701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701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出租车客运量（万人次）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Sheet4!$B$2:$B$12</c:f>
              <c:numCache>
                <c:formatCode>General</c:formatCode>
                <c:ptCount val="11"/>
                <c:pt idx="0">
                  <c:v>5345.8</c:v>
                </c:pt>
                <c:pt idx="1">
                  <c:v>9403.7999999999993</c:v>
                </c:pt>
                <c:pt idx="2">
                  <c:v>9364.1</c:v>
                </c:pt>
                <c:pt idx="3">
                  <c:v>8771.2999999999993</c:v>
                </c:pt>
                <c:pt idx="4">
                  <c:v>9320</c:v>
                </c:pt>
                <c:pt idx="5">
                  <c:v>9489.6</c:v>
                </c:pt>
                <c:pt idx="6">
                  <c:v>9528.2000000000007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A-4F5E-BA72-30049476E59D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趋势预测(出租车客运量（万人次）)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Sheet4!$C$2:$C$12</c:f>
              <c:numCache>
                <c:formatCode>General</c:formatCode>
                <c:ptCount val="11"/>
                <c:pt idx="6">
                  <c:v>9528.2000000000007</c:v>
                </c:pt>
                <c:pt idx="7">
                  <c:v>10027.015912512139</c:v>
                </c:pt>
                <c:pt idx="8">
                  <c:v>10481.346983227484</c:v>
                </c:pt>
                <c:pt idx="9">
                  <c:v>10935.678053942829</c:v>
                </c:pt>
                <c:pt idx="10">
                  <c:v>11390.009124658174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8A-4F5E-BA72-30049476E59D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置信下限(出租车客运量（万人次）)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Sheet4!$D$2:$D$12</c:f>
              <c:numCache>
                <c:formatCode>General</c:formatCode>
                <c:ptCount val="11"/>
                <c:pt idx="6" formatCode="0.00">
                  <c:v>9528.2000000000007</c:v>
                </c:pt>
                <c:pt idx="7" formatCode="0.00">
                  <c:v>7213.3637345652169</c:v>
                </c:pt>
                <c:pt idx="8" formatCode="0.00">
                  <c:v>6694.0823115809017</c:v>
                </c:pt>
                <c:pt idx="9" formatCode="0.00">
                  <c:v>6376.6888559850067</c:v>
                </c:pt>
                <c:pt idx="10" formatCode="0.00">
                  <c:v>6170.8443587474403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8A-4F5E-BA72-30049476E59D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置信上限(出租车客运量（万人次）)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Sheet4!$E$2:$E$12</c:f>
              <c:numCache>
                <c:formatCode>General</c:formatCode>
                <c:ptCount val="11"/>
                <c:pt idx="6" formatCode="0.00">
                  <c:v>9528.2000000000007</c:v>
                </c:pt>
                <c:pt idx="7" formatCode="0.00">
                  <c:v>12840.668090459061</c:v>
                </c:pt>
                <c:pt idx="8" formatCode="0.00">
                  <c:v>14268.611654874067</c:v>
                </c:pt>
                <c:pt idx="9" formatCode="0.00">
                  <c:v>15494.667251900652</c:v>
                </c:pt>
                <c:pt idx="10" formatCode="0.00">
                  <c:v>16609.173890568909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8A-4F5E-BA72-30049476E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134719"/>
        <c:axId val="1281140959"/>
      </c:lineChart>
      <c:catAx>
        <c:axId val="128113471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1140959"/>
        <c:crosses val="autoZero"/>
        <c:auto val="1"/>
        <c:lblAlgn val="ctr"/>
        <c:lblOffset val="100"/>
        <c:noMultiLvlLbl val="0"/>
      </c:catAx>
      <c:valAx>
        <c:axId val="128114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113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数据分析!$B$73</c:f>
              <c:strCache>
                <c:ptCount val="1"/>
                <c:pt idx="0">
                  <c:v>公交客运量（万人次）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数据分析!$A$74:$A$80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数据分析!$B$74:$B$80</c:f>
              <c:numCache>
                <c:formatCode>General</c:formatCode>
                <c:ptCount val="7"/>
                <c:pt idx="0">
                  <c:v>32771.699999999997</c:v>
                </c:pt>
                <c:pt idx="1">
                  <c:v>41794.6</c:v>
                </c:pt>
                <c:pt idx="2">
                  <c:v>54230</c:v>
                </c:pt>
                <c:pt idx="3">
                  <c:v>57394.8</c:v>
                </c:pt>
                <c:pt idx="4">
                  <c:v>61562.5</c:v>
                </c:pt>
                <c:pt idx="5">
                  <c:v>66148.100000000006</c:v>
                </c:pt>
                <c:pt idx="6">
                  <c:v>64084.2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6-4D66-9716-D3FEA54DE0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81135135"/>
        <c:axId val="1281135967"/>
      </c:lineChart>
      <c:catAx>
        <c:axId val="1281135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1135967"/>
        <c:crosses val="autoZero"/>
        <c:auto val="1"/>
        <c:lblAlgn val="ctr"/>
        <c:lblOffset val="100"/>
        <c:noMultiLvlLbl val="0"/>
      </c:catAx>
      <c:valAx>
        <c:axId val="128113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公交客运量（万人次）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113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公交客运量（万人次）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Sheet5!$B$2:$B$12</c:f>
              <c:numCache>
                <c:formatCode>General</c:formatCode>
                <c:ptCount val="11"/>
                <c:pt idx="0">
                  <c:v>32771.699999999997</c:v>
                </c:pt>
                <c:pt idx="1">
                  <c:v>41794.6</c:v>
                </c:pt>
                <c:pt idx="2">
                  <c:v>54230</c:v>
                </c:pt>
                <c:pt idx="3">
                  <c:v>57394.8</c:v>
                </c:pt>
                <c:pt idx="4">
                  <c:v>61562.5</c:v>
                </c:pt>
                <c:pt idx="5">
                  <c:v>66148.100000000006</c:v>
                </c:pt>
                <c:pt idx="6">
                  <c:v>64084.2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0-4A54-B2DC-5A5EEFA9F5FC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趋势预测(公交客运量（万人次）)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Sheet5!$C$2:$C$12</c:f>
              <c:numCache>
                <c:formatCode>General</c:formatCode>
                <c:ptCount val="11"/>
                <c:pt idx="6">
                  <c:v>64084.2</c:v>
                </c:pt>
                <c:pt idx="7">
                  <c:v>70192.290942469524</c:v>
                </c:pt>
                <c:pt idx="8">
                  <c:v>75548.486085476427</c:v>
                </c:pt>
                <c:pt idx="9">
                  <c:v>80904.681228483329</c:v>
                </c:pt>
                <c:pt idx="10">
                  <c:v>86260.876371490216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0-4A54-B2DC-5A5EEFA9F5FC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置信下限(公交客运量（万人次）)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Sheet5!$A$2:$A$12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Sheet5!$D$2:$D$12</c:f>
              <c:numCache>
                <c:formatCode>General</c:formatCode>
                <c:ptCount val="11"/>
                <c:pt idx="6" formatCode="0.00">
                  <c:v>64084.2</c:v>
                </c:pt>
                <c:pt idx="7" formatCode="0.00">
                  <c:v>61741.655663460486</c:v>
                </c:pt>
                <c:pt idx="8" formatCode="0.00">
                  <c:v>64173.664173937032</c:v>
                </c:pt>
                <c:pt idx="9" formatCode="0.00">
                  <c:v>67212.031065521267</c:v>
                </c:pt>
                <c:pt idx="10" formatCode="0.00">
                  <c:v>70585.42855194163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80-4A54-B2DC-5A5EEFA9F5FC}"/>
            </c:ext>
          </c:extLst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置信上限(公交客运量（万人次）)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Sheet5!$A$2:$A$12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Sheet5!$E$2:$E$12</c:f>
              <c:numCache>
                <c:formatCode>General</c:formatCode>
                <c:ptCount val="11"/>
                <c:pt idx="6" formatCode="0.00">
                  <c:v>64084.2</c:v>
                </c:pt>
                <c:pt idx="7" formatCode="0.00">
                  <c:v>78642.92622147857</c:v>
                </c:pt>
                <c:pt idx="8" formatCode="0.00">
                  <c:v>86923.307997015829</c:v>
                </c:pt>
                <c:pt idx="9" formatCode="0.00">
                  <c:v>94597.33139144539</c:v>
                </c:pt>
                <c:pt idx="10" formatCode="0.00">
                  <c:v>101936.3241910388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80-4A54-B2DC-5A5EEFA9F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130975"/>
        <c:axId val="1281143039"/>
      </c:lineChart>
      <c:catAx>
        <c:axId val="128113097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1143039"/>
        <c:crosses val="autoZero"/>
        <c:auto val="1"/>
        <c:lblAlgn val="ctr"/>
        <c:lblOffset val="100"/>
        <c:noMultiLvlLbl val="0"/>
      </c:catAx>
      <c:valAx>
        <c:axId val="12811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113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全市通车总里程(公里)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Sheet3!$B$2:$B$12</c:f>
              <c:numCache>
                <c:formatCode>General</c:formatCode>
                <c:ptCount val="11"/>
                <c:pt idx="0">
                  <c:v>5215.9880000000003</c:v>
                </c:pt>
                <c:pt idx="1">
                  <c:v>5221.3639999999996</c:v>
                </c:pt>
                <c:pt idx="2">
                  <c:v>5204.7330000000002</c:v>
                </c:pt>
                <c:pt idx="3">
                  <c:v>5197.78</c:v>
                </c:pt>
                <c:pt idx="4">
                  <c:v>5230.3040000000001</c:v>
                </c:pt>
                <c:pt idx="5">
                  <c:v>5243.6580000000004</c:v>
                </c:pt>
                <c:pt idx="6">
                  <c:v>5282.8980000000001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7-4749-B3F8-8CE19A5F7961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趋势预测(全市通车总里程(公里))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Sheet3!$C$2:$C$12</c:f>
              <c:numCache>
                <c:formatCode>General</c:formatCode>
                <c:ptCount val="11"/>
                <c:pt idx="6">
                  <c:v>5282.8980000000001</c:v>
                </c:pt>
                <c:pt idx="7">
                  <c:v>5289.5623046195196</c:v>
                </c:pt>
                <c:pt idx="8">
                  <c:v>5299.2435605192895</c:v>
                </c:pt>
                <c:pt idx="9">
                  <c:v>5308.9248164190594</c:v>
                </c:pt>
                <c:pt idx="10">
                  <c:v>5318.6060723188293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67-4749-B3F8-8CE19A5F7961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置信下限(全市通车总里程(公里))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Sheet3!$D$2:$D$12</c:f>
              <c:numCache>
                <c:formatCode>General</c:formatCode>
                <c:ptCount val="11"/>
                <c:pt idx="6" formatCode="0.00">
                  <c:v>5282.8980000000001</c:v>
                </c:pt>
                <c:pt idx="7" formatCode="0.00">
                  <c:v>5252.6105879917368</c:v>
                </c:pt>
                <c:pt idx="8" formatCode="0.00">
                  <c:v>5249.505383200154</c:v>
                </c:pt>
                <c:pt idx="9" formatCode="0.00">
                  <c:v>5249.0515747040927</c:v>
                </c:pt>
                <c:pt idx="10" formatCode="0.00">
                  <c:v>5250.0627395731435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67-4749-B3F8-8CE19A5F7961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置信上限(全市通车总里程(公里))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Sheet3!$E$2:$E$12</c:f>
              <c:numCache>
                <c:formatCode>General</c:formatCode>
                <c:ptCount val="11"/>
                <c:pt idx="6" formatCode="0.00">
                  <c:v>5282.8980000000001</c:v>
                </c:pt>
                <c:pt idx="7" formatCode="0.00">
                  <c:v>5326.5140212473025</c:v>
                </c:pt>
                <c:pt idx="8" formatCode="0.00">
                  <c:v>5348.981737838425</c:v>
                </c:pt>
                <c:pt idx="9" formatCode="0.00">
                  <c:v>5368.7980581340262</c:v>
                </c:pt>
                <c:pt idx="10" formatCode="0.00">
                  <c:v>5387.1494050645151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67-4749-B3F8-8CE19A5F7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921183"/>
        <c:axId val="1179919519"/>
      </c:lineChart>
      <c:catAx>
        <c:axId val="11799211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9919519"/>
        <c:crosses val="autoZero"/>
        <c:auto val="1"/>
        <c:lblAlgn val="ctr"/>
        <c:lblOffset val="100"/>
        <c:noMultiLvlLbl val="0"/>
      </c:catAx>
      <c:valAx>
        <c:axId val="117991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992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出租车客运量（万人次）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Sheet4!$B$2:$B$12</c:f>
              <c:numCache>
                <c:formatCode>General</c:formatCode>
                <c:ptCount val="11"/>
                <c:pt idx="0">
                  <c:v>5345.8</c:v>
                </c:pt>
                <c:pt idx="1">
                  <c:v>9403.7999999999993</c:v>
                </c:pt>
                <c:pt idx="2">
                  <c:v>9364.1</c:v>
                </c:pt>
                <c:pt idx="3">
                  <c:v>8771.2999999999993</c:v>
                </c:pt>
                <c:pt idx="4">
                  <c:v>9320</c:v>
                </c:pt>
                <c:pt idx="5">
                  <c:v>9489.6</c:v>
                </c:pt>
                <c:pt idx="6">
                  <c:v>9528.2000000000007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3-4946-9245-95121D8D5B76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趋势预测(出租车客运量（万人次）)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Sheet4!$C$2:$C$12</c:f>
              <c:numCache>
                <c:formatCode>General</c:formatCode>
                <c:ptCount val="11"/>
                <c:pt idx="6">
                  <c:v>9528.2000000000007</c:v>
                </c:pt>
                <c:pt idx="7">
                  <c:v>10027.015912512139</c:v>
                </c:pt>
                <c:pt idx="8">
                  <c:v>10481.346983227484</c:v>
                </c:pt>
                <c:pt idx="9">
                  <c:v>10935.678053942829</c:v>
                </c:pt>
                <c:pt idx="10">
                  <c:v>11390.009124658174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3-4946-9245-95121D8D5B76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置信下限(出租车客运量（万人次）)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Sheet4!$D$2:$D$12</c:f>
              <c:numCache>
                <c:formatCode>General</c:formatCode>
                <c:ptCount val="11"/>
                <c:pt idx="6" formatCode="0.00">
                  <c:v>9528.2000000000007</c:v>
                </c:pt>
                <c:pt idx="7" formatCode="0.00">
                  <c:v>7213.3637345652169</c:v>
                </c:pt>
                <c:pt idx="8" formatCode="0.00">
                  <c:v>6694.0823115809017</c:v>
                </c:pt>
                <c:pt idx="9" formatCode="0.00">
                  <c:v>6376.6888559850067</c:v>
                </c:pt>
                <c:pt idx="10" formatCode="0.00">
                  <c:v>6170.8443587474403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63-4946-9245-95121D8D5B76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置信上限(出租车客运量（万人次）)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Sheet4!$E$2:$E$12</c:f>
              <c:numCache>
                <c:formatCode>General</c:formatCode>
                <c:ptCount val="11"/>
                <c:pt idx="6" formatCode="0.00">
                  <c:v>9528.2000000000007</c:v>
                </c:pt>
                <c:pt idx="7" formatCode="0.00">
                  <c:v>12840.668090459061</c:v>
                </c:pt>
                <c:pt idx="8" formatCode="0.00">
                  <c:v>14268.611654874067</c:v>
                </c:pt>
                <c:pt idx="9" formatCode="0.00">
                  <c:v>15494.667251900652</c:v>
                </c:pt>
                <c:pt idx="10" formatCode="0.00">
                  <c:v>16609.173890568909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63-4946-9245-95121D8D5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134719"/>
        <c:axId val="1281140959"/>
      </c:lineChart>
      <c:catAx>
        <c:axId val="128113471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1140959"/>
        <c:crosses val="autoZero"/>
        <c:auto val="1"/>
        <c:lblAlgn val="ctr"/>
        <c:lblOffset val="100"/>
        <c:noMultiLvlLbl val="0"/>
      </c:catAx>
      <c:valAx>
        <c:axId val="128114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113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公交客运量（万人次）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Sheet5!$B$2:$B$12</c:f>
              <c:numCache>
                <c:formatCode>General</c:formatCode>
                <c:ptCount val="11"/>
                <c:pt idx="0">
                  <c:v>32771.699999999997</c:v>
                </c:pt>
                <c:pt idx="1">
                  <c:v>41794.6</c:v>
                </c:pt>
                <c:pt idx="2">
                  <c:v>54230</c:v>
                </c:pt>
                <c:pt idx="3">
                  <c:v>57394.8</c:v>
                </c:pt>
                <c:pt idx="4">
                  <c:v>61562.5</c:v>
                </c:pt>
                <c:pt idx="5">
                  <c:v>66148.100000000006</c:v>
                </c:pt>
                <c:pt idx="6">
                  <c:v>64084.2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7-428B-B22D-C2BD3D5095E7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趋势预测(公交客运量（万人次）)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Sheet5!$C$2:$C$12</c:f>
              <c:numCache>
                <c:formatCode>General</c:formatCode>
                <c:ptCount val="11"/>
                <c:pt idx="6">
                  <c:v>64084.2</c:v>
                </c:pt>
                <c:pt idx="7">
                  <c:v>70192.290942469524</c:v>
                </c:pt>
                <c:pt idx="8">
                  <c:v>75548.486085476427</c:v>
                </c:pt>
                <c:pt idx="9">
                  <c:v>80904.681228483329</c:v>
                </c:pt>
                <c:pt idx="10">
                  <c:v>86260.876371490216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E7-428B-B22D-C2BD3D5095E7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置信下限(公交客运量（万人次）)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Sheet5!$A$2:$A$12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Sheet5!$D$2:$D$12</c:f>
              <c:numCache>
                <c:formatCode>General</c:formatCode>
                <c:ptCount val="11"/>
                <c:pt idx="6" formatCode="0.00">
                  <c:v>64084.2</c:v>
                </c:pt>
                <c:pt idx="7" formatCode="0.00">
                  <c:v>61741.655663460486</c:v>
                </c:pt>
                <c:pt idx="8" formatCode="0.00">
                  <c:v>64173.664173937032</c:v>
                </c:pt>
                <c:pt idx="9" formatCode="0.00">
                  <c:v>67212.031065521267</c:v>
                </c:pt>
                <c:pt idx="10" formatCode="0.00">
                  <c:v>70585.42855194163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E7-428B-B22D-C2BD3D5095E7}"/>
            </c:ext>
          </c:extLst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置信上限(公交客运量（万人次）)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Sheet5!$A$2:$A$12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Sheet5!$E$2:$E$12</c:f>
              <c:numCache>
                <c:formatCode>General</c:formatCode>
                <c:ptCount val="11"/>
                <c:pt idx="6" formatCode="0.00">
                  <c:v>64084.2</c:v>
                </c:pt>
                <c:pt idx="7" formatCode="0.00">
                  <c:v>78642.92622147857</c:v>
                </c:pt>
                <c:pt idx="8" formatCode="0.00">
                  <c:v>86923.307997015829</c:v>
                </c:pt>
                <c:pt idx="9" formatCode="0.00">
                  <c:v>94597.33139144539</c:v>
                </c:pt>
                <c:pt idx="10" formatCode="0.00">
                  <c:v>101936.3241910388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E7-428B-B22D-C2BD3D509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130975"/>
        <c:axId val="1281143039"/>
      </c:lineChart>
      <c:catAx>
        <c:axId val="128113097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1143039"/>
        <c:crosses val="autoZero"/>
        <c:auto val="1"/>
        <c:lblAlgn val="ctr"/>
        <c:lblOffset val="100"/>
        <c:noMultiLvlLbl val="0"/>
      </c:catAx>
      <c:valAx>
        <c:axId val="12811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113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solidFill>
          <a:schemeClr val="accent1">
            <a:alpha val="3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数据分析!$B$1</c:f>
              <c:strCache>
                <c:ptCount val="1"/>
                <c:pt idx="0">
                  <c:v>轨道客运量（万人次）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数据分析!$A$2:$A$8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数据分析!$B$2:$B$8</c:f>
              <c:numCache>
                <c:formatCode>General</c:formatCode>
                <c:ptCount val="7"/>
                <c:pt idx="0">
                  <c:v>615.44000000000005</c:v>
                </c:pt>
                <c:pt idx="1">
                  <c:v>3693.3</c:v>
                </c:pt>
                <c:pt idx="2">
                  <c:v>4395</c:v>
                </c:pt>
                <c:pt idx="3">
                  <c:v>4898.8</c:v>
                </c:pt>
                <c:pt idx="4">
                  <c:v>5466.76</c:v>
                </c:pt>
                <c:pt idx="5">
                  <c:v>5833</c:v>
                </c:pt>
                <c:pt idx="6">
                  <c:v>8736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8-46C4-A1E0-3E431F84A2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4"/>
        <c:gapDepth val="0"/>
        <c:shape val="box"/>
        <c:axId val="1131965775"/>
        <c:axId val="1131967439"/>
        <c:axId val="0"/>
      </c:bar3DChart>
      <c:catAx>
        <c:axId val="113196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1967439"/>
        <c:crosses val="autoZero"/>
        <c:auto val="1"/>
        <c:lblAlgn val="ctr"/>
        <c:lblOffset val="100"/>
        <c:noMultiLvlLbl val="0"/>
      </c:catAx>
      <c:valAx>
        <c:axId val="11319674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轨道客运量（万人次）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196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数据分析!$B$21</c:f>
              <c:strCache>
                <c:ptCount val="1"/>
                <c:pt idx="0">
                  <c:v>全市通车总里程(公里)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数据分析!$A$22:$A$28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数据分析!$B$22:$B$28</c:f>
              <c:numCache>
                <c:formatCode>General</c:formatCode>
                <c:ptCount val="7"/>
                <c:pt idx="0">
                  <c:v>5215.9880000000003</c:v>
                </c:pt>
                <c:pt idx="1">
                  <c:v>5221.3639999999996</c:v>
                </c:pt>
                <c:pt idx="2">
                  <c:v>5204.7330000000002</c:v>
                </c:pt>
                <c:pt idx="3">
                  <c:v>5197.78</c:v>
                </c:pt>
                <c:pt idx="4">
                  <c:v>5230.3040000000001</c:v>
                </c:pt>
                <c:pt idx="5">
                  <c:v>5243.6580000000004</c:v>
                </c:pt>
                <c:pt idx="6">
                  <c:v>5282.8980000000001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6-428F-B467-9B651A71F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79932831"/>
        <c:axId val="1179927007"/>
      </c:lineChart>
      <c:catAx>
        <c:axId val="117993283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9927007"/>
        <c:crosses val="autoZero"/>
        <c:auto val="1"/>
        <c:lblAlgn val="ctr"/>
        <c:lblOffset val="100"/>
        <c:noMultiLvlLbl val="0"/>
      </c:catAx>
      <c:valAx>
        <c:axId val="117992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993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轨道客运量（万人次）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Sheet2!$B$2:$B$12</c:f>
              <c:numCache>
                <c:formatCode>General</c:formatCode>
                <c:ptCount val="11"/>
                <c:pt idx="0">
                  <c:v>615.44000000000005</c:v>
                </c:pt>
                <c:pt idx="1">
                  <c:v>3693.3</c:v>
                </c:pt>
                <c:pt idx="2">
                  <c:v>4395</c:v>
                </c:pt>
                <c:pt idx="3">
                  <c:v>4898.8</c:v>
                </c:pt>
                <c:pt idx="4">
                  <c:v>5466.76</c:v>
                </c:pt>
                <c:pt idx="5">
                  <c:v>5833</c:v>
                </c:pt>
                <c:pt idx="6">
                  <c:v>8736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A-4973-A208-F0322DE3226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趋势预测(轨道客运量（万人次）)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Sheet2!$C$2:$C$12</c:f>
              <c:numCache>
                <c:formatCode>General</c:formatCode>
                <c:ptCount val="11"/>
                <c:pt idx="6">
                  <c:v>8736</c:v>
                </c:pt>
                <c:pt idx="7">
                  <c:v>8639.0162280437107</c:v>
                </c:pt>
                <c:pt idx="8">
                  <c:v>10348.674391695731</c:v>
                </c:pt>
                <c:pt idx="9">
                  <c:v>10765.19189856746</c:v>
                </c:pt>
                <c:pt idx="10">
                  <c:v>12474.850062219479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BA-4973-A208-F0322DE3226F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置信下限(轨道客运量（万人次）)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Sheet2!$D$2:$D$12</c:f>
              <c:numCache>
                <c:formatCode>General</c:formatCode>
                <c:ptCount val="11"/>
                <c:pt idx="6" formatCode="0.00">
                  <c:v>8736</c:v>
                </c:pt>
                <c:pt idx="7" formatCode="0.00">
                  <c:v>6652.5966267852818</c:v>
                </c:pt>
                <c:pt idx="8" formatCode="0.00">
                  <c:v>8362.2458515692088</c:v>
                </c:pt>
                <c:pt idx="9" formatCode="0.00">
                  <c:v>8540.7345179396634</c:v>
                </c:pt>
                <c:pt idx="10" formatCode="0.00">
                  <c:v>10250.370508526012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BA-4973-A208-F0322DE3226F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置信上限(轨道客运量（万人次）)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Sheet2!$E$2:$E$12</c:f>
              <c:numCache>
                <c:formatCode>General</c:formatCode>
                <c:ptCount val="11"/>
                <c:pt idx="6" formatCode="0.00">
                  <c:v>8736</c:v>
                </c:pt>
                <c:pt idx="7" formatCode="0.00">
                  <c:v>10625.43582930214</c:v>
                </c:pt>
                <c:pt idx="8" formatCode="0.00">
                  <c:v>12335.102931822254</c:v>
                </c:pt>
                <c:pt idx="9" formatCode="0.00">
                  <c:v>12989.649279195257</c:v>
                </c:pt>
                <c:pt idx="10" formatCode="0.00">
                  <c:v>14699.329615912946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BA-4973-A208-F0322DE32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013103"/>
        <c:axId val="1137010607"/>
      </c:lineChart>
      <c:catAx>
        <c:axId val="113701310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7010607"/>
        <c:crosses val="autoZero"/>
        <c:auto val="1"/>
        <c:lblAlgn val="ctr"/>
        <c:lblOffset val="100"/>
        <c:noMultiLvlLbl val="0"/>
      </c:catAx>
      <c:valAx>
        <c:axId val="113701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701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全市通车总里程(公里)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Sheet3!$B$2:$B$12</c:f>
              <c:numCache>
                <c:formatCode>General</c:formatCode>
                <c:ptCount val="11"/>
                <c:pt idx="0">
                  <c:v>5215.9880000000003</c:v>
                </c:pt>
                <c:pt idx="1">
                  <c:v>5221.3639999999996</c:v>
                </c:pt>
                <c:pt idx="2">
                  <c:v>5204.7330000000002</c:v>
                </c:pt>
                <c:pt idx="3">
                  <c:v>5197.78</c:v>
                </c:pt>
                <c:pt idx="4">
                  <c:v>5230.3040000000001</c:v>
                </c:pt>
                <c:pt idx="5">
                  <c:v>5243.6580000000004</c:v>
                </c:pt>
                <c:pt idx="6">
                  <c:v>5282.8980000000001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8-4112-BC0A-40A4CE79A623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趋势预测(全市通车总里程(公里))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Sheet3!$C$2:$C$12</c:f>
              <c:numCache>
                <c:formatCode>General</c:formatCode>
                <c:ptCount val="11"/>
                <c:pt idx="6">
                  <c:v>5282.8980000000001</c:v>
                </c:pt>
                <c:pt idx="7">
                  <c:v>5289.5623046195196</c:v>
                </c:pt>
                <c:pt idx="8">
                  <c:v>5299.2435605192895</c:v>
                </c:pt>
                <c:pt idx="9">
                  <c:v>5308.9248164190594</c:v>
                </c:pt>
                <c:pt idx="10">
                  <c:v>5318.6060723188293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8-4112-BC0A-40A4CE79A623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置信下限(全市通车总里程(公里))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Sheet3!$D$2:$D$12</c:f>
              <c:numCache>
                <c:formatCode>General</c:formatCode>
                <c:ptCount val="11"/>
                <c:pt idx="6" formatCode="0.00">
                  <c:v>5282.8980000000001</c:v>
                </c:pt>
                <c:pt idx="7" formatCode="0.00">
                  <c:v>5252.6105879917368</c:v>
                </c:pt>
                <c:pt idx="8" formatCode="0.00">
                  <c:v>5249.505383200154</c:v>
                </c:pt>
                <c:pt idx="9" formatCode="0.00">
                  <c:v>5249.0515747040927</c:v>
                </c:pt>
                <c:pt idx="10" formatCode="0.00">
                  <c:v>5250.0627395731435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A8-4112-BC0A-40A4CE79A623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置信上限(全市通车总里程(公里))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Sheet3!$E$2:$E$12</c:f>
              <c:numCache>
                <c:formatCode>General</c:formatCode>
                <c:ptCount val="11"/>
                <c:pt idx="6" formatCode="0.00">
                  <c:v>5282.8980000000001</c:v>
                </c:pt>
                <c:pt idx="7" formatCode="0.00">
                  <c:v>5326.5140212473025</c:v>
                </c:pt>
                <c:pt idx="8" formatCode="0.00">
                  <c:v>5348.981737838425</c:v>
                </c:pt>
                <c:pt idx="9" formatCode="0.00">
                  <c:v>5368.7980581340262</c:v>
                </c:pt>
                <c:pt idx="10" formatCode="0.00">
                  <c:v>5387.1494050645151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A8-4112-BC0A-40A4CE79A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921183"/>
        <c:axId val="1179919519"/>
      </c:lineChart>
      <c:catAx>
        <c:axId val="11799211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9919519"/>
        <c:crosses val="autoZero"/>
        <c:auto val="1"/>
        <c:lblAlgn val="ctr"/>
        <c:lblOffset val="100"/>
        <c:noMultiLvlLbl val="0"/>
      </c:catAx>
      <c:valAx>
        <c:axId val="117991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992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数据分析!$B$48</c:f>
              <c:strCache>
                <c:ptCount val="1"/>
                <c:pt idx="0">
                  <c:v>出租车客运量（万人次）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数据分析!$A$49:$A$55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数据分析!$B$49:$B$55</c:f>
              <c:numCache>
                <c:formatCode>General</c:formatCode>
                <c:ptCount val="7"/>
                <c:pt idx="0">
                  <c:v>5345.8</c:v>
                </c:pt>
                <c:pt idx="1">
                  <c:v>9403.7999999999993</c:v>
                </c:pt>
                <c:pt idx="2">
                  <c:v>9364.1</c:v>
                </c:pt>
                <c:pt idx="3">
                  <c:v>8771.2999999999993</c:v>
                </c:pt>
                <c:pt idx="4">
                  <c:v>9320</c:v>
                </c:pt>
                <c:pt idx="5">
                  <c:v>9489.6</c:v>
                </c:pt>
                <c:pt idx="6">
                  <c:v>9528.2000000000007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D-4A5D-96C3-D8C1EDA7CB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37553695"/>
        <c:axId val="1137568671"/>
      </c:lineChart>
      <c:catAx>
        <c:axId val="1137553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7568671"/>
        <c:crosses val="autoZero"/>
        <c:auto val="1"/>
        <c:lblAlgn val="ctr"/>
        <c:lblOffset val="100"/>
        <c:noMultiLvlLbl val="0"/>
      </c:catAx>
      <c:valAx>
        <c:axId val="113756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出租车客运量（万人次）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755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  <a:sp3d/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>
      <cs:styleClr val="0"/>
    </cs:fillRef>
    <cs:effectRef idx="0"/>
    <cs:fontRef idx="minor">
      <a:schemeClr val="dk1"/>
    </cs:fontRef>
    <cs:spPr>
      <a:solidFill>
        <a:schemeClr val="phClr">
          <a:alpha val="30000"/>
        </a:schemeClr>
      </a:solidFill>
      <a:sp3d/>
    </cs:spPr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lumMod val="60000"/>
            <a:lumOff val="40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lumMod val="50000"/>
            <a:lumOff val="5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1819275</xdr:colOff>
      <xdr:row>13</xdr:row>
      <xdr:rowOff>152400</xdr:rowOff>
    </xdr:from>
    <xdr:to>
      <xdr:col>9</xdr:col>
      <xdr:colOff>180975</xdr:colOff>
      <xdr:row>31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1781175</xdr:colOff>
      <xdr:row>13</xdr:row>
      <xdr:rowOff>152400</xdr:rowOff>
    </xdr:from>
    <xdr:to>
      <xdr:col>9</xdr:col>
      <xdr:colOff>104775</xdr:colOff>
      <xdr:row>31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1514475</xdr:colOff>
      <xdr:row>13</xdr:row>
      <xdr:rowOff>152400</xdr:rowOff>
    </xdr:from>
    <xdr:to>
      <xdr:col>8</xdr:col>
      <xdr:colOff>257175</xdr:colOff>
      <xdr:row>31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13</xdr:row>
      <xdr:rowOff>152400</xdr:rowOff>
    </xdr:from>
    <xdr:to>
      <xdr:col>7</xdr:col>
      <xdr:colOff>185737</xdr:colOff>
      <xdr:row>31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0</xdr:row>
      <xdr:rowOff>0</xdr:rowOff>
    </xdr:from>
    <xdr:to>
      <xdr:col>13</xdr:col>
      <xdr:colOff>200025</xdr:colOff>
      <xdr:row>18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561975</xdr:colOff>
      <xdr:row>21</xdr:row>
      <xdr:rowOff>76200</xdr:rowOff>
    </xdr:from>
    <xdr:to>
      <xdr:col>12</xdr:col>
      <xdr:colOff>333375</xdr:colOff>
      <xdr:row>37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123265</xdr:colOff>
      <xdr:row>2</xdr:row>
      <xdr:rowOff>89647</xdr:rowOff>
    </xdr:from>
    <xdr:to>
      <xdr:col>29</xdr:col>
      <xdr:colOff>105335</xdr:colOff>
      <xdr:row>19</xdr:row>
      <xdr:rowOff>165847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26</xdr:row>
      <xdr:rowOff>0</xdr:rowOff>
    </xdr:from>
    <xdr:to>
      <xdr:col>28</xdr:col>
      <xdr:colOff>647700</xdr:colOff>
      <xdr:row>43</xdr:row>
      <xdr:rowOff>19050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228600</xdr:colOff>
      <xdr:row>46</xdr:row>
      <xdr:rowOff>152400</xdr:rowOff>
    </xdr:from>
    <xdr:to>
      <xdr:col>12</xdr:col>
      <xdr:colOff>0</xdr:colOff>
      <xdr:row>62</xdr:row>
      <xdr:rowOff>152400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47</xdr:row>
      <xdr:rowOff>0</xdr:rowOff>
    </xdr:from>
    <xdr:to>
      <xdr:col>32</xdr:col>
      <xdr:colOff>10885</xdr:colOff>
      <xdr:row>63</xdr:row>
      <xdr:rowOff>103414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676275</xdr:colOff>
      <xdr:row>72</xdr:row>
      <xdr:rowOff>28575</xdr:rowOff>
    </xdr:from>
    <xdr:to>
      <xdr:col>11</xdr:col>
      <xdr:colOff>447675</xdr:colOff>
      <xdr:row>88</xdr:row>
      <xdr:rowOff>28575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75</xdr:row>
      <xdr:rowOff>0</xdr:rowOff>
    </xdr:from>
    <xdr:to>
      <xdr:col>33</xdr:col>
      <xdr:colOff>10885</xdr:colOff>
      <xdr:row>91</xdr:row>
      <xdr:rowOff>103414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1:E12" totalsRowShown="0">
  <autoFilter ref="A1:E12" xr:uid="{00000000-0009-0000-0100-000003000000}"/>
  <tableColumns count="5">
    <tableColumn id="1" xr3:uid="{00000000-0010-0000-0000-000001000000}" name="年份" dataDxfId="15"/>
    <tableColumn id="2" xr3:uid="{00000000-0010-0000-0000-000002000000}" name="轨道客运量（万人次）"/>
    <tableColumn id="3" xr3:uid="{00000000-0010-0000-0000-000003000000}" name="趋势预测(轨道客运量（万人次）)" dataDxfId="14">
      <calculatedColumnFormula>_xlfn.FORECAST.ETS(A2,$B$2:$B$8,$A$2:$A$8,1,1)</calculatedColumnFormula>
    </tableColumn>
    <tableColumn id="4" xr3:uid="{00000000-0010-0000-0000-000004000000}" name="置信下限(轨道客运量（万人次）)" dataDxfId="13">
      <calculatedColumnFormula>C2-_xlfn.FORECAST.ETS.CONFINT(A2,$B$2:$B$8,$A$2:$A$8,0.95,1,1)</calculatedColumnFormula>
    </tableColumn>
    <tableColumn id="5" xr3:uid="{00000000-0010-0000-0000-000005000000}" name="置信上限(轨道客运量（万人次）)" dataDxfId="12">
      <calculatedColumnFormula>C2+_xlfn.FORECAST.ETS.CONFINT(A2,$B$2:$B$8,$A$2:$A$8,0.95,1,1)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4" displayName="表4" ref="A1:E12" totalsRowShown="0">
  <autoFilter ref="A1:E12" xr:uid="{00000000-0009-0000-0100-000004000000}"/>
  <tableColumns count="5">
    <tableColumn id="1" xr3:uid="{00000000-0010-0000-0100-000001000000}" name="年份" dataDxfId="11"/>
    <tableColumn id="2" xr3:uid="{00000000-0010-0000-0100-000002000000}" name="全市通车总里程(公里)"/>
    <tableColumn id="3" xr3:uid="{00000000-0010-0000-0100-000003000000}" name="趋势预测(全市通车总里程(公里))" dataDxfId="10">
      <calculatedColumnFormula>_xlfn.FORECAST.ETS(A2,$B$2:$B$8,$A$2:$A$8,1,1)</calculatedColumnFormula>
    </tableColumn>
    <tableColumn id="4" xr3:uid="{00000000-0010-0000-0100-000004000000}" name="置信下限(全市通车总里程(公里))" dataDxfId="9">
      <calculatedColumnFormula>C2-_xlfn.FORECAST.ETS.CONFINT(A2,$B$2:$B$8,$A$2:$A$8,0.95,1,1)</calculatedColumnFormula>
    </tableColumn>
    <tableColumn id="5" xr3:uid="{00000000-0010-0000-0100-000005000000}" name="置信上限(全市通车总里程(公里))" dataDxfId="8">
      <calculatedColumnFormula>C2+_xlfn.FORECAST.ETS.CONFINT(A2,$B$2:$B$8,$A$2:$A$8,0.95,1,1)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表8" displayName="表8" ref="A1:E12" totalsRowShown="0">
  <autoFilter ref="A1:E12" xr:uid="{00000000-0009-0000-0100-000008000000}"/>
  <tableColumns count="5">
    <tableColumn id="1" xr3:uid="{00000000-0010-0000-0200-000001000000}" name="年份" dataDxfId="7"/>
    <tableColumn id="2" xr3:uid="{00000000-0010-0000-0200-000002000000}" name="出租车客运量（万人次）"/>
    <tableColumn id="3" xr3:uid="{00000000-0010-0000-0200-000003000000}" name="趋势预测(出租车客运量（万人次）)" dataDxfId="6">
      <calculatedColumnFormula>_xlfn.FORECAST.ETS(A2,$B$2:$B$8,$A$2:$A$8,1,1)</calculatedColumnFormula>
    </tableColumn>
    <tableColumn id="4" xr3:uid="{00000000-0010-0000-0200-000004000000}" name="置信下限(出租车客运量（万人次）)" dataDxfId="5">
      <calculatedColumnFormula>C2-_xlfn.FORECAST.ETS.CONFINT(A2,$B$2:$B$8,$A$2:$A$8,0.95,1,1)</calculatedColumnFormula>
    </tableColumn>
    <tableColumn id="5" xr3:uid="{00000000-0010-0000-0200-000005000000}" name="置信上限(出租车客运量（万人次）)" dataDxfId="4">
      <calculatedColumnFormula>C2+_xlfn.FORECAST.ETS.CONFINT(A2,$B$2:$B$8,$A$2:$A$8,0.95,1,1)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表10" displayName="表10" ref="A1:E12" totalsRowShown="0">
  <autoFilter ref="A1:E12" xr:uid="{00000000-0009-0000-0100-00000A000000}"/>
  <tableColumns count="5">
    <tableColumn id="1" xr3:uid="{00000000-0010-0000-0300-000001000000}" name="年份" dataDxfId="3"/>
    <tableColumn id="2" xr3:uid="{00000000-0010-0000-0300-000002000000}" name="公交客运量（万人次）"/>
    <tableColumn id="3" xr3:uid="{00000000-0010-0000-0300-000003000000}" name="趋势预测(公交客运量（万人次）)" dataDxfId="2">
      <calculatedColumnFormula>_xlfn.FORECAST.ETS(A2,$B$2:$B$8,$A$2:$A$8,1,1)</calculatedColumnFormula>
    </tableColumn>
    <tableColumn id="4" xr3:uid="{00000000-0010-0000-0300-000004000000}" name="置信下限(公交客运量（万人次）)" dataDxfId="1">
      <calculatedColumnFormula>C2-_xlfn.FORECAST.ETS.CONFINT(A2,$B$2:$B$8,$A$2:$A$8,0.95,1,1)</calculatedColumnFormula>
    </tableColumn>
    <tableColumn id="5" xr3:uid="{00000000-0010-0000-0300-000005000000}" name="置信上限(公交客运量（万人次）)" dataDxfId="0">
      <calculatedColumnFormula>C2+_xlfn.FORECAST.ETS.CONFINT(A2,$B$2:$B$8,$A$2:$A$8,0.95,1,1)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sqref="A1:E12"/>
    </sheetView>
  </sheetViews>
  <sheetFormatPr defaultRowHeight="13.5" x14ac:dyDescent="0.15"/>
  <cols>
    <col min="2" max="2" width="22.75" customWidth="1"/>
    <col min="3" max="5" width="33" customWidth="1"/>
  </cols>
  <sheetData>
    <row r="1" spans="1:5" x14ac:dyDescent="0.15">
      <c r="A1" t="s">
        <v>106</v>
      </c>
      <c r="B1" t="s">
        <v>29</v>
      </c>
      <c r="C1" t="s">
        <v>112</v>
      </c>
      <c r="D1" t="s">
        <v>113</v>
      </c>
      <c r="E1" t="s">
        <v>114</v>
      </c>
    </row>
    <row r="2" spans="1:5" x14ac:dyDescent="0.15">
      <c r="A2">
        <v>2010</v>
      </c>
      <c r="B2">
        <v>615.44000000000005</v>
      </c>
    </row>
    <row r="3" spans="1:5" x14ac:dyDescent="0.15">
      <c r="A3">
        <v>2011</v>
      </c>
      <c r="B3">
        <v>3693.3</v>
      </c>
    </row>
    <row r="4" spans="1:5" x14ac:dyDescent="0.15">
      <c r="A4">
        <v>2012</v>
      </c>
      <c r="B4">
        <v>4395</v>
      </c>
    </row>
    <row r="5" spans="1:5" x14ac:dyDescent="0.15">
      <c r="A5">
        <v>2013</v>
      </c>
      <c r="B5">
        <v>4898.8</v>
      </c>
    </row>
    <row r="6" spans="1:5" x14ac:dyDescent="0.15">
      <c r="A6">
        <v>2014</v>
      </c>
      <c r="B6">
        <v>5466.76</v>
      </c>
    </row>
    <row r="7" spans="1:5" x14ac:dyDescent="0.15">
      <c r="A7">
        <v>2015</v>
      </c>
      <c r="B7">
        <v>5833</v>
      </c>
    </row>
    <row r="8" spans="1:5" x14ac:dyDescent="0.15">
      <c r="A8">
        <v>2016</v>
      </c>
      <c r="B8">
        <v>8736</v>
      </c>
      <c r="C8">
        <v>8736</v>
      </c>
      <c r="D8" s="6">
        <v>8736</v>
      </c>
      <c r="E8" s="6">
        <v>8736</v>
      </c>
    </row>
    <row r="9" spans="1:5" x14ac:dyDescent="0.15">
      <c r="A9">
        <v>2017</v>
      </c>
      <c r="C9">
        <f>_xlfn.FORECAST.ETS(A9,$B$2:$B$8,$A$2:$A$8,1,1)</f>
        <v>8639.0162280437107</v>
      </c>
      <c r="D9" s="6">
        <f>C9-_xlfn.FORECAST.ETS.CONFINT(A9,$B$2:$B$8,$A$2:$A$8,0.95,1,1)</f>
        <v>6652.5966267852818</v>
      </c>
      <c r="E9" s="6">
        <f>C9+_xlfn.FORECAST.ETS.CONFINT(A9,$B$2:$B$8,$A$2:$A$8,0.95,1,1)</f>
        <v>10625.43582930214</v>
      </c>
    </row>
    <row r="10" spans="1:5" x14ac:dyDescent="0.15">
      <c r="A10">
        <v>2018</v>
      </c>
      <c r="C10">
        <f>_xlfn.FORECAST.ETS(A10,$B$2:$B$8,$A$2:$A$8,1,1)</f>
        <v>10348.674391695731</v>
      </c>
      <c r="D10" s="6">
        <f>C10-_xlfn.FORECAST.ETS.CONFINT(A10,$B$2:$B$8,$A$2:$A$8,0.95,1,1)</f>
        <v>8362.2458515692088</v>
      </c>
      <c r="E10" s="6">
        <f>C10+_xlfn.FORECAST.ETS.CONFINT(A10,$B$2:$B$8,$A$2:$A$8,0.95,1,1)</f>
        <v>12335.102931822254</v>
      </c>
    </row>
    <row r="11" spans="1:5" x14ac:dyDescent="0.15">
      <c r="A11">
        <v>2019</v>
      </c>
      <c r="C11">
        <f>_xlfn.FORECAST.ETS(A11,$B$2:$B$8,$A$2:$A$8,1,1)</f>
        <v>10765.19189856746</v>
      </c>
      <c r="D11" s="6">
        <f>C11-_xlfn.FORECAST.ETS.CONFINT(A11,$B$2:$B$8,$A$2:$A$8,0.95,1,1)</f>
        <v>8540.7345179396634</v>
      </c>
      <c r="E11" s="6">
        <f>C11+_xlfn.FORECAST.ETS.CONFINT(A11,$B$2:$B$8,$A$2:$A$8,0.95,1,1)</f>
        <v>12989.649279195257</v>
      </c>
    </row>
    <row r="12" spans="1:5" x14ac:dyDescent="0.15">
      <c r="A12">
        <v>2020</v>
      </c>
      <c r="C12">
        <f>_xlfn.FORECAST.ETS(A12,$B$2:$B$8,$A$2:$A$8,1,1)</f>
        <v>12474.850062219479</v>
      </c>
      <c r="D12" s="6">
        <f>C12-_xlfn.FORECAST.ETS.CONFINT(A12,$B$2:$B$8,$A$2:$A$8,0.95,1,1)</f>
        <v>10250.370508526012</v>
      </c>
      <c r="E12" s="6">
        <f>C12+_xlfn.FORECAST.ETS.CONFINT(A12,$B$2:$B$8,$A$2:$A$8,0.95,1,1)</f>
        <v>14699.329615912946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3"/>
  <sheetViews>
    <sheetView topLeftCell="A7" workbookViewId="0">
      <selection activeCell="A22" sqref="A22"/>
    </sheetView>
  </sheetViews>
  <sheetFormatPr defaultRowHeight="13.5" x14ac:dyDescent="0.15"/>
  <cols>
    <col min="1" max="1" width="31.75" bestFit="1" customWidth="1"/>
  </cols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 t="s">
        <v>8</v>
      </c>
      <c r="B2">
        <v>44</v>
      </c>
      <c r="C2">
        <v>10</v>
      </c>
      <c r="D2">
        <v>10</v>
      </c>
      <c r="E2">
        <v>14</v>
      </c>
      <c r="F2">
        <v>4</v>
      </c>
      <c r="G2">
        <v>6</v>
      </c>
    </row>
    <row r="3" spans="1:8" x14ac:dyDescent="0.15">
      <c r="A3" t="s">
        <v>9</v>
      </c>
      <c r="B3">
        <v>14329</v>
      </c>
      <c r="C3">
        <v>678</v>
      </c>
      <c r="D3">
        <v>4517</v>
      </c>
      <c r="E3">
        <v>5383</v>
      </c>
      <c r="F3">
        <v>2365</v>
      </c>
      <c r="G3">
        <v>1386</v>
      </c>
    </row>
    <row r="4" spans="1:8" x14ac:dyDescent="0.15">
      <c r="A4" t="s">
        <v>10</v>
      </c>
      <c r="B4">
        <v>1702</v>
      </c>
      <c r="C4">
        <v>545</v>
      </c>
      <c r="D4">
        <v>307</v>
      </c>
      <c r="E4">
        <v>529</v>
      </c>
      <c r="F4">
        <v>109</v>
      </c>
      <c r="G4">
        <v>212</v>
      </c>
    </row>
    <row r="5" spans="1:8" x14ac:dyDescent="0.15">
      <c r="A5" t="s">
        <v>11</v>
      </c>
      <c r="B5">
        <v>74338</v>
      </c>
      <c r="C5">
        <v>22477</v>
      </c>
      <c r="D5">
        <v>13755</v>
      </c>
      <c r="E5">
        <v>23898</v>
      </c>
      <c r="F5">
        <v>4672</v>
      </c>
      <c r="G5">
        <v>9536</v>
      </c>
    </row>
    <row r="6" spans="1:8" x14ac:dyDescent="0.15">
      <c r="A6" t="s">
        <v>12</v>
      </c>
      <c r="B6">
        <v>128</v>
      </c>
      <c r="C6">
        <v>56</v>
      </c>
      <c r="D6">
        <v>20</v>
      </c>
      <c r="E6">
        <v>43</v>
      </c>
      <c r="F6">
        <v>5</v>
      </c>
      <c r="G6">
        <v>4</v>
      </c>
    </row>
    <row r="7" spans="1:8" x14ac:dyDescent="0.15">
      <c r="A7" t="s">
        <v>13</v>
      </c>
      <c r="B7">
        <v>308</v>
      </c>
      <c r="C7">
        <v>98</v>
      </c>
      <c r="D7">
        <v>39</v>
      </c>
      <c r="E7">
        <v>129</v>
      </c>
      <c r="F7">
        <v>23</v>
      </c>
      <c r="G7">
        <v>19</v>
      </c>
    </row>
    <row r="8" spans="1:8" x14ac:dyDescent="0.15">
      <c r="A8" t="s">
        <v>79</v>
      </c>
    </row>
    <row r="9" spans="1:8" x14ac:dyDescent="0.15">
      <c r="A9" t="s">
        <v>14</v>
      </c>
      <c r="B9">
        <v>110841</v>
      </c>
      <c r="C9">
        <v>18170</v>
      </c>
      <c r="D9">
        <v>41116</v>
      </c>
      <c r="E9">
        <v>41678</v>
      </c>
      <c r="F9">
        <v>3550</v>
      </c>
      <c r="G9">
        <v>6327</v>
      </c>
    </row>
    <row r="10" spans="1:8" x14ac:dyDescent="0.15">
      <c r="A10" t="s">
        <v>15</v>
      </c>
      <c r="B10">
        <v>135425</v>
      </c>
      <c r="C10">
        <v>29745</v>
      </c>
      <c r="D10">
        <v>61139</v>
      </c>
      <c r="E10">
        <v>32744</v>
      </c>
      <c r="F10">
        <v>2037</v>
      </c>
      <c r="G10">
        <v>9760</v>
      </c>
    </row>
    <row r="11" spans="1:8" x14ac:dyDescent="0.15">
      <c r="A11" t="s">
        <v>16</v>
      </c>
      <c r="B11">
        <v>136420</v>
      </c>
      <c r="C11">
        <v>26193</v>
      </c>
      <c r="D11">
        <v>57021</v>
      </c>
      <c r="E11">
        <v>42050</v>
      </c>
      <c r="F11">
        <v>3603</v>
      </c>
      <c r="G11">
        <v>7553</v>
      </c>
    </row>
    <row r="12" spans="1:8" x14ac:dyDescent="0.15">
      <c r="A12" t="s">
        <v>17</v>
      </c>
      <c r="B12">
        <v>531239</v>
      </c>
      <c r="C12">
        <v>128916</v>
      </c>
      <c r="D12">
        <v>159425</v>
      </c>
      <c r="E12">
        <v>132529</v>
      </c>
      <c r="F12">
        <v>11030</v>
      </c>
      <c r="G12">
        <v>99339</v>
      </c>
    </row>
    <row r="13" spans="1:8" x14ac:dyDescent="0.15">
      <c r="A13" t="s">
        <v>18</v>
      </c>
      <c r="B13">
        <v>62</v>
      </c>
      <c r="C13">
        <v>13</v>
      </c>
      <c r="D13">
        <v>23</v>
      </c>
      <c r="E13">
        <v>15</v>
      </c>
      <c r="F13">
        <v>6</v>
      </c>
      <c r="G13">
        <v>5</v>
      </c>
    </row>
    <row r="14" spans="1:8" x14ac:dyDescent="0.15">
      <c r="A14" t="s">
        <v>19</v>
      </c>
      <c r="B14">
        <v>3710</v>
      </c>
      <c r="C14">
        <v>446</v>
      </c>
      <c r="D14">
        <v>889</v>
      </c>
      <c r="E14">
        <v>1823</v>
      </c>
      <c r="F14">
        <v>162</v>
      </c>
      <c r="G14">
        <v>390</v>
      </c>
    </row>
    <row r="15" spans="1:8" x14ac:dyDescent="0.15">
      <c r="A15" t="s">
        <v>20</v>
      </c>
      <c r="B15">
        <v>34</v>
      </c>
      <c r="C15">
        <v>10</v>
      </c>
      <c r="D15">
        <v>1</v>
      </c>
      <c r="E15">
        <v>18</v>
      </c>
      <c r="F15">
        <v>2</v>
      </c>
      <c r="G15">
        <v>3</v>
      </c>
    </row>
    <row r="16" spans="1:8" x14ac:dyDescent="0.15">
      <c r="A16" t="s">
        <v>21</v>
      </c>
      <c r="B16">
        <v>5319</v>
      </c>
      <c r="C16">
        <v>2213</v>
      </c>
      <c r="D16">
        <v>828</v>
      </c>
      <c r="E16">
        <v>1288</v>
      </c>
      <c r="F16">
        <v>503</v>
      </c>
      <c r="G16">
        <v>487</v>
      </c>
    </row>
    <row r="17" spans="1:7" x14ac:dyDescent="0.15">
      <c r="A17" t="s">
        <v>22</v>
      </c>
      <c r="B17">
        <v>6928</v>
      </c>
      <c r="C17">
        <v>943</v>
      </c>
      <c r="D17">
        <v>2659</v>
      </c>
      <c r="E17">
        <v>2211</v>
      </c>
      <c r="F17">
        <v>528</v>
      </c>
      <c r="G17">
        <v>587</v>
      </c>
    </row>
    <row r="18" spans="1:7" x14ac:dyDescent="0.15">
      <c r="A18" t="s">
        <v>23</v>
      </c>
      <c r="B18">
        <v>40876</v>
      </c>
      <c r="C18">
        <v>6865</v>
      </c>
      <c r="D18">
        <v>19580</v>
      </c>
      <c r="E18">
        <v>8980</v>
      </c>
      <c r="F18">
        <v>391</v>
      </c>
      <c r="G18">
        <v>5060</v>
      </c>
    </row>
    <row r="20" spans="1:7" x14ac:dyDescent="0.15">
      <c r="A20" t="s">
        <v>24</v>
      </c>
      <c r="B20">
        <v>5385</v>
      </c>
      <c r="C20">
        <v>1241</v>
      </c>
      <c r="D20">
        <v>1678</v>
      </c>
      <c r="E20">
        <v>1666</v>
      </c>
      <c r="F20">
        <v>268</v>
      </c>
      <c r="G20">
        <v>532</v>
      </c>
    </row>
    <row r="21" spans="1:7" x14ac:dyDescent="0.15">
      <c r="A21" t="s">
        <v>64</v>
      </c>
      <c r="B21">
        <v>544</v>
      </c>
      <c r="C21">
        <v>85</v>
      </c>
      <c r="D21">
        <v>185</v>
      </c>
      <c r="E21">
        <v>139</v>
      </c>
      <c r="F21">
        <v>42</v>
      </c>
      <c r="G21">
        <v>93</v>
      </c>
    </row>
    <row r="22" spans="1:7" x14ac:dyDescent="0.15">
      <c r="A22" s="9" t="s">
        <v>26</v>
      </c>
      <c r="B22">
        <v>54230</v>
      </c>
      <c r="C22">
        <v>19562</v>
      </c>
      <c r="D22">
        <v>17973.599999999999</v>
      </c>
      <c r="E22">
        <v>13098.4</v>
      </c>
      <c r="F22">
        <v>1638</v>
      </c>
      <c r="G22">
        <v>1958.1</v>
      </c>
    </row>
    <row r="23" spans="1:7" x14ac:dyDescent="0.15">
      <c r="A23" t="s">
        <v>27</v>
      </c>
      <c r="B23">
        <v>3344</v>
      </c>
      <c r="C23">
        <v>982</v>
      </c>
      <c r="D23">
        <v>853</v>
      </c>
      <c r="E23">
        <v>1053</v>
      </c>
      <c r="F23">
        <v>148</v>
      </c>
      <c r="G23">
        <v>308</v>
      </c>
    </row>
    <row r="24" spans="1:7" x14ac:dyDescent="0.15">
      <c r="A24" s="7" t="s">
        <v>28</v>
      </c>
      <c r="B24">
        <v>9364.1</v>
      </c>
      <c r="C24">
        <v>2973.8</v>
      </c>
      <c r="D24">
        <v>2351</v>
      </c>
      <c r="E24">
        <v>2918.4</v>
      </c>
      <c r="F24">
        <v>741.5</v>
      </c>
      <c r="G24">
        <v>379.4</v>
      </c>
    </row>
    <row r="25" spans="1:7" x14ac:dyDescent="0.15">
      <c r="A25" s="2" t="s">
        <v>29</v>
      </c>
      <c r="B25">
        <v>4395</v>
      </c>
    </row>
    <row r="26" spans="1:7" x14ac:dyDescent="0.15">
      <c r="A26" t="s">
        <v>30</v>
      </c>
      <c r="B26">
        <v>4</v>
      </c>
      <c r="E26">
        <v>3</v>
      </c>
      <c r="F26">
        <v>1</v>
      </c>
    </row>
    <row r="27" spans="1:7" x14ac:dyDescent="0.15">
      <c r="A27" t="s">
        <v>31</v>
      </c>
      <c r="B27">
        <v>1358</v>
      </c>
      <c r="E27">
        <v>1020</v>
      </c>
      <c r="F27">
        <v>338</v>
      </c>
    </row>
    <row r="28" spans="1:7" x14ac:dyDescent="0.15">
      <c r="A28" t="s">
        <v>80</v>
      </c>
      <c r="B28">
        <v>2</v>
      </c>
      <c r="E28">
        <v>1</v>
      </c>
      <c r="F28">
        <v>1</v>
      </c>
    </row>
    <row r="29" spans="1:7" x14ac:dyDescent="0.15">
      <c r="A29" t="s">
        <v>32</v>
      </c>
      <c r="B29">
        <v>488</v>
      </c>
      <c r="C29">
        <v>77</v>
      </c>
      <c r="D29">
        <v>98</v>
      </c>
      <c r="E29">
        <v>100</v>
      </c>
      <c r="F29">
        <v>7</v>
      </c>
      <c r="G29">
        <v>206</v>
      </c>
    </row>
    <row r="30" spans="1:7" x14ac:dyDescent="0.15">
      <c r="A30" t="s">
        <v>33</v>
      </c>
      <c r="B30">
        <v>415064</v>
      </c>
      <c r="C30">
        <v>100193</v>
      </c>
      <c r="D30">
        <v>149923</v>
      </c>
      <c r="E30">
        <v>109852</v>
      </c>
      <c r="F30">
        <v>8032</v>
      </c>
      <c r="G30">
        <v>47064</v>
      </c>
    </row>
    <row r="31" spans="1:7" x14ac:dyDescent="0.15">
      <c r="A31" t="s">
        <v>34</v>
      </c>
      <c r="B31">
        <v>42850</v>
      </c>
      <c r="C31">
        <v>4609</v>
      </c>
      <c r="D31">
        <v>21313</v>
      </c>
      <c r="E31">
        <v>13262</v>
      </c>
      <c r="F31">
        <v>1608</v>
      </c>
      <c r="G31">
        <v>2058</v>
      </c>
    </row>
    <row r="32" spans="1:7" x14ac:dyDescent="0.15">
      <c r="A32" t="s">
        <v>35</v>
      </c>
      <c r="B32">
        <v>1165533</v>
      </c>
      <c r="C32">
        <v>244844</v>
      </c>
      <c r="D32">
        <v>428570</v>
      </c>
      <c r="E32">
        <v>367950</v>
      </c>
      <c r="F32">
        <v>72381</v>
      </c>
      <c r="G32">
        <v>51788</v>
      </c>
    </row>
    <row r="33" spans="1:8" x14ac:dyDescent="0.15">
      <c r="A33" t="s">
        <v>36</v>
      </c>
      <c r="B33">
        <v>85.49</v>
      </c>
      <c r="E33">
        <v>69.22</v>
      </c>
      <c r="F33">
        <v>16.27</v>
      </c>
    </row>
    <row r="34" spans="1:8" x14ac:dyDescent="0.15">
      <c r="A34" t="s">
        <v>37</v>
      </c>
      <c r="B34">
        <v>9886.0499999999993</v>
      </c>
      <c r="E34">
        <v>8153.08</v>
      </c>
      <c r="F34">
        <v>1732.97</v>
      </c>
    </row>
    <row r="35" spans="1:8" x14ac:dyDescent="0.15">
      <c r="A35" t="s">
        <v>38</v>
      </c>
      <c r="B35">
        <v>20987</v>
      </c>
      <c r="C35">
        <v>4183</v>
      </c>
      <c r="D35">
        <v>7767</v>
      </c>
      <c r="E35">
        <v>7160</v>
      </c>
      <c r="F35">
        <v>820</v>
      </c>
      <c r="G35">
        <v>1057</v>
      </c>
    </row>
    <row r="36" spans="1:8" x14ac:dyDescent="0.15">
      <c r="A36" t="s">
        <v>39</v>
      </c>
      <c r="B36">
        <v>1653802</v>
      </c>
      <c r="C36">
        <v>243736</v>
      </c>
      <c r="D36">
        <v>754718</v>
      </c>
      <c r="E36">
        <v>541205</v>
      </c>
      <c r="F36">
        <v>64326</v>
      </c>
      <c r="G36">
        <v>49817</v>
      </c>
    </row>
    <row r="37" spans="1:8" x14ac:dyDescent="0.15">
      <c r="A37" t="s">
        <v>40</v>
      </c>
      <c r="B37">
        <v>3770</v>
      </c>
      <c r="C37">
        <v>1016</v>
      </c>
      <c r="D37">
        <v>1585</v>
      </c>
      <c r="E37">
        <v>727</v>
      </c>
      <c r="F37">
        <v>56</v>
      </c>
      <c r="G37">
        <v>386</v>
      </c>
    </row>
    <row r="38" spans="1:8" x14ac:dyDescent="0.15">
      <c r="A38" t="s">
        <v>41</v>
      </c>
      <c r="B38">
        <v>506097</v>
      </c>
      <c r="C38">
        <v>126744</v>
      </c>
      <c r="D38">
        <v>265643</v>
      </c>
      <c r="E38">
        <v>63003</v>
      </c>
      <c r="F38">
        <v>9503</v>
      </c>
      <c r="G38">
        <v>41204</v>
      </c>
    </row>
    <row r="39" spans="1:8" x14ac:dyDescent="0.15">
      <c r="A39" t="s">
        <v>42</v>
      </c>
      <c r="B39">
        <v>115</v>
      </c>
      <c r="C39">
        <v>14.5</v>
      </c>
      <c r="D39">
        <v>58</v>
      </c>
      <c r="E39">
        <v>37</v>
      </c>
      <c r="G39">
        <v>5.5</v>
      </c>
    </row>
    <row r="40" spans="1:8" x14ac:dyDescent="0.15">
      <c r="A40" t="s">
        <v>43</v>
      </c>
      <c r="B40">
        <v>1006</v>
      </c>
      <c r="C40">
        <v>161</v>
      </c>
      <c r="D40">
        <v>408</v>
      </c>
      <c r="E40">
        <v>325</v>
      </c>
      <c r="G40">
        <v>112</v>
      </c>
    </row>
    <row r="41" spans="1:8" x14ac:dyDescent="0.15">
      <c r="A41" t="s">
        <v>44</v>
      </c>
      <c r="B41">
        <v>305</v>
      </c>
      <c r="C41">
        <v>55</v>
      </c>
      <c r="D41">
        <v>85</v>
      </c>
      <c r="E41">
        <v>75</v>
      </c>
      <c r="F41">
        <v>22</v>
      </c>
      <c r="G41">
        <v>68</v>
      </c>
    </row>
    <row r="42" spans="1:8" x14ac:dyDescent="0.15">
      <c r="A42" t="s">
        <v>45</v>
      </c>
      <c r="B42">
        <v>22754</v>
      </c>
      <c r="C42">
        <v>4431</v>
      </c>
      <c r="D42">
        <v>6136</v>
      </c>
      <c r="E42">
        <v>5800</v>
      </c>
      <c r="F42">
        <v>1541</v>
      </c>
      <c r="G42">
        <v>4846</v>
      </c>
    </row>
    <row r="43" spans="1:8" x14ac:dyDescent="0.15">
      <c r="A43" t="s">
        <v>46</v>
      </c>
      <c r="B43">
        <v>5253.01</v>
      </c>
      <c r="C43">
        <v>884.12</v>
      </c>
      <c r="D43">
        <v>1302.17</v>
      </c>
      <c r="E43">
        <v>1016.65</v>
      </c>
      <c r="F43">
        <v>841.31</v>
      </c>
      <c r="G43">
        <v>1208.76</v>
      </c>
    </row>
    <row r="44" spans="1:8" x14ac:dyDescent="0.15">
      <c r="A44" t="s">
        <v>47</v>
      </c>
      <c r="B44">
        <v>74.12</v>
      </c>
      <c r="E44">
        <v>70.47</v>
      </c>
      <c r="F44">
        <v>3.65</v>
      </c>
    </row>
    <row r="45" spans="1:8" x14ac:dyDescent="0.15">
      <c r="A45" s="5" t="s">
        <v>111</v>
      </c>
      <c r="B45">
        <v>5204.7330000000002</v>
      </c>
      <c r="C45">
        <v>438.59500000000003</v>
      </c>
      <c r="D45">
        <v>1538.9639999999999</v>
      </c>
      <c r="E45">
        <v>1228.0930000000001</v>
      </c>
      <c r="F45">
        <v>622.31299999999999</v>
      </c>
      <c r="G45">
        <v>983.54</v>
      </c>
      <c r="H45">
        <v>91.468000000000004</v>
      </c>
    </row>
    <row r="46" spans="1:8" x14ac:dyDescent="0.15">
      <c r="A46" t="s">
        <v>49</v>
      </c>
      <c r="B46">
        <v>137.1</v>
      </c>
    </row>
    <row r="47" spans="1:8" x14ac:dyDescent="0.15">
      <c r="A47" t="s">
        <v>50</v>
      </c>
      <c r="B47">
        <v>422.255</v>
      </c>
    </row>
    <row r="48" spans="1:8" x14ac:dyDescent="0.15">
      <c r="A48" t="s">
        <v>51</v>
      </c>
      <c r="B48">
        <v>1372.393</v>
      </c>
      <c r="C48">
        <v>104.85</v>
      </c>
      <c r="D48">
        <v>482.17700000000002</v>
      </c>
      <c r="E48">
        <v>478.97500000000002</v>
      </c>
      <c r="F48">
        <v>136.59100000000001</v>
      </c>
      <c r="G48">
        <v>163.495</v>
      </c>
      <c r="H48">
        <v>6.3049999999999997</v>
      </c>
    </row>
    <row r="49" spans="1:8" x14ac:dyDescent="0.15">
      <c r="A49" t="s">
        <v>52</v>
      </c>
      <c r="B49">
        <v>426.19</v>
      </c>
      <c r="C49">
        <v>32.94</v>
      </c>
      <c r="D49">
        <v>99.727999999999994</v>
      </c>
      <c r="E49">
        <v>171.06700000000001</v>
      </c>
      <c r="F49">
        <v>37.741999999999997</v>
      </c>
      <c r="G49">
        <v>84.712999999999994</v>
      </c>
    </row>
    <row r="50" spans="1:8" x14ac:dyDescent="0.15">
      <c r="A50" t="s">
        <v>53</v>
      </c>
      <c r="B50">
        <v>921.76</v>
      </c>
      <c r="C50">
        <v>33.314</v>
      </c>
      <c r="D50">
        <v>456.76900000000001</v>
      </c>
      <c r="E50">
        <v>176.62200000000001</v>
      </c>
      <c r="F50">
        <v>91.811000000000007</v>
      </c>
      <c r="G50">
        <v>163.244</v>
      </c>
    </row>
    <row r="51" spans="1:8" x14ac:dyDescent="0.15">
      <c r="A51" t="s">
        <v>54</v>
      </c>
      <c r="B51">
        <v>2062.1350000000002</v>
      </c>
      <c r="C51">
        <v>267.49099999999999</v>
      </c>
      <c r="D51">
        <v>473.44900000000001</v>
      </c>
      <c r="E51">
        <v>401.42899999999997</v>
      </c>
      <c r="F51">
        <v>356.16899999999998</v>
      </c>
      <c r="G51">
        <v>563.59699999999998</v>
      </c>
    </row>
    <row r="52" spans="1:8" x14ac:dyDescent="0.15">
      <c r="A52" t="s">
        <v>55</v>
      </c>
    </row>
    <row r="53" spans="1:8" x14ac:dyDescent="0.15">
      <c r="A53" t="s">
        <v>56</v>
      </c>
      <c r="B53" t="s">
        <v>86</v>
      </c>
      <c r="C53" t="s">
        <v>87</v>
      </c>
      <c r="D53" t="s">
        <v>88</v>
      </c>
      <c r="E53" t="s">
        <v>89</v>
      </c>
      <c r="F53" t="s">
        <v>90</v>
      </c>
      <c r="G53" t="s">
        <v>84</v>
      </c>
      <c r="H53" t="s">
        <v>91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52"/>
  <sheetViews>
    <sheetView workbookViewId="0">
      <selection activeCell="A21" sqref="A21"/>
    </sheetView>
  </sheetViews>
  <sheetFormatPr defaultRowHeight="13.5" x14ac:dyDescent="0.15"/>
  <cols>
    <col min="1" max="1" width="31.75" bestFit="1" customWidth="1"/>
  </cols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 t="s">
        <v>8</v>
      </c>
      <c r="B2">
        <v>45</v>
      </c>
      <c r="C2">
        <v>10</v>
      </c>
      <c r="D2">
        <v>8</v>
      </c>
      <c r="E2">
        <v>15</v>
      </c>
      <c r="F2">
        <v>6</v>
      </c>
      <c r="G2">
        <v>6</v>
      </c>
    </row>
    <row r="3" spans="1:8" x14ac:dyDescent="0.15">
      <c r="A3" t="s">
        <v>9</v>
      </c>
      <c r="B3">
        <v>14561</v>
      </c>
      <c r="C3">
        <v>3569</v>
      </c>
      <c r="D3">
        <v>4982</v>
      </c>
      <c r="E3">
        <v>4355</v>
      </c>
      <c r="F3">
        <v>1113</v>
      </c>
      <c r="G3">
        <v>542</v>
      </c>
    </row>
    <row r="4" spans="1:8" x14ac:dyDescent="0.15">
      <c r="A4" t="s">
        <v>10</v>
      </c>
      <c r="B4">
        <v>1704</v>
      </c>
      <c r="C4">
        <v>553</v>
      </c>
      <c r="D4">
        <v>326</v>
      </c>
      <c r="E4">
        <v>529</v>
      </c>
      <c r="F4">
        <v>95</v>
      </c>
      <c r="G4">
        <v>201</v>
      </c>
    </row>
    <row r="5" spans="1:8" x14ac:dyDescent="0.15">
      <c r="A5" t="s">
        <v>11</v>
      </c>
      <c r="B5">
        <v>73114</v>
      </c>
      <c r="C5">
        <v>22789</v>
      </c>
      <c r="D5">
        <v>14413</v>
      </c>
      <c r="E5">
        <v>23304</v>
      </c>
      <c r="F5">
        <v>3982</v>
      </c>
      <c r="G5">
        <v>8626</v>
      </c>
    </row>
    <row r="6" spans="1:8" x14ac:dyDescent="0.15">
      <c r="A6" t="s">
        <v>12</v>
      </c>
      <c r="B6">
        <v>206</v>
      </c>
      <c r="C6">
        <v>49</v>
      </c>
      <c r="D6">
        <v>22</v>
      </c>
      <c r="E6">
        <v>98</v>
      </c>
      <c r="F6">
        <v>33</v>
      </c>
      <c r="G6">
        <v>4</v>
      </c>
    </row>
    <row r="7" spans="1:8" x14ac:dyDescent="0.15">
      <c r="A7" t="s">
        <v>13</v>
      </c>
      <c r="B7">
        <v>256</v>
      </c>
      <c r="C7">
        <v>89</v>
      </c>
      <c r="D7">
        <v>39</v>
      </c>
      <c r="E7">
        <v>92</v>
      </c>
      <c r="F7">
        <v>16</v>
      </c>
      <c r="G7">
        <v>20</v>
      </c>
    </row>
    <row r="8" spans="1:8" x14ac:dyDescent="0.15">
      <c r="A8" t="s">
        <v>79</v>
      </c>
    </row>
    <row r="9" spans="1:8" x14ac:dyDescent="0.15">
      <c r="A9" t="s">
        <v>14</v>
      </c>
      <c r="B9">
        <v>138127</v>
      </c>
      <c r="C9">
        <v>16480</v>
      </c>
      <c r="D9">
        <v>48293</v>
      </c>
      <c r="E9">
        <v>63802</v>
      </c>
      <c r="F9">
        <v>3204</v>
      </c>
      <c r="G9">
        <v>6348</v>
      </c>
    </row>
    <row r="10" spans="1:8" x14ac:dyDescent="0.15">
      <c r="A10" t="s">
        <v>15</v>
      </c>
      <c r="B10">
        <v>143483</v>
      </c>
      <c r="C10">
        <v>26113</v>
      </c>
      <c r="D10">
        <v>64171</v>
      </c>
      <c r="E10">
        <v>41623</v>
      </c>
      <c r="F10">
        <v>1561</v>
      </c>
      <c r="G10">
        <v>10015</v>
      </c>
    </row>
    <row r="11" spans="1:8" x14ac:dyDescent="0.15">
      <c r="A11" t="s">
        <v>16</v>
      </c>
      <c r="B11">
        <v>164080</v>
      </c>
      <c r="C11">
        <v>27929</v>
      </c>
      <c r="D11">
        <v>56454</v>
      </c>
      <c r="E11">
        <v>67919</v>
      </c>
      <c r="F11">
        <v>3594</v>
      </c>
      <c r="G11">
        <v>8184</v>
      </c>
    </row>
    <row r="12" spans="1:8" x14ac:dyDescent="0.15">
      <c r="A12" t="s">
        <v>17</v>
      </c>
      <c r="B12">
        <v>553994</v>
      </c>
      <c r="C12">
        <v>124901</v>
      </c>
      <c r="D12">
        <v>148557</v>
      </c>
      <c r="E12">
        <v>244178</v>
      </c>
      <c r="F12">
        <v>10890</v>
      </c>
      <c r="G12">
        <v>25468</v>
      </c>
    </row>
    <row r="13" spans="1:8" x14ac:dyDescent="0.15">
      <c r="A13" t="s">
        <v>18</v>
      </c>
      <c r="B13">
        <v>55</v>
      </c>
      <c r="C13">
        <v>14</v>
      </c>
      <c r="D13">
        <v>16</v>
      </c>
      <c r="E13">
        <v>16</v>
      </c>
      <c r="F13">
        <v>3</v>
      </c>
      <c r="G13">
        <v>6</v>
      </c>
    </row>
    <row r="14" spans="1:8" x14ac:dyDescent="0.15">
      <c r="A14" t="s">
        <v>19</v>
      </c>
      <c r="B14">
        <v>3382</v>
      </c>
      <c r="C14">
        <v>571</v>
      </c>
      <c r="D14">
        <v>740</v>
      </c>
      <c r="E14">
        <v>1533</v>
      </c>
      <c r="F14">
        <v>141</v>
      </c>
      <c r="G14">
        <v>397</v>
      </c>
    </row>
    <row r="15" spans="1:8" x14ac:dyDescent="0.15">
      <c r="A15" t="s">
        <v>20</v>
      </c>
      <c r="B15">
        <v>34</v>
      </c>
      <c r="C15">
        <v>10</v>
      </c>
      <c r="D15">
        <v>1</v>
      </c>
      <c r="E15">
        <v>18</v>
      </c>
      <c r="F15">
        <v>2</v>
      </c>
      <c r="G15">
        <v>3</v>
      </c>
    </row>
    <row r="16" spans="1:8" x14ac:dyDescent="0.15">
      <c r="A16" t="s">
        <v>21</v>
      </c>
      <c r="B16">
        <v>4117</v>
      </c>
      <c r="C16">
        <v>1527</v>
      </c>
      <c r="D16">
        <v>689</v>
      </c>
      <c r="E16">
        <v>1102</v>
      </c>
      <c r="F16">
        <v>379</v>
      </c>
      <c r="G16">
        <v>420</v>
      </c>
    </row>
    <row r="17" spans="1:7" x14ac:dyDescent="0.15">
      <c r="A17" t="s">
        <v>22</v>
      </c>
      <c r="B17">
        <v>7146</v>
      </c>
      <c r="C17">
        <v>901</v>
      </c>
      <c r="D17">
        <v>2622</v>
      </c>
      <c r="E17">
        <v>2554</v>
      </c>
      <c r="F17">
        <v>482</v>
      </c>
      <c r="G17">
        <v>587</v>
      </c>
    </row>
    <row r="18" spans="1:7" x14ac:dyDescent="0.15">
      <c r="A18" t="s">
        <v>23</v>
      </c>
      <c r="B18">
        <v>40664</v>
      </c>
      <c r="C18">
        <v>4770</v>
      </c>
      <c r="D18">
        <v>20622</v>
      </c>
      <c r="E18">
        <v>8872</v>
      </c>
      <c r="F18">
        <v>1328</v>
      </c>
      <c r="G18">
        <v>5072</v>
      </c>
    </row>
    <row r="19" spans="1:7" x14ac:dyDescent="0.15">
      <c r="A19" t="s">
        <v>24</v>
      </c>
      <c r="B19">
        <v>4899</v>
      </c>
      <c r="C19">
        <v>1120</v>
      </c>
      <c r="D19">
        <v>1593</v>
      </c>
      <c r="E19">
        <v>1672</v>
      </c>
      <c r="F19">
        <v>265</v>
      </c>
      <c r="G19">
        <v>249</v>
      </c>
    </row>
    <row r="20" spans="1:7" x14ac:dyDescent="0.15">
      <c r="A20" t="s">
        <v>64</v>
      </c>
      <c r="B20">
        <v>480</v>
      </c>
      <c r="C20">
        <v>73</v>
      </c>
      <c r="D20">
        <v>173</v>
      </c>
      <c r="E20">
        <v>138</v>
      </c>
      <c r="F20">
        <v>40</v>
      </c>
      <c r="G20">
        <v>56</v>
      </c>
    </row>
    <row r="21" spans="1:7" x14ac:dyDescent="0.15">
      <c r="A21" s="9" t="s">
        <v>26</v>
      </c>
      <c r="B21">
        <v>41794.6</v>
      </c>
      <c r="C21">
        <v>18142.8</v>
      </c>
      <c r="D21">
        <v>14754.7</v>
      </c>
      <c r="E21">
        <v>6691.2</v>
      </c>
      <c r="F21">
        <v>911.2</v>
      </c>
      <c r="G21">
        <v>1294.7</v>
      </c>
    </row>
    <row r="22" spans="1:7" x14ac:dyDescent="0.15">
      <c r="A22" t="s">
        <v>27</v>
      </c>
      <c r="B22">
        <v>3365</v>
      </c>
      <c r="C22">
        <v>1074</v>
      </c>
      <c r="D22">
        <v>907</v>
      </c>
      <c r="E22">
        <v>958</v>
      </c>
      <c r="F22">
        <v>148</v>
      </c>
      <c r="G22">
        <v>278</v>
      </c>
    </row>
    <row r="23" spans="1:7" x14ac:dyDescent="0.15">
      <c r="A23" s="7" t="s">
        <v>28</v>
      </c>
      <c r="B23">
        <v>9403.7999999999993</v>
      </c>
      <c r="C23">
        <v>2168.6</v>
      </c>
      <c r="D23">
        <v>2500.1999999999998</v>
      </c>
      <c r="E23">
        <v>3572.7</v>
      </c>
      <c r="F23">
        <v>703.3</v>
      </c>
      <c r="G23">
        <v>459</v>
      </c>
    </row>
    <row r="24" spans="1:7" x14ac:dyDescent="0.15">
      <c r="A24" s="2" t="s">
        <v>29</v>
      </c>
      <c r="B24">
        <v>3693.3</v>
      </c>
    </row>
    <row r="25" spans="1:7" x14ac:dyDescent="0.15">
      <c r="A25" t="s">
        <v>30</v>
      </c>
      <c r="B25">
        <v>4</v>
      </c>
      <c r="E25">
        <v>3</v>
      </c>
      <c r="F25">
        <v>1</v>
      </c>
    </row>
    <row r="26" spans="1:7" x14ac:dyDescent="0.15">
      <c r="A26" t="s">
        <v>31</v>
      </c>
      <c r="B26">
        <v>1358</v>
      </c>
      <c r="E26">
        <v>1020</v>
      </c>
      <c r="F26">
        <v>338</v>
      </c>
    </row>
    <row r="27" spans="1:7" x14ac:dyDescent="0.15">
      <c r="A27" t="s">
        <v>80</v>
      </c>
      <c r="B27">
        <v>2</v>
      </c>
      <c r="E27">
        <v>1</v>
      </c>
      <c r="F27">
        <v>1</v>
      </c>
    </row>
    <row r="28" spans="1:7" x14ac:dyDescent="0.15">
      <c r="A28" t="s">
        <v>32</v>
      </c>
      <c r="B28">
        <v>531</v>
      </c>
      <c r="C28">
        <v>77</v>
      </c>
      <c r="D28">
        <v>111</v>
      </c>
      <c r="E28">
        <v>104</v>
      </c>
      <c r="F28">
        <v>5</v>
      </c>
      <c r="G28">
        <v>234</v>
      </c>
    </row>
    <row r="29" spans="1:7" x14ac:dyDescent="0.15">
      <c r="A29" t="s">
        <v>33</v>
      </c>
      <c r="B29">
        <v>396586</v>
      </c>
      <c r="C29">
        <v>99155</v>
      </c>
      <c r="D29">
        <v>126609</v>
      </c>
      <c r="E29">
        <v>120036</v>
      </c>
      <c r="F29">
        <v>1998</v>
      </c>
      <c r="G29">
        <v>48788</v>
      </c>
    </row>
    <row r="30" spans="1:7" x14ac:dyDescent="0.15">
      <c r="A30" t="s">
        <v>34</v>
      </c>
      <c r="B30">
        <v>34789</v>
      </c>
      <c r="C30">
        <v>4315</v>
      </c>
      <c r="D30">
        <v>17038</v>
      </c>
      <c r="E30">
        <v>9582</v>
      </c>
      <c r="F30">
        <v>1538</v>
      </c>
      <c r="G30">
        <v>2316</v>
      </c>
    </row>
    <row r="31" spans="1:7" x14ac:dyDescent="0.15">
      <c r="A31" t="s">
        <v>35</v>
      </c>
      <c r="B31">
        <v>1039886</v>
      </c>
      <c r="C31">
        <v>236482</v>
      </c>
      <c r="D31">
        <v>351142</v>
      </c>
      <c r="E31">
        <v>333568</v>
      </c>
      <c r="F31">
        <v>64052</v>
      </c>
      <c r="G31">
        <v>54642</v>
      </c>
    </row>
    <row r="32" spans="1:7" x14ac:dyDescent="0.15">
      <c r="A32" t="s">
        <v>36</v>
      </c>
      <c r="B32">
        <v>91.53</v>
      </c>
      <c r="E32">
        <v>77.58</v>
      </c>
      <c r="F32">
        <v>13.95</v>
      </c>
    </row>
    <row r="33" spans="1:8" x14ac:dyDescent="0.15">
      <c r="A33" t="s">
        <v>37</v>
      </c>
      <c r="B33">
        <v>11074.24</v>
      </c>
      <c r="E33">
        <v>9154.7800000000007</v>
      </c>
      <c r="F33">
        <v>1919.46</v>
      </c>
    </row>
    <row r="34" spans="1:8" x14ac:dyDescent="0.15">
      <c r="A34" t="s">
        <v>38</v>
      </c>
      <c r="B34">
        <v>19699</v>
      </c>
      <c r="C34">
        <v>3786</v>
      </c>
      <c r="D34">
        <v>6993</v>
      </c>
      <c r="E34">
        <v>6715</v>
      </c>
      <c r="F34">
        <v>951</v>
      </c>
      <c r="G34">
        <v>1254</v>
      </c>
    </row>
    <row r="35" spans="1:8" x14ac:dyDescent="0.15">
      <c r="A35" t="s">
        <v>39</v>
      </c>
      <c r="B35">
        <v>1513280</v>
      </c>
      <c r="C35">
        <v>224647</v>
      </c>
      <c r="D35">
        <v>634217</v>
      </c>
      <c r="E35">
        <v>509821</v>
      </c>
      <c r="F35">
        <v>74489</v>
      </c>
      <c r="G35">
        <v>70106</v>
      </c>
    </row>
    <row r="36" spans="1:8" x14ac:dyDescent="0.15">
      <c r="A36" t="s">
        <v>40</v>
      </c>
      <c r="B36">
        <v>3797</v>
      </c>
      <c r="C36">
        <v>1119</v>
      </c>
      <c r="D36">
        <v>1430</v>
      </c>
      <c r="E36">
        <v>743</v>
      </c>
      <c r="F36">
        <v>32</v>
      </c>
      <c r="G36">
        <v>473</v>
      </c>
    </row>
    <row r="37" spans="1:8" x14ac:dyDescent="0.15">
      <c r="A37" t="s">
        <v>41</v>
      </c>
      <c r="B37">
        <v>481269</v>
      </c>
      <c r="C37">
        <v>142526</v>
      </c>
      <c r="D37">
        <v>224761</v>
      </c>
      <c r="E37">
        <v>55457</v>
      </c>
      <c r="F37">
        <v>6057</v>
      </c>
      <c r="G37">
        <v>52468</v>
      </c>
    </row>
    <row r="38" spans="1:8" x14ac:dyDescent="0.15">
      <c r="A38" t="s">
        <v>42</v>
      </c>
      <c r="B38">
        <v>115</v>
      </c>
      <c r="C38">
        <v>14.5</v>
      </c>
      <c r="D38">
        <v>58</v>
      </c>
      <c r="E38">
        <v>37</v>
      </c>
      <c r="G38">
        <v>5.5</v>
      </c>
    </row>
    <row r="39" spans="1:8" x14ac:dyDescent="0.15">
      <c r="A39" t="s">
        <v>43</v>
      </c>
      <c r="B39">
        <v>1006</v>
      </c>
      <c r="C39">
        <v>161</v>
      </c>
      <c r="D39">
        <v>408</v>
      </c>
      <c r="E39">
        <v>325</v>
      </c>
      <c r="G39">
        <v>112</v>
      </c>
    </row>
    <row r="40" spans="1:8" x14ac:dyDescent="0.15">
      <c r="A40" t="s">
        <v>44</v>
      </c>
      <c r="B40">
        <v>317</v>
      </c>
      <c r="C40">
        <v>55</v>
      </c>
      <c r="D40">
        <v>85</v>
      </c>
      <c r="E40">
        <v>86</v>
      </c>
      <c r="F40">
        <v>23</v>
      </c>
      <c r="G40">
        <v>68</v>
      </c>
    </row>
    <row r="41" spans="1:8" x14ac:dyDescent="0.15">
      <c r="A41" t="s">
        <v>45</v>
      </c>
      <c r="B41">
        <v>23081</v>
      </c>
      <c r="C41">
        <v>4431</v>
      </c>
      <c r="D41">
        <v>5904</v>
      </c>
      <c r="E41">
        <v>6309</v>
      </c>
      <c r="F41">
        <v>1591</v>
      </c>
      <c r="G41">
        <v>4846</v>
      </c>
    </row>
    <row r="42" spans="1:8" x14ac:dyDescent="0.15">
      <c r="A42" t="s">
        <v>46</v>
      </c>
      <c r="B42">
        <v>5423.28</v>
      </c>
      <c r="C42">
        <v>967.04</v>
      </c>
      <c r="D42">
        <v>1387.69</v>
      </c>
      <c r="E42">
        <v>1231.21</v>
      </c>
      <c r="F42">
        <v>738.42</v>
      </c>
      <c r="G42">
        <v>1098.92</v>
      </c>
    </row>
    <row r="43" spans="1:8" x14ac:dyDescent="0.15">
      <c r="A43" t="s">
        <v>47</v>
      </c>
      <c r="B43">
        <v>79.25</v>
      </c>
      <c r="E43">
        <v>74.73</v>
      </c>
      <c r="F43">
        <v>4.5199999999999996</v>
      </c>
    </row>
    <row r="44" spans="1:8" x14ac:dyDescent="0.15">
      <c r="A44" s="5" t="s">
        <v>111</v>
      </c>
      <c r="B44">
        <v>5221.3639999999996</v>
      </c>
      <c r="C44">
        <v>438.85500000000002</v>
      </c>
      <c r="D44">
        <v>1521.4949999999999</v>
      </c>
      <c r="E44">
        <v>1227.8230000000001</v>
      </c>
      <c r="F44">
        <v>647.86900000000003</v>
      </c>
      <c r="G44">
        <v>974.03200000000004</v>
      </c>
      <c r="H44">
        <v>109.53</v>
      </c>
    </row>
    <row r="45" spans="1:8" x14ac:dyDescent="0.15">
      <c r="A45" t="s">
        <v>49</v>
      </c>
      <c r="B45">
        <v>136.9</v>
      </c>
    </row>
    <row r="46" spans="1:8" x14ac:dyDescent="0.15">
      <c r="A46" t="s">
        <v>50</v>
      </c>
      <c r="B46">
        <v>419.78399999999999</v>
      </c>
    </row>
    <row r="47" spans="1:8" x14ac:dyDescent="0.15">
      <c r="A47" t="s">
        <v>51</v>
      </c>
      <c r="B47">
        <v>1369.32</v>
      </c>
      <c r="C47">
        <v>105.11</v>
      </c>
      <c r="D47">
        <v>482.96899999999999</v>
      </c>
      <c r="E47">
        <v>478.70499999999998</v>
      </c>
      <c r="F47">
        <v>142.47499999999999</v>
      </c>
      <c r="G47">
        <v>153.756</v>
      </c>
      <c r="H47">
        <v>6.3049999999999997</v>
      </c>
    </row>
    <row r="48" spans="1:8" x14ac:dyDescent="0.15">
      <c r="A48" t="s">
        <v>52</v>
      </c>
      <c r="B48">
        <v>424.84899999999999</v>
      </c>
      <c r="C48">
        <v>32.94</v>
      </c>
      <c r="D48">
        <v>99.727999999999994</v>
      </c>
      <c r="E48">
        <v>171.06700000000001</v>
      </c>
      <c r="F48">
        <v>39.253</v>
      </c>
      <c r="G48">
        <v>81.861000000000004</v>
      </c>
    </row>
    <row r="49" spans="1:8" x14ac:dyDescent="0.15">
      <c r="A49" t="s">
        <v>53</v>
      </c>
      <c r="B49">
        <v>928.149</v>
      </c>
      <c r="C49">
        <v>33.314</v>
      </c>
      <c r="D49">
        <v>456.59500000000003</v>
      </c>
      <c r="E49">
        <v>176.62200000000001</v>
      </c>
      <c r="F49">
        <v>96.608000000000004</v>
      </c>
      <c r="G49">
        <v>165.01</v>
      </c>
    </row>
    <row r="50" spans="1:8" x14ac:dyDescent="0.15">
      <c r="A50" t="s">
        <v>54</v>
      </c>
      <c r="B50">
        <v>2076.7910000000002</v>
      </c>
      <c r="C50">
        <v>267.49099999999999</v>
      </c>
      <c r="D50">
        <v>473.42399999999998</v>
      </c>
      <c r="E50">
        <v>401.42899999999997</v>
      </c>
      <c r="F50">
        <v>369.53300000000002</v>
      </c>
      <c r="G50">
        <v>564.91399999999999</v>
      </c>
    </row>
    <row r="51" spans="1:8" x14ac:dyDescent="0.15">
      <c r="A51" t="s">
        <v>55</v>
      </c>
    </row>
    <row r="52" spans="1:8" x14ac:dyDescent="0.15">
      <c r="A52" t="s">
        <v>56</v>
      </c>
      <c r="B52" t="s">
        <v>98</v>
      </c>
      <c r="C52" t="s">
        <v>99</v>
      </c>
      <c r="D52" t="s">
        <v>100</v>
      </c>
      <c r="E52" t="s">
        <v>101</v>
      </c>
      <c r="F52" t="s">
        <v>102</v>
      </c>
      <c r="G52" t="s">
        <v>103</v>
      </c>
      <c r="H52" t="s">
        <v>104</v>
      </c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52"/>
  <sheetViews>
    <sheetView workbookViewId="0">
      <selection activeCell="A21" sqref="A21"/>
    </sheetView>
  </sheetViews>
  <sheetFormatPr defaultRowHeight="13.5" x14ac:dyDescent="0.15"/>
  <cols>
    <col min="1" max="1" width="31.7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15">
      <c r="A2" t="s">
        <v>8</v>
      </c>
      <c r="B2">
        <v>40</v>
      </c>
      <c r="C2">
        <v>7</v>
      </c>
      <c r="D2">
        <v>9</v>
      </c>
      <c r="E2">
        <v>14</v>
      </c>
      <c r="F2">
        <v>6</v>
      </c>
      <c r="G2">
        <v>4</v>
      </c>
    </row>
    <row r="3" spans="1:7" x14ac:dyDescent="0.15">
      <c r="A3" t="s">
        <v>9</v>
      </c>
      <c r="B3">
        <v>13972</v>
      </c>
      <c r="C3">
        <v>3569</v>
      </c>
      <c r="D3">
        <v>4577</v>
      </c>
      <c r="E3">
        <v>4311</v>
      </c>
      <c r="F3">
        <v>987</v>
      </c>
      <c r="G3">
        <v>528</v>
      </c>
    </row>
    <row r="4" spans="1:7" x14ac:dyDescent="0.15">
      <c r="A4" t="s">
        <v>10</v>
      </c>
      <c r="B4">
        <v>1722</v>
      </c>
      <c r="C4">
        <v>553</v>
      </c>
      <c r="D4">
        <v>310</v>
      </c>
      <c r="E4">
        <v>485</v>
      </c>
      <c r="F4">
        <v>190</v>
      </c>
      <c r="G4">
        <v>184</v>
      </c>
    </row>
    <row r="5" spans="1:7" x14ac:dyDescent="0.15">
      <c r="A5" t="s">
        <v>11</v>
      </c>
      <c r="B5">
        <v>72529</v>
      </c>
      <c r="C5">
        <v>22789</v>
      </c>
      <c r="D5">
        <v>12787</v>
      </c>
      <c r="E5">
        <v>21445</v>
      </c>
      <c r="F5">
        <v>7669</v>
      </c>
      <c r="G5">
        <v>7839</v>
      </c>
    </row>
    <row r="6" spans="1:7" x14ac:dyDescent="0.15">
      <c r="A6" t="s">
        <v>12</v>
      </c>
      <c r="B6">
        <v>206</v>
      </c>
      <c r="C6">
        <v>49</v>
      </c>
      <c r="D6">
        <v>22</v>
      </c>
      <c r="E6">
        <v>98</v>
      </c>
      <c r="F6">
        <v>33</v>
      </c>
      <c r="G6">
        <v>4</v>
      </c>
    </row>
    <row r="7" spans="1:7" x14ac:dyDescent="0.15">
      <c r="A7" t="s">
        <v>13</v>
      </c>
      <c r="B7">
        <v>253</v>
      </c>
      <c r="C7">
        <v>89</v>
      </c>
      <c r="D7">
        <v>39</v>
      </c>
      <c r="E7">
        <v>92</v>
      </c>
      <c r="F7">
        <v>16</v>
      </c>
      <c r="G7">
        <v>17</v>
      </c>
    </row>
    <row r="8" spans="1:7" x14ac:dyDescent="0.15">
      <c r="A8" t="s">
        <v>79</v>
      </c>
    </row>
    <row r="9" spans="1:7" x14ac:dyDescent="0.15">
      <c r="A9" t="s">
        <v>14</v>
      </c>
      <c r="B9">
        <v>127575</v>
      </c>
      <c r="C9">
        <v>16463</v>
      </c>
      <c r="D9">
        <v>41214</v>
      </c>
      <c r="E9">
        <v>60283</v>
      </c>
      <c r="F9">
        <v>3250</v>
      </c>
      <c r="G9">
        <v>6365</v>
      </c>
    </row>
    <row r="10" spans="1:7" x14ac:dyDescent="0.15">
      <c r="A10" t="s">
        <v>15</v>
      </c>
      <c r="B10">
        <v>143894</v>
      </c>
      <c r="C10">
        <v>26251</v>
      </c>
      <c r="D10">
        <v>62390</v>
      </c>
      <c r="E10">
        <v>43840</v>
      </c>
      <c r="F10">
        <v>1351</v>
      </c>
      <c r="G10">
        <v>10062</v>
      </c>
    </row>
    <row r="11" spans="1:7" x14ac:dyDescent="0.15">
      <c r="A11" t="s">
        <v>16</v>
      </c>
      <c r="B11">
        <v>159396</v>
      </c>
      <c r="C11">
        <v>30299</v>
      </c>
      <c r="D11">
        <v>53445</v>
      </c>
      <c r="E11">
        <v>63599</v>
      </c>
      <c r="F11">
        <v>3582</v>
      </c>
      <c r="G11">
        <v>8471</v>
      </c>
    </row>
    <row r="12" spans="1:7" x14ac:dyDescent="0.15">
      <c r="A12" t="s">
        <v>17</v>
      </c>
      <c r="B12">
        <v>635273</v>
      </c>
      <c r="C12">
        <v>174855</v>
      </c>
      <c r="D12">
        <v>135986</v>
      </c>
      <c r="E12">
        <v>285522</v>
      </c>
      <c r="F12">
        <v>10649</v>
      </c>
      <c r="G12">
        <v>28261</v>
      </c>
    </row>
    <row r="13" spans="1:7" x14ac:dyDescent="0.15">
      <c r="A13" t="s">
        <v>18</v>
      </c>
      <c r="B13">
        <v>55</v>
      </c>
      <c r="C13">
        <v>14</v>
      </c>
      <c r="D13">
        <v>19</v>
      </c>
      <c r="E13">
        <v>15</v>
      </c>
      <c r="F13">
        <v>3</v>
      </c>
      <c r="G13">
        <v>4</v>
      </c>
    </row>
    <row r="14" spans="1:7" x14ac:dyDescent="0.15">
      <c r="A14" t="s">
        <v>19</v>
      </c>
      <c r="B14">
        <v>3351</v>
      </c>
      <c r="C14">
        <v>571</v>
      </c>
      <c r="D14">
        <v>735</v>
      </c>
      <c r="E14">
        <v>1516</v>
      </c>
      <c r="F14">
        <v>139</v>
      </c>
      <c r="G14">
        <v>390</v>
      </c>
    </row>
    <row r="15" spans="1:7" x14ac:dyDescent="0.15">
      <c r="A15" t="s">
        <v>20</v>
      </c>
      <c r="B15">
        <v>34</v>
      </c>
      <c r="C15">
        <v>10</v>
      </c>
      <c r="D15">
        <v>1</v>
      </c>
      <c r="E15">
        <v>19</v>
      </c>
      <c r="F15">
        <v>2</v>
      </c>
      <c r="G15">
        <v>2</v>
      </c>
    </row>
    <row r="16" spans="1:7" x14ac:dyDescent="0.15">
      <c r="A16" t="s">
        <v>21</v>
      </c>
      <c r="B16">
        <v>3561</v>
      </c>
      <c r="C16">
        <v>1217</v>
      </c>
      <c r="D16">
        <v>519</v>
      </c>
      <c r="E16">
        <v>1065</v>
      </c>
      <c r="F16">
        <v>352</v>
      </c>
      <c r="G16">
        <v>408</v>
      </c>
    </row>
    <row r="17" spans="1:7" x14ac:dyDescent="0.15">
      <c r="A17" t="s">
        <v>22</v>
      </c>
      <c r="B17">
        <v>6173</v>
      </c>
      <c r="C17">
        <v>883</v>
      </c>
      <c r="D17">
        <v>2163</v>
      </c>
      <c r="E17">
        <v>2085</v>
      </c>
      <c r="F17">
        <v>460</v>
      </c>
      <c r="G17">
        <v>582</v>
      </c>
    </row>
    <row r="18" spans="1:7" x14ac:dyDescent="0.15">
      <c r="A18" t="s">
        <v>23</v>
      </c>
      <c r="B18">
        <v>35865</v>
      </c>
      <c r="C18">
        <v>4770</v>
      </c>
      <c r="D18">
        <v>15882</v>
      </c>
      <c r="E18">
        <v>8801</v>
      </c>
      <c r="F18">
        <v>1323</v>
      </c>
      <c r="G18">
        <v>5089</v>
      </c>
    </row>
    <row r="19" spans="1:7" x14ac:dyDescent="0.15">
      <c r="A19" t="s">
        <v>24</v>
      </c>
      <c r="B19">
        <v>3714</v>
      </c>
      <c r="C19">
        <v>1102</v>
      </c>
      <c r="D19">
        <v>1238</v>
      </c>
      <c r="E19">
        <v>912</v>
      </c>
      <c r="F19">
        <v>215</v>
      </c>
      <c r="G19">
        <v>247</v>
      </c>
    </row>
    <row r="20" spans="1:7" x14ac:dyDescent="0.15">
      <c r="A20" t="s">
        <v>64</v>
      </c>
      <c r="B20">
        <v>365</v>
      </c>
      <c r="C20">
        <v>68</v>
      </c>
      <c r="D20">
        <v>125</v>
      </c>
      <c r="E20">
        <v>99</v>
      </c>
      <c r="F20">
        <v>17</v>
      </c>
      <c r="G20">
        <v>56</v>
      </c>
    </row>
    <row r="21" spans="1:7" x14ac:dyDescent="0.15">
      <c r="A21" s="9" t="s">
        <v>26</v>
      </c>
      <c r="B21">
        <v>32771.699999999997</v>
      </c>
      <c r="C21">
        <v>12885.9</v>
      </c>
      <c r="D21">
        <v>11498.7</v>
      </c>
      <c r="E21">
        <v>6545.1</v>
      </c>
      <c r="F21">
        <v>675</v>
      </c>
      <c r="G21">
        <v>1167</v>
      </c>
    </row>
    <row r="22" spans="1:7" x14ac:dyDescent="0.15">
      <c r="A22" t="s">
        <v>27</v>
      </c>
      <c r="B22">
        <v>3345</v>
      </c>
      <c r="C22">
        <v>1078</v>
      </c>
      <c r="D22">
        <v>911</v>
      </c>
      <c r="E22">
        <v>960</v>
      </c>
      <c r="F22">
        <v>148</v>
      </c>
      <c r="G22">
        <v>248</v>
      </c>
    </row>
    <row r="23" spans="1:7" x14ac:dyDescent="0.15">
      <c r="A23" s="7" t="s">
        <v>28</v>
      </c>
      <c r="B23">
        <v>5345.8</v>
      </c>
      <c r="C23">
        <v>1507.6</v>
      </c>
      <c r="D23">
        <v>1282.2</v>
      </c>
      <c r="E23">
        <v>1447.1</v>
      </c>
      <c r="F23">
        <v>680</v>
      </c>
      <c r="G23">
        <v>428.9</v>
      </c>
    </row>
    <row r="24" spans="1:7" x14ac:dyDescent="0.15">
      <c r="A24" s="2" t="s">
        <v>29</v>
      </c>
      <c r="B24">
        <v>615.44000000000005</v>
      </c>
    </row>
    <row r="25" spans="1:7" x14ac:dyDescent="0.15">
      <c r="A25" t="s">
        <v>30</v>
      </c>
      <c r="B25">
        <v>4</v>
      </c>
      <c r="E25">
        <v>3</v>
      </c>
      <c r="F25">
        <v>1</v>
      </c>
    </row>
    <row r="26" spans="1:7" x14ac:dyDescent="0.15">
      <c r="A26" t="s">
        <v>31</v>
      </c>
      <c r="B26">
        <v>1358</v>
      </c>
      <c r="E26">
        <v>1020</v>
      </c>
      <c r="F26">
        <v>374</v>
      </c>
    </row>
    <row r="27" spans="1:7" x14ac:dyDescent="0.15">
      <c r="A27" t="s">
        <v>80</v>
      </c>
      <c r="B27">
        <v>2</v>
      </c>
      <c r="E27">
        <v>1</v>
      </c>
      <c r="F27">
        <v>1</v>
      </c>
    </row>
    <row r="28" spans="1:7" x14ac:dyDescent="0.15">
      <c r="A28" t="s">
        <v>32</v>
      </c>
      <c r="B28">
        <v>618</v>
      </c>
      <c r="C28">
        <v>78</v>
      </c>
      <c r="D28">
        <v>147</v>
      </c>
      <c r="E28">
        <v>145</v>
      </c>
      <c r="F28">
        <v>5</v>
      </c>
      <c r="G28">
        <v>243</v>
      </c>
    </row>
    <row r="29" spans="1:7" x14ac:dyDescent="0.15">
      <c r="A29" t="s">
        <v>33</v>
      </c>
      <c r="B29">
        <v>422520</v>
      </c>
      <c r="C29">
        <v>100074</v>
      </c>
      <c r="D29">
        <v>130201</v>
      </c>
      <c r="E29">
        <v>128533</v>
      </c>
      <c r="F29">
        <v>2158</v>
      </c>
      <c r="G29">
        <v>61554</v>
      </c>
    </row>
    <row r="30" spans="1:7" x14ac:dyDescent="0.15">
      <c r="A30" t="s">
        <v>34</v>
      </c>
      <c r="B30">
        <v>25084</v>
      </c>
      <c r="C30">
        <v>3792</v>
      </c>
      <c r="D30">
        <v>11293</v>
      </c>
      <c r="E30">
        <v>6927</v>
      </c>
      <c r="F30">
        <v>1244</v>
      </c>
      <c r="G30">
        <v>1828</v>
      </c>
    </row>
    <row r="31" spans="1:7" x14ac:dyDescent="0.15">
      <c r="A31" t="s">
        <v>35</v>
      </c>
      <c r="B31">
        <v>817228</v>
      </c>
      <c r="C31">
        <v>187120</v>
      </c>
      <c r="D31">
        <v>292240</v>
      </c>
      <c r="E31">
        <v>241299</v>
      </c>
      <c r="F31">
        <v>49900</v>
      </c>
      <c r="G31">
        <v>46669</v>
      </c>
    </row>
    <row r="32" spans="1:7" x14ac:dyDescent="0.15">
      <c r="A32" t="s">
        <v>36</v>
      </c>
      <c r="B32">
        <v>81.81</v>
      </c>
      <c r="E32">
        <v>69.849999999999994</v>
      </c>
      <c r="F32">
        <v>11.96</v>
      </c>
    </row>
    <row r="33" spans="1:7" x14ac:dyDescent="0.15">
      <c r="A33" t="s">
        <v>37</v>
      </c>
      <c r="B33">
        <v>10345.24</v>
      </c>
      <c r="E33">
        <v>8242.2999999999993</v>
      </c>
      <c r="F33">
        <v>2102.94</v>
      </c>
    </row>
    <row r="34" spans="1:7" x14ac:dyDescent="0.15">
      <c r="A34" t="s">
        <v>38</v>
      </c>
      <c r="B34">
        <v>15302</v>
      </c>
      <c r="C34">
        <v>3113</v>
      </c>
      <c r="D34">
        <v>5936</v>
      </c>
      <c r="E34">
        <v>4666</v>
      </c>
      <c r="F34">
        <v>697</v>
      </c>
      <c r="G34">
        <v>890</v>
      </c>
    </row>
    <row r="35" spans="1:7" x14ac:dyDescent="0.15">
      <c r="A35" t="s">
        <v>39</v>
      </c>
      <c r="B35">
        <v>1106155</v>
      </c>
      <c r="C35">
        <v>177334</v>
      </c>
      <c r="D35">
        <v>466320</v>
      </c>
      <c r="E35">
        <v>353269</v>
      </c>
      <c r="F35">
        <v>48700</v>
      </c>
      <c r="G35">
        <v>60532</v>
      </c>
    </row>
    <row r="36" spans="1:7" x14ac:dyDescent="0.15">
      <c r="A36" t="s">
        <v>40</v>
      </c>
      <c r="B36">
        <v>3851</v>
      </c>
      <c r="C36">
        <v>1125</v>
      </c>
      <c r="D36">
        <v>1570</v>
      </c>
      <c r="E36">
        <v>715</v>
      </c>
      <c r="F36">
        <v>31</v>
      </c>
      <c r="G36">
        <v>410</v>
      </c>
    </row>
    <row r="37" spans="1:7" x14ac:dyDescent="0.15">
      <c r="A37" t="s">
        <v>41</v>
      </c>
      <c r="B37">
        <v>414603</v>
      </c>
      <c r="C37">
        <v>144964</v>
      </c>
      <c r="D37">
        <v>166486</v>
      </c>
      <c r="E37">
        <v>53409</v>
      </c>
      <c r="F37">
        <v>5643</v>
      </c>
      <c r="G37">
        <v>44101</v>
      </c>
    </row>
    <row r="38" spans="1:7" x14ac:dyDescent="0.15">
      <c r="A38" t="s">
        <v>42</v>
      </c>
      <c r="B38">
        <v>73</v>
      </c>
      <c r="C38">
        <v>13.5</v>
      </c>
      <c r="D38">
        <v>29</v>
      </c>
      <c r="E38">
        <v>23</v>
      </c>
      <c r="F38">
        <v>2</v>
      </c>
      <c r="G38">
        <v>5.5</v>
      </c>
    </row>
    <row r="39" spans="1:7" x14ac:dyDescent="0.15">
      <c r="A39" t="s">
        <v>43</v>
      </c>
      <c r="B39">
        <v>895</v>
      </c>
      <c r="C39">
        <v>156</v>
      </c>
      <c r="D39">
        <v>276</v>
      </c>
      <c r="E39">
        <v>277</v>
      </c>
      <c r="F39">
        <v>74</v>
      </c>
      <c r="G39">
        <v>112</v>
      </c>
    </row>
    <row r="40" spans="1:7" x14ac:dyDescent="0.15">
      <c r="A40" t="s">
        <v>44</v>
      </c>
      <c r="B40">
        <v>325</v>
      </c>
      <c r="C40">
        <v>55</v>
      </c>
      <c r="D40">
        <v>85</v>
      </c>
      <c r="E40">
        <v>86</v>
      </c>
      <c r="F40">
        <v>27</v>
      </c>
      <c r="G40">
        <v>72</v>
      </c>
    </row>
    <row r="41" spans="1:7" x14ac:dyDescent="0.15">
      <c r="A41" t="s">
        <v>45</v>
      </c>
      <c r="B41">
        <v>23866</v>
      </c>
      <c r="C41">
        <v>4431</v>
      </c>
      <c r="D41">
        <v>5904</v>
      </c>
      <c r="E41">
        <v>6309</v>
      </c>
      <c r="F41">
        <v>1876</v>
      </c>
      <c r="G41">
        <v>5346</v>
      </c>
    </row>
    <row r="42" spans="1:7" x14ac:dyDescent="0.15">
      <c r="A42" t="s">
        <v>46</v>
      </c>
      <c r="B42">
        <v>5409.84</v>
      </c>
      <c r="C42">
        <v>1000.52</v>
      </c>
      <c r="D42">
        <v>1518.99</v>
      </c>
      <c r="E42">
        <v>1236.95</v>
      </c>
      <c r="F42">
        <v>545.15</v>
      </c>
      <c r="G42">
        <v>1108.23</v>
      </c>
    </row>
    <row r="43" spans="1:7" x14ac:dyDescent="0.15">
      <c r="A43" t="s">
        <v>47</v>
      </c>
      <c r="B43">
        <v>77.44</v>
      </c>
      <c r="E43">
        <v>71.92</v>
      </c>
      <c r="F43">
        <v>5.52</v>
      </c>
    </row>
    <row r="44" spans="1:7" x14ac:dyDescent="0.15">
      <c r="A44" s="5" t="s">
        <v>111</v>
      </c>
      <c r="B44">
        <v>5215.9880000000003</v>
      </c>
      <c r="C44">
        <v>453.66500000000002</v>
      </c>
      <c r="D44">
        <v>1587.886</v>
      </c>
      <c r="E44">
        <v>1249.7570000000001</v>
      </c>
      <c r="F44">
        <v>652.61300000000006</v>
      </c>
      <c r="G44">
        <v>970.30700000000002</v>
      </c>
    </row>
    <row r="45" spans="1:7" x14ac:dyDescent="0.15">
      <c r="A45" t="s">
        <v>49</v>
      </c>
      <c r="B45">
        <v>136.76</v>
      </c>
    </row>
    <row r="46" spans="1:7" x14ac:dyDescent="0.15">
      <c r="A46" t="s">
        <v>50</v>
      </c>
      <c r="B46">
        <v>419.78399999999999</v>
      </c>
    </row>
    <row r="47" spans="1:7" x14ac:dyDescent="0.15">
      <c r="A47" t="s">
        <v>51</v>
      </c>
      <c r="B47">
        <v>1347.491</v>
      </c>
      <c r="C47">
        <v>104.85599999999999</v>
      </c>
      <c r="D47">
        <v>481.67599999999999</v>
      </c>
      <c r="E47">
        <v>469.38200000000001</v>
      </c>
      <c r="F47">
        <v>142.298</v>
      </c>
      <c r="G47">
        <v>149.279</v>
      </c>
    </row>
    <row r="48" spans="1:7" x14ac:dyDescent="0.15">
      <c r="A48" t="s">
        <v>52</v>
      </c>
      <c r="B48">
        <v>408.73500000000001</v>
      </c>
      <c r="C48">
        <v>30.899000000000001</v>
      </c>
      <c r="D48">
        <v>101.17700000000001</v>
      </c>
      <c r="E48">
        <v>155.26300000000001</v>
      </c>
      <c r="F48">
        <v>39.253</v>
      </c>
      <c r="G48">
        <v>82.143000000000001</v>
      </c>
    </row>
    <row r="49" spans="1:7" x14ac:dyDescent="0.15">
      <c r="A49" t="s">
        <v>53</v>
      </c>
      <c r="B49">
        <v>921.471</v>
      </c>
      <c r="C49">
        <v>33.314</v>
      </c>
      <c r="D49">
        <v>455.73</v>
      </c>
      <c r="E49">
        <v>169.715</v>
      </c>
      <c r="F49">
        <v>98.173000000000002</v>
      </c>
      <c r="G49">
        <v>164.53899999999999</v>
      </c>
    </row>
    <row r="50" spans="1:7" x14ac:dyDescent="0.15">
      <c r="A50" t="s">
        <v>54</v>
      </c>
      <c r="B50">
        <v>2107.2429999999999</v>
      </c>
      <c r="C50">
        <v>271.39</v>
      </c>
      <c r="D50">
        <v>476.512</v>
      </c>
      <c r="E50">
        <v>431.86099999999999</v>
      </c>
      <c r="F50">
        <v>364.16199999999998</v>
      </c>
      <c r="G50">
        <v>563.31799999999998</v>
      </c>
    </row>
    <row r="51" spans="1:7" x14ac:dyDescent="0.15">
      <c r="A51" t="s">
        <v>55</v>
      </c>
      <c r="B51">
        <v>11.263999999999999</v>
      </c>
      <c r="F51">
        <v>8.7270000000000003</v>
      </c>
      <c r="G51">
        <v>2.5369999999999999</v>
      </c>
    </row>
    <row r="52" spans="1:7" x14ac:dyDescent="0.15">
      <c r="A52" t="s">
        <v>56</v>
      </c>
      <c r="B52" t="s">
        <v>92</v>
      </c>
      <c r="C52" t="s">
        <v>93</v>
      </c>
      <c r="D52" t="s">
        <v>94</v>
      </c>
      <c r="E52" t="s">
        <v>95</v>
      </c>
      <c r="F52" t="s">
        <v>96</v>
      </c>
      <c r="G52" t="s">
        <v>97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>
      <selection sqref="A1:E12"/>
    </sheetView>
  </sheetViews>
  <sheetFormatPr defaultRowHeight="13.5" x14ac:dyDescent="0.15"/>
  <cols>
    <col min="2" max="2" width="23" customWidth="1"/>
    <col min="3" max="5" width="33.25" customWidth="1"/>
  </cols>
  <sheetData>
    <row r="1" spans="1:5" x14ac:dyDescent="0.15">
      <c r="A1" t="s">
        <v>106</v>
      </c>
      <c r="B1" t="s">
        <v>48</v>
      </c>
      <c r="C1" t="s">
        <v>116</v>
      </c>
      <c r="D1" t="s">
        <v>117</v>
      </c>
      <c r="E1" t="s">
        <v>118</v>
      </c>
    </row>
    <row r="2" spans="1:5" x14ac:dyDescent="0.15">
      <c r="A2">
        <v>2010</v>
      </c>
      <c r="B2">
        <v>5215.9880000000003</v>
      </c>
    </row>
    <row r="3" spans="1:5" x14ac:dyDescent="0.15">
      <c r="A3">
        <v>2011</v>
      </c>
      <c r="B3">
        <v>5221.3639999999996</v>
      </c>
    </row>
    <row r="4" spans="1:5" x14ac:dyDescent="0.15">
      <c r="A4">
        <v>2012</v>
      </c>
      <c r="B4">
        <v>5204.7330000000002</v>
      </c>
    </row>
    <row r="5" spans="1:5" x14ac:dyDescent="0.15">
      <c r="A5">
        <v>2013</v>
      </c>
      <c r="B5">
        <v>5197.78</v>
      </c>
    </row>
    <row r="6" spans="1:5" x14ac:dyDescent="0.15">
      <c r="A6">
        <v>2014</v>
      </c>
      <c r="B6">
        <v>5230.3040000000001</v>
      </c>
    </row>
    <row r="7" spans="1:5" x14ac:dyDescent="0.15">
      <c r="A7">
        <v>2015</v>
      </c>
      <c r="B7">
        <v>5243.6580000000004</v>
      </c>
    </row>
    <row r="8" spans="1:5" x14ac:dyDescent="0.15">
      <c r="A8">
        <v>2016</v>
      </c>
      <c r="B8">
        <v>5282.8980000000001</v>
      </c>
      <c r="C8">
        <v>5282.8980000000001</v>
      </c>
      <c r="D8" s="6">
        <v>5282.8980000000001</v>
      </c>
      <c r="E8" s="6">
        <v>5282.8980000000001</v>
      </c>
    </row>
    <row r="9" spans="1:5" x14ac:dyDescent="0.15">
      <c r="A9">
        <v>2017</v>
      </c>
      <c r="C9">
        <f>_xlfn.FORECAST.ETS(A9,$B$2:$B$8,$A$2:$A$8,1,1)</f>
        <v>5289.5623046195196</v>
      </c>
      <c r="D9" s="6">
        <f>C9-_xlfn.FORECAST.ETS.CONFINT(A9,$B$2:$B$8,$A$2:$A$8,0.95,1,1)</f>
        <v>5252.6105879917368</v>
      </c>
      <c r="E9" s="6">
        <f>C9+_xlfn.FORECAST.ETS.CONFINT(A9,$B$2:$B$8,$A$2:$A$8,0.95,1,1)</f>
        <v>5326.5140212473025</v>
      </c>
    </row>
    <row r="10" spans="1:5" x14ac:dyDescent="0.15">
      <c r="A10">
        <v>2018</v>
      </c>
      <c r="C10">
        <f>_xlfn.FORECAST.ETS(A10,$B$2:$B$8,$A$2:$A$8,1,1)</f>
        <v>5299.2435605192895</v>
      </c>
      <c r="D10" s="6">
        <f>C10-_xlfn.FORECAST.ETS.CONFINT(A10,$B$2:$B$8,$A$2:$A$8,0.95,1,1)</f>
        <v>5249.505383200154</v>
      </c>
      <c r="E10" s="6">
        <f>C10+_xlfn.FORECAST.ETS.CONFINT(A10,$B$2:$B$8,$A$2:$A$8,0.95,1,1)</f>
        <v>5348.981737838425</v>
      </c>
    </row>
    <row r="11" spans="1:5" x14ac:dyDescent="0.15">
      <c r="A11">
        <v>2019</v>
      </c>
      <c r="C11">
        <f>_xlfn.FORECAST.ETS(A11,$B$2:$B$8,$A$2:$A$8,1,1)</f>
        <v>5308.9248164190594</v>
      </c>
      <c r="D11" s="6">
        <f>C11-_xlfn.FORECAST.ETS.CONFINT(A11,$B$2:$B$8,$A$2:$A$8,0.95,1,1)</f>
        <v>5249.0515747040927</v>
      </c>
      <c r="E11" s="6">
        <f>C11+_xlfn.FORECAST.ETS.CONFINT(A11,$B$2:$B$8,$A$2:$A$8,0.95,1,1)</f>
        <v>5368.7980581340262</v>
      </c>
    </row>
    <row r="12" spans="1:5" x14ac:dyDescent="0.15">
      <c r="A12">
        <v>2020</v>
      </c>
      <c r="C12">
        <f>_xlfn.FORECAST.ETS(A12,$B$2:$B$8,$A$2:$A$8,1,1)</f>
        <v>5318.6060723188293</v>
      </c>
      <c r="D12" s="6">
        <f>C12-_xlfn.FORECAST.ETS.CONFINT(A12,$B$2:$B$8,$A$2:$A$8,0.95,1,1)</f>
        <v>5250.0627395731435</v>
      </c>
      <c r="E12" s="6">
        <f>C12+_xlfn.FORECAST.ETS.CONFINT(A12,$B$2:$B$8,$A$2:$A$8,0.95,1,1)</f>
        <v>5387.1494050645151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workbookViewId="0">
      <selection sqref="A1:E12"/>
    </sheetView>
  </sheetViews>
  <sheetFormatPr defaultRowHeight="13.5" x14ac:dyDescent="0.15"/>
  <cols>
    <col min="2" max="2" width="24.75" customWidth="1"/>
    <col min="3" max="5" width="35" customWidth="1"/>
  </cols>
  <sheetData>
    <row r="1" spans="1:5" x14ac:dyDescent="0.15">
      <c r="A1" t="s">
        <v>106</v>
      </c>
      <c r="B1" t="s">
        <v>28</v>
      </c>
      <c r="C1" t="s">
        <v>121</v>
      </c>
      <c r="D1" t="s">
        <v>122</v>
      </c>
      <c r="E1" t="s">
        <v>123</v>
      </c>
    </row>
    <row r="2" spans="1:5" x14ac:dyDescent="0.15">
      <c r="A2">
        <v>2010</v>
      </c>
      <c r="B2">
        <v>5345.8</v>
      </c>
    </row>
    <row r="3" spans="1:5" x14ac:dyDescent="0.15">
      <c r="A3">
        <v>2011</v>
      </c>
      <c r="B3">
        <v>9403.7999999999993</v>
      </c>
    </row>
    <row r="4" spans="1:5" x14ac:dyDescent="0.15">
      <c r="A4">
        <v>2012</v>
      </c>
      <c r="B4">
        <v>9364.1</v>
      </c>
    </row>
    <row r="5" spans="1:5" x14ac:dyDescent="0.15">
      <c r="A5">
        <v>2013</v>
      </c>
      <c r="B5">
        <v>8771.2999999999993</v>
      </c>
    </row>
    <row r="6" spans="1:5" x14ac:dyDescent="0.15">
      <c r="A6">
        <v>2014</v>
      </c>
      <c r="B6">
        <v>9320</v>
      </c>
    </row>
    <row r="7" spans="1:5" x14ac:dyDescent="0.15">
      <c r="A7">
        <v>2015</v>
      </c>
      <c r="B7">
        <v>9489.6</v>
      </c>
    </row>
    <row r="8" spans="1:5" x14ac:dyDescent="0.15">
      <c r="A8">
        <v>2016</v>
      </c>
      <c r="B8">
        <v>9528.2000000000007</v>
      </c>
      <c r="C8">
        <v>9528.2000000000007</v>
      </c>
      <c r="D8" s="6">
        <v>9528.2000000000007</v>
      </c>
      <c r="E8" s="6">
        <v>9528.2000000000007</v>
      </c>
    </row>
    <row r="9" spans="1:5" x14ac:dyDescent="0.15">
      <c r="A9">
        <v>2017</v>
      </c>
      <c r="C9">
        <f>_xlfn.FORECAST.ETS(A9,$B$2:$B$8,$A$2:$A$8,1,1)</f>
        <v>10027.015912512139</v>
      </c>
      <c r="D9" s="6">
        <f>C9-_xlfn.FORECAST.ETS.CONFINT(A9,$B$2:$B$8,$A$2:$A$8,0.95,1,1)</f>
        <v>7213.3637345652169</v>
      </c>
      <c r="E9" s="6">
        <f>C9+_xlfn.FORECAST.ETS.CONFINT(A9,$B$2:$B$8,$A$2:$A$8,0.95,1,1)</f>
        <v>12840.668090459061</v>
      </c>
    </row>
    <row r="10" spans="1:5" x14ac:dyDescent="0.15">
      <c r="A10">
        <v>2018</v>
      </c>
      <c r="C10">
        <f>_xlfn.FORECAST.ETS(A10,$B$2:$B$8,$A$2:$A$8,1,1)</f>
        <v>10481.346983227484</v>
      </c>
      <c r="D10" s="6">
        <f>C10-_xlfn.FORECAST.ETS.CONFINT(A10,$B$2:$B$8,$A$2:$A$8,0.95,1,1)</f>
        <v>6694.0823115809017</v>
      </c>
      <c r="E10" s="6">
        <f>C10+_xlfn.FORECAST.ETS.CONFINT(A10,$B$2:$B$8,$A$2:$A$8,0.95,1,1)</f>
        <v>14268.611654874067</v>
      </c>
    </row>
    <row r="11" spans="1:5" x14ac:dyDescent="0.15">
      <c r="A11">
        <v>2019</v>
      </c>
      <c r="C11">
        <f>_xlfn.FORECAST.ETS(A11,$B$2:$B$8,$A$2:$A$8,1,1)</f>
        <v>10935.678053942829</v>
      </c>
      <c r="D11" s="6">
        <f>C11-_xlfn.FORECAST.ETS.CONFINT(A11,$B$2:$B$8,$A$2:$A$8,0.95,1,1)</f>
        <v>6376.6888559850067</v>
      </c>
      <c r="E11" s="6">
        <f>C11+_xlfn.FORECAST.ETS.CONFINT(A11,$B$2:$B$8,$A$2:$A$8,0.95,1,1)</f>
        <v>15494.667251900652</v>
      </c>
    </row>
    <row r="12" spans="1:5" x14ac:dyDescent="0.15">
      <c r="A12">
        <v>2020</v>
      </c>
      <c r="C12">
        <f>_xlfn.FORECAST.ETS(A12,$B$2:$B$8,$A$2:$A$8,1,1)</f>
        <v>11390.009124658174</v>
      </c>
      <c r="D12" s="6">
        <f>C12-_xlfn.FORECAST.ETS.CONFINT(A12,$B$2:$B$8,$A$2:$A$8,0.95,1,1)</f>
        <v>6170.8443587474403</v>
      </c>
      <c r="E12" s="6">
        <f>C12+_xlfn.FORECAST.ETS.CONFINT(A12,$B$2:$B$8,$A$2:$A$8,0.95,1,1)</f>
        <v>16609.173890568909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workbookViewId="0">
      <selection sqref="A1:E12"/>
    </sheetView>
  </sheetViews>
  <sheetFormatPr defaultRowHeight="13.5" x14ac:dyDescent="0.15"/>
  <cols>
    <col min="1" max="1" width="9.125" bestFit="1" customWidth="1"/>
    <col min="2" max="2" width="22.75" customWidth="1"/>
    <col min="3" max="5" width="33" customWidth="1"/>
  </cols>
  <sheetData>
    <row r="1" spans="1:5" x14ac:dyDescent="0.15">
      <c r="A1" t="s">
        <v>106</v>
      </c>
      <c r="B1" t="s">
        <v>26</v>
      </c>
      <c r="C1" t="s">
        <v>126</v>
      </c>
      <c r="D1" t="s">
        <v>127</v>
      </c>
      <c r="E1" t="s">
        <v>128</v>
      </c>
    </row>
    <row r="2" spans="1:5" x14ac:dyDescent="0.15">
      <c r="A2">
        <v>2010</v>
      </c>
      <c r="B2">
        <v>32771.699999999997</v>
      </c>
    </row>
    <row r="3" spans="1:5" x14ac:dyDescent="0.15">
      <c r="A3">
        <v>2011</v>
      </c>
      <c r="B3">
        <v>41794.6</v>
      </c>
    </row>
    <row r="4" spans="1:5" x14ac:dyDescent="0.15">
      <c r="A4">
        <v>2012</v>
      </c>
      <c r="B4">
        <v>54230</v>
      </c>
    </row>
    <row r="5" spans="1:5" x14ac:dyDescent="0.15">
      <c r="A5">
        <v>2013</v>
      </c>
      <c r="B5">
        <v>57394.8</v>
      </c>
    </row>
    <row r="6" spans="1:5" x14ac:dyDescent="0.15">
      <c r="A6">
        <v>2014</v>
      </c>
      <c r="B6">
        <v>61562.5</v>
      </c>
    </row>
    <row r="7" spans="1:5" x14ac:dyDescent="0.15">
      <c r="A7">
        <v>2015</v>
      </c>
      <c r="B7">
        <v>66148.100000000006</v>
      </c>
    </row>
    <row r="8" spans="1:5" x14ac:dyDescent="0.15">
      <c r="A8">
        <v>2016</v>
      </c>
      <c r="B8">
        <v>64084.2</v>
      </c>
      <c r="C8">
        <v>64084.2</v>
      </c>
      <c r="D8" s="6">
        <v>64084.2</v>
      </c>
      <c r="E8" s="6">
        <v>64084.2</v>
      </c>
    </row>
    <row r="9" spans="1:5" x14ac:dyDescent="0.15">
      <c r="A9">
        <v>2017</v>
      </c>
      <c r="C9">
        <f>_xlfn.FORECAST.ETS(A9,$B$2:$B$8,$A$2:$A$8,1,1)</f>
        <v>70192.290942469524</v>
      </c>
      <c r="D9" s="6">
        <f>C9-_xlfn.FORECAST.ETS.CONFINT(A9,$B$2:$B$8,$A$2:$A$8,0.95,1,1)</f>
        <v>61741.655663460486</v>
      </c>
      <c r="E9" s="6">
        <f>C9+_xlfn.FORECAST.ETS.CONFINT(A9,$B$2:$B$8,$A$2:$A$8,0.95,1,1)</f>
        <v>78642.92622147857</v>
      </c>
    </row>
    <row r="10" spans="1:5" x14ac:dyDescent="0.15">
      <c r="A10">
        <v>2018</v>
      </c>
      <c r="C10">
        <f>_xlfn.FORECAST.ETS(A10,$B$2:$B$8,$A$2:$A$8,1,1)</f>
        <v>75548.486085476427</v>
      </c>
      <c r="D10" s="6">
        <f>C10-_xlfn.FORECAST.ETS.CONFINT(A10,$B$2:$B$8,$A$2:$A$8,0.95,1,1)</f>
        <v>64173.664173937032</v>
      </c>
      <c r="E10" s="6">
        <f>C10+_xlfn.FORECAST.ETS.CONFINT(A10,$B$2:$B$8,$A$2:$A$8,0.95,1,1)</f>
        <v>86923.307997015829</v>
      </c>
    </row>
    <row r="11" spans="1:5" x14ac:dyDescent="0.15">
      <c r="A11">
        <v>2019</v>
      </c>
      <c r="C11">
        <f>_xlfn.FORECAST.ETS(A11,$B$2:$B$8,$A$2:$A$8,1,1)</f>
        <v>80904.681228483329</v>
      </c>
      <c r="D11" s="6">
        <f>C11-_xlfn.FORECAST.ETS.CONFINT(A11,$B$2:$B$8,$A$2:$A$8,0.95,1,1)</f>
        <v>67212.031065521267</v>
      </c>
      <c r="E11" s="6">
        <f>C11+_xlfn.FORECAST.ETS.CONFINT(A11,$B$2:$B$8,$A$2:$A$8,0.95,1,1)</f>
        <v>94597.33139144539</v>
      </c>
    </row>
    <row r="12" spans="1:5" x14ac:dyDescent="0.15">
      <c r="A12">
        <v>2020</v>
      </c>
      <c r="C12">
        <f>_xlfn.FORECAST.ETS(A12,$B$2:$B$8,$A$2:$A$8,1,1)</f>
        <v>86260.876371490216</v>
      </c>
      <c r="D12" s="6">
        <f>C12-_xlfn.FORECAST.ETS.CONFINT(A12,$B$2:$B$8,$A$2:$A$8,0.95,1,1)</f>
        <v>70585.42855194163</v>
      </c>
      <c r="E12" s="6">
        <f>C12+_xlfn.FORECAST.ETS.CONFINT(A12,$B$2:$B$8,$A$2:$A$8,0.95,1,1)</f>
        <v>101936.3241910388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99"/>
  <sheetViews>
    <sheetView tabSelected="1" topLeftCell="M1" zoomScale="85" zoomScaleNormal="85" workbookViewId="0">
      <selection activeCell="S40" sqref="S40"/>
    </sheetView>
  </sheetViews>
  <sheetFormatPr defaultRowHeight="13.5" x14ac:dyDescent="0.15"/>
  <cols>
    <col min="16" max="16" width="18.25" customWidth="1"/>
    <col min="17" max="17" width="15.375" customWidth="1"/>
    <col min="18" max="18" width="13.75" customWidth="1"/>
    <col min="19" max="19" width="17.5" customWidth="1"/>
    <col min="20" max="20" width="21.25" customWidth="1"/>
  </cols>
  <sheetData>
    <row r="1" spans="1:20" x14ac:dyDescent="0.15">
      <c r="A1" s="3" t="s">
        <v>107</v>
      </c>
      <c r="B1" s="4" t="s">
        <v>108</v>
      </c>
      <c r="E1" t="s">
        <v>109</v>
      </c>
      <c r="O1" t="s">
        <v>110</v>
      </c>
      <c r="P1" t="s">
        <v>115</v>
      </c>
    </row>
    <row r="2" spans="1:20" x14ac:dyDescent="0.15">
      <c r="A2" s="3">
        <v>2010</v>
      </c>
      <c r="B2" s="3">
        <f>'2010年交通行业统计数据'!B24</f>
        <v>615.44000000000005</v>
      </c>
    </row>
    <row r="3" spans="1:20" x14ac:dyDescent="0.15">
      <c r="A3" s="3">
        <v>2011</v>
      </c>
      <c r="B3" s="3">
        <f>'2011年交通行业统计数据'!B24</f>
        <v>3693.3</v>
      </c>
    </row>
    <row r="4" spans="1:20" x14ac:dyDescent="0.15">
      <c r="A4" s="3">
        <v>2012</v>
      </c>
      <c r="B4" s="3">
        <f>'2012年交通行业统计数据'!B25</f>
        <v>4395</v>
      </c>
      <c r="P4" t="s">
        <v>106</v>
      </c>
      <c r="Q4" t="s">
        <v>29</v>
      </c>
      <c r="R4" t="s">
        <v>112</v>
      </c>
      <c r="S4" t="s">
        <v>113</v>
      </c>
      <c r="T4" t="s">
        <v>114</v>
      </c>
    </row>
    <row r="5" spans="1:20" x14ac:dyDescent="0.15">
      <c r="A5" s="3">
        <v>2013</v>
      </c>
      <c r="B5" s="3">
        <f>'2013年交通行业统计数据'!B25</f>
        <v>4898.8</v>
      </c>
      <c r="P5">
        <v>2010</v>
      </c>
      <c r="Q5">
        <v>615.44000000000005</v>
      </c>
    </row>
    <row r="6" spans="1:20" x14ac:dyDescent="0.15">
      <c r="A6" s="3">
        <v>2014</v>
      </c>
      <c r="B6" s="3">
        <f>'2014年交通统计数据'!B23</f>
        <v>5466.76</v>
      </c>
      <c r="P6">
        <v>2011</v>
      </c>
      <c r="Q6">
        <v>3693.3</v>
      </c>
    </row>
    <row r="7" spans="1:20" x14ac:dyDescent="0.15">
      <c r="A7" s="3">
        <v>2015</v>
      </c>
      <c r="B7" s="3">
        <f>'2015年交通统计数据'!B23</f>
        <v>5833</v>
      </c>
      <c r="P7">
        <v>2012</v>
      </c>
      <c r="Q7">
        <v>4395</v>
      </c>
    </row>
    <row r="8" spans="1:20" x14ac:dyDescent="0.15">
      <c r="A8" s="3">
        <v>2016</v>
      </c>
      <c r="B8" s="3">
        <f>'2016年交通统计数据'!B23</f>
        <v>8736</v>
      </c>
      <c r="P8">
        <v>2013</v>
      </c>
      <c r="Q8">
        <v>4898.8</v>
      </c>
    </row>
    <row r="9" spans="1:20" x14ac:dyDescent="0.15">
      <c r="P9">
        <v>2014</v>
      </c>
      <c r="Q9">
        <v>5466.76</v>
      </c>
    </row>
    <row r="10" spans="1:20" x14ac:dyDescent="0.15">
      <c r="P10">
        <v>2015</v>
      </c>
      <c r="Q10">
        <v>5833</v>
      </c>
    </row>
    <row r="11" spans="1:20" x14ac:dyDescent="0.15">
      <c r="P11">
        <v>2016</v>
      </c>
      <c r="Q11">
        <v>8736</v>
      </c>
      <c r="R11">
        <v>8736</v>
      </c>
      <c r="S11" s="6">
        <v>8736</v>
      </c>
      <c r="T11" s="6">
        <v>8736</v>
      </c>
    </row>
    <row r="12" spans="1:20" x14ac:dyDescent="0.15">
      <c r="P12">
        <v>2017</v>
      </c>
      <c r="R12">
        <v>8639.0162280437107</v>
      </c>
      <c r="S12" s="6">
        <v>6652.5966267852818</v>
      </c>
      <c r="T12" s="6">
        <v>10625.43582930214</v>
      </c>
    </row>
    <row r="13" spans="1:20" x14ac:dyDescent="0.15">
      <c r="P13">
        <v>2018</v>
      </c>
      <c r="R13">
        <v>10348.674391695731</v>
      </c>
      <c r="S13" s="6">
        <v>8362.2458515692088</v>
      </c>
      <c r="T13" s="6">
        <v>12335.102931822254</v>
      </c>
    </row>
    <row r="14" spans="1:20" x14ac:dyDescent="0.15">
      <c r="O14">
        <f>(B8-B7)/B7</f>
        <v>0.49768558203325902</v>
      </c>
      <c r="P14">
        <v>2019</v>
      </c>
      <c r="R14">
        <v>10765.19189856746</v>
      </c>
      <c r="S14" s="6">
        <v>8540.7345179396634</v>
      </c>
      <c r="T14" s="6">
        <v>12989.649279195257</v>
      </c>
    </row>
    <row r="15" spans="1:20" x14ac:dyDescent="0.15">
      <c r="P15">
        <v>2020</v>
      </c>
      <c r="R15">
        <v>12474.850062219479</v>
      </c>
      <c r="S15" s="6">
        <v>10250.370508526012</v>
      </c>
      <c r="T15" s="6">
        <v>14699.329615912946</v>
      </c>
    </row>
    <row r="21" spans="1:19" x14ac:dyDescent="0.15">
      <c r="A21" t="s">
        <v>107</v>
      </c>
      <c r="B21" t="s">
        <v>111</v>
      </c>
      <c r="E21" t="s">
        <v>109</v>
      </c>
    </row>
    <row r="22" spans="1:19" x14ac:dyDescent="0.15">
      <c r="A22" s="3">
        <v>2010</v>
      </c>
      <c r="B22">
        <f>'2010年交通行业统计数据'!B44</f>
        <v>5215.9880000000003</v>
      </c>
      <c r="O22" t="s">
        <v>110</v>
      </c>
      <c r="P22" t="s">
        <v>133</v>
      </c>
    </row>
    <row r="23" spans="1:19" x14ac:dyDescent="0.15">
      <c r="A23" s="3">
        <v>2011</v>
      </c>
      <c r="B23">
        <f>'2011年交通行业统计数据'!B44</f>
        <v>5221.3639999999996</v>
      </c>
    </row>
    <row r="24" spans="1:19" x14ac:dyDescent="0.15">
      <c r="A24" s="3">
        <v>2012</v>
      </c>
      <c r="B24">
        <f>'2012年交通行业统计数据'!B45</f>
        <v>5204.7330000000002</v>
      </c>
    </row>
    <row r="25" spans="1:19" x14ac:dyDescent="0.15">
      <c r="A25" s="3">
        <v>2013</v>
      </c>
      <c r="B25">
        <f>'2013年交通行业统计数据'!B45</f>
        <v>5197.78</v>
      </c>
      <c r="O25" s="8">
        <f>(B28-B27)/B27</f>
        <v>7.4833255715761361E-3</v>
      </c>
    </row>
    <row r="26" spans="1:19" x14ac:dyDescent="0.15">
      <c r="A26" s="3">
        <v>2014</v>
      </c>
      <c r="B26">
        <f>'2014年交通统计数据'!B42</f>
        <v>5230.3040000000001</v>
      </c>
    </row>
    <row r="27" spans="1:19" x14ac:dyDescent="0.15">
      <c r="A27" s="3">
        <v>2015</v>
      </c>
      <c r="B27">
        <f>'2015年交通统计数据'!B42</f>
        <v>5243.6580000000004</v>
      </c>
      <c r="O27" t="s">
        <v>106</v>
      </c>
      <c r="P27" t="s">
        <v>48</v>
      </c>
      <c r="Q27" t="s">
        <v>116</v>
      </c>
      <c r="R27" t="s">
        <v>117</v>
      </c>
      <c r="S27" t="s">
        <v>118</v>
      </c>
    </row>
    <row r="28" spans="1:19" x14ac:dyDescent="0.15">
      <c r="A28" s="3">
        <v>2016</v>
      </c>
      <c r="B28">
        <f>'2016年交通统计数据'!B42</f>
        <v>5282.8980000000001</v>
      </c>
      <c r="O28">
        <v>2010</v>
      </c>
      <c r="P28">
        <v>5215.9880000000003</v>
      </c>
    </row>
    <row r="29" spans="1:19" x14ac:dyDescent="0.15">
      <c r="O29">
        <v>2011</v>
      </c>
      <c r="P29">
        <v>5221.3639999999996</v>
      </c>
    </row>
    <row r="30" spans="1:19" x14ac:dyDescent="0.15">
      <c r="O30">
        <v>2012</v>
      </c>
      <c r="P30">
        <v>5204.7330000000002</v>
      </c>
    </row>
    <row r="31" spans="1:19" x14ac:dyDescent="0.15">
      <c r="O31">
        <v>2013</v>
      </c>
      <c r="P31">
        <v>5197.78</v>
      </c>
    </row>
    <row r="32" spans="1:19" x14ac:dyDescent="0.15">
      <c r="O32">
        <v>2014</v>
      </c>
      <c r="P32">
        <v>5230.3040000000001</v>
      </c>
    </row>
    <row r="33" spans="1:19" x14ac:dyDescent="0.15">
      <c r="O33">
        <v>2015</v>
      </c>
      <c r="P33">
        <v>5243.6580000000004</v>
      </c>
    </row>
    <row r="34" spans="1:19" x14ac:dyDescent="0.15">
      <c r="O34">
        <v>2016</v>
      </c>
      <c r="P34">
        <v>5282.8980000000001</v>
      </c>
      <c r="Q34">
        <v>5282.8980000000001</v>
      </c>
      <c r="R34" s="6">
        <v>5282.8980000000001</v>
      </c>
      <c r="S34" s="6">
        <v>5282.8980000000001</v>
      </c>
    </row>
    <row r="35" spans="1:19" x14ac:dyDescent="0.15">
      <c r="O35">
        <v>2017</v>
      </c>
      <c r="Q35">
        <v>5289.5623046195196</v>
      </c>
      <c r="R35" s="6">
        <v>5252.6105879917368</v>
      </c>
      <c r="S35" s="6">
        <v>5326.5140212473025</v>
      </c>
    </row>
    <row r="36" spans="1:19" x14ac:dyDescent="0.15">
      <c r="O36">
        <v>2018</v>
      </c>
      <c r="Q36">
        <v>5299.2435605192895</v>
      </c>
      <c r="R36" s="6">
        <v>5249.505383200154</v>
      </c>
      <c r="S36" s="6">
        <v>5348.981737838425</v>
      </c>
    </row>
    <row r="37" spans="1:19" x14ac:dyDescent="0.15">
      <c r="O37">
        <v>2019</v>
      </c>
      <c r="Q37">
        <v>5308.9248164190594</v>
      </c>
      <c r="R37" s="6">
        <v>5249.0515747040927</v>
      </c>
      <c r="S37" s="6">
        <v>5368.7980581340262</v>
      </c>
    </row>
    <row r="38" spans="1:19" x14ac:dyDescent="0.15">
      <c r="O38">
        <v>2020</v>
      </c>
      <c r="Q38">
        <v>5318.6060723188293</v>
      </c>
      <c r="R38" s="6">
        <v>5250.0627395731435</v>
      </c>
      <c r="S38" s="6">
        <v>5387.1494050645151</v>
      </c>
    </row>
    <row r="48" spans="1:19" x14ac:dyDescent="0.15">
      <c r="A48" t="s">
        <v>119</v>
      </c>
      <c r="B48" t="s">
        <v>120</v>
      </c>
      <c r="E48" t="s">
        <v>109</v>
      </c>
      <c r="N48" t="s">
        <v>110</v>
      </c>
      <c r="O48" t="s">
        <v>124</v>
      </c>
    </row>
    <row r="49" spans="1:19" x14ac:dyDescent="0.15">
      <c r="A49" s="3">
        <v>2010</v>
      </c>
      <c r="B49">
        <f>'2010年交通行业统计数据'!B23</f>
        <v>5345.8</v>
      </c>
      <c r="O49" s="8">
        <f>(B55-B54)/B54</f>
        <v>4.0676108582027018E-3</v>
      </c>
    </row>
    <row r="50" spans="1:19" x14ac:dyDescent="0.15">
      <c r="A50" s="3">
        <v>2011</v>
      </c>
      <c r="B50">
        <f>'2011年交通行业统计数据'!B23</f>
        <v>9403.7999999999993</v>
      </c>
    </row>
    <row r="51" spans="1:19" x14ac:dyDescent="0.15">
      <c r="A51" s="3">
        <v>2012</v>
      </c>
      <c r="B51">
        <f>'2012年交通行业统计数据'!B24</f>
        <v>9364.1</v>
      </c>
    </row>
    <row r="52" spans="1:19" x14ac:dyDescent="0.15">
      <c r="A52" s="3">
        <v>2013</v>
      </c>
      <c r="B52">
        <f>'2013年交通行业统计数据'!B24</f>
        <v>8771.2999999999993</v>
      </c>
    </row>
    <row r="53" spans="1:19" x14ac:dyDescent="0.15">
      <c r="A53" s="3">
        <v>2014</v>
      </c>
      <c r="B53">
        <f>'2014年交通统计数据'!B22</f>
        <v>9320</v>
      </c>
    </row>
    <row r="54" spans="1:19" x14ac:dyDescent="0.15">
      <c r="A54" s="3">
        <v>2015</v>
      </c>
      <c r="B54">
        <f>'2015年交通统计数据'!B22</f>
        <v>9489.6</v>
      </c>
    </row>
    <row r="55" spans="1:19" x14ac:dyDescent="0.15">
      <c r="A55" s="3">
        <v>2016</v>
      </c>
      <c r="B55">
        <f>'2016年交通统计数据'!B22</f>
        <v>9528.2000000000007</v>
      </c>
    </row>
    <row r="56" spans="1:19" x14ac:dyDescent="0.15">
      <c r="O56" t="s">
        <v>106</v>
      </c>
      <c r="P56" t="s">
        <v>28</v>
      </c>
      <c r="Q56" t="s">
        <v>121</v>
      </c>
      <c r="R56" t="s">
        <v>122</v>
      </c>
      <c r="S56" t="s">
        <v>123</v>
      </c>
    </row>
    <row r="57" spans="1:19" x14ac:dyDescent="0.15">
      <c r="O57">
        <v>2010</v>
      </c>
      <c r="P57">
        <v>5345.8</v>
      </c>
    </row>
    <row r="58" spans="1:19" x14ac:dyDescent="0.15">
      <c r="O58">
        <v>2011</v>
      </c>
      <c r="P58">
        <v>9403.7999999999993</v>
      </c>
    </row>
    <row r="59" spans="1:19" x14ac:dyDescent="0.15">
      <c r="O59">
        <v>2012</v>
      </c>
      <c r="P59">
        <v>9364.1</v>
      </c>
    </row>
    <row r="60" spans="1:19" x14ac:dyDescent="0.15">
      <c r="O60">
        <v>2013</v>
      </c>
      <c r="P60">
        <v>8771.2999999999993</v>
      </c>
    </row>
    <row r="61" spans="1:19" x14ac:dyDescent="0.15">
      <c r="O61">
        <v>2014</v>
      </c>
      <c r="P61">
        <v>9320</v>
      </c>
    </row>
    <row r="62" spans="1:19" x14ac:dyDescent="0.15">
      <c r="O62">
        <v>2015</v>
      </c>
      <c r="P62">
        <v>9489.6</v>
      </c>
    </row>
    <row r="63" spans="1:19" x14ac:dyDescent="0.15">
      <c r="O63">
        <v>2016</v>
      </c>
      <c r="P63">
        <v>9528.2000000000007</v>
      </c>
      <c r="Q63">
        <v>9528.2000000000007</v>
      </c>
      <c r="R63">
        <v>9528.2000000000007</v>
      </c>
      <c r="S63">
        <v>9528.2000000000007</v>
      </c>
    </row>
    <row r="64" spans="1:19" x14ac:dyDescent="0.15">
      <c r="O64">
        <v>2017</v>
      </c>
      <c r="Q64">
        <v>10027.015912512101</v>
      </c>
      <c r="R64">
        <v>7213.3637345652169</v>
      </c>
      <c r="S64">
        <v>12840.668090459061</v>
      </c>
    </row>
    <row r="65" spans="1:19" x14ac:dyDescent="0.15">
      <c r="O65">
        <v>2018</v>
      </c>
      <c r="Q65">
        <v>10481.346983227484</v>
      </c>
      <c r="R65">
        <v>6694.0823115809017</v>
      </c>
      <c r="S65">
        <v>14268.611654874067</v>
      </c>
    </row>
    <row r="66" spans="1:19" x14ac:dyDescent="0.15">
      <c r="O66">
        <v>2019</v>
      </c>
      <c r="Q66">
        <v>10935.678053942829</v>
      </c>
      <c r="R66">
        <v>6376.6888559850067</v>
      </c>
      <c r="S66">
        <v>15494.667251900652</v>
      </c>
    </row>
    <row r="67" spans="1:19" x14ac:dyDescent="0.15">
      <c r="O67">
        <v>2020</v>
      </c>
      <c r="Q67">
        <v>11390.009124658174</v>
      </c>
      <c r="R67">
        <v>6170.8443587474403</v>
      </c>
      <c r="S67">
        <v>16609.173890568909</v>
      </c>
    </row>
    <row r="73" spans="1:19" x14ac:dyDescent="0.15">
      <c r="A73" t="s">
        <v>119</v>
      </c>
      <c r="B73" t="s">
        <v>125</v>
      </c>
    </row>
    <row r="74" spans="1:19" x14ac:dyDescent="0.15">
      <c r="A74" s="3">
        <v>2010</v>
      </c>
      <c r="B74">
        <f>'2010年交通行业统计数据'!B21</f>
        <v>32771.699999999997</v>
      </c>
      <c r="E74" t="s">
        <v>109</v>
      </c>
      <c r="N74" t="s">
        <v>110</v>
      </c>
      <c r="O74" t="s">
        <v>129</v>
      </c>
    </row>
    <row r="75" spans="1:19" x14ac:dyDescent="0.15">
      <c r="A75" s="3">
        <v>2011</v>
      </c>
      <c r="B75">
        <f>'2011年交通行业统计数据'!B21</f>
        <v>41794.6</v>
      </c>
      <c r="O75" s="8">
        <f>(B80-B79)/B79</f>
        <v>-3.1201198522709021E-2</v>
      </c>
    </row>
    <row r="76" spans="1:19" x14ac:dyDescent="0.15">
      <c r="A76" s="3">
        <v>2012</v>
      </c>
      <c r="B76">
        <f>'2012年交通行业统计数据'!B22</f>
        <v>54230</v>
      </c>
    </row>
    <row r="77" spans="1:19" x14ac:dyDescent="0.15">
      <c r="A77" s="3">
        <v>2013</v>
      </c>
      <c r="B77">
        <f>'2013年交通行业统计数据'!B22</f>
        <v>57394.8</v>
      </c>
    </row>
    <row r="78" spans="1:19" x14ac:dyDescent="0.15">
      <c r="A78" s="3">
        <v>2014</v>
      </c>
      <c r="B78">
        <f>'2014年交通统计数据'!B20</f>
        <v>61562.5</v>
      </c>
    </row>
    <row r="79" spans="1:19" x14ac:dyDescent="0.15">
      <c r="A79" s="3">
        <v>2015</v>
      </c>
      <c r="B79">
        <f>'2015年交通统计数据'!B20</f>
        <v>66148.100000000006</v>
      </c>
    </row>
    <row r="80" spans="1:19" x14ac:dyDescent="0.15">
      <c r="A80" s="3">
        <v>2016</v>
      </c>
      <c r="B80">
        <f>'2016年交通统计数据'!B20</f>
        <v>64084.2</v>
      </c>
      <c r="O80" t="s">
        <v>106</v>
      </c>
      <c r="P80" t="s">
        <v>26</v>
      </c>
      <c r="Q80" t="s">
        <v>126</v>
      </c>
      <c r="R80" t="s">
        <v>127</v>
      </c>
      <c r="S80" t="s">
        <v>128</v>
      </c>
    </row>
    <row r="81" spans="15:19" x14ac:dyDescent="0.15">
      <c r="O81">
        <v>2010</v>
      </c>
      <c r="P81">
        <v>32771.699999999997</v>
      </c>
    </row>
    <row r="82" spans="15:19" x14ac:dyDescent="0.15">
      <c r="O82">
        <v>2011</v>
      </c>
      <c r="P82">
        <v>41794.6</v>
      </c>
    </row>
    <row r="83" spans="15:19" x14ac:dyDescent="0.15">
      <c r="O83">
        <v>2012</v>
      </c>
      <c r="P83">
        <v>54230</v>
      </c>
    </row>
    <row r="84" spans="15:19" x14ac:dyDescent="0.15">
      <c r="O84">
        <v>2013</v>
      </c>
      <c r="P84">
        <v>57394.8</v>
      </c>
    </row>
    <row r="85" spans="15:19" x14ac:dyDescent="0.15">
      <c r="O85">
        <v>2014</v>
      </c>
      <c r="P85">
        <v>61562.5</v>
      </c>
    </row>
    <row r="86" spans="15:19" x14ac:dyDescent="0.15">
      <c r="O86">
        <v>2015</v>
      </c>
      <c r="P86">
        <v>66148.100000000006</v>
      </c>
    </row>
    <row r="87" spans="15:19" x14ac:dyDescent="0.15">
      <c r="O87">
        <v>2016</v>
      </c>
      <c r="P87">
        <v>64084.2</v>
      </c>
      <c r="Q87">
        <v>64084.2</v>
      </c>
      <c r="R87">
        <v>64084.2</v>
      </c>
      <c r="S87">
        <v>64084.2</v>
      </c>
    </row>
    <row r="88" spans="15:19" x14ac:dyDescent="0.15">
      <c r="O88">
        <v>2017</v>
      </c>
      <c r="Q88">
        <v>70192.290942469524</v>
      </c>
      <c r="R88">
        <v>61741.655663460486</v>
      </c>
      <c r="S88">
        <v>78642.92622147857</v>
      </c>
    </row>
    <row r="89" spans="15:19" x14ac:dyDescent="0.15">
      <c r="O89">
        <v>2018</v>
      </c>
      <c r="Q89">
        <v>75548.486085476427</v>
      </c>
      <c r="R89">
        <v>64173.664173937032</v>
      </c>
      <c r="S89">
        <v>86923.307997015829</v>
      </c>
    </row>
    <row r="90" spans="15:19" x14ac:dyDescent="0.15">
      <c r="O90">
        <v>2019</v>
      </c>
      <c r="Q90">
        <v>80904.681228483329</v>
      </c>
      <c r="R90">
        <v>67212.031065521267</v>
      </c>
      <c r="S90">
        <v>94597.33139144539</v>
      </c>
    </row>
    <row r="91" spans="15:19" x14ac:dyDescent="0.15">
      <c r="O91">
        <v>2020</v>
      </c>
      <c r="Q91">
        <v>86260.876371490216</v>
      </c>
      <c r="R91">
        <v>70585.42855194163</v>
      </c>
      <c r="S91">
        <v>101936.3241910388</v>
      </c>
    </row>
    <row r="98" spans="1:4" hidden="1" x14ac:dyDescent="0.15">
      <c r="A98" s="10" t="s">
        <v>131</v>
      </c>
      <c r="B98" s="10"/>
      <c r="C98" s="10"/>
      <c r="D98" s="10"/>
    </row>
    <row r="99" spans="1:4" hidden="1" x14ac:dyDescent="0.15">
      <c r="A99" s="10"/>
      <c r="B99" s="10" t="s">
        <v>132</v>
      </c>
      <c r="C99" s="10"/>
      <c r="D99" s="10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0"/>
  <sheetViews>
    <sheetView workbookViewId="0">
      <selection activeCell="H27" sqref="H27"/>
    </sheetView>
  </sheetViews>
  <sheetFormatPr defaultRowHeight="13.5" x14ac:dyDescent="0.15"/>
  <cols>
    <col min="1" max="1" width="31.75" bestFit="1" customWidth="1"/>
  </cols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 t="s">
        <v>8</v>
      </c>
      <c r="B2">
        <v>46</v>
      </c>
      <c r="C2">
        <v>8</v>
      </c>
      <c r="D2">
        <v>14</v>
      </c>
      <c r="E2">
        <v>15</v>
      </c>
      <c r="F2">
        <v>4</v>
      </c>
      <c r="G2">
        <v>5</v>
      </c>
    </row>
    <row r="3" spans="1:8" x14ac:dyDescent="0.15">
      <c r="A3" t="s">
        <v>9</v>
      </c>
      <c r="B3">
        <v>9123</v>
      </c>
    </row>
    <row r="4" spans="1:8" x14ac:dyDescent="0.15">
      <c r="A4" t="s">
        <v>10</v>
      </c>
      <c r="B4">
        <v>1817</v>
      </c>
      <c r="C4">
        <v>543</v>
      </c>
      <c r="D4">
        <v>415</v>
      </c>
      <c r="E4">
        <v>550</v>
      </c>
      <c r="F4">
        <v>118</v>
      </c>
      <c r="G4">
        <v>191</v>
      </c>
    </row>
    <row r="5" spans="1:8" x14ac:dyDescent="0.15">
      <c r="A5" t="s">
        <v>11</v>
      </c>
      <c r="B5">
        <v>82560</v>
      </c>
      <c r="C5">
        <v>24406</v>
      </c>
      <c r="D5">
        <v>17797</v>
      </c>
      <c r="E5">
        <v>25676</v>
      </c>
      <c r="F5">
        <v>5616</v>
      </c>
      <c r="G5">
        <v>9065</v>
      </c>
    </row>
    <row r="6" spans="1:8" x14ac:dyDescent="0.15">
      <c r="A6" t="s">
        <v>12</v>
      </c>
      <c r="B6">
        <v>91</v>
      </c>
      <c r="C6">
        <v>15</v>
      </c>
      <c r="D6">
        <v>19</v>
      </c>
      <c r="E6">
        <v>43</v>
      </c>
      <c r="F6">
        <v>7</v>
      </c>
      <c r="G6">
        <v>7</v>
      </c>
    </row>
    <row r="7" spans="1:8" x14ac:dyDescent="0.15">
      <c r="A7" t="s">
        <v>13</v>
      </c>
      <c r="B7">
        <v>305</v>
      </c>
      <c r="C7">
        <v>78</v>
      </c>
      <c r="D7">
        <v>44</v>
      </c>
      <c r="E7">
        <v>133</v>
      </c>
      <c r="F7">
        <v>26</v>
      </c>
      <c r="G7">
        <v>24</v>
      </c>
    </row>
    <row r="8" spans="1:8" x14ac:dyDescent="0.15">
      <c r="A8" t="s">
        <v>14</v>
      </c>
      <c r="B8">
        <v>49011</v>
      </c>
      <c r="C8">
        <v>6105</v>
      </c>
      <c r="D8">
        <v>15122</v>
      </c>
      <c r="E8">
        <v>25355</v>
      </c>
      <c r="F8">
        <v>1179</v>
      </c>
      <c r="G8">
        <v>1250</v>
      </c>
    </row>
    <row r="9" spans="1:8" x14ac:dyDescent="0.15">
      <c r="A9" t="s">
        <v>15</v>
      </c>
      <c r="B9">
        <v>89768</v>
      </c>
    </row>
    <row r="10" spans="1:8" x14ac:dyDescent="0.15">
      <c r="A10" t="s">
        <v>16</v>
      </c>
      <c r="B10">
        <v>70055</v>
      </c>
      <c r="C10">
        <v>9549</v>
      </c>
      <c r="D10">
        <v>21783</v>
      </c>
      <c r="E10">
        <v>29680</v>
      </c>
      <c r="F10">
        <v>2116</v>
      </c>
      <c r="G10">
        <v>6927</v>
      </c>
    </row>
    <row r="11" spans="1:8" x14ac:dyDescent="0.15">
      <c r="A11" t="s">
        <v>17</v>
      </c>
      <c r="B11">
        <v>409380</v>
      </c>
      <c r="C11">
        <v>73181</v>
      </c>
      <c r="D11">
        <v>103517</v>
      </c>
      <c r="E11">
        <v>126641</v>
      </c>
      <c r="F11">
        <v>21007</v>
      </c>
      <c r="G11">
        <v>85034</v>
      </c>
    </row>
    <row r="12" spans="1:8" x14ac:dyDescent="0.15">
      <c r="A12" t="s">
        <v>18</v>
      </c>
      <c r="B12">
        <v>39</v>
      </c>
      <c r="C12">
        <v>8</v>
      </c>
      <c r="D12">
        <v>15</v>
      </c>
      <c r="E12">
        <v>10</v>
      </c>
      <c r="F12">
        <v>1</v>
      </c>
      <c r="G12">
        <v>5</v>
      </c>
    </row>
    <row r="13" spans="1:8" x14ac:dyDescent="0.15">
      <c r="A13" t="s">
        <v>19</v>
      </c>
      <c r="B13">
        <v>1471</v>
      </c>
    </row>
    <row r="14" spans="1:8" x14ac:dyDescent="0.15">
      <c r="A14" t="s">
        <v>20</v>
      </c>
      <c r="B14">
        <v>43</v>
      </c>
      <c r="C14">
        <v>12</v>
      </c>
      <c r="D14">
        <v>2</v>
      </c>
      <c r="E14">
        <v>18</v>
      </c>
      <c r="F14">
        <v>3</v>
      </c>
      <c r="G14">
        <v>8</v>
      </c>
    </row>
    <row r="15" spans="1:8" x14ac:dyDescent="0.15">
      <c r="A15" t="s">
        <v>21</v>
      </c>
      <c r="B15">
        <v>7765</v>
      </c>
    </row>
    <row r="16" spans="1:8" x14ac:dyDescent="0.15">
      <c r="A16" t="s">
        <v>22</v>
      </c>
      <c r="B16">
        <v>6532</v>
      </c>
      <c r="C16">
        <v>683</v>
      </c>
      <c r="D16">
        <v>2188</v>
      </c>
      <c r="E16">
        <v>2559</v>
      </c>
      <c r="F16">
        <v>410</v>
      </c>
      <c r="G16">
        <v>692</v>
      </c>
    </row>
    <row r="17" spans="1:7" x14ac:dyDescent="0.15">
      <c r="A17" t="s">
        <v>23</v>
      </c>
      <c r="B17">
        <v>28935</v>
      </c>
    </row>
    <row r="18" spans="1:7" x14ac:dyDescent="0.15">
      <c r="A18" t="s">
        <v>24</v>
      </c>
      <c r="B18">
        <v>6915</v>
      </c>
      <c r="C18">
        <v>1854</v>
      </c>
      <c r="D18">
        <v>2158</v>
      </c>
      <c r="E18">
        <v>1995</v>
      </c>
      <c r="F18">
        <v>329</v>
      </c>
      <c r="G18">
        <v>579</v>
      </c>
    </row>
    <row r="19" spans="1:7" x14ac:dyDescent="0.15">
      <c r="A19" t="s">
        <v>25</v>
      </c>
      <c r="B19">
        <v>15606.4</v>
      </c>
      <c r="C19">
        <v>2689.8</v>
      </c>
      <c r="D19">
        <v>4005.4</v>
      </c>
      <c r="E19">
        <v>4940.2</v>
      </c>
      <c r="F19">
        <v>1477</v>
      </c>
      <c r="G19">
        <v>2494</v>
      </c>
    </row>
    <row r="20" spans="1:7" x14ac:dyDescent="0.15">
      <c r="A20" s="9" t="s">
        <v>26</v>
      </c>
      <c r="B20">
        <v>64084.2</v>
      </c>
      <c r="C20">
        <v>22463.7</v>
      </c>
      <c r="D20">
        <v>20849.099999999999</v>
      </c>
      <c r="E20">
        <v>15561.6</v>
      </c>
      <c r="F20">
        <v>2208.8000000000002</v>
      </c>
      <c r="G20">
        <v>3001</v>
      </c>
    </row>
    <row r="21" spans="1:7" x14ac:dyDescent="0.15">
      <c r="A21" t="s">
        <v>27</v>
      </c>
      <c r="B21">
        <v>4014</v>
      </c>
      <c r="C21">
        <v>1328</v>
      </c>
      <c r="D21">
        <v>1217</v>
      </c>
      <c r="E21">
        <v>1113</v>
      </c>
      <c r="F21">
        <v>148</v>
      </c>
      <c r="G21">
        <v>208</v>
      </c>
    </row>
    <row r="22" spans="1:7" x14ac:dyDescent="0.15">
      <c r="A22" s="7" t="s">
        <v>28</v>
      </c>
      <c r="B22">
        <v>9528.2000000000007</v>
      </c>
      <c r="C22">
        <v>3822.1</v>
      </c>
      <c r="D22">
        <v>3427.5</v>
      </c>
      <c r="E22">
        <v>1637.3</v>
      </c>
      <c r="F22">
        <v>504</v>
      </c>
      <c r="G22">
        <v>137.30000000000001</v>
      </c>
    </row>
    <row r="23" spans="1:7" x14ac:dyDescent="0.15">
      <c r="A23" s="2" t="s">
        <v>105</v>
      </c>
      <c r="B23">
        <v>8736</v>
      </c>
    </row>
    <row r="24" spans="1:7" x14ac:dyDescent="0.15">
      <c r="A24" t="s">
        <v>30</v>
      </c>
      <c r="B24">
        <v>4</v>
      </c>
      <c r="E24">
        <v>3</v>
      </c>
      <c r="F24">
        <v>1</v>
      </c>
    </row>
    <row r="25" spans="1:7" x14ac:dyDescent="0.15">
      <c r="A25" t="s">
        <v>31</v>
      </c>
      <c r="B25">
        <v>1358</v>
      </c>
      <c r="E25">
        <v>1020</v>
      </c>
      <c r="F25">
        <v>338</v>
      </c>
    </row>
    <row r="26" spans="1:7" x14ac:dyDescent="0.15">
      <c r="A26" t="s">
        <v>32</v>
      </c>
      <c r="B26">
        <v>421</v>
      </c>
      <c r="C26">
        <v>63</v>
      </c>
      <c r="D26">
        <v>73</v>
      </c>
      <c r="E26">
        <v>110</v>
      </c>
      <c r="F26">
        <v>9</v>
      </c>
      <c r="G26">
        <v>166</v>
      </c>
    </row>
    <row r="27" spans="1:7" x14ac:dyDescent="0.15">
      <c r="A27" t="s">
        <v>33</v>
      </c>
      <c r="B27">
        <v>552666</v>
      </c>
      <c r="C27">
        <v>124792</v>
      </c>
      <c r="D27">
        <v>162414</v>
      </c>
      <c r="E27">
        <v>205775</v>
      </c>
      <c r="F27">
        <v>23367</v>
      </c>
      <c r="G27">
        <v>36318</v>
      </c>
    </row>
    <row r="28" spans="1:7" x14ac:dyDescent="0.15">
      <c r="A28" t="s">
        <v>130</v>
      </c>
      <c r="B28">
        <v>5246</v>
      </c>
      <c r="C28">
        <v>1323</v>
      </c>
      <c r="D28">
        <v>1120</v>
      </c>
      <c r="E28">
        <v>2264</v>
      </c>
      <c r="F28">
        <v>243</v>
      </c>
      <c r="G28">
        <v>296</v>
      </c>
    </row>
    <row r="29" spans="1:7" x14ac:dyDescent="0.15">
      <c r="A29" t="s">
        <v>35</v>
      </c>
      <c r="B29">
        <v>627169</v>
      </c>
      <c r="C29">
        <v>229379</v>
      </c>
      <c r="D29">
        <v>129727</v>
      </c>
      <c r="E29">
        <v>214381</v>
      </c>
      <c r="F29">
        <v>31689</v>
      </c>
      <c r="G29">
        <v>21993</v>
      </c>
    </row>
    <row r="30" spans="1:7" x14ac:dyDescent="0.15">
      <c r="A30" t="s">
        <v>36</v>
      </c>
      <c r="B30">
        <v>61.18</v>
      </c>
      <c r="E30">
        <v>53.81</v>
      </c>
      <c r="F30">
        <v>7.37</v>
      </c>
    </row>
    <row r="31" spans="1:7" x14ac:dyDescent="0.15">
      <c r="A31" t="s">
        <v>37</v>
      </c>
      <c r="B31">
        <v>7770.53</v>
      </c>
      <c r="E31">
        <v>6351.68</v>
      </c>
      <c r="F31">
        <v>1418.85</v>
      </c>
    </row>
    <row r="32" spans="1:7" x14ac:dyDescent="0.15">
      <c r="A32" t="s">
        <v>38</v>
      </c>
      <c r="B32">
        <v>25102</v>
      </c>
      <c r="C32">
        <v>5054</v>
      </c>
      <c r="D32">
        <v>7572</v>
      </c>
      <c r="E32">
        <v>9331</v>
      </c>
      <c r="F32">
        <v>1364</v>
      </c>
      <c r="G32">
        <v>1781</v>
      </c>
    </row>
    <row r="33" spans="1:8" x14ac:dyDescent="0.15">
      <c r="A33" t="s">
        <v>39</v>
      </c>
      <c r="B33">
        <v>1933963</v>
      </c>
      <c r="C33">
        <v>297458</v>
      </c>
      <c r="D33">
        <v>643981</v>
      </c>
      <c r="E33">
        <v>728505</v>
      </c>
      <c r="F33">
        <v>104365</v>
      </c>
      <c r="G33">
        <v>159654</v>
      </c>
    </row>
    <row r="34" spans="1:8" x14ac:dyDescent="0.15">
      <c r="A34" t="s">
        <v>40</v>
      </c>
      <c r="B34">
        <v>4269</v>
      </c>
      <c r="C34">
        <v>1000</v>
      </c>
      <c r="D34">
        <v>1881</v>
      </c>
      <c r="E34">
        <v>882</v>
      </c>
      <c r="F34">
        <v>79</v>
      </c>
      <c r="G34">
        <v>427</v>
      </c>
    </row>
    <row r="35" spans="1:8" x14ac:dyDescent="0.15">
      <c r="A35" t="s">
        <v>41</v>
      </c>
      <c r="B35">
        <v>784096</v>
      </c>
      <c r="C35">
        <v>331000</v>
      </c>
      <c r="D35">
        <v>271477</v>
      </c>
      <c r="E35">
        <v>87998</v>
      </c>
      <c r="F35">
        <v>38689</v>
      </c>
      <c r="G35">
        <v>54932</v>
      </c>
    </row>
    <row r="36" spans="1:8" x14ac:dyDescent="0.15">
      <c r="A36" t="s">
        <v>42</v>
      </c>
      <c r="B36">
        <v>115</v>
      </c>
      <c r="C36">
        <v>14.5</v>
      </c>
      <c r="D36">
        <v>57.5</v>
      </c>
      <c r="E36">
        <v>37.5</v>
      </c>
      <c r="G36">
        <v>5.5</v>
      </c>
    </row>
    <row r="37" spans="1:8" x14ac:dyDescent="0.15">
      <c r="A37" t="s">
        <v>43</v>
      </c>
      <c r="B37">
        <v>1006</v>
      </c>
      <c r="C37">
        <v>161</v>
      </c>
      <c r="D37">
        <v>408</v>
      </c>
      <c r="E37">
        <v>325</v>
      </c>
      <c r="G37">
        <v>112</v>
      </c>
    </row>
    <row r="38" spans="1:8" x14ac:dyDescent="0.15">
      <c r="A38" t="s">
        <v>44</v>
      </c>
      <c r="B38">
        <v>278</v>
      </c>
      <c r="C38">
        <v>29</v>
      </c>
      <c r="D38">
        <v>72</v>
      </c>
      <c r="E38">
        <v>69</v>
      </c>
      <c r="F38">
        <v>22</v>
      </c>
      <c r="G38">
        <v>86</v>
      </c>
    </row>
    <row r="39" spans="1:8" x14ac:dyDescent="0.15">
      <c r="A39" t="s">
        <v>45</v>
      </c>
      <c r="B39">
        <v>18161</v>
      </c>
      <c r="C39">
        <v>1931</v>
      </c>
      <c r="D39">
        <v>5374</v>
      </c>
      <c r="E39">
        <v>4350</v>
      </c>
      <c r="F39">
        <v>1695</v>
      </c>
      <c r="G39">
        <v>4811</v>
      </c>
    </row>
    <row r="40" spans="1:8" x14ac:dyDescent="0.15">
      <c r="A40" t="s">
        <v>46</v>
      </c>
      <c r="B40">
        <v>6610</v>
      </c>
      <c r="C40">
        <v>789.74</v>
      </c>
      <c r="D40">
        <v>1556.92</v>
      </c>
      <c r="E40">
        <v>1199.83</v>
      </c>
      <c r="F40">
        <v>1441.54</v>
      </c>
      <c r="G40">
        <v>1621.97</v>
      </c>
    </row>
    <row r="41" spans="1:8" x14ac:dyDescent="0.15">
      <c r="A41" t="s">
        <v>47</v>
      </c>
      <c r="B41">
        <v>57.42</v>
      </c>
      <c r="E41">
        <v>53.84</v>
      </c>
      <c r="F41">
        <v>3.58</v>
      </c>
    </row>
    <row r="42" spans="1:8" x14ac:dyDescent="0.15">
      <c r="A42" s="5" t="s">
        <v>111</v>
      </c>
      <c r="B42">
        <v>5282.8980000000001</v>
      </c>
      <c r="C42">
        <v>439.423</v>
      </c>
      <c r="D42">
        <v>1529.6220000000001</v>
      </c>
      <c r="E42">
        <v>1233.271</v>
      </c>
      <c r="F42">
        <v>620.01300000000003</v>
      </c>
      <c r="G42">
        <v>992.73699999999997</v>
      </c>
      <c r="H42">
        <v>101.67100000000001</v>
      </c>
    </row>
    <row r="43" spans="1:8" x14ac:dyDescent="0.15">
      <c r="A43" t="s">
        <v>49</v>
      </c>
      <c r="B43">
        <v>139.1</v>
      </c>
    </row>
    <row r="44" spans="1:8" x14ac:dyDescent="0.15">
      <c r="A44" t="s">
        <v>50</v>
      </c>
      <c r="B44">
        <v>486.65600000000001</v>
      </c>
    </row>
    <row r="45" spans="1:8" x14ac:dyDescent="0.15">
      <c r="A45" t="s">
        <v>51</v>
      </c>
      <c r="B45">
        <v>1428.808</v>
      </c>
      <c r="C45">
        <v>116.75</v>
      </c>
      <c r="D45">
        <v>511.41300000000001</v>
      </c>
      <c r="E45">
        <v>484.15300000000002</v>
      </c>
      <c r="F45">
        <v>139.86099999999999</v>
      </c>
      <c r="G45">
        <v>176.631</v>
      </c>
      <c r="H45">
        <v>0</v>
      </c>
    </row>
    <row r="46" spans="1:8" x14ac:dyDescent="0.15">
      <c r="A46" t="s">
        <v>52</v>
      </c>
      <c r="B46">
        <v>408.09300000000002</v>
      </c>
      <c r="C46">
        <v>31.488</v>
      </c>
      <c r="D46">
        <v>87.828000000000003</v>
      </c>
      <c r="E46">
        <v>171.06700000000001</v>
      </c>
      <c r="F46">
        <v>35.917999999999999</v>
      </c>
      <c r="G46">
        <v>81.792000000000002</v>
      </c>
      <c r="H46">
        <v>0</v>
      </c>
    </row>
    <row r="47" spans="1:8" x14ac:dyDescent="0.15">
      <c r="A47" t="s">
        <v>53</v>
      </c>
      <c r="B47">
        <v>911.61</v>
      </c>
      <c r="C47">
        <v>30.355</v>
      </c>
      <c r="D47">
        <v>449.38299999999998</v>
      </c>
      <c r="E47">
        <v>176.62200000000001</v>
      </c>
      <c r="F47">
        <v>91.861000000000004</v>
      </c>
      <c r="G47">
        <v>163.38900000000001</v>
      </c>
      <c r="H47">
        <v>0</v>
      </c>
    </row>
    <row r="48" spans="1:8" x14ac:dyDescent="0.15">
      <c r="A48" t="s">
        <v>54</v>
      </c>
      <c r="B48">
        <v>2047.731</v>
      </c>
      <c r="C48">
        <v>260.83</v>
      </c>
      <c r="D48">
        <v>470.66500000000002</v>
      </c>
      <c r="E48">
        <v>401.42899999999997</v>
      </c>
      <c r="F48">
        <v>352.37299999999999</v>
      </c>
      <c r="G48">
        <v>562.43399999999997</v>
      </c>
      <c r="H48">
        <v>0</v>
      </c>
    </row>
    <row r="49" spans="1:8" x14ac:dyDescent="0.15">
      <c r="A49" t="s">
        <v>55</v>
      </c>
    </row>
    <row r="50" spans="1:8" x14ac:dyDescent="0.15">
      <c r="A50" t="s">
        <v>56</v>
      </c>
      <c r="B50" t="s">
        <v>57</v>
      </c>
      <c r="C50" t="s">
        <v>58</v>
      </c>
      <c r="D50" t="s">
        <v>59</v>
      </c>
      <c r="E50" t="s">
        <v>60</v>
      </c>
      <c r="F50" t="s">
        <v>61</v>
      </c>
      <c r="G50" t="s">
        <v>62</v>
      </c>
      <c r="H50" t="s">
        <v>63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0"/>
  <sheetViews>
    <sheetView workbookViewId="0">
      <selection activeCell="A20" sqref="A20"/>
    </sheetView>
  </sheetViews>
  <sheetFormatPr defaultRowHeight="13.5" x14ac:dyDescent="0.15"/>
  <cols>
    <col min="1" max="1" width="31.75" bestFit="1" customWidth="1"/>
  </cols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 t="s">
        <v>8</v>
      </c>
      <c r="B2">
        <v>44</v>
      </c>
      <c r="C2">
        <v>9</v>
      </c>
      <c r="D2">
        <v>12</v>
      </c>
      <c r="E2">
        <v>15</v>
      </c>
      <c r="F2">
        <v>4</v>
      </c>
      <c r="G2">
        <v>4</v>
      </c>
    </row>
    <row r="3" spans="1:8" x14ac:dyDescent="0.15">
      <c r="A3" t="s">
        <v>9</v>
      </c>
      <c r="B3">
        <v>15217</v>
      </c>
    </row>
    <row r="4" spans="1:8" x14ac:dyDescent="0.15">
      <c r="A4" t="s">
        <v>10</v>
      </c>
      <c r="B4">
        <v>1691</v>
      </c>
      <c r="C4">
        <v>490</v>
      </c>
      <c r="D4">
        <v>377</v>
      </c>
      <c r="E4">
        <v>523</v>
      </c>
      <c r="F4">
        <v>113</v>
      </c>
      <c r="G4">
        <v>188</v>
      </c>
    </row>
    <row r="5" spans="1:8" x14ac:dyDescent="0.15">
      <c r="A5" t="s">
        <v>11</v>
      </c>
      <c r="B5">
        <v>76771</v>
      </c>
      <c r="C5">
        <v>21587</v>
      </c>
      <c r="D5">
        <v>16722</v>
      </c>
      <c r="E5">
        <v>24243</v>
      </c>
      <c r="F5">
        <v>5284</v>
      </c>
      <c r="G5">
        <v>8935</v>
      </c>
    </row>
    <row r="6" spans="1:8" x14ac:dyDescent="0.15">
      <c r="A6" t="s">
        <v>12</v>
      </c>
      <c r="B6">
        <v>89</v>
      </c>
      <c r="C6">
        <v>20</v>
      </c>
      <c r="D6">
        <v>14</v>
      </c>
      <c r="E6">
        <v>43</v>
      </c>
      <c r="F6">
        <v>5</v>
      </c>
      <c r="G6">
        <v>7</v>
      </c>
    </row>
    <row r="7" spans="1:8" x14ac:dyDescent="0.15">
      <c r="A7" t="s">
        <v>13</v>
      </c>
      <c r="B7">
        <v>304</v>
      </c>
      <c r="C7">
        <v>86</v>
      </c>
      <c r="D7">
        <v>39</v>
      </c>
      <c r="E7">
        <v>133</v>
      </c>
      <c r="F7">
        <v>22</v>
      </c>
      <c r="G7">
        <v>24</v>
      </c>
    </row>
    <row r="8" spans="1:8" x14ac:dyDescent="0.15">
      <c r="A8" t="s">
        <v>14</v>
      </c>
      <c r="B8">
        <v>61925</v>
      </c>
      <c r="C8">
        <v>5946</v>
      </c>
      <c r="D8">
        <v>20701</v>
      </c>
      <c r="E8">
        <v>30037</v>
      </c>
      <c r="F8">
        <v>971</v>
      </c>
      <c r="G8">
        <v>4270</v>
      </c>
    </row>
    <row r="9" spans="1:8" x14ac:dyDescent="0.15">
      <c r="A9" t="s">
        <v>15</v>
      </c>
      <c r="B9">
        <v>80741</v>
      </c>
    </row>
    <row r="10" spans="1:8" x14ac:dyDescent="0.15">
      <c r="A10" t="s">
        <v>16</v>
      </c>
      <c r="B10">
        <v>70297</v>
      </c>
      <c r="C10">
        <v>9740</v>
      </c>
      <c r="D10">
        <v>21900</v>
      </c>
      <c r="E10">
        <v>31411</v>
      </c>
      <c r="F10">
        <v>1655</v>
      </c>
      <c r="G10">
        <v>5591</v>
      </c>
    </row>
    <row r="11" spans="1:8" x14ac:dyDescent="0.15">
      <c r="A11" t="s">
        <v>17</v>
      </c>
      <c r="B11">
        <v>385005</v>
      </c>
      <c r="C11">
        <v>72162</v>
      </c>
      <c r="D11">
        <v>94912</v>
      </c>
      <c r="E11">
        <v>113514</v>
      </c>
      <c r="F11">
        <v>15361</v>
      </c>
      <c r="G11">
        <v>89056</v>
      </c>
    </row>
    <row r="12" spans="1:8" x14ac:dyDescent="0.15">
      <c r="A12" t="s">
        <v>18</v>
      </c>
      <c r="B12">
        <v>25</v>
      </c>
      <c r="C12">
        <v>4</v>
      </c>
      <c r="D12">
        <v>8</v>
      </c>
      <c r="E12">
        <v>10</v>
      </c>
      <c r="F12">
        <v>1</v>
      </c>
      <c r="G12">
        <v>2</v>
      </c>
    </row>
    <row r="13" spans="1:8" x14ac:dyDescent="0.15">
      <c r="A13" t="s">
        <v>19</v>
      </c>
      <c r="B13">
        <v>3407</v>
      </c>
    </row>
    <row r="14" spans="1:8" x14ac:dyDescent="0.15">
      <c r="A14" t="s">
        <v>20</v>
      </c>
      <c r="B14">
        <v>40</v>
      </c>
      <c r="C14">
        <v>12</v>
      </c>
      <c r="D14">
        <v>1</v>
      </c>
      <c r="E14">
        <v>19</v>
      </c>
      <c r="F14">
        <v>3</v>
      </c>
      <c r="G14">
        <v>5</v>
      </c>
    </row>
    <row r="15" spans="1:8" x14ac:dyDescent="0.15">
      <c r="A15" t="s">
        <v>21</v>
      </c>
      <c r="B15">
        <v>8068</v>
      </c>
    </row>
    <row r="16" spans="1:8" x14ac:dyDescent="0.15">
      <c r="A16" t="s">
        <v>22</v>
      </c>
      <c r="B16">
        <v>5927</v>
      </c>
      <c r="C16">
        <v>654</v>
      </c>
      <c r="D16">
        <v>2056</v>
      </c>
      <c r="E16">
        <v>2362</v>
      </c>
      <c r="F16">
        <v>375</v>
      </c>
      <c r="G16">
        <v>480</v>
      </c>
    </row>
    <row r="17" spans="1:7" x14ac:dyDescent="0.15">
      <c r="A17" t="s">
        <v>23</v>
      </c>
      <c r="B17">
        <v>26696</v>
      </c>
    </row>
    <row r="18" spans="1:7" x14ac:dyDescent="0.15">
      <c r="A18" t="s">
        <v>24</v>
      </c>
      <c r="B18">
        <v>6784</v>
      </c>
      <c r="C18">
        <v>1841</v>
      </c>
      <c r="D18">
        <v>2148</v>
      </c>
      <c r="E18">
        <v>1895</v>
      </c>
      <c r="F18">
        <v>314</v>
      </c>
      <c r="G18">
        <v>586</v>
      </c>
    </row>
    <row r="19" spans="1:7" x14ac:dyDescent="0.15">
      <c r="A19" t="s">
        <v>64</v>
      </c>
      <c r="B19">
        <v>595</v>
      </c>
      <c r="C19">
        <v>114</v>
      </c>
      <c r="D19">
        <v>190</v>
      </c>
      <c r="E19">
        <v>153</v>
      </c>
      <c r="F19">
        <v>48</v>
      </c>
      <c r="G19">
        <v>90</v>
      </c>
    </row>
    <row r="20" spans="1:7" x14ac:dyDescent="0.15">
      <c r="A20" s="9" t="s">
        <v>26</v>
      </c>
      <c r="B20">
        <v>66148.100000000006</v>
      </c>
      <c r="C20">
        <v>23592.799999999999</v>
      </c>
      <c r="D20">
        <v>20413.2</v>
      </c>
      <c r="E20">
        <v>16990.5</v>
      </c>
      <c r="F20">
        <v>1956.4</v>
      </c>
      <c r="G20">
        <v>3195.2</v>
      </c>
    </row>
    <row r="21" spans="1:7" x14ac:dyDescent="0.15">
      <c r="A21" t="s">
        <v>27</v>
      </c>
      <c r="B21">
        <v>4140</v>
      </c>
      <c r="C21">
        <v>1397</v>
      </c>
      <c r="D21">
        <v>1244</v>
      </c>
      <c r="E21">
        <v>1143</v>
      </c>
      <c r="F21">
        <v>148</v>
      </c>
      <c r="G21">
        <v>208</v>
      </c>
    </row>
    <row r="22" spans="1:7" x14ac:dyDescent="0.15">
      <c r="A22" s="7" t="s">
        <v>28</v>
      </c>
      <c r="B22">
        <v>9489.6</v>
      </c>
      <c r="C22">
        <v>3680.6</v>
      </c>
      <c r="D22">
        <v>2741.6</v>
      </c>
      <c r="E22">
        <v>1924.1</v>
      </c>
      <c r="F22">
        <v>510.3</v>
      </c>
      <c r="G22">
        <v>633</v>
      </c>
    </row>
    <row r="23" spans="1:7" x14ac:dyDescent="0.15">
      <c r="A23" s="2" t="s">
        <v>29</v>
      </c>
      <c r="B23">
        <v>5833</v>
      </c>
    </row>
    <row r="24" spans="1:7" x14ac:dyDescent="0.15">
      <c r="A24" t="s">
        <v>30</v>
      </c>
      <c r="B24">
        <v>4</v>
      </c>
      <c r="E24">
        <v>3</v>
      </c>
      <c r="F24">
        <v>1</v>
      </c>
    </row>
    <row r="25" spans="1:7" x14ac:dyDescent="0.15">
      <c r="A25" t="s">
        <v>31</v>
      </c>
      <c r="B25">
        <v>1358</v>
      </c>
      <c r="E25">
        <v>1020</v>
      </c>
      <c r="F25">
        <v>338</v>
      </c>
    </row>
    <row r="26" spans="1:7" x14ac:dyDescent="0.15">
      <c r="A26" t="s">
        <v>32</v>
      </c>
      <c r="B26">
        <v>425</v>
      </c>
      <c r="C26">
        <v>65</v>
      </c>
      <c r="D26">
        <v>72</v>
      </c>
      <c r="E26">
        <v>116</v>
      </c>
      <c r="F26">
        <v>7</v>
      </c>
      <c r="G26">
        <v>165</v>
      </c>
    </row>
    <row r="27" spans="1:7" x14ac:dyDescent="0.15">
      <c r="A27" t="s">
        <v>33</v>
      </c>
      <c r="B27">
        <v>524149</v>
      </c>
      <c r="C27">
        <v>123542</v>
      </c>
      <c r="D27">
        <v>149878</v>
      </c>
      <c r="E27">
        <v>201073</v>
      </c>
      <c r="F27">
        <v>14566</v>
      </c>
      <c r="G27">
        <v>35090</v>
      </c>
    </row>
    <row r="28" spans="1:7" x14ac:dyDescent="0.15">
      <c r="A28" t="s">
        <v>34</v>
      </c>
      <c r="B28">
        <v>5320</v>
      </c>
      <c r="C28">
        <v>1311</v>
      </c>
      <c r="D28">
        <v>1262</v>
      </c>
      <c r="E28">
        <v>2127</v>
      </c>
      <c r="F28">
        <v>312</v>
      </c>
      <c r="G28">
        <v>308</v>
      </c>
    </row>
    <row r="29" spans="1:7" x14ac:dyDescent="0.15">
      <c r="A29" t="s">
        <v>35</v>
      </c>
      <c r="B29">
        <v>584709</v>
      </c>
      <c r="C29">
        <v>237210</v>
      </c>
      <c r="D29">
        <v>98379</v>
      </c>
      <c r="E29">
        <v>187668</v>
      </c>
      <c r="F29">
        <v>36599</v>
      </c>
      <c r="G29">
        <v>24853</v>
      </c>
    </row>
    <row r="30" spans="1:7" x14ac:dyDescent="0.15">
      <c r="A30" t="s">
        <v>36</v>
      </c>
      <c r="B30">
        <v>66.67</v>
      </c>
      <c r="E30">
        <v>58.68</v>
      </c>
      <c r="F30">
        <v>7.99</v>
      </c>
    </row>
    <row r="31" spans="1:7" x14ac:dyDescent="0.15">
      <c r="A31" t="s">
        <v>37</v>
      </c>
      <c r="B31">
        <v>8359.19</v>
      </c>
      <c r="E31">
        <v>6926.1</v>
      </c>
      <c r="F31">
        <v>1433.09</v>
      </c>
    </row>
    <row r="32" spans="1:7" x14ac:dyDescent="0.15">
      <c r="A32" t="s">
        <v>38</v>
      </c>
      <c r="B32">
        <v>25318</v>
      </c>
      <c r="C32">
        <v>5179</v>
      </c>
      <c r="D32">
        <v>7978</v>
      </c>
      <c r="E32">
        <v>9315</v>
      </c>
      <c r="F32">
        <v>1235</v>
      </c>
      <c r="G32">
        <v>1611</v>
      </c>
    </row>
    <row r="33" spans="1:8" x14ac:dyDescent="0.15">
      <c r="A33" t="s">
        <v>39</v>
      </c>
      <c r="B33">
        <v>1944721</v>
      </c>
      <c r="C33">
        <v>290383</v>
      </c>
      <c r="D33">
        <v>697714</v>
      </c>
      <c r="E33">
        <v>725420</v>
      </c>
      <c r="F33">
        <v>111086</v>
      </c>
      <c r="G33">
        <v>120118</v>
      </c>
    </row>
    <row r="34" spans="1:8" x14ac:dyDescent="0.15">
      <c r="A34" t="s">
        <v>40</v>
      </c>
      <c r="B34">
        <v>4110</v>
      </c>
      <c r="C34">
        <v>969</v>
      </c>
      <c r="D34">
        <v>1867</v>
      </c>
      <c r="E34">
        <v>856</v>
      </c>
      <c r="F34">
        <v>58</v>
      </c>
      <c r="G34">
        <v>360</v>
      </c>
    </row>
    <row r="35" spans="1:8" x14ac:dyDescent="0.15">
      <c r="A35" t="s">
        <v>41</v>
      </c>
      <c r="B35">
        <v>719306</v>
      </c>
      <c r="C35">
        <v>278478</v>
      </c>
      <c r="D35">
        <v>297893</v>
      </c>
      <c r="E35">
        <v>79510</v>
      </c>
      <c r="F35">
        <v>17644</v>
      </c>
      <c r="G35">
        <v>45781</v>
      </c>
    </row>
    <row r="36" spans="1:8" x14ac:dyDescent="0.15">
      <c r="A36" t="s">
        <v>42</v>
      </c>
      <c r="B36">
        <v>114</v>
      </c>
      <c r="C36">
        <v>13.5</v>
      </c>
      <c r="D36">
        <v>58</v>
      </c>
      <c r="E36">
        <v>37</v>
      </c>
      <c r="G36">
        <v>5.5</v>
      </c>
    </row>
    <row r="37" spans="1:8" x14ac:dyDescent="0.15">
      <c r="A37" t="s">
        <v>43</v>
      </c>
      <c r="B37">
        <v>1001</v>
      </c>
      <c r="C37">
        <v>156</v>
      </c>
      <c r="D37">
        <v>408</v>
      </c>
      <c r="E37">
        <v>325</v>
      </c>
      <c r="G37">
        <v>112</v>
      </c>
    </row>
    <row r="38" spans="1:8" x14ac:dyDescent="0.15">
      <c r="A38" t="s">
        <v>44</v>
      </c>
      <c r="B38">
        <v>283</v>
      </c>
      <c r="C38">
        <v>27</v>
      </c>
      <c r="D38">
        <v>77</v>
      </c>
      <c r="E38">
        <v>69</v>
      </c>
      <c r="F38">
        <v>22</v>
      </c>
      <c r="G38">
        <v>88</v>
      </c>
    </row>
    <row r="39" spans="1:8" x14ac:dyDescent="0.15">
      <c r="A39" t="s">
        <v>45</v>
      </c>
      <c r="B39">
        <v>18621</v>
      </c>
      <c r="C39">
        <v>1632</v>
      </c>
      <c r="D39">
        <v>5793</v>
      </c>
      <c r="E39">
        <v>4490</v>
      </c>
      <c r="F39">
        <v>1695</v>
      </c>
      <c r="G39">
        <v>5011</v>
      </c>
    </row>
    <row r="40" spans="1:8" x14ac:dyDescent="0.15">
      <c r="A40" t="s">
        <v>46</v>
      </c>
      <c r="B40">
        <v>6146.75</v>
      </c>
      <c r="C40">
        <v>866.14</v>
      </c>
      <c r="D40">
        <v>1497.61</v>
      </c>
      <c r="E40">
        <v>1010.57</v>
      </c>
      <c r="F40">
        <v>1284.04</v>
      </c>
      <c r="G40">
        <v>1488.39</v>
      </c>
    </row>
    <row r="41" spans="1:8" x14ac:dyDescent="0.15">
      <c r="A41" t="s">
        <v>47</v>
      </c>
      <c r="E41">
        <v>58.69</v>
      </c>
      <c r="F41">
        <v>3.6</v>
      </c>
    </row>
    <row r="42" spans="1:8" x14ac:dyDescent="0.15">
      <c r="A42" s="5" t="s">
        <v>111</v>
      </c>
      <c r="B42">
        <v>5243.6580000000004</v>
      </c>
      <c r="C42">
        <v>439.423</v>
      </c>
      <c r="D42">
        <v>1533.1020000000001</v>
      </c>
      <c r="E42">
        <v>1231.6659999999999</v>
      </c>
      <c r="F42">
        <v>613.12099999999998</v>
      </c>
      <c r="G42">
        <v>982.52200000000005</v>
      </c>
      <c r="H42">
        <v>85.162999999999997</v>
      </c>
    </row>
    <row r="43" spans="1:8" x14ac:dyDescent="0.15">
      <c r="A43" t="s">
        <v>49</v>
      </c>
      <c r="B43">
        <v>138.1</v>
      </c>
    </row>
    <row r="44" spans="1:8" x14ac:dyDescent="0.15">
      <c r="A44" t="s">
        <v>50</v>
      </c>
      <c r="B44">
        <v>479.15600000000001</v>
      </c>
    </row>
    <row r="45" spans="1:8" x14ac:dyDescent="0.15">
      <c r="A45" t="s">
        <v>51</v>
      </c>
      <c r="B45">
        <v>1407.539</v>
      </c>
      <c r="C45">
        <v>116.75</v>
      </c>
      <c r="D45">
        <v>498.38499999999999</v>
      </c>
      <c r="E45">
        <v>482.548</v>
      </c>
      <c r="F45">
        <v>143.43</v>
      </c>
      <c r="G45">
        <v>166.42599999999999</v>
      </c>
      <c r="H45">
        <v>0</v>
      </c>
    </row>
    <row r="46" spans="1:8" x14ac:dyDescent="0.15">
      <c r="A46" t="s">
        <v>52</v>
      </c>
      <c r="B46">
        <v>408.08300000000003</v>
      </c>
      <c r="C46">
        <v>31.488</v>
      </c>
      <c r="D46">
        <v>87.828000000000003</v>
      </c>
      <c r="E46">
        <v>171.06700000000001</v>
      </c>
      <c r="F46">
        <v>35.917999999999999</v>
      </c>
      <c r="G46">
        <v>81.781999999999996</v>
      </c>
      <c r="H46">
        <v>0</v>
      </c>
    </row>
    <row r="47" spans="1:8" x14ac:dyDescent="0.15">
      <c r="A47" t="s">
        <v>53</v>
      </c>
      <c r="B47">
        <v>901.149</v>
      </c>
      <c r="C47">
        <v>30.355</v>
      </c>
      <c r="D47">
        <v>449.38299999999998</v>
      </c>
      <c r="E47">
        <v>176.62200000000001</v>
      </c>
      <c r="F47">
        <v>81.400000000000006</v>
      </c>
      <c r="G47">
        <v>163.38900000000001</v>
      </c>
      <c r="H47">
        <v>0</v>
      </c>
    </row>
    <row r="48" spans="1:8" x14ac:dyDescent="0.15">
      <c r="A48" t="s">
        <v>54</v>
      </c>
      <c r="B48">
        <v>2047.731</v>
      </c>
      <c r="C48">
        <v>260.83</v>
      </c>
      <c r="D48">
        <v>470.66500000000002</v>
      </c>
      <c r="E48">
        <v>401.42899999999997</v>
      </c>
      <c r="F48">
        <v>352.37299999999999</v>
      </c>
      <c r="G48">
        <v>562.43399999999997</v>
      </c>
      <c r="H48">
        <v>0</v>
      </c>
    </row>
    <row r="49" spans="1:8" x14ac:dyDescent="0.15">
      <c r="A49" t="s">
        <v>55</v>
      </c>
    </row>
    <row r="50" spans="1:8" x14ac:dyDescent="0.15">
      <c r="A50" t="s">
        <v>56</v>
      </c>
      <c r="B50" t="s">
        <v>65</v>
      </c>
      <c r="C50" t="s">
        <v>58</v>
      </c>
      <c r="D50" t="s">
        <v>66</v>
      </c>
      <c r="E50" t="s">
        <v>67</v>
      </c>
      <c r="F50" t="s">
        <v>68</v>
      </c>
      <c r="G50" t="s">
        <v>69</v>
      </c>
      <c r="H50" t="s">
        <v>70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0"/>
  <sheetViews>
    <sheetView workbookViewId="0">
      <selection activeCell="A20" sqref="A20"/>
    </sheetView>
  </sheetViews>
  <sheetFormatPr defaultRowHeight="13.5" x14ac:dyDescent="0.15"/>
  <cols>
    <col min="1" max="1" width="31.75" bestFit="1" customWidth="1"/>
  </cols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 t="s">
        <v>8</v>
      </c>
      <c r="B2">
        <v>43</v>
      </c>
      <c r="C2">
        <v>8</v>
      </c>
      <c r="D2">
        <v>12</v>
      </c>
      <c r="E2">
        <v>15</v>
      </c>
      <c r="F2">
        <v>4</v>
      </c>
      <c r="G2">
        <v>4</v>
      </c>
    </row>
    <row r="3" spans="1:8" x14ac:dyDescent="0.15">
      <c r="A3" t="s">
        <v>9</v>
      </c>
      <c r="B3">
        <v>11953</v>
      </c>
    </row>
    <row r="4" spans="1:8" x14ac:dyDescent="0.15">
      <c r="A4" t="s">
        <v>10</v>
      </c>
      <c r="B4">
        <v>1630</v>
      </c>
      <c r="C4">
        <v>490</v>
      </c>
      <c r="D4">
        <v>386</v>
      </c>
      <c r="E4">
        <v>470</v>
      </c>
      <c r="F4">
        <v>113</v>
      </c>
      <c r="G4">
        <v>171</v>
      </c>
    </row>
    <row r="5" spans="1:8" x14ac:dyDescent="0.15">
      <c r="A5" t="s">
        <v>11</v>
      </c>
      <c r="B5">
        <v>73566</v>
      </c>
      <c r="C5">
        <v>21788</v>
      </c>
      <c r="D5">
        <v>16765</v>
      </c>
      <c r="E5">
        <v>21815</v>
      </c>
      <c r="F5">
        <v>5173</v>
      </c>
      <c r="G5">
        <v>8025</v>
      </c>
    </row>
    <row r="6" spans="1:8" x14ac:dyDescent="0.15">
      <c r="A6" t="s">
        <v>12</v>
      </c>
      <c r="B6">
        <v>89</v>
      </c>
      <c r="C6">
        <v>17</v>
      </c>
      <c r="D6">
        <v>20</v>
      </c>
      <c r="E6">
        <v>43</v>
      </c>
      <c r="F6">
        <v>5</v>
      </c>
      <c r="G6">
        <v>4</v>
      </c>
    </row>
    <row r="7" spans="1:8" x14ac:dyDescent="0.15">
      <c r="A7" t="s">
        <v>13</v>
      </c>
      <c r="B7">
        <v>291</v>
      </c>
      <c r="C7">
        <v>77</v>
      </c>
      <c r="D7">
        <v>39</v>
      </c>
      <c r="E7">
        <v>130</v>
      </c>
      <c r="F7">
        <v>23</v>
      </c>
      <c r="G7">
        <v>22</v>
      </c>
    </row>
    <row r="8" spans="1:8" x14ac:dyDescent="0.15">
      <c r="A8" t="s">
        <v>14</v>
      </c>
      <c r="B8">
        <v>80470</v>
      </c>
      <c r="C8">
        <v>14320</v>
      </c>
      <c r="D8">
        <v>24456</v>
      </c>
      <c r="E8">
        <v>39588</v>
      </c>
      <c r="F8">
        <v>1133</v>
      </c>
      <c r="G8">
        <v>973</v>
      </c>
    </row>
    <row r="9" spans="1:8" x14ac:dyDescent="0.15">
      <c r="A9" t="s">
        <v>15</v>
      </c>
      <c r="B9">
        <v>104994</v>
      </c>
    </row>
    <row r="10" spans="1:8" x14ac:dyDescent="0.15">
      <c r="A10" t="s">
        <v>16</v>
      </c>
      <c r="B10">
        <v>83334</v>
      </c>
      <c r="C10">
        <v>13783</v>
      </c>
      <c r="D10">
        <v>30490</v>
      </c>
      <c r="E10">
        <v>29441</v>
      </c>
      <c r="F10">
        <v>3451</v>
      </c>
      <c r="G10">
        <v>6169</v>
      </c>
    </row>
    <row r="11" spans="1:8" x14ac:dyDescent="0.15">
      <c r="A11" t="s">
        <v>17</v>
      </c>
      <c r="B11">
        <v>391793</v>
      </c>
      <c r="C11">
        <v>86582</v>
      </c>
      <c r="D11">
        <v>113817</v>
      </c>
      <c r="E11">
        <v>104941</v>
      </c>
      <c r="F11">
        <v>20332</v>
      </c>
      <c r="G11">
        <v>66121</v>
      </c>
    </row>
    <row r="12" spans="1:8" x14ac:dyDescent="0.15">
      <c r="A12" t="s">
        <v>18</v>
      </c>
      <c r="B12">
        <v>54</v>
      </c>
      <c r="C12">
        <v>10</v>
      </c>
      <c r="D12">
        <v>22</v>
      </c>
      <c r="E12">
        <v>14</v>
      </c>
      <c r="F12">
        <v>3</v>
      </c>
      <c r="G12">
        <v>5</v>
      </c>
    </row>
    <row r="13" spans="1:8" x14ac:dyDescent="0.15">
      <c r="A13" t="s">
        <v>19</v>
      </c>
      <c r="B13">
        <v>1780</v>
      </c>
    </row>
    <row r="14" spans="1:8" x14ac:dyDescent="0.15">
      <c r="A14" t="s">
        <v>20</v>
      </c>
      <c r="B14">
        <v>40</v>
      </c>
      <c r="C14">
        <v>10</v>
      </c>
      <c r="D14">
        <v>1</v>
      </c>
      <c r="E14">
        <v>22</v>
      </c>
      <c r="F14">
        <v>3</v>
      </c>
      <c r="G14">
        <v>4</v>
      </c>
    </row>
    <row r="15" spans="1:8" x14ac:dyDescent="0.15">
      <c r="A15" t="s">
        <v>21</v>
      </c>
      <c r="B15">
        <v>4780</v>
      </c>
    </row>
    <row r="16" spans="1:8" x14ac:dyDescent="0.15">
      <c r="A16" t="s">
        <v>22</v>
      </c>
      <c r="B16">
        <v>6714</v>
      </c>
      <c r="C16">
        <v>1014</v>
      </c>
      <c r="D16">
        <v>2044</v>
      </c>
      <c r="E16">
        <v>2428</v>
      </c>
      <c r="F16">
        <v>565</v>
      </c>
      <c r="G16">
        <v>663</v>
      </c>
    </row>
    <row r="17" spans="1:7" x14ac:dyDescent="0.15">
      <c r="A17" t="s">
        <v>23</v>
      </c>
      <c r="B17">
        <v>21478</v>
      </c>
    </row>
    <row r="18" spans="1:7" x14ac:dyDescent="0.15">
      <c r="A18" t="s">
        <v>24</v>
      </c>
      <c r="B18">
        <v>5916</v>
      </c>
      <c r="C18">
        <v>1693</v>
      </c>
      <c r="D18">
        <v>1711</v>
      </c>
      <c r="E18">
        <v>1764</v>
      </c>
      <c r="F18">
        <v>286</v>
      </c>
      <c r="G18">
        <v>462</v>
      </c>
    </row>
    <row r="19" spans="1:7" x14ac:dyDescent="0.15">
      <c r="A19" t="s">
        <v>64</v>
      </c>
      <c r="B19">
        <v>588</v>
      </c>
      <c r="C19">
        <v>120</v>
      </c>
      <c r="D19">
        <v>188</v>
      </c>
      <c r="E19">
        <v>147</v>
      </c>
      <c r="F19">
        <v>46</v>
      </c>
      <c r="G19">
        <v>87</v>
      </c>
    </row>
    <row r="20" spans="1:7" x14ac:dyDescent="0.15">
      <c r="A20" s="9" t="s">
        <v>26</v>
      </c>
      <c r="B20">
        <v>61562.5</v>
      </c>
      <c r="C20">
        <v>20558.900000000001</v>
      </c>
      <c r="D20">
        <v>19820.900000000001</v>
      </c>
      <c r="E20">
        <v>16356</v>
      </c>
      <c r="F20">
        <v>2108.6999999999998</v>
      </c>
      <c r="G20">
        <v>2718</v>
      </c>
    </row>
    <row r="21" spans="1:7" x14ac:dyDescent="0.15">
      <c r="A21" t="s">
        <v>27</v>
      </c>
      <c r="B21">
        <v>3581</v>
      </c>
      <c r="C21">
        <v>1015</v>
      </c>
      <c r="D21">
        <v>1034</v>
      </c>
      <c r="E21">
        <v>1107</v>
      </c>
      <c r="F21">
        <v>128</v>
      </c>
      <c r="G21">
        <v>297</v>
      </c>
    </row>
    <row r="22" spans="1:7" x14ac:dyDescent="0.15">
      <c r="A22" s="7" t="s">
        <v>28</v>
      </c>
      <c r="B22">
        <v>9320</v>
      </c>
      <c r="C22">
        <v>3019.8</v>
      </c>
      <c r="D22">
        <v>3160.9</v>
      </c>
      <c r="E22">
        <v>1932.3</v>
      </c>
      <c r="F22">
        <v>592</v>
      </c>
      <c r="G22">
        <v>615</v>
      </c>
    </row>
    <row r="23" spans="1:7" x14ac:dyDescent="0.15">
      <c r="A23" s="2" t="s">
        <v>29</v>
      </c>
      <c r="B23">
        <v>5466.76</v>
      </c>
    </row>
    <row r="24" spans="1:7" x14ac:dyDescent="0.15">
      <c r="A24" t="s">
        <v>30</v>
      </c>
      <c r="B24">
        <v>4</v>
      </c>
      <c r="E24">
        <v>3</v>
      </c>
      <c r="F24">
        <v>1</v>
      </c>
    </row>
    <row r="25" spans="1:7" x14ac:dyDescent="0.15">
      <c r="A25" t="s">
        <v>31</v>
      </c>
      <c r="B25">
        <v>1358</v>
      </c>
      <c r="E25">
        <v>1020</v>
      </c>
      <c r="F25">
        <v>338</v>
      </c>
    </row>
    <row r="26" spans="1:7" x14ac:dyDescent="0.15">
      <c r="A26" t="s">
        <v>32</v>
      </c>
      <c r="B26">
        <v>459</v>
      </c>
      <c r="C26">
        <v>74</v>
      </c>
      <c r="D26">
        <v>92</v>
      </c>
      <c r="E26">
        <v>103</v>
      </c>
      <c r="F26">
        <v>7</v>
      </c>
      <c r="G26">
        <v>183</v>
      </c>
    </row>
    <row r="27" spans="1:7" x14ac:dyDescent="0.15">
      <c r="A27" t="s">
        <v>33</v>
      </c>
      <c r="B27">
        <v>513648</v>
      </c>
      <c r="C27">
        <v>128659</v>
      </c>
      <c r="D27">
        <v>167939</v>
      </c>
      <c r="E27">
        <v>168006</v>
      </c>
      <c r="F27">
        <v>7658</v>
      </c>
      <c r="G27">
        <v>41386</v>
      </c>
    </row>
    <row r="28" spans="1:7" x14ac:dyDescent="0.15">
      <c r="A28" t="s">
        <v>34</v>
      </c>
      <c r="B28">
        <v>5692</v>
      </c>
      <c r="C28">
        <v>1368</v>
      </c>
      <c r="D28">
        <v>1272</v>
      </c>
      <c r="E28">
        <v>2385</v>
      </c>
      <c r="F28">
        <v>338</v>
      </c>
      <c r="G28">
        <v>329</v>
      </c>
    </row>
    <row r="29" spans="1:7" x14ac:dyDescent="0.15">
      <c r="A29" t="s">
        <v>35</v>
      </c>
      <c r="B29">
        <v>591574</v>
      </c>
      <c r="C29">
        <v>233425</v>
      </c>
      <c r="D29">
        <v>94612</v>
      </c>
      <c r="E29">
        <v>201831</v>
      </c>
      <c r="F29">
        <v>34941</v>
      </c>
      <c r="G29">
        <v>26765</v>
      </c>
    </row>
    <row r="30" spans="1:7" x14ac:dyDescent="0.15">
      <c r="A30" t="s">
        <v>36</v>
      </c>
      <c r="B30">
        <v>75.83</v>
      </c>
      <c r="E30">
        <v>64.78</v>
      </c>
      <c r="F30">
        <v>11.05</v>
      </c>
    </row>
    <row r="31" spans="1:7" x14ac:dyDescent="0.15">
      <c r="A31" t="s">
        <v>37</v>
      </c>
      <c r="B31">
        <v>9317.9500000000007</v>
      </c>
      <c r="E31">
        <v>7640.41</v>
      </c>
      <c r="F31">
        <v>1677.54</v>
      </c>
    </row>
    <row r="32" spans="1:7" x14ac:dyDescent="0.15">
      <c r="A32" t="s">
        <v>38</v>
      </c>
      <c r="B32">
        <v>24712</v>
      </c>
      <c r="C32">
        <v>5077</v>
      </c>
      <c r="D32">
        <v>8348</v>
      </c>
      <c r="E32">
        <v>8884</v>
      </c>
      <c r="F32">
        <v>1140</v>
      </c>
      <c r="G32">
        <v>1263</v>
      </c>
    </row>
    <row r="33" spans="1:8" x14ac:dyDescent="0.15">
      <c r="A33" t="s">
        <v>39</v>
      </c>
      <c r="B33">
        <v>1879066</v>
      </c>
      <c r="C33">
        <v>272727</v>
      </c>
      <c r="D33">
        <v>788395</v>
      </c>
      <c r="E33">
        <v>654642</v>
      </c>
      <c r="F33">
        <v>90896</v>
      </c>
      <c r="G33">
        <v>72406</v>
      </c>
    </row>
    <row r="34" spans="1:8" x14ac:dyDescent="0.15">
      <c r="A34" t="s">
        <v>40</v>
      </c>
      <c r="B34">
        <v>4044</v>
      </c>
      <c r="C34">
        <v>941</v>
      </c>
      <c r="D34">
        <v>1887</v>
      </c>
      <c r="E34">
        <v>805</v>
      </c>
      <c r="F34">
        <v>49</v>
      </c>
      <c r="G34">
        <v>362</v>
      </c>
    </row>
    <row r="35" spans="1:8" x14ac:dyDescent="0.15">
      <c r="A35" t="s">
        <v>41</v>
      </c>
      <c r="B35">
        <v>645386</v>
      </c>
      <c r="C35">
        <v>217551</v>
      </c>
      <c r="D35">
        <v>305611</v>
      </c>
      <c r="E35">
        <v>70966</v>
      </c>
      <c r="F35">
        <v>11236</v>
      </c>
      <c r="G35">
        <v>40022</v>
      </c>
    </row>
    <row r="36" spans="1:8" x14ac:dyDescent="0.15">
      <c r="A36" t="s">
        <v>42</v>
      </c>
      <c r="B36">
        <v>115</v>
      </c>
      <c r="C36">
        <v>14.5</v>
      </c>
      <c r="D36">
        <v>58</v>
      </c>
      <c r="E36">
        <v>37</v>
      </c>
      <c r="G36">
        <v>5.5</v>
      </c>
    </row>
    <row r="37" spans="1:8" x14ac:dyDescent="0.15">
      <c r="A37" t="s">
        <v>43</v>
      </c>
      <c r="B37">
        <v>1006</v>
      </c>
      <c r="C37">
        <v>161</v>
      </c>
      <c r="D37">
        <v>408</v>
      </c>
      <c r="E37">
        <v>325</v>
      </c>
      <c r="G37">
        <v>112</v>
      </c>
    </row>
    <row r="38" spans="1:8" x14ac:dyDescent="0.15">
      <c r="A38" t="s">
        <v>44</v>
      </c>
      <c r="B38">
        <v>271</v>
      </c>
      <c r="C38">
        <v>32</v>
      </c>
      <c r="D38">
        <v>79</v>
      </c>
      <c r="E38">
        <v>71</v>
      </c>
      <c r="F38">
        <v>23</v>
      </c>
      <c r="G38">
        <v>66</v>
      </c>
    </row>
    <row r="39" spans="1:8" x14ac:dyDescent="0.15">
      <c r="A39" t="s">
        <v>45</v>
      </c>
      <c r="B39">
        <v>19982</v>
      </c>
      <c r="C39">
        <v>1904</v>
      </c>
      <c r="D39">
        <v>5913</v>
      </c>
      <c r="E39">
        <v>5556</v>
      </c>
      <c r="F39">
        <v>1795</v>
      </c>
      <c r="G39">
        <v>4814</v>
      </c>
    </row>
    <row r="40" spans="1:8" x14ac:dyDescent="0.15">
      <c r="A40" t="s">
        <v>46</v>
      </c>
      <c r="B40">
        <v>5907.01</v>
      </c>
      <c r="C40">
        <v>947.3</v>
      </c>
      <c r="D40">
        <v>1503.65</v>
      </c>
      <c r="E40">
        <v>1278.27</v>
      </c>
      <c r="F40">
        <v>950.87</v>
      </c>
      <c r="G40">
        <v>1226.92</v>
      </c>
    </row>
    <row r="41" spans="1:8" x14ac:dyDescent="0.15">
      <c r="A41" t="s">
        <v>47</v>
      </c>
      <c r="B41">
        <v>68.33</v>
      </c>
      <c r="E41">
        <v>64.47</v>
      </c>
      <c r="F41">
        <v>3.86</v>
      </c>
    </row>
    <row r="42" spans="1:8" x14ac:dyDescent="0.15">
      <c r="A42" s="5" t="s">
        <v>111</v>
      </c>
      <c r="B42">
        <v>5230.3040000000001</v>
      </c>
      <c r="C42">
        <v>430.66199999999998</v>
      </c>
      <c r="D42">
        <v>1534.8240000000001</v>
      </c>
      <c r="E42">
        <v>1229.4860000000001</v>
      </c>
      <c r="F42">
        <v>615.56799999999998</v>
      </c>
      <c r="G42">
        <v>983.54</v>
      </c>
      <c r="H42">
        <v>85.162999999999997</v>
      </c>
    </row>
    <row r="43" spans="1:8" x14ac:dyDescent="0.15">
      <c r="A43" t="s">
        <v>71</v>
      </c>
      <c r="B43">
        <v>137.80000000000001</v>
      </c>
    </row>
    <row r="44" spans="1:8" x14ac:dyDescent="0.15">
      <c r="A44" t="s">
        <v>50</v>
      </c>
      <c r="B44">
        <v>471.55599999999998</v>
      </c>
    </row>
    <row r="45" spans="1:8" x14ac:dyDescent="0.15">
      <c r="A45" t="s">
        <v>51</v>
      </c>
      <c r="B45">
        <v>1398.62</v>
      </c>
      <c r="C45">
        <v>104.85</v>
      </c>
      <c r="D45">
        <v>493.66500000000002</v>
      </c>
      <c r="E45">
        <v>480.36799999999999</v>
      </c>
      <c r="F45">
        <v>153.31100000000001</v>
      </c>
      <c r="G45">
        <v>166.42599999999999</v>
      </c>
      <c r="H45">
        <v>0</v>
      </c>
    </row>
    <row r="46" spans="1:8" x14ac:dyDescent="0.15">
      <c r="A46" t="s">
        <v>52</v>
      </c>
      <c r="B46">
        <v>408.154</v>
      </c>
      <c r="C46">
        <v>31.488</v>
      </c>
      <c r="D46">
        <v>90.658000000000001</v>
      </c>
      <c r="E46">
        <v>171.06700000000001</v>
      </c>
      <c r="F46">
        <v>33.158999999999999</v>
      </c>
      <c r="G46">
        <v>81.781999999999996</v>
      </c>
      <c r="H46">
        <v>0</v>
      </c>
    </row>
    <row r="47" spans="1:8" x14ac:dyDescent="0.15">
      <c r="A47" t="s">
        <v>53</v>
      </c>
      <c r="B47">
        <v>898.43799999999999</v>
      </c>
      <c r="C47">
        <v>32.628999999999998</v>
      </c>
      <c r="D47">
        <v>450.69799999999998</v>
      </c>
      <c r="E47">
        <v>176.62200000000001</v>
      </c>
      <c r="F47">
        <v>75.245000000000005</v>
      </c>
      <c r="G47">
        <v>163.244</v>
      </c>
      <c r="H47">
        <v>0</v>
      </c>
    </row>
    <row r="48" spans="1:8" x14ac:dyDescent="0.15">
      <c r="A48" t="s">
        <v>54</v>
      </c>
      <c r="B48">
        <v>2053.5360000000001</v>
      </c>
      <c r="C48">
        <v>261.69499999999999</v>
      </c>
      <c r="D48">
        <v>472.96199999999999</v>
      </c>
      <c r="E48">
        <v>401.42899999999997</v>
      </c>
      <c r="F48">
        <v>353.85300000000001</v>
      </c>
      <c r="G48">
        <v>563.59699999999998</v>
      </c>
      <c r="H48">
        <v>0</v>
      </c>
    </row>
    <row r="49" spans="1:8" x14ac:dyDescent="0.15">
      <c r="A49" t="s">
        <v>55</v>
      </c>
    </row>
    <row r="50" spans="1:8" x14ac:dyDescent="0.15">
      <c r="A50" t="s">
        <v>56</v>
      </c>
      <c r="B50" t="s">
        <v>72</v>
      </c>
      <c r="C50" t="s">
        <v>73</v>
      </c>
      <c r="D50" t="s">
        <v>74</v>
      </c>
      <c r="E50" t="s">
        <v>75</v>
      </c>
      <c r="F50" t="s">
        <v>76</v>
      </c>
      <c r="G50" t="s">
        <v>77</v>
      </c>
      <c r="H50" t="s">
        <v>78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3"/>
  <sheetViews>
    <sheetView topLeftCell="A10" workbookViewId="0">
      <selection activeCell="A22" sqref="A22"/>
    </sheetView>
  </sheetViews>
  <sheetFormatPr defaultRowHeight="13.5" x14ac:dyDescent="0.15"/>
  <cols>
    <col min="1" max="1" width="31.75" bestFit="1" customWidth="1"/>
  </cols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 t="s">
        <v>8</v>
      </c>
      <c r="B2">
        <v>43</v>
      </c>
      <c r="C2">
        <v>9</v>
      </c>
      <c r="D2">
        <v>10</v>
      </c>
      <c r="E2">
        <v>15</v>
      </c>
      <c r="F2">
        <v>4</v>
      </c>
      <c r="G2">
        <v>5</v>
      </c>
    </row>
    <row r="3" spans="1:8" x14ac:dyDescent="0.15">
      <c r="A3" t="s">
        <v>9</v>
      </c>
      <c r="B3">
        <v>14194</v>
      </c>
      <c r="C3">
        <v>187</v>
      </c>
      <c r="D3">
        <v>4724</v>
      </c>
      <c r="E3">
        <v>5543</v>
      </c>
      <c r="F3">
        <v>2354</v>
      </c>
      <c r="G3">
        <v>1386</v>
      </c>
    </row>
    <row r="4" spans="1:8" x14ac:dyDescent="0.15">
      <c r="A4" t="s">
        <v>10</v>
      </c>
      <c r="B4">
        <v>1722</v>
      </c>
      <c r="C4">
        <v>506</v>
      </c>
      <c r="D4">
        <v>345</v>
      </c>
      <c r="E4">
        <v>541</v>
      </c>
      <c r="F4">
        <v>120</v>
      </c>
      <c r="G4">
        <v>210</v>
      </c>
    </row>
    <row r="5" spans="1:8" x14ac:dyDescent="0.15">
      <c r="A5" t="s">
        <v>11</v>
      </c>
      <c r="B5">
        <v>76996</v>
      </c>
      <c r="C5">
        <v>22989</v>
      </c>
      <c r="D5">
        <v>14785</v>
      </c>
      <c r="E5">
        <v>24749</v>
      </c>
      <c r="F5">
        <v>5076</v>
      </c>
      <c r="G5">
        <v>9397</v>
      </c>
    </row>
    <row r="6" spans="1:8" x14ac:dyDescent="0.15">
      <c r="A6" t="s">
        <v>12</v>
      </c>
      <c r="B6">
        <v>94</v>
      </c>
      <c r="C6">
        <v>22</v>
      </c>
      <c r="D6">
        <v>20</v>
      </c>
      <c r="E6">
        <v>43</v>
      </c>
      <c r="F6">
        <v>5</v>
      </c>
      <c r="G6">
        <v>4</v>
      </c>
    </row>
    <row r="7" spans="1:8" x14ac:dyDescent="0.15">
      <c r="A7" t="s">
        <v>13</v>
      </c>
      <c r="B7">
        <v>291</v>
      </c>
      <c r="C7">
        <v>78</v>
      </c>
      <c r="D7">
        <v>39</v>
      </c>
      <c r="E7">
        <v>129</v>
      </c>
      <c r="F7">
        <v>23</v>
      </c>
      <c r="G7">
        <v>22</v>
      </c>
    </row>
    <row r="8" spans="1:8" x14ac:dyDescent="0.15">
      <c r="A8" t="s">
        <v>79</v>
      </c>
    </row>
    <row r="9" spans="1:8" x14ac:dyDescent="0.15">
      <c r="A9" t="s">
        <v>14</v>
      </c>
      <c r="B9">
        <v>112766</v>
      </c>
      <c r="C9">
        <v>19492</v>
      </c>
      <c r="D9">
        <v>46208</v>
      </c>
      <c r="E9">
        <v>37645</v>
      </c>
      <c r="F9">
        <v>3651</v>
      </c>
      <c r="G9">
        <v>5770</v>
      </c>
    </row>
    <row r="10" spans="1:8" x14ac:dyDescent="0.15">
      <c r="A10" t="s">
        <v>15</v>
      </c>
      <c r="B10">
        <v>108032</v>
      </c>
      <c r="C10">
        <v>26968</v>
      </c>
      <c r="D10">
        <v>61139</v>
      </c>
      <c r="E10">
        <v>8090</v>
      </c>
      <c r="F10">
        <v>2063</v>
      </c>
      <c r="G10">
        <v>9772</v>
      </c>
    </row>
    <row r="11" spans="1:8" x14ac:dyDescent="0.15">
      <c r="A11" t="s">
        <v>16</v>
      </c>
      <c r="B11">
        <v>138592</v>
      </c>
      <c r="C11">
        <v>23471</v>
      </c>
      <c r="D11">
        <v>56451</v>
      </c>
      <c r="E11">
        <v>45655</v>
      </c>
      <c r="F11">
        <v>3607</v>
      </c>
      <c r="G11">
        <v>9408</v>
      </c>
    </row>
    <row r="12" spans="1:8" x14ac:dyDescent="0.15">
      <c r="A12" t="s">
        <v>17</v>
      </c>
      <c r="B12">
        <v>495520</v>
      </c>
      <c r="C12">
        <v>98603</v>
      </c>
      <c r="D12">
        <v>170495</v>
      </c>
      <c r="E12">
        <v>116837</v>
      </c>
      <c r="F12">
        <v>11070</v>
      </c>
      <c r="G12">
        <v>98515</v>
      </c>
    </row>
    <row r="13" spans="1:8" x14ac:dyDescent="0.15">
      <c r="A13" t="s">
        <v>18</v>
      </c>
      <c r="B13">
        <v>54</v>
      </c>
      <c r="C13">
        <v>10</v>
      </c>
      <c r="D13">
        <v>23</v>
      </c>
      <c r="E13">
        <v>15</v>
      </c>
      <c r="F13">
        <v>1</v>
      </c>
      <c r="G13">
        <v>5</v>
      </c>
    </row>
    <row r="14" spans="1:8" x14ac:dyDescent="0.15">
      <c r="A14" t="s">
        <v>19</v>
      </c>
      <c r="B14">
        <v>3594</v>
      </c>
      <c r="C14">
        <v>260</v>
      </c>
      <c r="D14">
        <v>889</v>
      </c>
      <c r="E14">
        <v>1876</v>
      </c>
      <c r="F14">
        <v>138</v>
      </c>
      <c r="G14">
        <v>431</v>
      </c>
    </row>
    <row r="15" spans="1:8" x14ac:dyDescent="0.15">
      <c r="A15" t="s">
        <v>20</v>
      </c>
      <c r="B15">
        <v>40</v>
      </c>
      <c r="C15">
        <v>10</v>
      </c>
      <c r="D15">
        <v>1</v>
      </c>
      <c r="E15">
        <v>22</v>
      </c>
      <c r="F15">
        <v>3</v>
      </c>
      <c r="G15">
        <v>4</v>
      </c>
    </row>
    <row r="16" spans="1:8" x14ac:dyDescent="0.15">
      <c r="A16" t="s">
        <v>21</v>
      </c>
      <c r="B16">
        <v>5581</v>
      </c>
      <c r="C16">
        <v>2241</v>
      </c>
      <c r="D16">
        <v>909</v>
      </c>
      <c r="E16">
        <v>1321</v>
      </c>
      <c r="F16">
        <v>536</v>
      </c>
      <c r="G16">
        <v>574</v>
      </c>
    </row>
    <row r="17" spans="1:7" x14ac:dyDescent="0.15">
      <c r="A17" t="s">
        <v>22</v>
      </c>
      <c r="B17">
        <v>7171</v>
      </c>
      <c r="C17">
        <v>943</v>
      </c>
      <c r="D17">
        <v>2690</v>
      </c>
      <c r="E17">
        <v>2423</v>
      </c>
      <c r="F17">
        <v>549</v>
      </c>
      <c r="G17">
        <v>566</v>
      </c>
    </row>
    <row r="18" spans="1:7" x14ac:dyDescent="0.15">
      <c r="A18" t="s">
        <v>23</v>
      </c>
      <c r="B18">
        <v>44607</v>
      </c>
      <c r="C18">
        <v>10521</v>
      </c>
      <c r="D18">
        <v>19580</v>
      </c>
      <c r="E18">
        <v>9039</v>
      </c>
      <c r="F18">
        <v>395</v>
      </c>
      <c r="G18">
        <v>5072</v>
      </c>
    </row>
    <row r="20" spans="1:7" x14ac:dyDescent="0.15">
      <c r="A20" t="s">
        <v>24</v>
      </c>
      <c r="B20">
        <v>5355</v>
      </c>
      <c r="C20">
        <v>1243</v>
      </c>
      <c r="D20">
        <v>1682</v>
      </c>
      <c r="E20">
        <v>1628</v>
      </c>
      <c r="F20">
        <v>271</v>
      </c>
      <c r="G20">
        <v>531</v>
      </c>
    </row>
    <row r="21" spans="1:7" x14ac:dyDescent="0.15">
      <c r="A21" t="s">
        <v>64</v>
      </c>
      <c r="B21">
        <v>544</v>
      </c>
      <c r="C21">
        <v>88</v>
      </c>
      <c r="D21">
        <v>192</v>
      </c>
      <c r="E21">
        <v>133</v>
      </c>
      <c r="F21">
        <v>43</v>
      </c>
      <c r="G21">
        <v>88</v>
      </c>
    </row>
    <row r="22" spans="1:7" x14ac:dyDescent="0.15">
      <c r="A22" s="9" t="s">
        <v>26</v>
      </c>
      <c r="B22">
        <v>57394.8</v>
      </c>
      <c r="C22">
        <v>22523.4</v>
      </c>
      <c r="D22">
        <v>19032.7</v>
      </c>
      <c r="E22">
        <v>11012.8</v>
      </c>
      <c r="F22">
        <v>2010.9</v>
      </c>
      <c r="G22">
        <v>2815</v>
      </c>
    </row>
    <row r="23" spans="1:7" x14ac:dyDescent="0.15">
      <c r="A23" t="s">
        <v>27</v>
      </c>
      <c r="B23">
        <v>3425</v>
      </c>
      <c r="C23">
        <v>966</v>
      </c>
      <c r="D23">
        <v>920</v>
      </c>
      <c r="E23">
        <v>1083</v>
      </c>
      <c r="F23">
        <v>148</v>
      </c>
      <c r="G23">
        <v>308</v>
      </c>
    </row>
    <row r="24" spans="1:7" x14ac:dyDescent="0.15">
      <c r="A24" s="7" t="s">
        <v>28</v>
      </c>
      <c r="B24">
        <v>8771.2999999999993</v>
      </c>
      <c r="C24">
        <v>3100.6</v>
      </c>
      <c r="D24">
        <v>2687.7</v>
      </c>
      <c r="E24">
        <v>1802.8</v>
      </c>
      <c r="F24">
        <v>553.4</v>
      </c>
      <c r="G24">
        <v>626.79999999999995</v>
      </c>
    </row>
    <row r="25" spans="1:7" x14ac:dyDescent="0.15">
      <c r="A25" s="2" t="s">
        <v>29</v>
      </c>
      <c r="B25">
        <v>4898.8</v>
      </c>
    </row>
    <row r="26" spans="1:7" x14ac:dyDescent="0.15">
      <c r="A26" t="s">
        <v>30</v>
      </c>
      <c r="B26">
        <v>4</v>
      </c>
      <c r="E26">
        <v>3</v>
      </c>
      <c r="F26">
        <v>1</v>
      </c>
    </row>
    <row r="27" spans="1:7" x14ac:dyDescent="0.15">
      <c r="A27" t="s">
        <v>31</v>
      </c>
      <c r="B27">
        <v>1358</v>
      </c>
      <c r="E27">
        <v>1020</v>
      </c>
      <c r="F27">
        <v>338</v>
      </c>
    </row>
    <row r="28" spans="1:7" x14ac:dyDescent="0.15">
      <c r="A28" t="s">
        <v>80</v>
      </c>
    </row>
    <row r="29" spans="1:7" x14ac:dyDescent="0.15">
      <c r="A29" t="s">
        <v>32</v>
      </c>
      <c r="B29">
        <v>464</v>
      </c>
      <c r="C29">
        <v>72</v>
      </c>
      <c r="D29">
        <v>93</v>
      </c>
      <c r="E29">
        <v>87</v>
      </c>
      <c r="F29">
        <v>7</v>
      </c>
      <c r="G29">
        <v>205</v>
      </c>
    </row>
    <row r="30" spans="1:7" x14ac:dyDescent="0.15">
      <c r="A30" t="s">
        <v>33</v>
      </c>
      <c r="B30">
        <v>492331</v>
      </c>
      <c r="C30">
        <v>117976</v>
      </c>
      <c r="D30">
        <v>186608</v>
      </c>
      <c r="E30">
        <v>131911</v>
      </c>
      <c r="F30">
        <v>8365</v>
      </c>
      <c r="G30">
        <v>47471</v>
      </c>
    </row>
    <row r="31" spans="1:7" x14ac:dyDescent="0.15">
      <c r="A31" t="s">
        <v>34</v>
      </c>
      <c r="B31">
        <v>49060</v>
      </c>
      <c r="C31">
        <v>5079</v>
      </c>
      <c r="D31">
        <v>23013</v>
      </c>
      <c r="E31">
        <v>16233</v>
      </c>
      <c r="F31">
        <v>1679</v>
      </c>
      <c r="G31">
        <v>3056</v>
      </c>
    </row>
    <row r="32" spans="1:7" x14ac:dyDescent="0.15">
      <c r="A32" t="s">
        <v>35</v>
      </c>
      <c r="B32">
        <v>1242446</v>
      </c>
      <c r="C32">
        <v>287541</v>
      </c>
      <c r="D32">
        <v>436807</v>
      </c>
      <c r="E32">
        <v>381579</v>
      </c>
      <c r="F32">
        <v>75440</v>
      </c>
      <c r="G32">
        <v>61079</v>
      </c>
    </row>
    <row r="33" spans="1:8" x14ac:dyDescent="0.15">
      <c r="A33" t="s">
        <v>36</v>
      </c>
      <c r="B33">
        <v>86.02</v>
      </c>
      <c r="E33">
        <v>71.19</v>
      </c>
      <c r="F33">
        <v>14.83</v>
      </c>
    </row>
    <row r="34" spans="1:8" x14ac:dyDescent="0.15">
      <c r="A34" t="s">
        <v>37</v>
      </c>
      <c r="B34">
        <v>10225</v>
      </c>
      <c r="E34">
        <v>8392.7999999999993</v>
      </c>
      <c r="F34">
        <v>1832.2</v>
      </c>
    </row>
    <row r="35" spans="1:8" x14ac:dyDescent="0.15">
      <c r="A35" t="s">
        <v>38</v>
      </c>
      <c r="B35">
        <v>23358</v>
      </c>
      <c r="C35">
        <v>4764</v>
      </c>
      <c r="D35">
        <v>8279</v>
      </c>
      <c r="E35">
        <v>7965</v>
      </c>
      <c r="F35">
        <v>1078</v>
      </c>
      <c r="G35">
        <v>1272</v>
      </c>
    </row>
    <row r="36" spans="1:8" x14ac:dyDescent="0.15">
      <c r="A36" t="s">
        <v>39</v>
      </c>
      <c r="B36">
        <v>1877011</v>
      </c>
      <c r="C36">
        <v>280023</v>
      </c>
      <c r="D36">
        <v>803746</v>
      </c>
      <c r="E36">
        <v>630062</v>
      </c>
      <c r="F36">
        <v>93618</v>
      </c>
      <c r="G36">
        <v>69562</v>
      </c>
    </row>
    <row r="37" spans="1:8" x14ac:dyDescent="0.15">
      <c r="A37" t="s">
        <v>40</v>
      </c>
      <c r="B37">
        <v>3848</v>
      </c>
      <c r="C37">
        <v>902</v>
      </c>
      <c r="D37">
        <v>1771</v>
      </c>
      <c r="E37">
        <v>731</v>
      </c>
      <c r="F37">
        <v>52</v>
      </c>
      <c r="G37">
        <v>392</v>
      </c>
    </row>
    <row r="38" spans="1:8" x14ac:dyDescent="0.15">
      <c r="A38" t="s">
        <v>41</v>
      </c>
      <c r="B38">
        <v>530185</v>
      </c>
      <c r="C38">
        <v>140846</v>
      </c>
      <c r="D38">
        <v>273579</v>
      </c>
      <c r="E38">
        <v>64111</v>
      </c>
      <c r="F38">
        <v>10292</v>
      </c>
      <c r="G38">
        <v>41357</v>
      </c>
    </row>
    <row r="39" spans="1:8" x14ac:dyDescent="0.15">
      <c r="A39" t="s">
        <v>42</v>
      </c>
      <c r="B39">
        <v>115</v>
      </c>
      <c r="C39">
        <v>14.5</v>
      </c>
      <c r="D39">
        <v>58</v>
      </c>
      <c r="E39">
        <v>37</v>
      </c>
      <c r="G39">
        <v>5.5</v>
      </c>
    </row>
    <row r="40" spans="1:8" x14ac:dyDescent="0.15">
      <c r="A40" t="s">
        <v>43</v>
      </c>
      <c r="B40">
        <v>1006</v>
      </c>
      <c r="C40">
        <v>161</v>
      </c>
      <c r="D40">
        <v>408</v>
      </c>
      <c r="E40">
        <v>325</v>
      </c>
      <c r="G40">
        <v>112</v>
      </c>
    </row>
    <row r="41" spans="1:8" x14ac:dyDescent="0.15">
      <c r="A41" t="s">
        <v>44</v>
      </c>
      <c r="B41">
        <v>276</v>
      </c>
      <c r="C41">
        <v>32</v>
      </c>
      <c r="D41">
        <v>81</v>
      </c>
      <c r="E41">
        <v>73</v>
      </c>
      <c r="F41">
        <v>23</v>
      </c>
      <c r="G41">
        <v>67</v>
      </c>
    </row>
    <row r="42" spans="1:8" x14ac:dyDescent="0.15">
      <c r="A42" t="s">
        <v>45</v>
      </c>
      <c r="B42">
        <v>20278</v>
      </c>
      <c r="C42">
        <v>1904</v>
      </c>
      <c r="D42">
        <v>5939</v>
      </c>
      <c r="E42">
        <v>5766</v>
      </c>
      <c r="F42">
        <v>1795</v>
      </c>
      <c r="G42">
        <v>4874</v>
      </c>
    </row>
    <row r="43" spans="1:8" x14ac:dyDescent="0.15">
      <c r="A43" t="s">
        <v>46</v>
      </c>
      <c r="B43">
        <v>5474.48</v>
      </c>
      <c r="C43">
        <v>978.22</v>
      </c>
      <c r="D43">
        <v>1379.49</v>
      </c>
      <c r="E43">
        <v>967.15</v>
      </c>
      <c r="F43">
        <v>910.7</v>
      </c>
      <c r="G43">
        <v>1238.92</v>
      </c>
    </row>
    <row r="44" spans="1:8" x14ac:dyDescent="0.15">
      <c r="A44" t="s">
        <v>47</v>
      </c>
      <c r="B44">
        <v>73.69</v>
      </c>
      <c r="E44">
        <v>71.23</v>
      </c>
      <c r="F44">
        <v>2.46</v>
      </c>
    </row>
    <row r="45" spans="1:8" x14ac:dyDescent="0.15">
      <c r="A45" s="5" t="s">
        <v>111</v>
      </c>
      <c r="B45">
        <v>5197.78</v>
      </c>
      <c r="C45">
        <v>430.66199999999998</v>
      </c>
      <c r="D45">
        <v>1534.943</v>
      </c>
      <c r="E45">
        <v>1229.4860000000001</v>
      </c>
      <c r="F45">
        <v>617.67399999999998</v>
      </c>
      <c r="G45">
        <v>983.54</v>
      </c>
      <c r="H45">
        <v>85.162999999999997</v>
      </c>
    </row>
    <row r="46" spans="1:8" x14ac:dyDescent="0.15">
      <c r="A46" t="s">
        <v>49</v>
      </c>
      <c r="B46">
        <v>136.9</v>
      </c>
    </row>
    <row r="47" spans="1:8" x14ac:dyDescent="0.15">
      <c r="A47" t="s">
        <v>50</v>
      </c>
      <c r="B47">
        <v>436.80700000000002</v>
      </c>
    </row>
    <row r="48" spans="1:8" x14ac:dyDescent="0.15">
      <c r="A48" t="s">
        <v>51</v>
      </c>
      <c r="B48">
        <v>1368.7470000000001</v>
      </c>
      <c r="C48">
        <v>104.85</v>
      </c>
      <c r="D48">
        <v>481.99</v>
      </c>
      <c r="E48">
        <v>480.36799999999999</v>
      </c>
      <c r="F48">
        <v>135.113</v>
      </c>
      <c r="G48">
        <v>166.42599999999999</v>
      </c>
      <c r="H48">
        <v>0</v>
      </c>
    </row>
    <row r="49" spans="1:8" x14ac:dyDescent="0.15">
      <c r="A49" t="s">
        <v>52</v>
      </c>
      <c r="B49">
        <v>420.52199999999999</v>
      </c>
      <c r="C49">
        <v>31.488</v>
      </c>
      <c r="D49">
        <v>99.727999999999994</v>
      </c>
      <c r="E49">
        <v>171.06700000000001</v>
      </c>
      <c r="F49">
        <v>36.457000000000001</v>
      </c>
      <c r="G49">
        <v>81.781999999999996</v>
      </c>
      <c r="H49">
        <v>0</v>
      </c>
    </row>
    <row r="50" spans="1:8" x14ac:dyDescent="0.15">
      <c r="A50" t="s">
        <v>53</v>
      </c>
      <c r="B50">
        <v>917.68100000000004</v>
      </c>
      <c r="C50">
        <v>32.628999999999998</v>
      </c>
      <c r="D50">
        <v>452.935</v>
      </c>
      <c r="E50">
        <v>176.62200000000001</v>
      </c>
      <c r="F50">
        <v>92.251000000000005</v>
      </c>
      <c r="G50">
        <v>163.244</v>
      </c>
      <c r="H50">
        <v>0</v>
      </c>
    </row>
    <row r="51" spans="1:8" x14ac:dyDescent="0.15">
      <c r="A51" t="s">
        <v>54</v>
      </c>
      <c r="B51">
        <v>2054.0230000000001</v>
      </c>
      <c r="C51">
        <v>261.69499999999999</v>
      </c>
      <c r="D51">
        <v>473.44900000000001</v>
      </c>
      <c r="E51">
        <v>401.42899999999997</v>
      </c>
      <c r="F51">
        <v>353.85300000000001</v>
      </c>
      <c r="G51">
        <v>563.59699999999998</v>
      </c>
      <c r="H51">
        <v>0</v>
      </c>
    </row>
    <row r="52" spans="1:8" x14ac:dyDescent="0.15">
      <c r="A52" t="s">
        <v>55</v>
      </c>
    </row>
    <row r="53" spans="1:8" x14ac:dyDescent="0.15">
      <c r="A53" t="s">
        <v>56</v>
      </c>
      <c r="B53" t="s">
        <v>81</v>
      </c>
      <c r="C53" t="s">
        <v>73</v>
      </c>
      <c r="D53" t="s">
        <v>82</v>
      </c>
      <c r="E53" t="s">
        <v>83</v>
      </c>
      <c r="F53" t="s">
        <v>68</v>
      </c>
      <c r="G53" t="s">
        <v>84</v>
      </c>
      <c r="H53" t="s">
        <v>85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Sheet2</vt:lpstr>
      <vt:lpstr>Sheet3</vt:lpstr>
      <vt:lpstr>Sheet4</vt:lpstr>
      <vt:lpstr>Sheet5</vt:lpstr>
      <vt:lpstr>数据分析</vt:lpstr>
      <vt:lpstr>2016年交通统计数据</vt:lpstr>
      <vt:lpstr>2015年交通统计数据</vt:lpstr>
      <vt:lpstr>2014年交通统计数据</vt:lpstr>
      <vt:lpstr>2013年交通行业统计数据</vt:lpstr>
      <vt:lpstr>2012年交通行业统计数据</vt:lpstr>
      <vt:lpstr>2011年交通行业统计数据</vt:lpstr>
      <vt:lpstr>2010年交通行业统计数据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wulala</cp:lastModifiedBy>
  <dcterms:created xsi:type="dcterms:W3CDTF">2018-10-08T18:24:54Z</dcterms:created>
  <dcterms:modified xsi:type="dcterms:W3CDTF">2019-03-28T03:11:19Z</dcterms:modified>
</cp:coreProperties>
</file>