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.PEDAGOGICO\Downloads\"/>
    </mc:Choice>
  </mc:AlternateContent>
  <bookViews>
    <workbookView xWindow="0" yWindow="0" windowWidth="24000" windowHeight="9735" activeTab="3"/>
  </bookViews>
  <sheets>
    <sheet name="Planilha1" sheetId="7" r:id="rId1"/>
    <sheet name="Planilha2" sheetId="8" r:id="rId2"/>
    <sheet name="Planilha3" sheetId="11" r:id="rId3"/>
    <sheet name="Planilha3 (Metas)" sheetId="9" r:id="rId4"/>
    <sheet name="Planilha3 (Vendas)" sheetId="1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7" i="8"/>
  <c r="G8" i="8"/>
  <c r="G9" i="8"/>
  <c r="G10" i="8"/>
  <c r="G11" i="8"/>
  <c r="G12" i="8"/>
  <c r="G13" i="8"/>
  <c r="G14" i="8"/>
  <c r="G15" i="8"/>
  <c r="G16" i="8"/>
  <c r="G17" i="8"/>
  <c r="G18" i="8"/>
  <c r="G5" i="8"/>
  <c r="C45" i="7"/>
  <c r="C42" i="7"/>
  <c r="C39" i="7"/>
  <c r="C36" i="7"/>
  <c r="N5" i="7"/>
  <c r="N8" i="7"/>
  <c r="N10" i="7"/>
  <c r="N12" i="7"/>
  <c r="N16" i="7"/>
  <c r="N9" i="7"/>
  <c r="F6" i="7"/>
  <c r="F7" i="7"/>
  <c r="F8" i="7"/>
  <c r="F9" i="7"/>
  <c r="F10" i="7"/>
  <c r="F11" i="7"/>
  <c r="N30" i="7" s="1"/>
  <c r="F12" i="7"/>
  <c r="N26" i="7" s="1"/>
  <c r="F13" i="7"/>
  <c r="F14" i="7"/>
  <c r="F15" i="7"/>
  <c r="N22" i="7" s="1"/>
  <c r="F16" i="7"/>
  <c r="N24" i="7" s="1"/>
  <c r="F17" i="7"/>
  <c r="F18" i="7"/>
  <c r="F19" i="7"/>
  <c r="F24" i="7"/>
  <c r="F30" i="7"/>
  <c r="F31" i="7"/>
  <c r="N19" i="7" s="1"/>
  <c r="F32" i="7"/>
  <c r="F33" i="7"/>
  <c r="F5" i="7"/>
  <c r="N2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F20" i="7" s="1"/>
  <c r="E21" i="7"/>
  <c r="F21" i="7" s="1"/>
  <c r="E22" i="7"/>
  <c r="F22" i="7" s="1"/>
  <c r="N13" i="7" s="1"/>
  <c r="E23" i="7"/>
  <c r="F23" i="7" s="1"/>
  <c r="E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E31" i="7"/>
  <c r="E32" i="7"/>
  <c r="E33" i="7"/>
  <c r="E5" i="7"/>
  <c r="N28" i="7" l="1"/>
  <c r="N14" i="7"/>
  <c r="N11" i="7"/>
  <c r="N25" i="7"/>
  <c r="N7" i="7"/>
  <c r="N21" i="7"/>
  <c r="N20" i="7"/>
  <c r="N6" i="7"/>
  <c r="N15" i="7"/>
  <c r="N29" i="7"/>
  <c r="N27" i="7"/>
</calcChain>
</file>

<file path=xl/sharedStrings.xml><?xml version="1.0" encoding="utf-8"?>
<sst xmlns="http://schemas.openxmlformats.org/spreadsheetml/2006/main" count="338" uniqueCount="96">
  <si>
    <t>CONTROLE DE VENDAS</t>
  </si>
  <si>
    <t>TABELA DE PREÇOS</t>
  </si>
  <si>
    <t>VENDEDOR</t>
  </si>
  <si>
    <t>PRODUTO</t>
  </si>
  <si>
    <t>ESTADO</t>
  </si>
  <si>
    <t>QTDADE</t>
  </si>
  <si>
    <t>VALOR</t>
  </si>
  <si>
    <t>TOTAL</t>
  </si>
  <si>
    <t>FRUTAS</t>
  </si>
  <si>
    <t>PREÇO</t>
  </si>
  <si>
    <t>MÉDIA VENDAS</t>
  </si>
  <si>
    <t>ANDRÉ</t>
  </si>
  <si>
    <t>ABACATE</t>
  </si>
  <si>
    <t>SP</t>
  </si>
  <si>
    <t>ADRIANA</t>
  </si>
  <si>
    <t>UVA</t>
  </si>
  <si>
    <t>RJ</t>
  </si>
  <si>
    <t>MAÇA</t>
  </si>
  <si>
    <t>SC</t>
  </si>
  <si>
    <t>MAMÃO</t>
  </si>
  <si>
    <t>EDUARDO</t>
  </si>
  <si>
    <t>PERA</t>
  </si>
  <si>
    <t>LUCIANA</t>
  </si>
  <si>
    <t>RS</t>
  </si>
  <si>
    <t>TOTAL VENDAS</t>
  </si>
  <si>
    <t>MELÃO</t>
  </si>
  <si>
    <t>MÉDIA QTDADE</t>
  </si>
  <si>
    <t>MÉDIA TOTAL</t>
  </si>
  <si>
    <t>QTDADE TOTAL</t>
  </si>
  <si>
    <t>Ao todo aceita 127 critérios e intervalos</t>
  </si>
  <si>
    <t>CONTROLE DE MERCADORIAS</t>
  </si>
  <si>
    <t>LUCRO</t>
  </si>
  <si>
    <t>CÓDIGO</t>
  </si>
  <si>
    <t>TIPO</t>
  </si>
  <si>
    <t>CATEGORIA</t>
  </si>
  <si>
    <t>QTD</t>
  </si>
  <si>
    <t>A001</t>
  </si>
  <si>
    <t>ARROZ</t>
  </si>
  <si>
    <t>PCT</t>
  </si>
  <si>
    <t>PERECIVEL</t>
  </si>
  <si>
    <t>O001</t>
  </si>
  <si>
    <t>ÓLEO</t>
  </si>
  <si>
    <t>LATA</t>
  </si>
  <si>
    <t>J001</t>
  </si>
  <si>
    <t>FEIJÃO</t>
  </si>
  <si>
    <t>A002</t>
  </si>
  <si>
    <t>MACARRÃO</t>
  </si>
  <si>
    <t>A003</t>
  </si>
  <si>
    <t>CADEIRAS</t>
  </si>
  <si>
    <t>UNID</t>
  </si>
  <si>
    <t>NÃO PERECIVEL</t>
  </si>
  <si>
    <t>T001</t>
  </si>
  <si>
    <t>MESAS</t>
  </si>
  <si>
    <t>A004</t>
  </si>
  <si>
    <t>SOFA</t>
  </si>
  <si>
    <t>P001</t>
  </si>
  <si>
    <t>FARINHA DE TRIGO</t>
  </si>
  <si>
    <t>O002</t>
  </si>
  <si>
    <t>COLCHÃO</t>
  </si>
  <si>
    <t>P003</t>
  </si>
  <si>
    <t>MANGUEIRA</t>
  </si>
  <si>
    <t>O003</t>
  </si>
  <si>
    <t>ESCORREDOR DE MACARRÃO</t>
  </si>
  <si>
    <t>O004</t>
  </si>
  <si>
    <t>GARFOS</t>
  </si>
  <si>
    <t>J075</t>
  </si>
  <si>
    <t>BOLO CAIXINHA</t>
  </si>
  <si>
    <t>A017</t>
  </si>
  <si>
    <t>IOGURTE</t>
  </si>
  <si>
    <t>POTE</t>
  </si>
  <si>
    <t>TOTA GERAL</t>
  </si>
  <si>
    <t>SUBTOTAL FILTRO</t>
  </si>
  <si>
    <t>VENDA</t>
  </si>
  <si>
    <t>QTDADE PRODUTOS</t>
  </si>
  <si>
    <t>VENDA DE TECIDOS</t>
  </si>
  <si>
    <t>METRO</t>
  </si>
  <si>
    <t>TECIDO</t>
  </si>
  <si>
    <t>PREÇO
COMPRA</t>
  </si>
  <si>
    <t>PREÇO
DE VENDA</t>
  </si>
  <si>
    <t>IMPORTADO</t>
  </si>
  <si>
    <t>NACIONAL</t>
  </si>
  <si>
    <t>MARGEM DE LUCRO</t>
  </si>
  <si>
    <t>SOMA DOS PRODUTOS</t>
  </si>
  <si>
    <t>SUBTOTAL</t>
  </si>
  <si>
    <t>METAS</t>
  </si>
  <si>
    <t>MESES</t>
  </si>
  <si>
    <t>JANEIRO</t>
  </si>
  <si>
    <t>FEVEREIRO</t>
  </si>
  <si>
    <t>MARÇO</t>
  </si>
  <si>
    <t>ABRIL</t>
  </si>
  <si>
    <t>MAIO</t>
  </si>
  <si>
    <t>JUNHO</t>
  </si>
  <si>
    <t>RELATÓRIO DE VENDAS</t>
  </si>
  <si>
    <t>VENDAS</t>
  </si>
  <si>
    <t>META</t>
  </si>
  <si>
    <t>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</si>
</sst>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44" fontId="1" fillId="3" borderId="2" xfId="1" applyFont="1" applyFill="1" applyBorder="1" applyAlignment="1">
      <alignment vertical="center"/>
    </xf>
    <xf numFmtId="44" fontId="0" fillId="3" borderId="2" xfId="1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44" fontId="0" fillId="6" borderId="2" xfId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44" fontId="0" fillId="7" borderId="2" xfId="1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44" fontId="0" fillId="9" borderId="2" xfId="1" applyFont="1" applyFill="1" applyBorder="1" applyAlignment="1">
      <alignment vertical="center"/>
    </xf>
    <xf numFmtId="44" fontId="0" fillId="8" borderId="2" xfId="1" applyFont="1" applyFill="1" applyBorder="1" applyAlignment="1">
      <alignment vertical="center"/>
    </xf>
    <xf numFmtId="0" fontId="0" fillId="6" borderId="2" xfId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44" fontId="0" fillId="3" borderId="10" xfId="1" applyFont="1" applyFill="1" applyBorder="1" applyAlignment="1">
      <alignment vertical="center"/>
    </xf>
    <xf numFmtId="44" fontId="0" fillId="3" borderId="12" xfId="1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44" fontId="0" fillId="3" borderId="14" xfId="1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44" fontId="0" fillId="3" borderId="17" xfId="1" applyFont="1" applyFill="1" applyBorder="1" applyAlignment="1">
      <alignment vertical="center"/>
    </xf>
    <xf numFmtId="44" fontId="0" fillId="3" borderId="19" xfId="1" applyFont="1" applyFill="1" applyBorder="1" applyAlignment="1">
      <alignment vertical="center"/>
    </xf>
    <xf numFmtId="0" fontId="3" fillId="3" borderId="9" xfId="0" applyFont="1" applyFill="1" applyBorder="1" applyAlignment="1">
      <alignment horizontal="right" vertical="center"/>
    </xf>
    <xf numFmtId="44" fontId="0" fillId="3" borderId="23" xfId="1" applyFont="1" applyFill="1" applyBorder="1" applyAlignment="1">
      <alignment horizontal="center" vertical="center"/>
    </xf>
    <xf numFmtId="44" fontId="0" fillId="3" borderId="23" xfId="1" applyFont="1" applyFill="1" applyBorder="1" applyAlignment="1">
      <alignment vertical="center"/>
    </xf>
    <xf numFmtId="0" fontId="3" fillId="3" borderId="13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right" vertical="center"/>
    </xf>
    <xf numFmtId="44" fontId="0" fillId="3" borderId="17" xfId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3" borderId="12" xfId="1" applyNumberFormat="1" applyFont="1" applyFill="1" applyBorder="1" applyAlignment="1">
      <alignment horizontal="center" vertical="center"/>
    </xf>
    <xf numFmtId="0" fontId="0" fillId="3" borderId="19" xfId="1" applyNumberFormat="1" applyFont="1" applyFill="1" applyBorder="1" applyAlignment="1">
      <alignment horizontal="center" vertical="center"/>
    </xf>
    <xf numFmtId="0" fontId="0" fillId="3" borderId="8" xfId="2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vertical="center"/>
    </xf>
    <xf numFmtId="9" fontId="0" fillId="3" borderId="2" xfId="2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right" vertical="center"/>
    </xf>
    <xf numFmtId="0" fontId="3" fillId="3" borderId="29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right" vertical="center"/>
    </xf>
    <xf numFmtId="0" fontId="3" fillId="3" borderId="26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44" fontId="0" fillId="3" borderId="30" xfId="1" applyFon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44" fontId="0" fillId="6" borderId="3" xfId="1" applyFont="1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8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8" borderId="4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5" workbookViewId="0">
      <selection activeCell="B36" sqref="B36"/>
    </sheetView>
  </sheetViews>
  <sheetFormatPr defaultRowHeight="15" x14ac:dyDescent="0.25"/>
  <cols>
    <col min="1" max="1" width="16.7109375" style="1" customWidth="1"/>
    <col min="2" max="4" width="16.7109375" style="3" customWidth="1"/>
    <col min="5" max="6" width="16.7109375" style="1" customWidth="1"/>
    <col min="7" max="7" width="2.7109375" style="1" customWidth="1"/>
    <col min="8" max="8" width="9.140625" style="1"/>
    <col min="9" max="9" width="9.7109375" style="1" bestFit="1" customWidth="1"/>
    <col min="10" max="10" width="9.5703125" style="1" bestFit="1" customWidth="1"/>
    <col min="11" max="11" width="2.7109375" style="1" customWidth="1"/>
    <col min="12" max="12" width="16.7109375" style="1" customWidth="1"/>
    <col min="13" max="13" width="16.7109375" style="3" customWidth="1"/>
    <col min="14" max="14" width="16.7109375" style="1" customWidth="1"/>
    <col min="15" max="16384" width="9.140625" style="1"/>
  </cols>
  <sheetData>
    <row r="1" spans="1:14" ht="30" customHeight="1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ht="9.9499999999999993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4" ht="18" customHeight="1" x14ac:dyDescent="0.25">
      <c r="H3" s="72" t="s">
        <v>1</v>
      </c>
      <c r="I3" s="72"/>
      <c r="J3" s="72"/>
    </row>
    <row r="4" spans="1:14" ht="18" customHeigh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H4" s="4" t="s">
        <v>8</v>
      </c>
      <c r="I4" s="4" t="s">
        <v>4</v>
      </c>
      <c r="J4" s="4" t="s">
        <v>9</v>
      </c>
      <c r="L4" s="4" t="s">
        <v>2</v>
      </c>
      <c r="M4" s="4" t="s">
        <v>4</v>
      </c>
      <c r="N4" s="4" t="s">
        <v>10</v>
      </c>
    </row>
    <row r="5" spans="1:14" ht="18" customHeight="1" x14ac:dyDescent="0.25">
      <c r="A5" s="5" t="s">
        <v>11</v>
      </c>
      <c r="B5" s="6" t="s">
        <v>12</v>
      </c>
      <c r="C5" s="6" t="s">
        <v>13</v>
      </c>
      <c r="D5" s="6">
        <v>6</v>
      </c>
      <c r="E5" s="8">
        <f>IF(AND(B5=$H$5,C5=$I$5),$J$5,IF(AND(B5=$H$6,C5=$I$6),$J$6,IF(AND(B5=$H$7,C5=$I$7),$J$7,IF(AND(B5=$H$8,C5=$I$8),$J$8,IF(AND(B5=$H$9,C5=$I$9),$J$9,IF(AND(B5=$H$10,C5=$I$10),$J$10,IF(AND(B5=$H$11,B5=$I$11),$J$11,IF(AND(B5=$H$12,C5=$I$12),$J$12,IF(AND(B5=$H$13,C5=$I$13),$J$13,IF(AND(B5=$H$14,C5=$I$14),$J$14,IF(AND(B5=$H$15,C5=$I$15),$J$15,IF(AND(B5=$H$16,B5=$I$16),$J$16,IF(AND(B5=$H$17,I17=$C$5),$J$17,IF(AND(B5=$H$18,C5=$I$18),$J$18,IF(AND(B5=$H$19,C5=$I$19),$J$19,IF(AND(B5=$H$20,C5=$I$20),$J$20,IF(AND(B5=$H$21,C5=$I$21),$J$21,IF(AND(B5=$H$22,C5=$I$22),$J$22,IF(AND(B5=$H$23,C5=$I$23),$J$23,IF(AND(B5=$H$24,C5=$I$24),$J$24,13))))))))))))))))))))</f>
        <v>14</v>
      </c>
      <c r="F5" s="7">
        <f>D5*E5</f>
        <v>84</v>
      </c>
      <c r="H5" s="9" t="s">
        <v>12</v>
      </c>
      <c r="I5" s="9" t="s">
        <v>13</v>
      </c>
      <c r="J5" s="10">
        <v>14</v>
      </c>
      <c r="L5" s="9" t="s">
        <v>11</v>
      </c>
      <c r="M5" s="11" t="s">
        <v>13</v>
      </c>
      <c r="N5" s="10">
        <f t="shared" ref="N5:N8" si="0">IFERROR(AVERAGEIFS($F$5:$F$33,$A$5:$A$33,L5:L16,$C$5:$C$33,M5:M16),"")</f>
        <v>69.5</v>
      </c>
    </row>
    <row r="6" spans="1:14" ht="18" customHeight="1" x14ac:dyDescent="0.25">
      <c r="A6" s="5" t="s">
        <v>14</v>
      </c>
      <c r="B6" s="6" t="s">
        <v>15</v>
      </c>
      <c r="C6" s="6" t="s">
        <v>16</v>
      </c>
      <c r="D6" s="6">
        <v>14</v>
      </c>
      <c r="E6" s="8">
        <f t="shared" ref="E6:E33" si="1">IF(AND(B6=$H$5,C6=$I$5),$J$5,IF(AND(B6=$H$6,C6=$I$6),$J$6,IF(AND(B6=$H$7,C6=$I$7),$J$7,IF(AND(B6=$H$8,C6=$I$8),$J$8,IF(AND(B6=$H$9,C6=$I$9),$J$9,IF(AND(B6=$H$10,C6=$I$10),$J$10,IF(AND(B6=$H$11,B6=$I$11),$J$11,IF(AND(B6=$H$12,C6=$I$12),$J$12,IF(AND(B6=$H$13,C6=$I$13),$J$13,IF(AND(B6=$H$14,C6=$I$14),$J$14,IF(AND(B6=$H$15,C6=$I$15),$J$15,IF(AND(B6=$H$16,B6=$I$16),$J$16,IF(AND(B6=$H$17,I18=$C$5),$J$17,IF(AND(B6=$H$18,C6=$I$18),$J$18,IF(AND(B6=$H$19,C6=$I$19),$J$19,IF(AND(B6=$H$20,C6=$I$20),$J$20,IF(AND(B6=$H$21,C6=$I$21),$J$21,IF(AND(B6=$H$22,C6=$I$22),$J$22,IF(AND(B6=$H$23,C6=$I$23),$J$23,IF(AND(B6=$H$24,C6=$I$24),$J$24,13))))))))))))))))))))</f>
        <v>14</v>
      </c>
      <c r="F6" s="7">
        <f t="shared" ref="F6:F33" si="2">D6*E6</f>
        <v>196</v>
      </c>
      <c r="H6" s="9" t="s">
        <v>17</v>
      </c>
      <c r="I6" s="9" t="s">
        <v>13</v>
      </c>
      <c r="J6" s="10">
        <v>15</v>
      </c>
      <c r="L6" s="9" t="s">
        <v>14</v>
      </c>
      <c r="M6" s="11" t="s">
        <v>13</v>
      </c>
      <c r="N6" s="10">
        <f t="shared" si="0"/>
        <v>141.33333333333334</v>
      </c>
    </row>
    <row r="7" spans="1:14" ht="18" customHeight="1" x14ac:dyDescent="0.25">
      <c r="A7" s="5" t="s">
        <v>11</v>
      </c>
      <c r="B7" s="6" t="s">
        <v>12</v>
      </c>
      <c r="C7" s="6" t="s">
        <v>18</v>
      </c>
      <c r="D7" s="6">
        <v>9</v>
      </c>
      <c r="E7" s="8">
        <f t="shared" si="1"/>
        <v>14</v>
      </c>
      <c r="F7" s="7">
        <f t="shared" si="2"/>
        <v>126</v>
      </c>
      <c r="H7" s="9" t="s">
        <v>19</v>
      </c>
      <c r="I7" s="9" t="s">
        <v>13</v>
      </c>
      <c r="J7" s="10">
        <v>12</v>
      </c>
      <c r="L7" s="9" t="s">
        <v>20</v>
      </c>
      <c r="M7" s="11" t="s">
        <v>13</v>
      </c>
      <c r="N7" s="10">
        <f t="shared" si="0"/>
        <v>133</v>
      </c>
    </row>
    <row r="8" spans="1:14" ht="18" customHeight="1" thickBot="1" x14ac:dyDescent="0.3">
      <c r="A8" s="5" t="s">
        <v>11</v>
      </c>
      <c r="B8" s="6" t="s">
        <v>12</v>
      </c>
      <c r="C8" s="6" t="s">
        <v>18</v>
      </c>
      <c r="D8" s="6">
        <v>15</v>
      </c>
      <c r="E8" s="8">
        <f t="shared" si="1"/>
        <v>14</v>
      </c>
      <c r="F8" s="7">
        <f t="shared" si="2"/>
        <v>210</v>
      </c>
      <c r="H8" s="9" t="s">
        <v>21</v>
      </c>
      <c r="I8" s="9" t="s">
        <v>13</v>
      </c>
      <c r="J8" s="10">
        <v>11</v>
      </c>
      <c r="L8" s="12" t="s">
        <v>22</v>
      </c>
      <c r="M8" s="13" t="s">
        <v>13</v>
      </c>
      <c r="N8" s="95">
        <f t="shared" si="0"/>
        <v>386.5</v>
      </c>
    </row>
    <row r="9" spans="1:14" ht="18" customHeight="1" thickTop="1" x14ac:dyDescent="0.25">
      <c r="A9" s="5" t="s">
        <v>20</v>
      </c>
      <c r="B9" s="6" t="s">
        <v>15</v>
      </c>
      <c r="C9" s="6" t="s">
        <v>23</v>
      </c>
      <c r="D9" s="6">
        <v>18</v>
      </c>
      <c r="E9" s="8">
        <f t="shared" si="1"/>
        <v>11</v>
      </c>
      <c r="F9" s="7">
        <f t="shared" si="2"/>
        <v>198</v>
      </c>
      <c r="H9" s="9" t="s">
        <v>15</v>
      </c>
      <c r="I9" s="9" t="s">
        <v>13</v>
      </c>
      <c r="J9" s="10">
        <v>12</v>
      </c>
      <c r="L9" s="14" t="s">
        <v>11</v>
      </c>
      <c r="M9" s="15" t="s">
        <v>16</v>
      </c>
      <c r="N9" s="96" t="str">
        <f>IFERROR(AVERAGEIFS($F$5:$F$33,$A$5:$A$33,L9:L20,$C$5:$C$33,M9:M20),"")</f>
        <v/>
      </c>
    </row>
    <row r="10" spans="1:14" ht="18" customHeight="1" x14ac:dyDescent="0.25">
      <c r="A10" s="5" t="s">
        <v>22</v>
      </c>
      <c r="B10" s="6" t="s">
        <v>17</v>
      </c>
      <c r="C10" s="6" t="s">
        <v>13</v>
      </c>
      <c r="D10" s="6">
        <v>42</v>
      </c>
      <c r="E10" s="8">
        <f t="shared" si="1"/>
        <v>15</v>
      </c>
      <c r="F10" s="7">
        <f t="shared" si="2"/>
        <v>630</v>
      </c>
      <c r="H10" s="16" t="s">
        <v>12</v>
      </c>
      <c r="I10" s="16" t="s">
        <v>16</v>
      </c>
      <c r="J10" s="17">
        <v>15</v>
      </c>
      <c r="L10" s="16" t="s">
        <v>14</v>
      </c>
      <c r="M10" s="18" t="s">
        <v>16</v>
      </c>
      <c r="N10" s="99">
        <f t="shared" ref="N10:N16" si="3">IFERROR(AVERAGEIFS($F$5:$F$33,$A$5:$A$33,L10:L21,$C$5:$C$33,M10:M21),"")</f>
        <v>163.5</v>
      </c>
    </row>
    <row r="11" spans="1:14" ht="18" customHeight="1" x14ac:dyDescent="0.25">
      <c r="A11" s="5" t="s">
        <v>22</v>
      </c>
      <c r="B11" s="6" t="s">
        <v>19</v>
      </c>
      <c r="C11" s="6" t="s">
        <v>18</v>
      </c>
      <c r="D11" s="6">
        <v>18</v>
      </c>
      <c r="E11" s="8">
        <f t="shared" si="1"/>
        <v>12</v>
      </c>
      <c r="F11" s="7">
        <f t="shared" si="2"/>
        <v>216</v>
      </c>
      <c r="H11" s="16" t="s">
        <v>17</v>
      </c>
      <c r="I11" s="16" t="s">
        <v>16</v>
      </c>
      <c r="J11" s="17">
        <v>12</v>
      </c>
      <c r="L11" s="16" t="s">
        <v>20</v>
      </c>
      <c r="M11" s="18" t="s">
        <v>16</v>
      </c>
      <c r="N11" s="99">
        <f t="shared" si="3"/>
        <v>246</v>
      </c>
    </row>
    <row r="12" spans="1:14" ht="18" customHeight="1" thickBot="1" x14ac:dyDescent="0.3">
      <c r="A12" s="5" t="s">
        <v>22</v>
      </c>
      <c r="B12" s="6" t="s">
        <v>21</v>
      </c>
      <c r="C12" s="6" t="s">
        <v>16</v>
      </c>
      <c r="D12" s="6">
        <v>13</v>
      </c>
      <c r="E12" s="8">
        <f t="shared" si="1"/>
        <v>14</v>
      </c>
      <c r="F12" s="7">
        <f t="shared" si="2"/>
        <v>182</v>
      </c>
      <c r="H12" s="16" t="s">
        <v>19</v>
      </c>
      <c r="I12" s="16" t="s">
        <v>16</v>
      </c>
      <c r="J12" s="17">
        <v>12</v>
      </c>
      <c r="L12" s="19" t="s">
        <v>22</v>
      </c>
      <c r="M12" s="20" t="s">
        <v>16</v>
      </c>
      <c r="N12" s="97">
        <f t="shared" si="3"/>
        <v>721</v>
      </c>
    </row>
    <row r="13" spans="1:14" ht="18" customHeight="1" thickTop="1" x14ac:dyDescent="0.25">
      <c r="A13" s="5" t="s">
        <v>14</v>
      </c>
      <c r="B13" s="6" t="s">
        <v>15</v>
      </c>
      <c r="C13" s="6" t="s">
        <v>16</v>
      </c>
      <c r="D13" s="6">
        <v>8</v>
      </c>
      <c r="E13" s="8">
        <f t="shared" si="1"/>
        <v>14</v>
      </c>
      <c r="F13" s="7">
        <f t="shared" si="2"/>
        <v>112</v>
      </c>
      <c r="H13" s="16" t="s">
        <v>21</v>
      </c>
      <c r="I13" s="16" t="s">
        <v>16</v>
      </c>
      <c r="J13" s="17">
        <v>14</v>
      </c>
      <c r="L13" s="21" t="s">
        <v>11</v>
      </c>
      <c r="M13" s="22" t="s">
        <v>18</v>
      </c>
      <c r="N13" s="100">
        <f t="shared" si="3"/>
        <v>120</v>
      </c>
    </row>
    <row r="14" spans="1:14" ht="18" customHeight="1" x14ac:dyDescent="0.25">
      <c r="A14" s="5" t="s">
        <v>20</v>
      </c>
      <c r="B14" s="6" t="s">
        <v>19</v>
      </c>
      <c r="C14" s="6" t="s">
        <v>16</v>
      </c>
      <c r="D14" s="6">
        <v>16</v>
      </c>
      <c r="E14" s="8">
        <f t="shared" si="1"/>
        <v>12</v>
      </c>
      <c r="F14" s="7">
        <f t="shared" si="2"/>
        <v>192</v>
      </c>
      <c r="H14" s="16" t="s">
        <v>15</v>
      </c>
      <c r="I14" s="16" t="s">
        <v>16</v>
      </c>
      <c r="J14" s="17">
        <v>14</v>
      </c>
      <c r="L14" s="23" t="s">
        <v>14</v>
      </c>
      <c r="M14" s="24" t="s">
        <v>18</v>
      </c>
      <c r="N14" s="98">
        <f t="shared" si="3"/>
        <v>247</v>
      </c>
    </row>
    <row r="15" spans="1:14" ht="18" customHeight="1" x14ac:dyDescent="0.25">
      <c r="A15" s="5" t="s">
        <v>22</v>
      </c>
      <c r="B15" s="6" t="s">
        <v>21</v>
      </c>
      <c r="C15" s="6" t="s">
        <v>13</v>
      </c>
      <c r="D15" s="6">
        <v>13</v>
      </c>
      <c r="E15" s="8">
        <f t="shared" si="1"/>
        <v>11</v>
      </c>
      <c r="F15" s="7">
        <f t="shared" si="2"/>
        <v>143</v>
      </c>
      <c r="H15" s="25" t="s">
        <v>12</v>
      </c>
      <c r="I15" s="25" t="s">
        <v>23</v>
      </c>
      <c r="J15" s="26">
        <v>18</v>
      </c>
      <c r="L15" s="23" t="s">
        <v>20</v>
      </c>
      <c r="M15" s="24" t="s">
        <v>18</v>
      </c>
      <c r="N15" s="98">
        <f t="shared" si="3"/>
        <v>840</v>
      </c>
    </row>
    <row r="16" spans="1:14" ht="18" customHeight="1" x14ac:dyDescent="0.25">
      <c r="A16" s="5" t="s">
        <v>14</v>
      </c>
      <c r="B16" s="6" t="s">
        <v>15</v>
      </c>
      <c r="C16" s="6" t="s">
        <v>16</v>
      </c>
      <c r="D16" s="6">
        <v>8</v>
      </c>
      <c r="E16" s="8">
        <f t="shared" si="1"/>
        <v>14</v>
      </c>
      <c r="F16" s="7">
        <f t="shared" si="2"/>
        <v>112</v>
      </c>
      <c r="H16" s="25" t="s">
        <v>17</v>
      </c>
      <c r="I16" s="25" t="s">
        <v>23</v>
      </c>
      <c r="J16" s="26">
        <v>16</v>
      </c>
      <c r="L16" s="23" t="s">
        <v>22</v>
      </c>
      <c r="M16" s="24" t="s">
        <v>18</v>
      </c>
      <c r="N16" s="98">
        <f t="shared" si="3"/>
        <v>216</v>
      </c>
    </row>
    <row r="17" spans="1:14" ht="18" customHeight="1" x14ac:dyDescent="0.25">
      <c r="A17" s="5" t="s">
        <v>22</v>
      </c>
      <c r="B17" s="6" t="s">
        <v>15</v>
      </c>
      <c r="C17" s="6" t="s">
        <v>16</v>
      </c>
      <c r="D17" s="6">
        <v>90</v>
      </c>
      <c r="E17" s="8">
        <f t="shared" si="1"/>
        <v>14</v>
      </c>
      <c r="F17" s="7">
        <f t="shared" si="2"/>
        <v>1260</v>
      </c>
      <c r="H17" s="25" t="s">
        <v>19</v>
      </c>
      <c r="I17" s="25" t="s">
        <v>23</v>
      </c>
      <c r="J17" s="26">
        <v>11</v>
      </c>
    </row>
    <row r="18" spans="1:14" ht="18" customHeight="1" x14ac:dyDescent="0.25">
      <c r="A18" s="5" t="s">
        <v>14</v>
      </c>
      <c r="B18" s="6" t="s">
        <v>15</v>
      </c>
      <c r="C18" s="6" t="s">
        <v>13</v>
      </c>
      <c r="D18" s="6">
        <v>20</v>
      </c>
      <c r="E18" s="8">
        <f t="shared" si="1"/>
        <v>12</v>
      </c>
      <c r="F18" s="7">
        <f t="shared" si="2"/>
        <v>240</v>
      </c>
      <c r="H18" s="25" t="s">
        <v>21</v>
      </c>
      <c r="I18" s="25" t="s">
        <v>23</v>
      </c>
      <c r="J18" s="26">
        <v>17</v>
      </c>
      <c r="L18" s="4" t="s">
        <v>2</v>
      </c>
      <c r="M18" s="4" t="s">
        <v>4</v>
      </c>
      <c r="N18" s="4" t="s">
        <v>24</v>
      </c>
    </row>
    <row r="19" spans="1:14" ht="18" customHeight="1" x14ac:dyDescent="0.25">
      <c r="A19" s="5" t="s">
        <v>14</v>
      </c>
      <c r="B19" s="6" t="s">
        <v>17</v>
      </c>
      <c r="C19" s="6" t="s">
        <v>16</v>
      </c>
      <c r="D19" s="6">
        <v>18</v>
      </c>
      <c r="E19" s="8">
        <f t="shared" si="1"/>
        <v>13</v>
      </c>
      <c r="F19" s="7">
        <f t="shared" si="2"/>
        <v>234</v>
      </c>
      <c r="H19" s="25" t="s">
        <v>15</v>
      </c>
      <c r="I19" s="25" t="s">
        <v>23</v>
      </c>
      <c r="J19" s="26">
        <v>11</v>
      </c>
      <c r="L19" s="9" t="s">
        <v>11</v>
      </c>
      <c r="M19" s="11" t="s">
        <v>13</v>
      </c>
      <c r="N19" s="10">
        <f>SUMIFS($F$5:$F$33,$A$5:$A$33,L19,$C$5:$C$33,M19)</f>
        <v>139</v>
      </c>
    </row>
    <row r="20" spans="1:14" ht="18" customHeight="1" x14ac:dyDescent="0.25">
      <c r="A20" s="5" t="s">
        <v>14</v>
      </c>
      <c r="B20" s="6" t="s">
        <v>15</v>
      </c>
      <c r="C20" s="6" t="s">
        <v>13</v>
      </c>
      <c r="D20" s="6">
        <v>6</v>
      </c>
      <c r="E20" s="8">
        <f t="shared" si="1"/>
        <v>12</v>
      </c>
      <c r="F20" s="7">
        <f t="shared" si="2"/>
        <v>72</v>
      </c>
      <c r="H20" s="23" t="s">
        <v>12</v>
      </c>
      <c r="I20" s="23" t="s">
        <v>18</v>
      </c>
      <c r="J20" s="27">
        <v>14</v>
      </c>
      <c r="L20" s="9" t="s">
        <v>14</v>
      </c>
      <c r="M20" s="11" t="s">
        <v>13</v>
      </c>
      <c r="N20" s="10">
        <f t="shared" ref="N20:N30" si="4">SUMIFS($F$5:$F$33,$A$5:$A$33,L20,$C$5:$C$33,M20)</f>
        <v>424</v>
      </c>
    </row>
    <row r="21" spans="1:14" ht="18" customHeight="1" x14ac:dyDescent="0.25">
      <c r="A21" s="5" t="s">
        <v>20</v>
      </c>
      <c r="B21" s="6" t="s">
        <v>12</v>
      </c>
      <c r="C21" s="6" t="s">
        <v>18</v>
      </c>
      <c r="D21" s="6">
        <v>60</v>
      </c>
      <c r="E21" s="8">
        <f t="shared" si="1"/>
        <v>14</v>
      </c>
      <c r="F21" s="7">
        <f t="shared" si="2"/>
        <v>840</v>
      </c>
      <c r="H21" s="23" t="s">
        <v>17</v>
      </c>
      <c r="I21" s="23" t="s">
        <v>18</v>
      </c>
      <c r="J21" s="27">
        <v>14</v>
      </c>
      <c r="L21" s="9" t="s">
        <v>20</v>
      </c>
      <c r="M21" s="11" t="s">
        <v>13</v>
      </c>
      <c r="N21" s="10">
        <f t="shared" si="4"/>
        <v>399</v>
      </c>
    </row>
    <row r="22" spans="1:14" ht="18" customHeight="1" thickBot="1" x14ac:dyDescent="0.3">
      <c r="A22" s="5" t="s">
        <v>11</v>
      </c>
      <c r="B22" s="6" t="s">
        <v>15</v>
      </c>
      <c r="C22" s="6" t="s">
        <v>18</v>
      </c>
      <c r="D22" s="6">
        <v>3</v>
      </c>
      <c r="E22" s="8">
        <f t="shared" si="1"/>
        <v>12</v>
      </c>
      <c r="F22" s="7">
        <f t="shared" si="2"/>
        <v>36</v>
      </c>
      <c r="H22" s="23" t="s">
        <v>19</v>
      </c>
      <c r="I22" s="23" t="s">
        <v>18</v>
      </c>
      <c r="J22" s="27">
        <v>12</v>
      </c>
      <c r="L22" s="12" t="s">
        <v>22</v>
      </c>
      <c r="M22" s="13" t="s">
        <v>13</v>
      </c>
      <c r="N22" s="95">
        <f t="shared" si="4"/>
        <v>773</v>
      </c>
    </row>
    <row r="23" spans="1:14" ht="18" customHeight="1" thickTop="1" x14ac:dyDescent="0.25">
      <c r="A23" s="5" t="s">
        <v>14</v>
      </c>
      <c r="B23" s="6" t="s">
        <v>12</v>
      </c>
      <c r="C23" s="6" t="s">
        <v>13</v>
      </c>
      <c r="D23" s="6">
        <v>8</v>
      </c>
      <c r="E23" s="8">
        <f t="shared" si="1"/>
        <v>14</v>
      </c>
      <c r="F23" s="7">
        <f t="shared" si="2"/>
        <v>112</v>
      </c>
      <c r="H23" s="23" t="s">
        <v>21</v>
      </c>
      <c r="I23" s="23" t="s">
        <v>18</v>
      </c>
      <c r="J23" s="27">
        <v>15</v>
      </c>
      <c r="L23" s="14" t="s">
        <v>11</v>
      </c>
      <c r="M23" s="15" t="s">
        <v>16</v>
      </c>
      <c r="N23" s="96">
        <f t="shared" si="4"/>
        <v>0</v>
      </c>
    </row>
    <row r="24" spans="1:14" ht="18" customHeight="1" x14ac:dyDescent="0.25">
      <c r="A24" s="5" t="s">
        <v>11</v>
      </c>
      <c r="B24" s="6" t="s">
        <v>19</v>
      </c>
      <c r="C24" s="6" t="s">
        <v>18</v>
      </c>
      <c r="D24" s="6">
        <v>9</v>
      </c>
      <c r="E24" s="8">
        <f t="shared" si="1"/>
        <v>12</v>
      </c>
      <c r="F24" s="7">
        <f t="shared" si="2"/>
        <v>108</v>
      </c>
      <c r="H24" s="23" t="s">
        <v>15</v>
      </c>
      <c r="I24" s="23" t="s">
        <v>18</v>
      </c>
      <c r="J24" s="27">
        <v>12</v>
      </c>
      <c r="L24" s="16" t="s">
        <v>14</v>
      </c>
      <c r="M24" s="18" t="s">
        <v>16</v>
      </c>
      <c r="N24" s="96">
        <f t="shared" si="4"/>
        <v>654</v>
      </c>
    </row>
    <row r="25" spans="1:14" ht="18" customHeight="1" x14ac:dyDescent="0.25">
      <c r="A25" s="5" t="s">
        <v>20</v>
      </c>
      <c r="B25" s="6" t="s">
        <v>19</v>
      </c>
      <c r="C25" s="6" t="s">
        <v>13</v>
      </c>
      <c r="D25" s="6">
        <v>4</v>
      </c>
      <c r="E25" s="8">
        <f t="shared" si="1"/>
        <v>12</v>
      </c>
      <c r="F25" s="7">
        <f t="shared" si="2"/>
        <v>48</v>
      </c>
      <c r="L25" s="16" t="s">
        <v>20</v>
      </c>
      <c r="M25" s="18" t="s">
        <v>16</v>
      </c>
      <c r="N25" s="96">
        <f t="shared" si="4"/>
        <v>492</v>
      </c>
    </row>
    <row r="26" spans="1:14" ht="18" customHeight="1" thickBot="1" x14ac:dyDescent="0.3">
      <c r="A26" s="5" t="s">
        <v>14</v>
      </c>
      <c r="B26" s="6" t="s">
        <v>25</v>
      </c>
      <c r="C26" s="6" t="s">
        <v>18</v>
      </c>
      <c r="D26" s="6">
        <v>19</v>
      </c>
      <c r="E26" s="8">
        <f t="shared" si="1"/>
        <v>13</v>
      </c>
      <c r="F26" s="7">
        <f t="shared" si="2"/>
        <v>247</v>
      </c>
      <c r="L26" s="19" t="s">
        <v>22</v>
      </c>
      <c r="M26" s="20" t="s">
        <v>16</v>
      </c>
      <c r="N26" s="97">
        <f t="shared" si="4"/>
        <v>1442</v>
      </c>
    </row>
    <row r="27" spans="1:14" ht="18" customHeight="1" thickTop="1" x14ac:dyDescent="0.25">
      <c r="A27" s="5" t="s">
        <v>20</v>
      </c>
      <c r="B27" s="6" t="s">
        <v>12</v>
      </c>
      <c r="C27" s="6" t="s">
        <v>16</v>
      </c>
      <c r="D27" s="6">
        <v>20</v>
      </c>
      <c r="E27" s="8">
        <f t="shared" si="1"/>
        <v>15</v>
      </c>
      <c r="F27" s="7">
        <f t="shared" si="2"/>
        <v>300</v>
      </c>
      <c r="L27" s="21" t="s">
        <v>11</v>
      </c>
      <c r="M27" s="22" t="s">
        <v>18</v>
      </c>
      <c r="N27" s="98">
        <f t="shared" si="4"/>
        <v>480</v>
      </c>
    </row>
    <row r="28" spans="1:14" ht="18" customHeight="1" x14ac:dyDescent="0.25">
      <c r="A28" s="5" t="s">
        <v>22</v>
      </c>
      <c r="B28" s="6" t="s">
        <v>19</v>
      </c>
      <c r="C28" s="6" t="s">
        <v>23</v>
      </c>
      <c r="D28" s="6">
        <v>45</v>
      </c>
      <c r="E28" s="8">
        <f t="shared" si="1"/>
        <v>13</v>
      </c>
      <c r="F28" s="7">
        <f t="shared" si="2"/>
        <v>585</v>
      </c>
      <c r="I28" s="1" t="s">
        <v>13</v>
      </c>
      <c r="L28" s="23" t="s">
        <v>14</v>
      </c>
      <c r="M28" s="24" t="s">
        <v>18</v>
      </c>
      <c r="N28" s="98">
        <f t="shared" si="4"/>
        <v>247</v>
      </c>
    </row>
    <row r="29" spans="1:14" ht="18" customHeight="1" x14ac:dyDescent="0.25">
      <c r="A29" s="5" t="s">
        <v>20</v>
      </c>
      <c r="B29" s="6" t="s">
        <v>25</v>
      </c>
      <c r="C29" s="6" t="s">
        <v>13</v>
      </c>
      <c r="D29" s="6">
        <v>15</v>
      </c>
      <c r="E29" s="8">
        <f t="shared" si="1"/>
        <v>13</v>
      </c>
      <c r="F29" s="7">
        <f t="shared" si="2"/>
        <v>195</v>
      </c>
      <c r="I29" s="1" t="s">
        <v>16</v>
      </c>
      <c r="L29" s="23" t="s">
        <v>20</v>
      </c>
      <c r="M29" s="24" t="s">
        <v>18</v>
      </c>
      <c r="N29" s="98">
        <f t="shared" si="4"/>
        <v>840</v>
      </c>
    </row>
    <row r="30" spans="1:14" ht="18" customHeight="1" x14ac:dyDescent="0.25">
      <c r="A30" s="5" t="s">
        <v>20</v>
      </c>
      <c r="B30" s="6" t="s">
        <v>25</v>
      </c>
      <c r="C30" s="6" t="s">
        <v>13</v>
      </c>
      <c r="D30" s="6">
        <v>12</v>
      </c>
      <c r="E30" s="8">
        <f t="shared" si="1"/>
        <v>13</v>
      </c>
      <c r="F30" s="7">
        <f t="shared" si="2"/>
        <v>156</v>
      </c>
      <c r="I30" s="1" t="s">
        <v>18</v>
      </c>
      <c r="L30" s="23" t="s">
        <v>22</v>
      </c>
      <c r="M30" s="24" t="s">
        <v>18</v>
      </c>
      <c r="N30" s="98">
        <f t="shared" si="4"/>
        <v>216</v>
      </c>
    </row>
    <row r="31" spans="1:14" ht="18" customHeight="1" x14ac:dyDescent="0.25">
      <c r="A31" s="5" t="s">
        <v>11</v>
      </c>
      <c r="B31" s="6" t="s">
        <v>21</v>
      </c>
      <c r="C31" s="6" t="s">
        <v>13</v>
      </c>
      <c r="D31" s="6">
        <v>5</v>
      </c>
      <c r="E31" s="8">
        <f t="shared" si="1"/>
        <v>11</v>
      </c>
      <c r="F31" s="7">
        <f t="shared" si="2"/>
        <v>55</v>
      </c>
    </row>
    <row r="32" spans="1:14" ht="18" customHeight="1" x14ac:dyDescent="0.25">
      <c r="A32" s="5" t="s">
        <v>22</v>
      </c>
      <c r="B32" s="6" t="s">
        <v>25</v>
      </c>
      <c r="C32" s="6" t="s">
        <v>23</v>
      </c>
      <c r="D32" s="6">
        <v>5</v>
      </c>
      <c r="E32" s="8">
        <f t="shared" si="1"/>
        <v>13</v>
      </c>
      <c r="F32" s="7">
        <f t="shared" si="2"/>
        <v>65</v>
      </c>
      <c r="I32" s="1" t="s">
        <v>11</v>
      </c>
    </row>
    <row r="33" spans="1:9" ht="18" customHeight="1" x14ac:dyDescent="0.25">
      <c r="A33" s="5" t="s">
        <v>14</v>
      </c>
      <c r="B33" s="6" t="s">
        <v>21</v>
      </c>
      <c r="C33" s="6" t="s">
        <v>23</v>
      </c>
      <c r="D33" s="6">
        <v>8</v>
      </c>
      <c r="E33" s="8">
        <f t="shared" si="1"/>
        <v>17</v>
      </c>
      <c r="F33" s="7">
        <f t="shared" si="2"/>
        <v>136</v>
      </c>
      <c r="I33" s="1" t="s">
        <v>14</v>
      </c>
    </row>
    <row r="34" spans="1:9" ht="16.5" x14ac:dyDescent="0.25">
      <c r="E34" s="94"/>
      <c r="I34" s="1" t="s">
        <v>20</v>
      </c>
    </row>
    <row r="35" spans="1:9" ht="18" customHeight="1" x14ac:dyDescent="0.25">
      <c r="A35" s="4" t="s">
        <v>2</v>
      </c>
      <c r="B35" s="4" t="s">
        <v>3</v>
      </c>
      <c r="C35" s="4" t="s">
        <v>26</v>
      </c>
      <c r="I35" s="1" t="s">
        <v>22</v>
      </c>
    </row>
    <row r="36" spans="1:9" ht="18" customHeight="1" x14ac:dyDescent="0.25">
      <c r="A36" s="11" t="s">
        <v>11</v>
      </c>
      <c r="B36" s="11" t="s">
        <v>12</v>
      </c>
      <c r="C36" s="28">
        <f>IFERROR(AVERAGEIFS($D$5:$D$33,$A$5:$A$33,A36,$B$5:$B$33,B36),"")</f>
        <v>10</v>
      </c>
    </row>
    <row r="37" spans="1:9" ht="18" customHeight="1" x14ac:dyDescent="0.25">
      <c r="A37" s="3"/>
      <c r="I37" s="1" t="s">
        <v>12</v>
      </c>
    </row>
    <row r="38" spans="1:9" ht="18" customHeight="1" x14ac:dyDescent="0.25">
      <c r="A38" s="4" t="s">
        <v>4</v>
      </c>
      <c r="B38" s="4" t="s">
        <v>3</v>
      </c>
      <c r="C38" s="4" t="s">
        <v>27</v>
      </c>
      <c r="I38" s="1" t="s">
        <v>17</v>
      </c>
    </row>
    <row r="39" spans="1:9" ht="18" customHeight="1" x14ac:dyDescent="0.25">
      <c r="A39" s="11" t="s">
        <v>13</v>
      </c>
      <c r="B39" s="11" t="s">
        <v>12</v>
      </c>
      <c r="C39" s="28">
        <f>IFERROR(AVERAGEIFS($D$5:$D$33,$C$5:$C$33,A39,$B$5:$B$33,B39),"")</f>
        <v>7</v>
      </c>
      <c r="I39" s="1" t="s">
        <v>19</v>
      </c>
    </row>
    <row r="40" spans="1:9" ht="18" customHeight="1" x14ac:dyDescent="0.25">
      <c r="A40" s="3"/>
      <c r="B40" s="29"/>
      <c r="I40" s="1" t="s">
        <v>21</v>
      </c>
    </row>
    <row r="41" spans="1:9" ht="18" customHeight="1" x14ac:dyDescent="0.25">
      <c r="A41" s="4" t="s">
        <v>2</v>
      </c>
      <c r="B41" s="4" t="s">
        <v>4</v>
      </c>
      <c r="C41" s="4" t="s">
        <v>27</v>
      </c>
      <c r="I41" s="1" t="s">
        <v>15</v>
      </c>
    </row>
    <row r="42" spans="1:9" ht="18" customHeight="1" x14ac:dyDescent="0.25">
      <c r="A42" s="11" t="s">
        <v>11</v>
      </c>
      <c r="B42" s="11" t="s">
        <v>13</v>
      </c>
      <c r="C42" s="28">
        <f>IFERROR(AVERAGEIFS(F5:F33,$A$5:$A$33,A42,$C$5:$C$33,B42),"")</f>
        <v>69.5</v>
      </c>
    </row>
    <row r="43" spans="1:9" ht="18" customHeight="1" x14ac:dyDescent="0.25">
      <c r="A43" s="3"/>
    </row>
    <row r="44" spans="1:9" ht="18" customHeight="1" x14ac:dyDescent="0.25">
      <c r="A44" s="4" t="s">
        <v>3</v>
      </c>
      <c r="B44" s="4" t="s">
        <v>4</v>
      </c>
      <c r="C44" s="4" t="s">
        <v>28</v>
      </c>
    </row>
    <row r="45" spans="1:9" ht="18" customHeight="1" x14ac:dyDescent="0.25">
      <c r="A45" s="11" t="s">
        <v>12</v>
      </c>
      <c r="B45" s="11" t="s">
        <v>13</v>
      </c>
      <c r="C45" s="28">
        <f>IFERROR(AVERAGEIFS($E$5:$E$33,$B$5:$B$33,A45,$C$5:$C$33,B45),"")</f>
        <v>14</v>
      </c>
    </row>
    <row r="48" spans="1:9" ht="18" customHeight="1" x14ac:dyDescent="0.25">
      <c r="B48" s="29" t="s">
        <v>29</v>
      </c>
    </row>
  </sheetData>
  <mergeCells count="2">
    <mergeCell ref="A1:N1"/>
    <mergeCell ref="H3:J3"/>
  </mergeCells>
  <dataValidations count="3">
    <dataValidation type="list" allowBlank="1" showInputMessage="1" showErrorMessage="1" sqref="A36 A42">
      <formula1>$I$32:$I$36</formula1>
    </dataValidation>
    <dataValidation type="list" allowBlank="1" showInputMessage="1" showErrorMessage="1" sqref="B36 B39 A45">
      <formula1>$I$37:$I$42</formula1>
    </dataValidation>
    <dataValidation type="list" allowBlank="1" showInputMessage="1" showErrorMessage="1" sqref="A39 B42 B45">
      <formula1>$I$28:$I$31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1" sqref="C21"/>
    </sheetView>
  </sheetViews>
  <sheetFormatPr defaultRowHeight="15" x14ac:dyDescent="0.25"/>
  <cols>
    <col min="1" max="1" width="9.140625" style="1"/>
    <col min="2" max="2" width="26.85546875" style="1" bestFit="1" customWidth="1"/>
    <col min="3" max="3" width="13.28515625" style="1" bestFit="1" customWidth="1"/>
    <col min="4" max="4" width="14.85546875" style="1" bestFit="1" customWidth="1"/>
    <col min="5" max="5" width="9.140625" style="1"/>
    <col min="6" max="6" width="13.28515625" style="1" bestFit="1" customWidth="1"/>
    <col min="7" max="7" width="13.85546875" style="1" bestFit="1" customWidth="1"/>
    <col min="8" max="8" width="12.7109375" style="1" bestFit="1" customWidth="1"/>
    <col min="9" max="16384" width="9.140625" style="1"/>
  </cols>
  <sheetData>
    <row r="1" spans="1:8" ht="19.5" thickBot="1" x14ac:dyDescent="0.3">
      <c r="A1" s="75" t="s">
        <v>30</v>
      </c>
      <c r="B1" s="76"/>
      <c r="C1" s="76"/>
      <c r="D1" s="76"/>
      <c r="E1" s="76"/>
      <c r="F1" s="76"/>
      <c r="G1" s="76"/>
      <c r="H1" s="77"/>
    </row>
    <row r="2" spans="1:8" ht="15.75" thickBot="1" x14ac:dyDescent="0.3"/>
    <row r="3" spans="1:8" ht="15.75" thickBot="1" x14ac:dyDescent="0.3">
      <c r="E3" s="30" t="s">
        <v>31</v>
      </c>
      <c r="F3" s="64"/>
    </row>
    <row r="4" spans="1:8" ht="15.75" thickBot="1" x14ac:dyDescent="0.3">
      <c r="A4" s="30" t="s">
        <v>32</v>
      </c>
      <c r="B4" s="31" t="s">
        <v>3</v>
      </c>
      <c r="C4" s="32" t="s">
        <v>33</v>
      </c>
      <c r="D4" s="31" t="s">
        <v>34</v>
      </c>
      <c r="E4" s="32" t="s">
        <v>35</v>
      </c>
      <c r="F4" s="31" t="s">
        <v>9</v>
      </c>
      <c r="G4" s="31" t="s">
        <v>7</v>
      </c>
      <c r="H4" s="33" t="s">
        <v>31</v>
      </c>
    </row>
    <row r="5" spans="1:8" ht="18" customHeight="1" x14ac:dyDescent="0.25">
      <c r="A5" s="34" t="s">
        <v>36</v>
      </c>
      <c r="B5" s="35" t="s">
        <v>37</v>
      </c>
      <c r="C5" s="36" t="s">
        <v>38</v>
      </c>
      <c r="D5" s="35" t="s">
        <v>39</v>
      </c>
      <c r="E5" s="37">
        <v>25</v>
      </c>
      <c r="F5" s="38">
        <v>9</v>
      </c>
      <c r="G5" s="38">
        <f>E5*F5</f>
        <v>225</v>
      </c>
      <c r="H5" s="39"/>
    </row>
    <row r="6" spans="1:8" ht="18" customHeight="1" x14ac:dyDescent="0.25">
      <c r="A6" s="40" t="s">
        <v>40</v>
      </c>
      <c r="B6" s="41" t="s">
        <v>41</v>
      </c>
      <c r="C6" s="42" t="s">
        <v>42</v>
      </c>
      <c r="D6" s="41" t="s">
        <v>39</v>
      </c>
      <c r="E6" s="43">
        <v>15</v>
      </c>
      <c r="F6" s="44">
        <v>3.2</v>
      </c>
      <c r="G6" s="38">
        <f t="shared" ref="G6:G18" si="0">E6*F6</f>
        <v>48</v>
      </c>
      <c r="H6" s="39"/>
    </row>
    <row r="7" spans="1:8" ht="18" customHeight="1" x14ac:dyDescent="0.25">
      <c r="A7" s="40" t="s">
        <v>43</v>
      </c>
      <c r="B7" s="41" t="s">
        <v>44</v>
      </c>
      <c r="C7" s="42" t="s">
        <v>38</v>
      </c>
      <c r="D7" s="41" t="s">
        <v>39</v>
      </c>
      <c r="E7" s="43">
        <v>18</v>
      </c>
      <c r="F7" s="44">
        <v>3.15</v>
      </c>
      <c r="G7" s="38">
        <f t="shared" si="0"/>
        <v>56.699999999999996</v>
      </c>
      <c r="H7" s="39"/>
    </row>
    <row r="8" spans="1:8" ht="18" customHeight="1" x14ac:dyDescent="0.25">
      <c r="A8" s="40" t="s">
        <v>45</v>
      </c>
      <c r="B8" s="41" t="s">
        <v>46</v>
      </c>
      <c r="C8" s="42" t="s">
        <v>38</v>
      </c>
      <c r="D8" s="41" t="s">
        <v>39</v>
      </c>
      <c r="E8" s="43">
        <v>35</v>
      </c>
      <c r="F8" s="44">
        <v>1.98</v>
      </c>
      <c r="G8" s="38">
        <f t="shared" si="0"/>
        <v>69.3</v>
      </c>
      <c r="H8" s="39"/>
    </row>
    <row r="9" spans="1:8" ht="18" customHeight="1" x14ac:dyDescent="0.25">
      <c r="A9" s="40" t="s">
        <v>47</v>
      </c>
      <c r="B9" s="41" t="s">
        <v>48</v>
      </c>
      <c r="C9" s="42" t="s">
        <v>49</v>
      </c>
      <c r="D9" s="41" t="s">
        <v>50</v>
      </c>
      <c r="E9" s="43">
        <v>27</v>
      </c>
      <c r="F9" s="44">
        <v>19.899999999999999</v>
      </c>
      <c r="G9" s="38">
        <f t="shared" si="0"/>
        <v>537.29999999999995</v>
      </c>
      <c r="H9" s="39"/>
    </row>
    <row r="10" spans="1:8" ht="18" customHeight="1" x14ac:dyDescent="0.25">
      <c r="A10" s="40" t="s">
        <v>51</v>
      </c>
      <c r="B10" s="41" t="s">
        <v>52</v>
      </c>
      <c r="C10" s="42" t="s">
        <v>49</v>
      </c>
      <c r="D10" s="41" t="s">
        <v>50</v>
      </c>
      <c r="E10" s="43">
        <v>12</v>
      </c>
      <c r="F10" s="44">
        <v>165.36</v>
      </c>
      <c r="G10" s="38">
        <f t="shared" si="0"/>
        <v>1984.3200000000002</v>
      </c>
      <c r="H10" s="39"/>
    </row>
    <row r="11" spans="1:8" ht="18" customHeight="1" x14ac:dyDescent="0.25">
      <c r="A11" s="40" t="s">
        <v>53</v>
      </c>
      <c r="B11" s="41" t="s">
        <v>54</v>
      </c>
      <c r="C11" s="42" t="s">
        <v>49</v>
      </c>
      <c r="D11" s="41" t="s">
        <v>50</v>
      </c>
      <c r="E11" s="43">
        <v>29</v>
      </c>
      <c r="F11" s="44">
        <v>652.32000000000005</v>
      </c>
      <c r="G11" s="38">
        <f t="shared" si="0"/>
        <v>18917.280000000002</v>
      </c>
      <c r="H11" s="39"/>
    </row>
    <row r="12" spans="1:8" ht="18" customHeight="1" x14ac:dyDescent="0.25">
      <c r="A12" s="40" t="s">
        <v>55</v>
      </c>
      <c r="B12" s="41" t="s">
        <v>56</v>
      </c>
      <c r="C12" s="42" t="s">
        <v>38</v>
      </c>
      <c r="D12" s="41" t="s">
        <v>39</v>
      </c>
      <c r="E12" s="43">
        <v>42</v>
      </c>
      <c r="F12" s="44">
        <v>3.54</v>
      </c>
      <c r="G12" s="38">
        <f t="shared" si="0"/>
        <v>148.68</v>
      </c>
      <c r="H12" s="39"/>
    </row>
    <row r="13" spans="1:8" ht="18" customHeight="1" x14ac:dyDescent="0.25">
      <c r="A13" s="40" t="s">
        <v>57</v>
      </c>
      <c r="B13" s="41" t="s">
        <v>58</v>
      </c>
      <c r="C13" s="42" t="s">
        <v>49</v>
      </c>
      <c r="D13" s="41" t="s">
        <v>50</v>
      </c>
      <c r="E13" s="43">
        <v>36</v>
      </c>
      <c r="F13" s="44">
        <v>486.25</v>
      </c>
      <c r="G13" s="38">
        <f t="shared" si="0"/>
        <v>17505</v>
      </c>
      <c r="H13" s="39"/>
    </row>
    <row r="14" spans="1:8" ht="18" customHeight="1" x14ac:dyDescent="0.25">
      <c r="A14" s="40" t="s">
        <v>59</v>
      </c>
      <c r="B14" s="41" t="s">
        <v>60</v>
      </c>
      <c r="C14" s="42" t="s">
        <v>49</v>
      </c>
      <c r="D14" s="41" t="s">
        <v>50</v>
      </c>
      <c r="E14" s="43">
        <v>22</v>
      </c>
      <c r="F14" s="44">
        <v>38</v>
      </c>
      <c r="G14" s="38">
        <f t="shared" si="0"/>
        <v>836</v>
      </c>
      <c r="H14" s="39"/>
    </row>
    <row r="15" spans="1:8" ht="18" customHeight="1" x14ac:dyDescent="0.25">
      <c r="A15" s="40" t="s">
        <v>61</v>
      </c>
      <c r="B15" s="41" t="s">
        <v>62</v>
      </c>
      <c r="C15" s="42" t="s">
        <v>49</v>
      </c>
      <c r="D15" s="41" t="s">
        <v>50</v>
      </c>
      <c r="E15" s="43">
        <v>18</v>
      </c>
      <c r="F15" s="44">
        <v>29</v>
      </c>
      <c r="G15" s="38">
        <f t="shared" si="0"/>
        <v>522</v>
      </c>
      <c r="H15" s="39"/>
    </row>
    <row r="16" spans="1:8" ht="18" customHeight="1" x14ac:dyDescent="0.25">
      <c r="A16" s="40" t="s">
        <v>63</v>
      </c>
      <c r="B16" s="41" t="s">
        <v>64</v>
      </c>
      <c r="C16" s="42" t="s">
        <v>49</v>
      </c>
      <c r="D16" s="41" t="s">
        <v>50</v>
      </c>
      <c r="E16" s="43">
        <v>30</v>
      </c>
      <c r="F16" s="44">
        <v>0.89</v>
      </c>
      <c r="G16" s="38">
        <f t="shared" si="0"/>
        <v>26.7</v>
      </c>
      <c r="H16" s="39"/>
    </row>
    <row r="17" spans="1:8" ht="18" customHeight="1" x14ac:dyDescent="0.25">
      <c r="A17" s="40" t="s">
        <v>65</v>
      </c>
      <c r="B17" s="41" t="s">
        <v>66</v>
      </c>
      <c r="C17" s="42" t="s">
        <v>38</v>
      </c>
      <c r="D17" s="41" t="s">
        <v>39</v>
      </c>
      <c r="E17" s="43">
        <v>30</v>
      </c>
      <c r="F17" s="44">
        <v>1.1499999999999999</v>
      </c>
      <c r="G17" s="38">
        <f t="shared" si="0"/>
        <v>34.5</v>
      </c>
      <c r="H17" s="39"/>
    </row>
    <row r="18" spans="1:8" ht="15.75" thickBot="1" x14ac:dyDescent="0.3">
      <c r="A18" s="45" t="s">
        <v>67</v>
      </c>
      <c r="B18" s="46" t="s">
        <v>68</v>
      </c>
      <c r="C18" s="47" t="s">
        <v>69</v>
      </c>
      <c r="D18" s="46" t="s">
        <v>39</v>
      </c>
      <c r="E18" s="48">
        <v>25</v>
      </c>
      <c r="F18" s="49">
        <v>4.55</v>
      </c>
      <c r="G18" s="38">
        <f t="shared" si="0"/>
        <v>113.75</v>
      </c>
      <c r="H18" s="50"/>
    </row>
    <row r="19" spans="1:8" ht="15.75" thickBot="1" x14ac:dyDescent="0.3"/>
    <row r="20" spans="1:8" ht="15.75" thickBot="1" x14ac:dyDescent="0.3">
      <c r="B20" s="78" t="s">
        <v>70</v>
      </c>
      <c r="C20" s="79"/>
      <c r="D20" s="78" t="s">
        <v>71</v>
      </c>
      <c r="E20" s="80"/>
      <c r="F20" s="79"/>
    </row>
    <row r="21" spans="1:8" ht="18" customHeight="1" x14ac:dyDescent="0.25">
      <c r="B21" s="51" t="s">
        <v>72</v>
      </c>
      <c r="C21" s="52"/>
      <c r="D21" s="81" t="s">
        <v>72</v>
      </c>
      <c r="E21" s="82"/>
      <c r="F21" s="53"/>
    </row>
    <row r="22" spans="1:8" ht="18" customHeight="1" x14ac:dyDescent="0.25">
      <c r="B22" s="54" t="s">
        <v>73</v>
      </c>
      <c r="C22" s="55"/>
      <c r="D22" s="83" t="s">
        <v>73</v>
      </c>
      <c r="E22" s="84"/>
      <c r="F22" s="55"/>
    </row>
    <row r="23" spans="1:8" ht="15.75" thickBot="1" x14ac:dyDescent="0.3">
      <c r="B23" s="56" t="s">
        <v>31</v>
      </c>
      <c r="C23" s="57"/>
      <c r="D23" s="73" t="s">
        <v>31</v>
      </c>
      <c r="E23" s="74"/>
      <c r="F23" s="49"/>
    </row>
  </sheetData>
  <mergeCells count="6">
    <mergeCell ref="D23:E23"/>
    <mergeCell ref="A1:H1"/>
    <mergeCell ref="B20:C20"/>
    <mergeCell ref="D20:F20"/>
    <mergeCell ref="D21:E21"/>
    <mergeCell ref="D22:E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1" sqref="I11"/>
    </sheetView>
  </sheetViews>
  <sheetFormatPr defaultRowHeight="18" customHeight="1" x14ac:dyDescent="0.25"/>
  <cols>
    <col min="1" max="5" width="15.7109375" style="1" customWidth="1"/>
    <col min="6" max="16384" width="9.140625" style="1"/>
  </cols>
  <sheetData>
    <row r="1" spans="1:5" ht="23.25" x14ac:dyDescent="0.25">
      <c r="A1" s="85" t="s">
        <v>74</v>
      </c>
      <c r="B1" s="85"/>
      <c r="C1" s="85"/>
      <c r="D1" s="85"/>
    </row>
    <row r="3" spans="1:5" ht="21" x14ac:dyDescent="0.25">
      <c r="A3" s="86" t="s">
        <v>75</v>
      </c>
      <c r="B3" s="86"/>
      <c r="C3" s="86"/>
      <c r="D3" s="86"/>
    </row>
    <row r="4" spans="1:5" ht="30" x14ac:dyDescent="0.25">
      <c r="A4" s="65" t="s">
        <v>76</v>
      </c>
      <c r="B4" s="66" t="s">
        <v>77</v>
      </c>
      <c r="C4" s="65" t="s">
        <v>31</v>
      </c>
      <c r="D4" s="66" t="s">
        <v>78</v>
      </c>
    </row>
    <row r="5" spans="1:5" ht="18" customHeight="1" x14ac:dyDescent="0.25">
      <c r="A5" s="67" t="s">
        <v>79</v>
      </c>
      <c r="B5" s="8">
        <v>25.6</v>
      </c>
      <c r="C5" s="8"/>
      <c r="D5" s="8"/>
    </row>
    <row r="6" spans="1:5" ht="18" customHeight="1" x14ac:dyDescent="0.25">
      <c r="A6" s="67" t="s">
        <v>80</v>
      </c>
      <c r="B6" s="8">
        <v>9.9</v>
      </c>
      <c r="C6" s="8"/>
      <c r="D6" s="8"/>
    </row>
    <row r="7" spans="1:5" ht="18" customHeight="1" x14ac:dyDescent="0.25">
      <c r="A7" s="67" t="s">
        <v>79</v>
      </c>
      <c r="B7" s="8">
        <v>18.899999999999999</v>
      </c>
      <c r="C7" s="8"/>
      <c r="D7" s="8"/>
    </row>
    <row r="8" spans="1:5" ht="18" customHeight="1" x14ac:dyDescent="0.25">
      <c r="A8" s="67" t="s">
        <v>79</v>
      </c>
      <c r="B8" s="8">
        <v>15.9</v>
      </c>
      <c r="C8" s="8"/>
      <c r="D8" s="8"/>
    </row>
    <row r="9" spans="1:5" ht="18" customHeight="1" x14ac:dyDescent="0.25">
      <c r="A9" s="67" t="s">
        <v>80</v>
      </c>
      <c r="B9" s="8">
        <v>6.8</v>
      </c>
      <c r="C9" s="8"/>
      <c r="D9" s="8"/>
    </row>
    <row r="10" spans="1:5" ht="18" customHeight="1" x14ac:dyDescent="0.25">
      <c r="A10" s="67" t="s">
        <v>80</v>
      </c>
      <c r="B10" s="8">
        <v>12.5</v>
      </c>
      <c r="C10" s="8"/>
      <c r="D10" s="8"/>
    </row>
    <row r="11" spans="1:5" ht="18" customHeight="1" x14ac:dyDescent="0.25">
      <c r="A11" s="67" t="s">
        <v>79</v>
      </c>
      <c r="B11" s="8">
        <v>22.9</v>
      </c>
      <c r="C11" s="8"/>
      <c r="D11" s="8"/>
    </row>
    <row r="12" spans="1:5" ht="18" customHeight="1" x14ac:dyDescent="0.25">
      <c r="A12" s="67" t="s">
        <v>80</v>
      </c>
      <c r="B12" s="8">
        <v>8.9</v>
      </c>
      <c r="C12" s="8"/>
      <c r="D12" s="8"/>
    </row>
    <row r="13" spans="1:5" ht="18" customHeight="1" x14ac:dyDescent="0.25">
      <c r="A13" s="67" t="s">
        <v>79</v>
      </c>
      <c r="B13" s="8">
        <v>15.5</v>
      </c>
      <c r="C13" s="8"/>
      <c r="D13" s="8"/>
    </row>
    <row r="15" spans="1:5" ht="18" customHeight="1" x14ac:dyDescent="0.25">
      <c r="A15" s="87" t="s">
        <v>81</v>
      </c>
      <c r="B15" s="87"/>
      <c r="C15" s="87" t="s">
        <v>82</v>
      </c>
      <c r="D15" s="87"/>
      <c r="E15" s="65" t="s">
        <v>83</v>
      </c>
    </row>
    <row r="16" spans="1:5" ht="18" customHeight="1" x14ac:dyDescent="0.25">
      <c r="A16" s="67" t="s">
        <v>80</v>
      </c>
      <c r="B16" s="68">
        <v>0.35</v>
      </c>
      <c r="C16" s="6"/>
      <c r="D16" s="69"/>
      <c r="E16" s="88"/>
    </row>
    <row r="17" spans="1:5" ht="18" customHeight="1" x14ac:dyDescent="0.25">
      <c r="A17" s="67" t="s">
        <v>79</v>
      </c>
      <c r="B17" s="68">
        <v>0.15</v>
      </c>
      <c r="C17" s="6"/>
      <c r="D17" s="69"/>
      <c r="E17" s="89"/>
    </row>
  </sheetData>
  <mergeCells count="5">
    <mergeCell ref="A1:D1"/>
    <mergeCell ref="A3:D3"/>
    <mergeCell ref="A15:B15"/>
    <mergeCell ref="C15:D15"/>
    <mergeCell ref="E16:E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5" sqref="B5"/>
    </sheetView>
  </sheetViews>
  <sheetFormatPr defaultRowHeight="18" customHeight="1" x14ac:dyDescent="0.25"/>
  <cols>
    <col min="1" max="1" width="10.42578125" style="1" customWidth="1"/>
    <col min="2" max="2" width="12.28515625" style="1" bestFit="1" customWidth="1"/>
    <col min="3" max="16384" width="9.140625" style="1"/>
  </cols>
  <sheetData>
    <row r="1" spans="1:2" ht="18" customHeight="1" x14ac:dyDescent="0.25">
      <c r="A1" s="90" t="s">
        <v>84</v>
      </c>
      <c r="B1" s="90"/>
    </row>
    <row r="2" spans="1:2" ht="18" customHeight="1" x14ac:dyDescent="0.25">
      <c r="A2" s="58" t="s">
        <v>85</v>
      </c>
      <c r="B2" s="58">
        <v>2021</v>
      </c>
    </row>
    <row r="3" spans="1:2" ht="18" customHeight="1" x14ac:dyDescent="0.25">
      <c r="A3" s="5" t="s">
        <v>86</v>
      </c>
      <c r="B3" s="8">
        <v>4000</v>
      </c>
    </row>
    <row r="4" spans="1:2" ht="18" customHeight="1" x14ac:dyDescent="0.25">
      <c r="A4" s="5" t="s">
        <v>87</v>
      </c>
      <c r="B4" s="8">
        <v>4000</v>
      </c>
    </row>
    <row r="5" spans="1:2" ht="18" customHeight="1" x14ac:dyDescent="0.25">
      <c r="A5" s="5" t="s">
        <v>88</v>
      </c>
      <c r="B5" s="8">
        <v>4500</v>
      </c>
    </row>
    <row r="6" spans="1:2" ht="18" customHeight="1" x14ac:dyDescent="0.25">
      <c r="A6" s="5" t="s">
        <v>89</v>
      </c>
      <c r="B6" s="8">
        <v>5000</v>
      </c>
    </row>
    <row r="7" spans="1:2" ht="18" customHeight="1" x14ac:dyDescent="0.25">
      <c r="A7" s="5" t="s">
        <v>90</v>
      </c>
      <c r="B7" s="8">
        <v>5200</v>
      </c>
    </row>
    <row r="8" spans="1:2" ht="18" customHeight="1" x14ac:dyDescent="0.25">
      <c r="A8" s="5" t="s">
        <v>91</v>
      </c>
      <c r="B8" s="8">
        <v>5600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:D8"/>
    </sheetView>
  </sheetViews>
  <sheetFormatPr defaultRowHeight="18" customHeight="1" x14ac:dyDescent="0.25"/>
  <cols>
    <col min="1" max="4" width="14.7109375" style="1" customWidth="1"/>
    <col min="5" max="16384" width="9.140625" style="1"/>
  </cols>
  <sheetData>
    <row r="1" spans="1:4" ht="15.75" thickBot="1" x14ac:dyDescent="0.3">
      <c r="A1" s="91" t="s">
        <v>92</v>
      </c>
      <c r="B1" s="92"/>
      <c r="C1" s="92"/>
      <c r="D1" s="93"/>
    </row>
    <row r="2" spans="1:4" ht="15.75" thickBot="1" x14ac:dyDescent="0.3">
      <c r="A2" s="59" t="s">
        <v>85</v>
      </c>
      <c r="B2" s="60" t="s">
        <v>93</v>
      </c>
      <c r="C2" s="60" t="s">
        <v>94</v>
      </c>
      <c r="D2" s="61" t="s">
        <v>95</v>
      </c>
    </row>
    <row r="3" spans="1:4" ht="18" customHeight="1" x14ac:dyDescent="0.25">
      <c r="A3" s="34" t="s">
        <v>86</v>
      </c>
      <c r="B3" s="38">
        <v>4500</v>
      </c>
      <c r="C3" s="38"/>
      <c r="D3" s="62"/>
    </row>
    <row r="4" spans="1:4" ht="18" customHeight="1" x14ac:dyDescent="0.25">
      <c r="A4" s="40" t="s">
        <v>87</v>
      </c>
      <c r="B4" s="44">
        <v>3500</v>
      </c>
      <c r="C4" s="38"/>
      <c r="D4" s="62"/>
    </row>
    <row r="5" spans="1:4" ht="18" customHeight="1" x14ac:dyDescent="0.25">
      <c r="A5" s="40" t="s">
        <v>88</v>
      </c>
      <c r="B5" s="44">
        <v>4600</v>
      </c>
      <c r="C5" s="44"/>
      <c r="D5" s="62"/>
    </row>
    <row r="6" spans="1:4" ht="18" customHeight="1" x14ac:dyDescent="0.25">
      <c r="A6" s="40" t="s">
        <v>89</v>
      </c>
      <c r="B6" s="44">
        <v>4800</v>
      </c>
      <c r="C6" s="44"/>
      <c r="D6" s="62"/>
    </row>
    <row r="7" spans="1:4" ht="18" customHeight="1" x14ac:dyDescent="0.25">
      <c r="A7" s="40" t="s">
        <v>90</v>
      </c>
      <c r="B7" s="44">
        <v>5400</v>
      </c>
      <c r="C7" s="44"/>
      <c r="D7" s="62"/>
    </row>
    <row r="8" spans="1:4" ht="15.75" thickBot="1" x14ac:dyDescent="0.3">
      <c r="A8" s="45" t="s">
        <v>91</v>
      </c>
      <c r="B8" s="49">
        <v>6000</v>
      </c>
      <c r="C8" s="49"/>
      <c r="D8" s="6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2FABE199F62242B34BA265BD9CCECD" ma:contentTypeVersion="4" ma:contentTypeDescription="Crie um novo documento." ma:contentTypeScope="" ma:versionID="b8656f67bc4990fea4d00426e15cd303">
  <xsd:schema xmlns:xsd="http://www.w3.org/2001/XMLSchema" xmlns:xs="http://www.w3.org/2001/XMLSchema" xmlns:p="http://schemas.microsoft.com/office/2006/metadata/properties" xmlns:ns2="2556d6da-a5b2-45a9-898d-5780377209f1" xmlns:ns3="3c4a18b2-1bae-4f07-a26c-35a38899a927" targetNamespace="http://schemas.microsoft.com/office/2006/metadata/properties" ma:root="true" ma:fieldsID="ac32052b1ec5e9a048b9d33c22beccdf" ns2:_="" ns3:_="">
    <xsd:import namespace="2556d6da-a5b2-45a9-898d-5780377209f1"/>
    <xsd:import namespace="3c4a18b2-1bae-4f07-a26c-35a38899a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6d6da-a5b2-45a9-898d-578037720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a18b2-1bae-4f07-a26c-35a38899a9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460117-FCE6-415B-866F-087638E252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6d6da-a5b2-45a9-898d-5780377209f1"/>
    <ds:schemaRef ds:uri="3c4a18b2-1bae-4f07-a26c-35a38899a9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0652E-432E-426E-99F4-D60C11EC00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Planilha3 (Metas)</vt:lpstr>
      <vt:lpstr>Planilha3 (Vendas)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Sevilha</dc:creator>
  <cp:keywords/>
  <dc:description/>
  <cp:lastModifiedBy>Aluno Etec</cp:lastModifiedBy>
  <cp:revision/>
  <dcterms:created xsi:type="dcterms:W3CDTF">2022-11-01T21:58:51Z</dcterms:created>
  <dcterms:modified xsi:type="dcterms:W3CDTF">2022-11-08T23:26:52Z</dcterms:modified>
  <cp:category/>
  <cp:contentStatus/>
</cp:coreProperties>
</file>