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pyinsteon\home\tharris\pyinsteon\tests\test_messages\"/>
    </mc:Choice>
  </mc:AlternateContent>
  <xr:revisionPtr revIDLastSave="0" documentId="13_ncr:1_{D60AE738-249E-44DE-B9A4-B24D1D597B50}" xr6:coauthVersionLast="47" xr6:coauthVersionMax="47" xr10:uidLastSave="{00000000-0000-0000-0000-000000000000}"/>
  <bookViews>
    <workbookView xWindow="-120" yWindow="-120" windowWidth="29040" windowHeight="15840" xr2:uid="{98CC9687-FBC8-4774-B1FB-3B53ADC06F70}"/>
  </bookViews>
  <sheets>
    <sheet name="Sheet1" sheetId="1" r:id="rId1"/>
  </sheets>
  <definedNames>
    <definedName name="_xlnm._FilterDatabase" localSheetId="0" hidden="1">Sheet1!$A$1:$M$139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0" i="1" l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46" i="1"/>
  <c r="M45" i="1"/>
  <c r="M44" i="1"/>
  <c r="M43" i="1"/>
  <c r="M42" i="1"/>
  <c r="M41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0" i="1"/>
  <c r="K139" i="1" l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M50" i="1" s="1"/>
  <c r="K49" i="1"/>
  <c r="M49" i="1" s="1"/>
  <c r="K48" i="1"/>
  <c r="M48" i="1" s="1"/>
  <c r="K47" i="1"/>
  <c r="M47" i="1" s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0" i="1"/>
  <c r="K189" i="1"/>
  <c r="K188" i="1"/>
  <c r="K178" i="1"/>
  <c r="K177" i="1"/>
  <c r="K176" i="1"/>
  <c r="K175" i="1"/>
  <c r="K174" i="1"/>
  <c r="K173" i="1"/>
  <c r="K172" i="1"/>
  <c r="K171" i="1"/>
  <c r="K170" i="1"/>
  <c r="K169" i="1"/>
  <c r="K168" i="1"/>
  <c r="K164" i="1"/>
  <c r="K163" i="1"/>
  <c r="K162" i="1"/>
  <c r="K159" i="1"/>
  <c r="K152" i="1"/>
  <c r="K151" i="1"/>
  <c r="K150" i="1"/>
  <c r="K149" i="1"/>
  <c r="K148" i="1"/>
  <c r="K147" i="1"/>
  <c r="K146" i="1"/>
  <c r="K145" i="1"/>
  <c r="K144" i="1"/>
  <c r="K143" i="1"/>
  <c r="K14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3" i="1" l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60" i="1"/>
  <c r="K160" i="1" s="1"/>
  <c r="I161" i="1"/>
  <c r="K161" i="1" s="1"/>
  <c r="I165" i="1"/>
  <c r="K165" i="1" s="1"/>
  <c r="I166" i="1"/>
  <c r="K166" i="1" s="1"/>
  <c r="I167" i="1"/>
  <c r="K167" i="1" s="1"/>
  <c r="C193" i="1"/>
  <c r="I193" i="1" s="1"/>
  <c r="K193" i="1" s="1"/>
  <c r="C192" i="1"/>
  <c r="I192" i="1" s="1"/>
  <c r="K192" i="1" s="1"/>
  <c r="C191" i="1"/>
  <c r="I191" i="1" s="1"/>
  <c r="K191" i="1" s="1"/>
  <c r="C190" i="1"/>
  <c r="C189" i="1"/>
  <c r="C188" i="1"/>
  <c r="C187" i="1"/>
  <c r="I187" i="1" s="1"/>
  <c r="K187" i="1" s="1"/>
  <c r="C186" i="1"/>
  <c r="I186" i="1" s="1"/>
  <c r="K186" i="1" s="1"/>
  <c r="C185" i="1"/>
  <c r="I185" i="1" s="1"/>
  <c r="K185" i="1" s="1"/>
  <c r="C184" i="1"/>
  <c r="I184" i="1" s="1"/>
  <c r="K184" i="1" s="1"/>
  <c r="C183" i="1"/>
  <c r="I183" i="1" s="1"/>
  <c r="K183" i="1" s="1"/>
  <c r="C182" i="1"/>
  <c r="I182" i="1" s="1"/>
  <c r="K182" i="1" s="1"/>
  <c r="C181" i="1"/>
  <c r="I181" i="1" s="1"/>
  <c r="K181" i="1" s="1"/>
  <c r="C180" i="1"/>
  <c r="I180" i="1" s="1"/>
  <c r="K180" i="1" s="1"/>
  <c r="C179" i="1"/>
  <c r="I179" i="1" s="1"/>
  <c r="K179" i="1" s="1"/>
  <c r="C178" i="1"/>
  <c r="C177" i="1"/>
  <c r="C176" i="1"/>
  <c r="C175" i="1"/>
  <c r="C174" i="1"/>
  <c r="C173" i="1"/>
  <c r="C172" i="1"/>
  <c r="C171" i="1"/>
  <c r="C170" i="1"/>
  <c r="C169" i="1"/>
  <c r="C168" i="1"/>
</calcChain>
</file>

<file path=xl/sharedStrings.xml><?xml version="1.0" encoding="utf-8"?>
<sst xmlns="http://schemas.openxmlformats.org/spreadsheetml/2006/main" count="1464" uniqueCount="266">
  <si>
    <t>ASSIGN_TO_ALL_LINK_GROUP</t>
  </si>
  <si>
    <t xml:space="preserve"> 0x01</t>
  </si>
  <si>
    <t>DELETE_FROM_ALL_LINK_GROUP</t>
  </si>
  <si>
    <t xml:space="preserve"> 0x02</t>
  </si>
  <si>
    <t>PRODUCT_DATA_REQUEST</t>
  </si>
  <si>
    <t xml:space="preserve"> 0x03</t>
  </si>
  <si>
    <t xml:space="preserve"> 0x00</t>
  </si>
  <si>
    <t>FX_USERNAME</t>
  </si>
  <si>
    <t>DEVICE_TEXT_STRING_REQUEST</t>
  </si>
  <si>
    <t>ALL_LINK_CLEANUP_STATUS_REPORT</t>
  </si>
  <si>
    <t xml:space="preserve"> 0x06</t>
  </si>
  <si>
    <t>ENTER_LINKING_MODE</t>
  </si>
  <si>
    <t xml:space="preserve"> 0x09</t>
  </si>
  <si>
    <t>ENTER_UNLINKING_MODE</t>
  </si>
  <si>
    <t xml:space="preserve"> 0x0a</t>
  </si>
  <si>
    <t>GET_INSTEON_ENGINE_VERSION</t>
  </si>
  <si>
    <t xml:space="preserve"> 0x0d</t>
  </si>
  <si>
    <t>PING</t>
  </si>
  <si>
    <t xml:space="preserve"> 0x0f</t>
  </si>
  <si>
    <t>ID_REQUEST</t>
  </si>
  <si>
    <t xml:space="preserve"> 0x10</t>
  </si>
  <si>
    <t>ON</t>
  </si>
  <si>
    <t xml:space="preserve"> 0x11</t>
  </si>
  <si>
    <t>ON_FAST</t>
  </si>
  <si>
    <t xml:space="preserve"> 0x12</t>
  </si>
  <si>
    <t>OFF</t>
  </si>
  <si>
    <t xml:space="preserve"> 0x13</t>
  </si>
  <si>
    <t>OFF_FAST</t>
  </si>
  <si>
    <t xml:space="preserve"> 0x14</t>
  </si>
  <si>
    <t>BRIGHTEN_ONE_STEP</t>
  </si>
  <si>
    <t xml:space="preserve"> 0x15</t>
  </si>
  <si>
    <t>DIM_ONE_STEP</t>
  </si>
  <si>
    <t xml:space="preserve"> 0x16</t>
  </si>
  <si>
    <t>START_MANUAL_CHANGE_DOWN</t>
  </si>
  <si>
    <t xml:space="preserve"> 0x17</t>
  </si>
  <si>
    <t>START_MANUAL_CHANGE_UP</t>
  </si>
  <si>
    <t>STOP_MANUAL_CHANGE</t>
  </si>
  <si>
    <t xml:space="preserve"> 0x18</t>
  </si>
  <si>
    <t>STATUS_REQUEST</t>
  </si>
  <si>
    <t xml:space="preserve"> 0x19</t>
  </si>
  <si>
    <t>GET_OPERATING_FLAGS</t>
  </si>
  <si>
    <t xml:space="preserve"> 0x1f</t>
  </si>
  <si>
    <t>SET_OPERATING_FLAGS</t>
  </si>
  <si>
    <t xml:space="preserve"> 0x20</t>
  </si>
  <si>
    <t>INSTANT_CHANGE</t>
  </si>
  <si>
    <t xml:space="preserve"> 0x21</t>
  </si>
  <si>
    <t>MANUALLY_TURNED_OFF</t>
  </si>
  <si>
    <t xml:space="preserve"> 0x22</t>
  </si>
  <si>
    <t>MANUALLY_TURNED_ON</t>
  </si>
  <si>
    <t xml:space="preserve"> 0x23</t>
  </si>
  <si>
    <t>cmd1</t>
  </si>
  <si>
    <t>cmd2</t>
  </si>
  <si>
    <t>address</t>
  </si>
  <si>
    <t>flag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</si>
  <si>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</si>
  <si>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</si>
  <si>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</si>
  <si>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</si>
  <si>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</si>
  <si>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</si>
  <si>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</si>
  <si>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</si>
  <si>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</si>
  <si>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</si>
  <si>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</si>
  <si>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</si>
  <si>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</si>
  <si>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</si>
  <si>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</si>
  <si>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</si>
  <si>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</si>
  <si>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</si>
  <si>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</si>
  <si>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</si>
  <si>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</si>
  <si>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</si>
  <si>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Topic</t>
  </si>
  <si>
    <t>yaml</t>
  </si>
  <si>
    <t>target</t>
  </si>
  <si>
    <t>"040506"</t>
  </si>
  <si>
    <t>{</t>
  </si>
  <si>
    <t>}</t>
  </si>
  <si>
    <t>0x40</t>
  </si>
  <si>
    <t>0x80</t>
  </si>
  <si>
    <t>user_data</t>
  </si>
  <si>
    <t>ack</t>
  </si>
  <si>
    <t>MSG Type</t>
  </si>
  <si>
    <t>DIRECT</t>
  </si>
  <si>
    <t>ALL_LINK_CLEANUP</t>
  </si>
  <si>
    <t>BROADCAST</t>
  </si>
  <si>
    <t>DIRECT_ACK</t>
  </si>
  <si>
    <t>group</t>
  </si>
  <si>
    <t xml:space="preserve"> 0x25</t>
  </si>
  <si>
    <t>REMOTE_SET_BUTTON_TAP1_TAP</t>
  </si>
  <si>
    <t>REMOTE_SET_BUTTON_TAP2_TAP</t>
  </si>
  <si>
    <t xml:space="preserve"> 0x27</t>
  </si>
  <si>
    <t>SET_STATUS</t>
  </si>
  <si>
    <t xml:space="preserve"> 0x28</t>
  </si>
  <si>
    <t>SET_ADDRESS_MSB</t>
  </si>
  <si>
    <t xml:space="preserve"> 0x29</t>
  </si>
  <si>
    <t>POKE_ONE_BYTE</t>
  </si>
  <si>
    <t xml:space="preserve"> 0x2B</t>
  </si>
  <si>
    <t>PEEK_ONE_BYTE</t>
  </si>
  <si>
    <t xml:space="preserve"> 0x2C</t>
  </si>
  <si>
    <t>PEEK_ONE_BYTE_INTERNAL</t>
  </si>
  <si>
    <t xml:space="preserve"> 0x2D</t>
  </si>
  <si>
    <t>POKE_ONE_BYTE_INTERNAL</t>
  </si>
  <si>
    <t xml:space="preserve"> 0x2E</t>
  </si>
  <si>
    <t>EXTENDED_GET_SET</t>
  </si>
  <si>
    <t>EXTENDED_GET_RESPONSE</t>
  </si>
  <si>
    <t>THERMOSTAT_SET_POINT_RESPONSE</t>
  </si>
  <si>
    <t>EXTENDED_GET_SET_2</t>
  </si>
  <si>
    <t>THERMOSTAT_STATUS_RESPONSE</t>
  </si>
  <si>
    <t>ON_AT_RAMP_RATE</t>
  </si>
  <si>
    <t xml:space="preserve"> 0x2F</t>
  </si>
  <si>
    <t>EXTENDED_READ_WRITE_ALDB</t>
  </si>
  <si>
    <t>OFF_AT_RAMP_RATE</t>
  </si>
  <si>
    <t>EXTENDED_READ_WRITE_ALDB_DIRECT_NAK</t>
  </si>
  <si>
    <t xml:space="preserve"> 0x30</t>
  </si>
  <si>
    <t>EXTENDED_TRIGGER_ALL_LINK</t>
  </si>
  <si>
    <t>BEEP</t>
  </si>
  <si>
    <t xml:space="preserve"> 0x40</t>
  </si>
  <si>
    <t>SET_SPRINKLER_PROGRAM</t>
  </si>
  <si>
    <t>SPRINKLER_VALVE_ON</t>
  </si>
  <si>
    <t xml:space="preserve"> 0x41</t>
  </si>
  <si>
    <t>SPRINKLER_GET_PROGRAM_RESPONSE</t>
  </si>
  <si>
    <t>SPRINKLER_VALVE_OFF</t>
  </si>
  <si>
    <t xml:space="preserve"> 0x42</t>
  </si>
  <si>
    <t>SPRINKLER_PROGRAM_ON</t>
  </si>
  <si>
    <t xml:space="preserve"> 0x43</t>
  </si>
  <si>
    <t>SPRINKLER_PROGRAM_OFF</t>
  </si>
  <si>
    <t xml:space="preserve"> 0x44</t>
  </si>
  <si>
    <t>SPRINKLER_LOAD_INITIALIZATION_VALUES</t>
  </si>
  <si>
    <t>SPRINKLER_LOAD_EEPROM_FROM_RAM</t>
  </si>
  <si>
    <t>SPRINKLER_GET_VALVE_STATUS</t>
  </si>
  <si>
    <t>SPRINKLER_INHIBIT_COMMAND_ACCEPTANCE</t>
  </si>
  <si>
    <t xml:space="preserve"> 0x04</t>
  </si>
  <si>
    <t>SPRINKLER_RESUME_COMMAND_ACCEPTANCE</t>
  </si>
  <si>
    <t xml:space="preserve"> 0x05</t>
  </si>
  <si>
    <t>SPRINKLER_SKIP_FORWARD</t>
  </si>
  <si>
    <t>SPRINKLER_SKIP_BACK</t>
  </si>
  <si>
    <t xml:space="preserve"> 0x07</t>
  </si>
  <si>
    <t>SPRINKLER_ENABLE_PUMP_ON_V8</t>
  </si>
  <si>
    <t xml:space="preserve"> 0x08</t>
  </si>
  <si>
    <t>SPRINKLER_DISABLE_PUMP_ON_V8</t>
  </si>
  <si>
    <t>SPRINKLER_BROADCAST_ON</t>
  </si>
  <si>
    <t xml:space="preserve"> 0x0A</t>
  </si>
  <si>
    <t>SPRINKLER_BROADCAST_OFF</t>
  </si>
  <si>
    <t xml:space="preserve"> 0x0B</t>
  </si>
  <si>
    <t>SPRINKLER_LOAD_RAM_FROM_EEPROM</t>
  </si>
  <si>
    <t xml:space="preserve"> 0x0C</t>
  </si>
  <si>
    <t>SPRINKLER_SENSOR_ON</t>
  </si>
  <si>
    <t xml:space="preserve"> 0x0D</t>
  </si>
  <si>
    <t>SPRINKLER_SENSOR_OFF</t>
  </si>
  <si>
    <t xml:space="preserve"> 0x0E</t>
  </si>
  <si>
    <t>SPRINKLER_DIAGNOSTICS_ON</t>
  </si>
  <si>
    <t xml:space="preserve"> 0x0F</t>
  </si>
  <si>
    <t>SPRINKLER_DIAGNOSTICS_OFF</t>
  </si>
  <si>
    <t xml:space="preserve"> 0x45</t>
  </si>
  <si>
    <t>SPRINKLER_GET_PROGRAM_REQUEST</t>
  </si>
  <si>
    <t>IO_OUTPUT_ON</t>
  </si>
  <si>
    <t xml:space="preserve"> 0x46</t>
  </si>
  <si>
    <t>IO_OUTPUT_OFF</t>
  </si>
  <si>
    <t xml:space="preserve"> 0x47</t>
  </si>
  <si>
    <t>IO_ALARM_DATA_REQUEST</t>
  </si>
  <si>
    <t xml:space="preserve"> 0x48</t>
  </si>
  <si>
    <t>IO_WRITE_OUTPUT_PORT</t>
  </si>
  <si>
    <t xml:space="preserve"> 0x49</t>
  </si>
  <si>
    <t>IO_READ_INPUT_PORT</t>
  </si>
  <si>
    <t xml:space="preserve"> 0x4A</t>
  </si>
  <si>
    <t>IO_GET_SENSOR_VALUE</t>
  </si>
  <si>
    <t xml:space="preserve"> 0x4B</t>
  </si>
  <si>
    <t>IO_SET_SENSOR_1_NOMINAL_VALUE</t>
  </si>
  <si>
    <t>IO_SET_SENSOR_NOMINAL_VALUE</t>
  </si>
  <si>
    <t xml:space="preserve"> 0x4C</t>
  </si>
  <si>
    <t xml:space="preserve"> {}</t>
  </si>
  <si>
    <t>IO_ALARM_DATA_RESPONSE</t>
  </si>
  <si>
    <t>IO_GET_SENSOR_ALARM_DELTA</t>
  </si>
  <si>
    <t xml:space="preserve"> 0x4D</t>
  </si>
  <si>
    <t>IO_WRITE_CONFIGURATION_PORT</t>
  </si>
  <si>
    <t xml:space="preserve"> 0x4E</t>
  </si>
  <si>
    <t>IO_READ_CONFIGURATION_PORT</t>
  </si>
  <si>
    <t xml:space="preserve"> 0x4F</t>
  </si>
  <si>
    <t>IO_MODULE_LOAD_INITIALIZATION_VALUES</t>
  </si>
  <si>
    <t>IO_MODULE_LOAD_EEPROM_FROM_RAM</t>
  </si>
  <si>
    <t>IO_MODULE_STATUS_REQUEST</t>
  </si>
  <si>
    <t>IO_MODULE_READ_ANALOG_ONCE</t>
  </si>
  <si>
    <t>IO_MODULE_READ_ANALOG_ALWAYS</t>
  </si>
  <si>
    <t>IO_MODULE_ENABLE_STATUS_CHANGE_MESSAGE</t>
  </si>
  <si>
    <t>IO_MODULE_DISABLE_STATUS_CHANGE_MESSAGE</t>
  </si>
  <si>
    <t>IO_MODULE_LOAD_RAM_FROM_EEPROM</t>
  </si>
  <si>
    <t>IO_MODULE_SENSOR_ON</t>
  </si>
  <si>
    <t>IO_MODULE_SENSOR_OFF</t>
  </si>
  <si>
    <t>IO_MODULE_DIAGNOSTICS_ON</t>
  </si>
  <si>
    <t>IO_MODULE_DIAGNOSTICS_OFF</t>
  </si>
  <si>
    <t xml:space="preserve"> 0x50</t>
  </si>
  <si>
    <t>POOL_DEVICE_ON</t>
  </si>
  <si>
    <t>POOL_SET_DEVICE_TEMPERATURE</t>
  </si>
  <si>
    <t xml:space="preserve"> 0x51</t>
  </si>
  <si>
    <t>POOL_DEVICE_OFF</t>
  </si>
  <si>
    <t>POOL_SET_DEVICE_HYSTERESIS</t>
  </si>
  <si>
    <t xml:space="preserve"> 0x52</t>
  </si>
  <si>
    <t>POOL_TEMPERATURE_UP</t>
  </si>
  <si>
    <t xml:space="preserve"> 0x53</t>
  </si>
  <si>
    <t>POOL_TEMPERATURE_DOWN</t>
  </si>
  <si>
    <t xml:space="preserve"> 0x54</t>
  </si>
  <si>
    <t>POOL_LOAD_INITIALIZATION_VALUES</t>
  </si>
  <si>
    <t>POOL_LOAD_EEPROM_FROM_RAM</t>
  </si>
  <si>
    <t>POOL_GET_POOL_MODE</t>
  </si>
  <si>
    <t>POOL_GET_AMBIENT_TEMPERATURE</t>
  </si>
  <si>
    <t>POOL_GET_WATER_TEMPERATURE</t>
  </si>
  <si>
    <t>POOL_GET_PH</t>
  </si>
  <si>
    <t xml:space="preserve"> 0x58</t>
  </si>
  <si>
    <t>DOOR_MOVE_RAISE_DOOR</t>
  </si>
  <si>
    <t>DOOR_MOVE_LOWER_DOOR</t>
  </si>
  <si>
    <t>DOOR_MOVE_OPEN_DOOR</t>
  </si>
  <si>
    <t>DOOR_MOVE_CLOSE_DOOR</t>
  </si>
  <si>
    <t>DOOR_MOVE_STOP_DOOR</t>
  </si>
  <si>
    <t>DOOR_MOVE_SINGLE_DOOR_OPEN</t>
  </si>
  <si>
    <t>DOOR_MOVE_SINGLE_DOOR_CLOSE</t>
  </si>
  <si>
    <t xml:space="preserve"> 0x59</t>
  </si>
  <si>
    <t>DOOR_STATUS_REPORT_RAISE_DOOR</t>
  </si>
  <si>
    <t>DOOR_STATUS_REPORT_LOWER_DOOR</t>
  </si>
  <si>
    <t>DOOR_STATUS_REPORT_OPEN_DOOR</t>
  </si>
  <si>
    <t>DOOR_STATUS_REPORT_CLOSE_DOOR</t>
  </si>
  <si>
    <t>DOOR_STATUS_REPORT_STOP_DOOR</t>
  </si>
  <si>
    <t>DOOR_STATUS_REPORT_SINGLE_DOOR_OPEN</t>
  </si>
  <si>
    <t>DOOR_STATUS_REPORT_SINGLE_DOOR_CLOSE</t>
  </si>
  <si>
    <t xml:space="preserve"> 0x60</t>
  </si>
  <si>
    <t>WINDOW_COVERING_OPEN</t>
  </si>
  <si>
    <t>WINDOW_COVERING_CLOSE</t>
  </si>
  <si>
    <t>WINDOW_COVERING_STOP</t>
  </si>
  <si>
    <t>WINDOW_COVERING_PROGRAM</t>
  </si>
  <si>
    <t xml:space="preserve"> 0x61</t>
  </si>
  <si>
    <t>WINDOW_COVERING_POSITION</t>
  </si>
  <si>
    <t xml:space="preserve"> 0x68</t>
  </si>
  <si>
    <t>THERMOSTAT_TEMPERATURE_UP</t>
  </si>
  <si>
    <t xml:space="preserve"> 0x69</t>
  </si>
  <si>
    <t>THERMOSTAT_TEMPERATURE_DOWN</t>
  </si>
  <si>
    <t xml:space="preserve"> 0x6A</t>
  </si>
  <si>
    <t>THERMOSTAT_GET_ZONE_INFORMATION</t>
  </si>
  <si>
    <t xml:space="preserve"> 0x6B</t>
  </si>
  <si>
    <t>THERMOSTAT_CONTROL</t>
  </si>
  <si>
    <t xml:space="preserve"> 0x6C</t>
  </si>
  <si>
    <t>THERMOSTAT_SET_COOL_SETPOINT</t>
  </si>
  <si>
    <t>THERMOSTAT_SET_ZONE_COOL_SETPOINT</t>
  </si>
  <si>
    <t xml:space="preserve"> 0x6D</t>
  </si>
  <si>
    <t>THERMOSTAT_SET_HEAT_SETPOINT</t>
  </si>
  <si>
    <t>THERMOSTAT_SET_ZONE_HEAT_SETPOINT</t>
  </si>
  <si>
    <t xml:space="preserve"> 0x6E</t>
  </si>
  <si>
    <t>THERMOSTAT_TEMPERATURE_STATUS</t>
  </si>
  <si>
    <t xml:space="preserve"> 0x6F</t>
  </si>
  <si>
    <t>THERMOSTAT_HUMIDITY_STATUS</t>
  </si>
  <si>
    <t xml:space="preserve"> 0x70</t>
  </si>
  <si>
    <t>THERMOSTAT_MODE_STATUS</t>
  </si>
  <si>
    <t>LEAK_DETECTOR_ANNOUNCE</t>
  </si>
  <si>
    <t xml:space="preserve"> 0x71</t>
  </si>
  <si>
    <t>THERMOSTAT_COOL_SET_POINT_STATUS</t>
  </si>
  <si>
    <t xml:space="preserve"> 0x72</t>
  </si>
  <si>
    <t>THERMOSTAT_HEAT_SET_POINT_STATUS</t>
  </si>
  <si>
    <t xml:space="preserve"> 0x81</t>
  </si>
  <si>
    <t>ASSIGN_TO_COMPANION_GROUP</t>
  </si>
  <si>
    <t>{}</t>
  </si>
  <si>
    <t xml:space="preserve"> {"d2": "01"}</t>
  </si>
  <si>
    <t xml:space="preserve"> {"d1": "01"}</t>
  </si>
  <si>
    <t xml:space="preserve"> {"d2": "01", "d3": "01"}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</si>
</sst>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B3A0-13ED-4C8C-B441-84DC38623F19}">
  <dimension ref="A1:M221"/>
  <sheetViews>
    <sheetView tabSelected="1" topLeftCell="K184" zoomScaleNormal="100" workbookViewId="0">
      <selection activeCell="L2" sqref="L2:M221"/>
    </sheetView>
  </sheetViews>
  <sheetFormatPr defaultRowHeight="15" x14ac:dyDescent="0.25"/>
  <cols>
    <col min="1" max="1" width="18.42578125" bestFit="1" customWidth="1"/>
    <col min="2" max="3" width="13.7109375" customWidth="1"/>
    <col min="4" max="4" width="7.85546875" customWidth="1"/>
    <col min="5" max="5" width="5.7109375" bestFit="1" customWidth="1"/>
    <col min="6" max="6" width="8" bestFit="1" customWidth="1"/>
    <col min="7" max="7" width="23.140625" bestFit="1" customWidth="1"/>
    <col min="8" max="9" width="8" customWidth="1"/>
    <col min="10" max="10" width="46.28515625" bestFit="1" customWidth="1"/>
    <col min="11" max="11" width="52.85546875" bestFit="1" customWidth="1"/>
    <col min="12" max="12" width="1.7109375" bestFit="1" customWidth="1"/>
    <col min="13" max="13" width="202.7109375" bestFit="1" customWidth="1"/>
  </cols>
  <sheetData>
    <row r="1" spans="1:13" x14ac:dyDescent="0.25">
      <c r="A1" t="s">
        <v>86</v>
      </c>
      <c r="B1" t="s">
        <v>52</v>
      </c>
      <c r="C1" t="s">
        <v>78</v>
      </c>
      <c r="D1" t="s">
        <v>53</v>
      </c>
      <c r="E1" t="s">
        <v>50</v>
      </c>
      <c r="F1" t="s">
        <v>51</v>
      </c>
      <c r="G1" t="s">
        <v>84</v>
      </c>
      <c r="H1" t="s">
        <v>85</v>
      </c>
      <c r="I1" t="s">
        <v>91</v>
      </c>
      <c r="J1" t="s">
        <v>76</v>
      </c>
      <c r="M1" t="s">
        <v>77</v>
      </c>
    </row>
    <row r="2" spans="1:13" x14ac:dyDescent="0.25">
      <c r="A2" t="s">
        <v>87</v>
      </c>
      <c r="B2" t="s">
        <v>262</v>
      </c>
      <c r="C2" t="s">
        <v>79</v>
      </c>
      <c r="D2" t="s">
        <v>54</v>
      </c>
      <c r="E2" t="s">
        <v>1</v>
      </c>
      <c r="F2" t="s">
        <v>55</v>
      </c>
      <c r="J2" t="s">
        <v>0</v>
      </c>
      <c r="K2" t="str">
        <f>_xlfn.CONCAT(RIGHT(LEFT(B2, 7), 6), ".", IF(I2&lt;&gt;"", _xlfn.CONCAT(I2,"."), ""), LOWER(J2), ".",LOWER(TRIM(A2)))</f>
        <v>{}.assign_to_all_link_group.direct</v>
      </c>
      <c r="L2" t="s">
        <v>80</v>
      </c>
      <c r="M2" t="str">
        <f t="shared" ref="M2:M39" si="0">_xlfn.CONCAT("""", J2, "-", UPPER(TRIM(A2)),""": {""address"": ",TRIM(B2), ", ""target"": ", TRIM(C2),", ""flags"": """,RIGHT(TRIM(D2),2),""", ""cmd1"": """,,RIGHT(TRIM(E2),2),""", ""cmd2"": """,,RIGHT(TRIM(F2),2),""", ""user_data"": ", IF(G2="", """""", TRIM( G2)), ",""ack"": """, TRIM(H2), """, ""topic"": """, TRIM(K2), """},")</f>
        <v>"ASSIGN_TO_ALL_LINK_GROUP-DIRECT": {"address": {}, "target": "040506", "flags": "00", "cmd1": "01", "cmd2": "01", "user_data": "","ack": "", "topic": "{}.assign_to_all_link_group.direct"},</v>
      </c>
    </row>
    <row r="3" spans="1:13" x14ac:dyDescent="0.25">
      <c r="A3" t="s">
        <v>87</v>
      </c>
      <c r="B3" t="s">
        <v>262</v>
      </c>
      <c r="C3" t="s">
        <v>79</v>
      </c>
      <c r="D3" t="s">
        <v>54</v>
      </c>
      <c r="E3" t="s">
        <v>3</v>
      </c>
      <c r="F3" t="s">
        <v>56</v>
      </c>
      <c r="J3" t="s">
        <v>2</v>
      </c>
      <c r="K3" t="str">
        <f t="shared" ref="K3:K180" si="1">_xlfn.CONCAT(RIGHT(LEFT(B3, 7), 6), ".", IF(I3&lt;&gt;"", _xlfn.CONCAT(I3,"."), ""), LOWER(J3), ".",LOWER(TRIM(A3)))</f>
        <v>{}.delete_from_all_link_group.direct</v>
      </c>
      <c r="M3" t="str">
        <f t="shared" si="0"/>
        <v>"DELETE_FROM_ALL_LINK_GROUP-DIRECT": {"address": {}, "target": "040506", "flags": "00", "cmd1": "02", "cmd2": "02", "user_data": "","ack": "", "topic": "{}.delete_from_all_link_group.direct"},</v>
      </c>
    </row>
    <row r="4" spans="1:13" x14ac:dyDescent="0.25">
      <c r="A4" t="s">
        <v>87</v>
      </c>
      <c r="B4" t="s">
        <v>262</v>
      </c>
      <c r="C4" t="s">
        <v>79</v>
      </c>
      <c r="D4" t="s">
        <v>54</v>
      </c>
      <c r="E4" t="s">
        <v>5</v>
      </c>
      <c r="F4" t="s">
        <v>6</v>
      </c>
      <c r="J4" t="s">
        <v>4</v>
      </c>
      <c r="K4" t="str">
        <f t="shared" si="1"/>
        <v>{}.product_data_request.direct</v>
      </c>
      <c r="M4" t="str">
        <f t="shared" si="0"/>
        <v>"PRODUCT_DATA_REQUEST-DIRECT": {"address": {}, "target": "040506", "flags": "00", "cmd1": "03", "cmd2": "00", "user_data": "","ack": "", "topic": "{}.product_data_request.direct"},</v>
      </c>
    </row>
    <row r="5" spans="1:13" x14ac:dyDescent="0.25">
      <c r="A5" t="s">
        <v>87</v>
      </c>
      <c r="B5" t="s">
        <v>262</v>
      </c>
      <c r="C5" t="s">
        <v>79</v>
      </c>
      <c r="D5" t="s">
        <v>54</v>
      </c>
      <c r="E5" t="s">
        <v>5</v>
      </c>
      <c r="F5" t="s">
        <v>1</v>
      </c>
      <c r="J5" t="s">
        <v>7</v>
      </c>
      <c r="K5" t="str">
        <f t="shared" si="1"/>
        <v>{}.fx_username.direct</v>
      </c>
      <c r="M5" t="str">
        <f t="shared" si="0"/>
        <v>"FX_USERNAME-DIRECT": {"address": {}, "target": "040506", "flags": "00", "cmd1": "03", "cmd2": "01", "user_data": "","ack": "", "topic": "{}.fx_username.direct"},</v>
      </c>
    </row>
    <row r="6" spans="1:13" x14ac:dyDescent="0.25">
      <c r="A6" t="s">
        <v>87</v>
      </c>
      <c r="B6" t="s">
        <v>262</v>
      </c>
      <c r="C6" t="s">
        <v>79</v>
      </c>
      <c r="D6" t="s">
        <v>54</v>
      </c>
      <c r="E6" t="s">
        <v>5</v>
      </c>
      <c r="F6" t="s">
        <v>3</v>
      </c>
      <c r="J6" t="s">
        <v>8</v>
      </c>
      <c r="K6" t="str">
        <f t="shared" si="1"/>
        <v>{}.device_text_string_request.direct</v>
      </c>
      <c r="M6" t="str">
        <f t="shared" si="0"/>
        <v>"DEVICE_TEXT_STRING_REQUEST-DIRECT": {"address": {}, "target": "040506", "flags": "00", "cmd1": "03", "cmd2": "02", "user_data": "","ack": "", "topic": "{}.device_text_string_request.direct"},</v>
      </c>
    </row>
    <row r="7" spans="1:13" x14ac:dyDescent="0.25">
      <c r="A7" t="s">
        <v>87</v>
      </c>
      <c r="B7" t="s">
        <v>262</v>
      </c>
      <c r="C7" t="s">
        <v>79</v>
      </c>
      <c r="D7" t="s">
        <v>54</v>
      </c>
      <c r="E7" t="s">
        <v>10</v>
      </c>
      <c r="F7" t="s">
        <v>57</v>
      </c>
      <c r="J7" t="s">
        <v>9</v>
      </c>
      <c r="K7" t="str">
        <f t="shared" si="1"/>
        <v>{}.all_link_cleanup_status_report.direct</v>
      </c>
      <c r="M7" t="str">
        <f t="shared" si="0"/>
        <v>"ALL_LINK_CLEANUP_STATUS_REPORT-DIRECT": {"address": {}, "target": "040506", "flags": "00", "cmd1": "06", "cmd2": "03", "user_data": "","ack": "", "topic": "{}.all_link_cleanup_status_report.direct"},</v>
      </c>
    </row>
    <row r="8" spans="1:13" x14ac:dyDescent="0.25">
      <c r="A8" t="s">
        <v>87</v>
      </c>
      <c r="B8" t="s">
        <v>262</v>
      </c>
      <c r="C8" t="s">
        <v>79</v>
      </c>
      <c r="D8" t="s">
        <v>54</v>
      </c>
      <c r="E8" t="s">
        <v>12</v>
      </c>
      <c r="F8" t="s">
        <v>58</v>
      </c>
      <c r="J8" t="s">
        <v>11</v>
      </c>
      <c r="K8" t="str">
        <f t="shared" si="1"/>
        <v>{}.enter_linking_mode.direct</v>
      </c>
      <c r="M8" t="str">
        <f t="shared" si="0"/>
        <v>"ENTER_LINKING_MODE-DIRECT": {"address": {}, "target": "040506", "flags": "00", "cmd1": "09", "cmd2": "04", "user_data": "","ack": "", "topic": "{}.enter_linking_mode.direct"},</v>
      </c>
    </row>
    <row r="9" spans="1:13" x14ac:dyDescent="0.25">
      <c r="A9" t="s">
        <v>87</v>
      </c>
      <c r="B9" t="s">
        <v>262</v>
      </c>
      <c r="C9" t="s">
        <v>79</v>
      </c>
      <c r="D9" t="s">
        <v>54</v>
      </c>
      <c r="E9" t="s">
        <v>14</v>
      </c>
      <c r="F9" t="s">
        <v>59</v>
      </c>
      <c r="J9" t="s">
        <v>13</v>
      </c>
      <c r="K9" t="str">
        <f t="shared" si="1"/>
        <v>{}.enter_unlinking_mode.direct</v>
      </c>
      <c r="M9" t="str">
        <f t="shared" si="0"/>
        <v>"ENTER_UNLINKING_MODE-DIRECT": {"address": {}, "target": "040506", "flags": "00", "cmd1": "0a", "cmd2": "05", "user_data": "","ack": "", "topic": "{}.enter_unlinking_mode.direct"},</v>
      </c>
    </row>
    <row r="10" spans="1:13" x14ac:dyDescent="0.25">
      <c r="A10" t="s">
        <v>87</v>
      </c>
      <c r="B10" t="s">
        <v>262</v>
      </c>
      <c r="C10" t="s">
        <v>79</v>
      </c>
      <c r="D10" t="s">
        <v>54</v>
      </c>
      <c r="E10" t="s">
        <v>16</v>
      </c>
      <c r="F10" t="s">
        <v>60</v>
      </c>
      <c r="J10" t="s">
        <v>15</v>
      </c>
      <c r="K10" t="str">
        <f t="shared" si="1"/>
        <v>{}.get_insteon_engine_version.direct</v>
      </c>
      <c r="M10" t="str">
        <f t="shared" si="0"/>
        <v>"GET_INSTEON_ENGINE_VERSION-DIRECT": {"address": {}, "target": "040506", "flags": "00", "cmd1": "0d", "cmd2": "06", "user_data": "","ack": "", "topic": "{}.get_insteon_engine_version.direct"},</v>
      </c>
    </row>
    <row r="11" spans="1:13" x14ac:dyDescent="0.25">
      <c r="A11" t="s">
        <v>87</v>
      </c>
      <c r="B11" t="s">
        <v>262</v>
      </c>
      <c r="C11" t="s">
        <v>79</v>
      </c>
      <c r="D11" t="s">
        <v>54</v>
      </c>
      <c r="E11" t="s">
        <v>18</v>
      </c>
      <c r="F11" t="s">
        <v>61</v>
      </c>
      <c r="J11" t="s">
        <v>17</v>
      </c>
      <c r="K11" t="str">
        <f t="shared" si="1"/>
        <v>{}.ping.direct</v>
      </c>
      <c r="M11" t="str">
        <f t="shared" si="0"/>
        <v>"PING-DIRECT": {"address": {}, "target": "040506", "flags": "00", "cmd1": "0f", "cmd2": "07", "user_data": "","ack": "", "topic": "{}.ping.direct"},</v>
      </c>
    </row>
    <row r="12" spans="1:13" x14ac:dyDescent="0.25">
      <c r="A12" t="s">
        <v>87</v>
      </c>
      <c r="B12" t="s">
        <v>262</v>
      </c>
      <c r="C12" t="s">
        <v>79</v>
      </c>
      <c r="D12" t="s">
        <v>54</v>
      </c>
      <c r="E12" t="s">
        <v>20</v>
      </c>
      <c r="F12" t="s">
        <v>62</v>
      </c>
      <c r="J12" t="s">
        <v>19</v>
      </c>
      <c r="K12" t="str">
        <f t="shared" si="1"/>
        <v>{}.id_request.direct</v>
      </c>
      <c r="M12" t="str">
        <f t="shared" si="0"/>
        <v>"ID_REQUEST-DIRECT": {"address": {}, "target": "040506", "flags": "00", "cmd1": "10", "cmd2": "08", "user_data": "","ack": "", "topic": "{}.id_request.direct"},</v>
      </c>
    </row>
    <row r="13" spans="1:13" x14ac:dyDescent="0.25">
      <c r="A13" t="s">
        <v>87</v>
      </c>
      <c r="B13" t="s">
        <v>262</v>
      </c>
      <c r="C13" t="s">
        <v>79</v>
      </c>
      <c r="D13" t="s">
        <v>54</v>
      </c>
      <c r="E13" t="s">
        <v>22</v>
      </c>
      <c r="F13" t="s">
        <v>63</v>
      </c>
      <c r="I13">
        <v>1</v>
      </c>
      <c r="J13" t="s">
        <v>21</v>
      </c>
      <c r="K13" t="str">
        <f t="shared" si="1"/>
        <v>{}.1.on.direct</v>
      </c>
      <c r="M13" t="str">
        <f t="shared" si="0"/>
        <v>"ON-DIRECT": {"address": {}, "target": "040506", "flags": "00", "cmd1": "11", "cmd2": "09", "user_data": "","ack": "", "topic": "{}.1.on.direct"},</v>
      </c>
    </row>
    <row r="14" spans="1:13" x14ac:dyDescent="0.25">
      <c r="A14" t="s">
        <v>87</v>
      </c>
      <c r="B14" t="s">
        <v>262</v>
      </c>
      <c r="C14" t="s">
        <v>79</v>
      </c>
      <c r="D14" t="s">
        <v>54</v>
      </c>
      <c r="E14" t="s">
        <v>24</v>
      </c>
      <c r="F14" t="s">
        <v>64</v>
      </c>
      <c r="I14">
        <v>1</v>
      </c>
      <c r="J14" t="s">
        <v>23</v>
      </c>
      <c r="K14" t="str">
        <f t="shared" si="1"/>
        <v>{}.1.on_fast.direct</v>
      </c>
      <c r="M14" t="str">
        <f t="shared" si="0"/>
        <v>"ON_FAST-DIRECT": {"address": {}, "target": "040506", "flags": "00", "cmd1": "12", "cmd2": "10", "user_data": "","ack": "", "topic": "{}.1.on_fast.direct"},</v>
      </c>
    </row>
    <row r="15" spans="1:13" x14ac:dyDescent="0.25">
      <c r="A15" t="s">
        <v>87</v>
      </c>
      <c r="B15" t="s">
        <v>262</v>
      </c>
      <c r="C15" t="s">
        <v>79</v>
      </c>
      <c r="D15" t="s">
        <v>54</v>
      </c>
      <c r="E15" t="s">
        <v>26</v>
      </c>
      <c r="F15" t="s">
        <v>65</v>
      </c>
      <c r="I15">
        <v>1</v>
      </c>
      <c r="J15" t="s">
        <v>25</v>
      </c>
      <c r="K15" t="str">
        <f t="shared" si="1"/>
        <v>{}.1.off.direct</v>
      </c>
      <c r="M15" t="str">
        <f t="shared" si="0"/>
        <v>"OFF-DIRECT": {"address": {}, "target": "040506", "flags": "00", "cmd1": "13", "cmd2": "11", "user_data": "","ack": "", "topic": "{}.1.off.direct"},</v>
      </c>
    </row>
    <row r="16" spans="1:13" x14ac:dyDescent="0.25">
      <c r="A16" t="s">
        <v>87</v>
      </c>
      <c r="B16" t="s">
        <v>262</v>
      </c>
      <c r="C16" t="s">
        <v>79</v>
      </c>
      <c r="D16" t="s">
        <v>54</v>
      </c>
      <c r="E16" t="s">
        <v>28</v>
      </c>
      <c r="F16" t="s">
        <v>66</v>
      </c>
      <c r="I16">
        <v>1</v>
      </c>
      <c r="J16" t="s">
        <v>27</v>
      </c>
      <c r="K16" t="str">
        <f t="shared" si="1"/>
        <v>{}.1.off_fast.direct</v>
      </c>
      <c r="M16" t="str">
        <f t="shared" si="0"/>
        <v>"OFF_FAST-DIRECT": {"address": {}, "target": "040506", "flags": "00", "cmd1": "14", "cmd2": "12", "user_data": "","ack": "", "topic": "{}.1.off_fast.direct"},</v>
      </c>
    </row>
    <row r="17" spans="1:13" x14ac:dyDescent="0.25">
      <c r="A17" t="s">
        <v>87</v>
      </c>
      <c r="B17" t="s">
        <v>262</v>
      </c>
      <c r="C17" t="s">
        <v>79</v>
      </c>
      <c r="D17" t="s">
        <v>54</v>
      </c>
      <c r="E17" t="s">
        <v>30</v>
      </c>
      <c r="F17" t="s">
        <v>67</v>
      </c>
      <c r="I17">
        <v>1</v>
      </c>
      <c r="J17" t="s">
        <v>29</v>
      </c>
      <c r="K17" t="str">
        <f t="shared" si="1"/>
        <v>{}.1.brighten_one_step.direct</v>
      </c>
      <c r="M17" t="str">
        <f t="shared" si="0"/>
        <v>"BRIGHTEN_ONE_STEP-DIRECT": {"address": {}, "target": "040506", "flags": "00", "cmd1": "15", "cmd2": "13", "user_data": "","ack": "", "topic": "{}.1.brighten_one_step.direct"},</v>
      </c>
    </row>
    <row r="18" spans="1:13" x14ac:dyDescent="0.25">
      <c r="A18" t="s">
        <v>87</v>
      </c>
      <c r="B18" t="s">
        <v>262</v>
      </c>
      <c r="C18" t="s">
        <v>79</v>
      </c>
      <c r="D18" t="s">
        <v>54</v>
      </c>
      <c r="E18" t="s">
        <v>32</v>
      </c>
      <c r="F18" t="s">
        <v>68</v>
      </c>
      <c r="I18">
        <v>1</v>
      </c>
      <c r="J18" t="s">
        <v>31</v>
      </c>
      <c r="K18" t="str">
        <f t="shared" si="1"/>
        <v>{}.1.dim_one_step.direct</v>
      </c>
      <c r="M18" t="str">
        <f t="shared" si="0"/>
        <v>"DIM_ONE_STEP-DIRECT": {"address": {}, "target": "040506", "flags": "00", "cmd1": "16", "cmd2": "14", "user_data": "","ack": "", "topic": "{}.1.dim_one_step.direct"},</v>
      </c>
    </row>
    <row r="19" spans="1:13" x14ac:dyDescent="0.25">
      <c r="A19" t="s">
        <v>87</v>
      </c>
      <c r="B19" t="s">
        <v>262</v>
      </c>
      <c r="C19" t="s">
        <v>79</v>
      </c>
      <c r="D19" t="s">
        <v>54</v>
      </c>
      <c r="E19" t="s">
        <v>34</v>
      </c>
      <c r="F19" t="s">
        <v>6</v>
      </c>
      <c r="I19">
        <v>1</v>
      </c>
      <c r="J19" t="s">
        <v>33</v>
      </c>
      <c r="K19" t="str">
        <f t="shared" si="1"/>
        <v>{}.1.start_manual_change_down.direct</v>
      </c>
      <c r="M19" t="str">
        <f t="shared" si="0"/>
        <v>"START_MANUAL_CHANGE_DOWN-DIRECT": {"address": {}, "target": "040506", "flags": "00", "cmd1": "17", "cmd2": "00", "user_data": "","ack": "", "topic": "{}.1.start_manual_change_down.direct"},</v>
      </c>
    </row>
    <row r="20" spans="1:13" x14ac:dyDescent="0.25">
      <c r="A20" t="s">
        <v>87</v>
      </c>
      <c r="B20" t="s">
        <v>262</v>
      </c>
      <c r="C20" t="s">
        <v>79</v>
      </c>
      <c r="D20" t="s">
        <v>54</v>
      </c>
      <c r="E20" t="s">
        <v>34</v>
      </c>
      <c r="F20" t="s">
        <v>1</v>
      </c>
      <c r="I20">
        <v>1</v>
      </c>
      <c r="J20" t="s">
        <v>35</v>
      </c>
      <c r="K20" t="str">
        <f t="shared" si="1"/>
        <v>{}.1.start_manual_change_up.direct</v>
      </c>
      <c r="M20" t="str">
        <f t="shared" si="0"/>
        <v>"START_MANUAL_CHANGE_UP-DIRECT": {"address": {}, "target": "040506", "flags": "00", "cmd1": "17", "cmd2": "01", "user_data": "","ack": "", "topic": "{}.1.start_manual_change_up.direct"},</v>
      </c>
    </row>
    <row r="21" spans="1:13" x14ac:dyDescent="0.25">
      <c r="A21" t="s">
        <v>87</v>
      </c>
      <c r="B21" t="s">
        <v>262</v>
      </c>
      <c r="C21" t="s">
        <v>79</v>
      </c>
      <c r="D21" t="s">
        <v>54</v>
      </c>
      <c r="E21" t="s">
        <v>37</v>
      </c>
      <c r="F21" t="s">
        <v>69</v>
      </c>
      <c r="I21">
        <v>1</v>
      </c>
      <c r="J21" t="s">
        <v>36</v>
      </c>
      <c r="K21" t="str">
        <f t="shared" si="1"/>
        <v>{}.1.stop_manual_change.direct</v>
      </c>
      <c r="M21" t="str">
        <f t="shared" si="0"/>
        <v>"STOP_MANUAL_CHANGE-DIRECT": {"address": {}, "target": "040506", "flags": "00", "cmd1": "18", "cmd2": "15", "user_data": "","ack": "", "topic": "{}.1.stop_manual_change.direct"},</v>
      </c>
    </row>
    <row r="22" spans="1:13" x14ac:dyDescent="0.25">
      <c r="A22" t="s">
        <v>87</v>
      </c>
      <c r="B22" t="s">
        <v>262</v>
      </c>
      <c r="C22" t="s">
        <v>79</v>
      </c>
      <c r="D22" t="s">
        <v>54</v>
      </c>
      <c r="E22" t="s">
        <v>39</v>
      </c>
      <c r="F22" t="s">
        <v>56</v>
      </c>
      <c r="I22">
        <v>2</v>
      </c>
      <c r="J22" t="s">
        <v>38</v>
      </c>
      <c r="K22" t="str">
        <f t="shared" si="1"/>
        <v>{}.2.status_request.direct</v>
      </c>
      <c r="M22" t="str">
        <f t="shared" si="0"/>
        <v>"STATUS_REQUEST-DIRECT": {"address": {}, "target": "040506", "flags": "00", "cmd1": "19", "cmd2": "02", "user_data": "","ack": "", "topic": "{}.2.status_request.direct"},</v>
      </c>
    </row>
    <row r="23" spans="1:13" x14ac:dyDescent="0.25">
      <c r="A23" t="s">
        <v>87</v>
      </c>
      <c r="B23" t="s">
        <v>262</v>
      </c>
      <c r="C23" t="s">
        <v>79</v>
      </c>
      <c r="D23" t="s">
        <v>54</v>
      </c>
      <c r="E23" t="s">
        <v>41</v>
      </c>
      <c r="F23" t="s">
        <v>71</v>
      </c>
      <c r="J23" t="s">
        <v>40</v>
      </c>
      <c r="K23" t="str">
        <f t="shared" si="1"/>
        <v>{}.get_operating_flags.direct</v>
      </c>
      <c r="M23" t="str">
        <f t="shared" si="0"/>
        <v>"GET_OPERATING_FLAGS-DIRECT": {"address": {}, "target": "040506", "flags": "00", "cmd1": "1f", "cmd2": "17", "user_data": "","ack": "", "topic": "{}.get_operating_flags.direct"},</v>
      </c>
    </row>
    <row r="24" spans="1:13" x14ac:dyDescent="0.25">
      <c r="A24" t="s">
        <v>87</v>
      </c>
      <c r="B24" t="s">
        <v>262</v>
      </c>
      <c r="C24" t="s">
        <v>79</v>
      </c>
      <c r="D24" t="s">
        <v>54</v>
      </c>
      <c r="E24" t="s">
        <v>43</v>
      </c>
      <c r="F24" t="s">
        <v>72</v>
      </c>
      <c r="J24" t="s">
        <v>42</v>
      </c>
      <c r="K24" t="str">
        <f t="shared" si="1"/>
        <v>{}.set_operating_flags.direct</v>
      </c>
      <c r="M24" t="str">
        <f t="shared" si="0"/>
        <v>"SET_OPERATING_FLAGS-DIRECT": {"address": {}, "target": "040506", "flags": "00", "cmd1": "20", "cmd2": "18", "user_data": "","ack": "", "topic": "{}.set_operating_flags.direct"},</v>
      </c>
    </row>
    <row r="25" spans="1:13" x14ac:dyDescent="0.25">
      <c r="A25" t="s">
        <v>87</v>
      </c>
      <c r="B25" t="s">
        <v>262</v>
      </c>
      <c r="C25" t="s">
        <v>79</v>
      </c>
      <c r="D25" t="s">
        <v>54</v>
      </c>
      <c r="E25" t="s">
        <v>45</v>
      </c>
      <c r="F25" t="s">
        <v>73</v>
      </c>
      <c r="I25">
        <v>1</v>
      </c>
      <c r="J25" t="s">
        <v>44</v>
      </c>
      <c r="K25" t="str">
        <f t="shared" si="1"/>
        <v>{}.1.instant_change.direct</v>
      </c>
      <c r="M25" t="str">
        <f t="shared" si="0"/>
        <v>"INSTANT_CHANGE-DIRECT": {"address": {}, "target": "040506", "flags": "00", "cmd1": "21", "cmd2": "19", "user_data": "","ack": "", "topic": "{}.1.instant_change.direct"},</v>
      </c>
    </row>
    <row r="26" spans="1:13" x14ac:dyDescent="0.25">
      <c r="A26" t="s">
        <v>87</v>
      </c>
      <c r="B26" t="s">
        <v>262</v>
      </c>
      <c r="C26" t="s">
        <v>79</v>
      </c>
      <c r="D26" t="s">
        <v>54</v>
      </c>
      <c r="E26" t="s">
        <v>47</v>
      </c>
      <c r="F26" t="s">
        <v>74</v>
      </c>
      <c r="I26">
        <v>1</v>
      </c>
      <c r="J26" t="s">
        <v>46</v>
      </c>
      <c r="K26" t="str">
        <f t="shared" si="1"/>
        <v>{}.1.manually_turned_off.direct</v>
      </c>
      <c r="M26" t="str">
        <f t="shared" si="0"/>
        <v>"MANUALLY_TURNED_OFF-DIRECT": {"address": {}, "target": "040506", "flags": "00", "cmd1": "22", "cmd2": "20", "user_data": "","ack": "", "topic": "{}.1.manually_turned_off.direct"},</v>
      </c>
    </row>
    <row r="27" spans="1:13" x14ac:dyDescent="0.25">
      <c r="A27" t="s">
        <v>87</v>
      </c>
      <c r="B27" t="s">
        <v>262</v>
      </c>
      <c r="C27" t="s">
        <v>79</v>
      </c>
      <c r="D27" t="s">
        <v>54</v>
      </c>
      <c r="E27" t="s">
        <v>49</v>
      </c>
      <c r="F27" t="s">
        <v>75</v>
      </c>
      <c r="I27">
        <v>1</v>
      </c>
      <c r="J27" t="s">
        <v>48</v>
      </c>
      <c r="K27" t="str">
        <f t="shared" si="1"/>
        <v>{}.1.manually_turned_on.direct</v>
      </c>
      <c r="M27" t="str">
        <f t="shared" si="0"/>
        <v>"MANUALLY_TURNED_ON-DIRECT": {"address": {}, "target": "040506", "flags": "00", "cmd1": "23", "cmd2": "21", "user_data": "","ack": "", "topic": "{}.1.manually_turned_on.direct"},</v>
      </c>
    </row>
    <row r="28" spans="1:13" x14ac:dyDescent="0.25">
      <c r="A28" t="s">
        <v>87</v>
      </c>
      <c r="B28" t="s">
        <v>262</v>
      </c>
      <c r="C28" t="s">
        <v>79</v>
      </c>
      <c r="D28" t="s">
        <v>54</v>
      </c>
      <c r="E28" t="s">
        <v>92</v>
      </c>
      <c r="F28" t="s">
        <v>1</v>
      </c>
      <c r="J28" t="s">
        <v>93</v>
      </c>
      <c r="K28" t="str">
        <f t="shared" si="1"/>
        <v>{}.remote_set_button_tap1_tap.direct</v>
      </c>
      <c r="M28" t="str">
        <f t="shared" si="0"/>
        <v>"REMOTE_SET_BUTTON_TAP1_TAP-DIRECT": {"address": {}, "target": "040506", "flags": "00", "cmd1": "25", "cmd2": "01", "user_data": "","ack": "", "topic": "{}.remote_set_button_tap1_tap.direct"},</v>
      </c>
    </row>
    <row r="29" spans="1:13" x14ac:dyDescent="0.25">
      <c r="A29" t="s">
        <v>87</v>
      </c>
      <c r="B29" t="s">
        <v>262</v>
      </c>
      <c r="C29" t="s">
        <v>79</v>
      </c>
      <c r="D29" t="s">
        <v>54</v>
      </c>
      <c r="E29" t="s">
        <v>92</v>
      </c>
      <c r="F29" t="s">
        <v>3</v>
      </c>
      <c r="J29" t="s">
        <v>94</v>
      </c>
      <c r="K29" t="str">
        <f t="shared" si="1"/>
        <v>{}.remote_set_button_tap2_tap.direct</v>
      </c>
      <c r="M29" t="str">
        <f t="shared" si="0"/>
        <v>"REMOTE_SET_BUTTON_TAP2_TAP-DIRECT": {"address": {}, "target": "040506", "flags": "00", "cmd1": "25", "cmd2": "02", "user_data": "","ack": "", "topic": "{}.remote_set_button_tap2_tap.direct"},</v>
      </c>
    </row>
    <row r="30" spans="1:13" x14ac:dyDescent="0.25">
      <c r="A30" t="s">
        <v>87</v>
      </c>
      <c r="B30" t="s">
        <v>262</v>
      </c>
      <c r="C30" t="s">
        <v>79</v>
      </c>
      <c r="D30" t="s">
        <v>54</v>
      </c>
      <c r="E30" t="s">
        <v>95</v>
      </c>
      <c r="J30" t="s">
        <v>96</v>
      </c>
      <c r="K30" t="str">
        <f t="shared" si="1"/>
        <v>{}.set_status.direct</v>
      </c>
      <c r="M30" t="str">
        <f t="shared" si="0"/>
        <v>"SET_STATUS-DIRECT": {"address": {}, "target": "040506", "flags": "00", "cmd1": "27", "cmd2": "", "user_data": "","ack": "", "topic": "{}.set_status.direct"},</v>
      </c>
    </row>
    <row r="31" spans="1:13" x14ac:dyDescent="0.25">
      <c r="A31" t="s">
        <v>87</v>
      </c>
      <c r="B31" t="s">
        <v>262</v>
      </c>
      <c r="C31" t="s">
        <v>79</v>
      </c>
      <c r="D31" t="s">
        <v>54</v>
      </c>
      <c r="E31" t="s">
        <v>97</v>
      </c>
      <c r="J31" t="s">
        <v>98</v>
      </c>
      <c r="K31" t="str">
        <f t="shared" si="1"/>
        <v>{}.set_address_msb.direct</v>
      </c>
      <c r="M31" t="str">
        <f t="shared" si="0"/>
        <v>"SET_ADDRESS_MSB-DIRECT": {"address": {}, "target": "040506", "flags": "00", "cmd1": "28", "cmd2": "", "user_data": "","ack": "", "topic": "{}.set_address_msb.direct"},</v>
      </c>
    </row>
    <row r="32" spans="1:13" x14ac:dyDescent="0.25">
      <c r="A32" t="s">
        <v>87</v>
      </c>
      <c r="B32" t="s">
        <v>262</v>
      </c>
      <c r="C32" t="s">
        <v>79</v>
      </c>
      <c r="D32" t="s">
        <v>54</v>
      </c>
      <c r="E32" t="s">
        <v>99</v>
      </c>
      <c r="J32" t="s">
        <v>100</v>
      </c>
      <c r="K32" t="str">
        <f t="shared" si="1"/>
        <v>{}.poke_one_byte.direct</v>
      </c>
      <c r="M32" t="str">
        <f t="shared" si="0"/>
        <v>"POKE_ONE_BYTE-DIRECT": {"address": {}, "target": "040506", "flags": "00", "cmd1": "29", "cmd2": "", "user_data": "","ack": "", "topic": "{}.poke_one_byte.direct"},</v>
      </c>
    </row>
    <row r="33" spans="1:13" x14ac:dyDescent="0.25">
      <c r="A33" t="s">
        <v>87</v>
      </c>
      <c r="B33" t="s">
        <v>262</v>
      </c>
      <c r="C33" t="s">
        <v>79</v>
      </c>
      <c r="D33" t="s">
        <v>54</v>
      </c>
      <c r="E33" t="s">
        <v>101</v>
      </c>
      <c r="J33" t="s">
        <v>102</v>
      </c>
      <c r="K33" t="str">
        <f t="shared" si="1"/>
        <v>{}.peek_one_byte.direct</v>
      </c>
      <c r="M33" t="str">
        <f t="shared" si="0"/>
        <v>"PEEK_ONE_BYTE-DIRECT": {"address": {}, "target": "040506", "flags": "00", "cmd1": "2B", "cmd2": "", "user_data": "","ack": "", "topic": "{}.peek_one_byte.direct"},</v>
      </c>
    </row>
    <row r="34" spans="1:13" x14ac:dyDescent="0.25">
      <c r="A34" t="s">
        <v>87</v>
      </c>
      <c r="B34" t="s">
        <v>262</v>
      </c>
      <c r="C34" t="s">
        <v>79</v>
      </c>
      <c r="D34" t="s">
        <v>54</v>
      </c>
      <c r="E34" t="s">
        <v>103</v>
      </c>
      <c r="J34" t="s">
        <v>104</v>
      </c>
      <c r="K34" t="str">
        <f t="shared" si="1"/>
        <v>{}.peek_one_byte_internal.direct</v>
      </c>
      <c r="M34" t="str">
        <f t="shared" si="0"/>
        <v>"PEEK_ONE_BYTE_INTERNAL-DIRECT": {"address": {}, "target": "040506", "flags": "00", "cmd1": "2C", "cmd2": "", "user_data": "","ack": "", "topic": "{}.peek_one_byte_internal.direct"},</v>
      </c>
    </row>
    <row r="35" spans="1:13" x14ac:dyDescent="0.25">
      <c r="A35" t="s">
        <v>87</v>
      </c>
      <c r="B35" t="s">
        <v>262</v>
      </c>
      <c r="C35" t="s">
        <v>79</v>
      </c>
      <c r="D35" t="s">
        <v>54</v>
      </c>
      <c r="E35" t="s">
        <v>105</v>
      </c>
      <c r="J35" t="s">
        <v>106</v>
      </c>
      <c r="K35" t="str">
        <f t="shared" si="1"/>
        <v>{}.poke_one_byte_internal.direct</v>
      </c>
      <c r="M35" t="str">
        <f t="shared" si="0"/>
        <v>"POKE_ONE_BYTE_INTERNAL-DIRECT": {"address": {}, "target": "040506", "flags": "00", "cmd1": "2D", "cmd2": "", "user_data": "","ack": "", "topic": "{}.poke_one_byte_internal.direct"},</v>
      </c>
    </row>
    <row r="36" spans="1:13" x14ac:dyDescent="0.25">
      <c r="A36" t="s">
        <v>87</v>
      </c>
      <c r="B36" t="s">
        <v>262</v>
      </c>
      <c r="C36" t="s">
        <v>79</v>
      </c>
      <c r="D36" t="s">
        <v>54</v>
      </c>
      <c r="E36" t="s">
        <v>107</v>
      </c>
      <c r="F36" t="s">
        <v>6</v>
      </c>
      <c r="J36" t="s">
        <v>108</v>
      </c>
      <c r="K36" t="str">
        <f t="shared" si="1"/>
        <v>{}.extended_get_set.direct</v>
      </c>
      <c r="M36" t="str">
        <f t="shared" si="0"/>
        <v>"EXTENDED_GET_SET-DIRECT": {"address": {}, "target": "040506", "flags": "00", "cmd1": "2E", "cmd2": "00", "user_data": "","ack": "", "topic": "{}.extended_get_set.direct"},</v>
      </c>
    </row>
    <row r="37" spans="1:13" x14ac:dyDescent="0.25">
      <c r="A37" t="s">
        <v>87</v>
      </c>
      <c r="B37" t="s">
        <v>262</v>
      </c>
      <c r="C37" t="s">
        <v>79</v>
      </c>
      <c r="D37" t="s">
        <v>54</v>
      </c>
      <c r="E37" t="s">
        <v>107</v>
      </c>
      <c r="F37" t="s">
        <v>6</v>
      </c>
      <c r="G37" t="s">
        <v>263</v>
      </c>
      <c r="J37" t="s">
        <v>109</v>
      </c>
      <c r="K37" t="str">
        <f t="shared" si="1"/>
        <v>{}.extended_get_response.direct</v>
      </c>
      <c r="M37" t="str">
        <f t="shared" si="0"/>
        <v>"EXTENDED_GET_RESPONSE-DIRECT": {"address": {}, "target": "040506", "flags": "00", "cmd1": "2E", "cmd2": "00", "user_data": {"d2": "01"},"ack": "", "topic": "{}.extended_get_response.direct"},</v>
      </c>
    </row>
    <row r="38" spans="1:13" x14ac:dyDescent="0.25">
      <c r="A38" t="s">
        <v>87</v>
      </c>
      <c r="B38" t="s">
        <v>262</v>
      </c>
      <c r="C38" t="s">
        <v>79</v>
      </c>
      <c r="D38" t="s">
        <v>54</v>
      </c>
      <c r="E38" t="s">
        <v>107</v>
      </c>
      <c r="F38" t="s">
        <v>6</v>
      </c>
      <c r="G38" t="s">
        <v>265</v>
      </c>
      <c r="J38" t="s">
        <v>110</v>
      </c>
      <c r="K38" t="str">
        <f t="shared" si="1"/>
        <v>{}.thermostat_set_point_response.direct</v>
      </c>
      <c r="M38" t="str">
        <f t="shared" si="0"/>
        <v>"THERMOSTAT_SET_POINT_RESPONSE-DIRECT": {"address": {}, "target": "040506", "flags": "00", "cmd1": "2E", "cmd2": "00", "user_data": {"d2": "01", "d3": "01"},"ack": "", "topic": "{}.thermostat_set_point_response.direct"},</v>
      </c>
    </row>
    <row r="39" spans="1:13" x14ac:dyDescent="0.25">
      <c r="A39" t="s">
        <v>87</v>
      </c>
      <c r="B39" t="s">
        <v>262</v>
      </c>
      <c r="C39" t="s">
        <v>79</v>
      </c>
      <c r="D39" t="s">
        <v>54</v>
      </c>
      <c r="E39" t="s">
        <v>107</v>
      </c>
      <c r="F39" t="s">
        <v>3</v>
      </c>
      <c r="J39" t="s">
        <v>111</v>
      </c>
      <c r="K39" t="str">
        <f t="shared" si="1"/>
        <v>{}.extended_get_set_2.direct</v>
      </c>
      <c r="M39" t="str">
        <f t="shared" si="0"/>
        <v>"EXTENDED_GET_SET_2-DIRECT": {"address": {}, "target": "040506", "flags": "00", "cmd1": "2E", "cmd2": "02", "user_data": "","ack": "", "topic": "{}.extended_get_set_2.direct"},</v>
      </c>
    </row>
    <row r="40" spans="1:13" x14ac:dyDescent="0.25">
      <c r="A40" t="s">
        <v>87</v>
      </c>
      <c r="B40" t="s">
        <v>262</v>
      </c>
      <c r="C40" t="s">
        <v>79</v>
      </c>
      <c r="D40" t="s">
        <v>54</v>
      </c>
      <c r="E40" t="s">
        <v>107</v>
      </c>
      <c r="F40" t="s">
        <v>3</v>
      </c>
      <c r="G40" t="s">
        <v>264</v>
      </c>
      <c r="J40" t="s">
        <v>112</v>
      </c>
      <c r="K40" t="str">
        <f t="shared" si="1"/>
        <v>{}.thermostat_status_response.direct</v>
      </c>
      <c r="M40" t="str">
        <f>_xlfn.CONCAT("""", J40, "-", UPPER(TRIM(A40)),""": {""address"": ",TRIM(B40), ", ""target"": ", TRIM(C40),", ""flags"": """,RIGHT(TRIM(D40),2),""", ""cmd1"": """,,RIGHT(TRIM(E40),2),""", ""cmd2"": """,,RIGHT(TRIM(F40),2),""", ""user_data"": ", IF(G40="", """""", TRIM( G40)), ",""ack"": """, TRIM(H40), """, ""topic"": """, TRIM(K40), """},")</f>
        <v>"THERMOSTAT_STATUS_RESPONSE-DIRECT": {"address": {}, "target": "040506", "flags": "00", "cmd1": "2E", "cmd2": "02", "user_data": {"d1": "01"},"ack": "", "topic": "{}.thermostat_status_response.direct"},</v>
      </c>
    </row>
    <row r="41" spans="1:13" x14ac:dyDescent="0.25">
      <c r="A41" t="s">
        <v>87</v>
      </c>
      <c r="B41" t="s">
        <v>262</v>
      </c>
      <c r="C41" t="s">
        <v>79</v>
      </c>
      <c r="D41" t="s">
        <v>54</v>
      </c>
      <c r="E41" t="s">
        <v>107</v>
      </c>
      <c r="I41">
        <v>1</v>
      </c>
      <c r="J41" t="s">
        <v>113</v>
      </c>
      <c r="K41" t="str">
        <f t="shared" si="1"/>
        <v>{}.1.on_at_ramp_rate.direct</v>
      </c>
      <c r="M41" t="str">
        <f t="shared" ref="M41:M104" si="2">_xlfn.CONCAT("""", J41, "-", UPPER(TRIM(A41)),""": {""address"": ",TRIM(B41), ", ""target"": ", TRIM(C41),", ""flags"": """,RIGHT(TRIM(D41),2),""", ""cmd1"": """,,RIGHT(TRIM(E41),2),""", ""cmd2"": """,,RIGHT(TRIM(F41),2),""", ""user_data"": ", IF(G41="", """""", TRIM( G41)), ",""ack"": """, TRIM(H41), """, ""topic"": """, TRIM(K41), """},")</f>
        <v>"ON_AT_RAMP_RATE-DIRECT": {"address": {}, "target": "040506", "flags": "00", "cmd1": "2E", "cmd2": "", "user_data": "","ack": "", "topic": "{}.1.on_at_ramp_rate.direct"},</v>
      </c>
    </row>
    <row r="42" spans="1:13" x14ac:dyDescent="0.25">
      <c r="A42" t="s">
        <v>87</v>
      </c>
      <c r="B42" t="s">
        <v>262</v>
      </c>
      <c r="C42" t="s">
        <v>79</v>
      </c>
      <c r="D42" t="s">
        <v>54</v>
      </c>
      <c r="E42" t="s">
        <v>114</v>
      </c>
      <c r="F42" t="s">
        <v>6</v>
      </c>
      <c r="J42" t="s">
        <v>115</v>
      </c>
      <c r="K42" t="str">
        <f t="shared" si="1"/>
        <v>{}.extended_read_write_aldb.direct</v>
      </c>
      <c r="M42" t="str">
        <f t="shared" si="2"/>
        <v>"EXTENDED_READ_WRITE_ALDB-DIRECT": {"address": {}, "target": "040506", "flags": "00", "cmd1": "2F", "cmd2": "00", "user_data": "","ack": "", "topic": "{}.extended_read_write_aldb.direct"},</v>
      </c>
    </row>
    <row r="43" spans="1:13" x14ac:dyDescent="0.25">
      <c r="A43" t="s">
        <v>87</v>
      </c>
      <c r="B43" t="s">
        <v>262</v>
      </c>
      <c r="C43" t="s">
        <v>79</v>
      </c>
      <c r="D43" t="s">
        <v>54</v>
      </c>
      <c r="E43" t="s">
        <v>114</v>
      </c>
      <c r="I43">
        <v>1</v>
      </c>
      <c r="J43" t="s">
        <v>116</v>
      </c>
      <c r="K43" t="str">
        <f t="shared" si="1"/>
        <v>{}.1.off_at_ramp_rate.direct</v>
      </c>
      <c r="M43" t="str">
        <f t="shared" si="2"/>
        <v>"OFF_AT_RAMP_RATE-DIRECT": {"address": {}, "target": "040506", "flags": "00", "cmd1": "2F", "cmd2": "", "user_data": "","ack": "", "topic": "{}.1.off_at_ramp_rate.direct"},</v>
      </c>
    </row>
    <row r="44" spans="1:13" x14ac:dyDescent="0.25">
      <c r="A44" t="s">
        <v>87</v>
      </c>
      <c r="B44" t="s">
        <v>262</v>
      </c>
      <c r="C44" t="s">
        <v>79</v>
      </c>
      <c r="D44" t="s">
        <v>54</v>
      </c>
      <c r="E44" t="s">
        <v>114</v>
      </c>
      <c r="J44" t="s">
        <v>117</v>
      </c>
      <c r="K44" t="str">
        <f t="shared" si="1"/>
        <v>{}.extended_read_write_aldb_direct_nak.direct</v>
      </c>
      <c r="M44" t="str">
        <f t="shared" si="2"/>
        <v>"EXTENDED_READ_WRITE_ALDB_DIRECT_NAK-DIRECT": {"address": {}, "target": "040506", "flags": "00", "cmd1": "2F", "cmd2": "", "user_data": "","ack": "", "topic": "{}.extended_read_write_aldb_direct_nak.direct"},</v>
      </c>
    </row>
    <row r="45" spans="1:13" x14ac:dyDescent="0.25">
      <c r="A45" t="s">
        <v>87</v>
      </c>
      <c r="B45" t="s">
        <v>262</v>
      </c>
      <c r="C45" t="s">
        <v>79</v>
      </c>
      <c r="D45" t="s">
        <v>54</v>
      </c>
      <c r="E45" t="s">
        <v>118</v>
      </c>
      <c r="J45" t="s">
        <v>119</v>
      </c>
      <c r="K45" t="str">
        <f t="shared" si="1"/>
        <v>{}.extended_trigger_all_link.direct</v>
      </c>
      <c r="M45" t="str">
        <f t="shared" si="2"/>
        <v>"EXTENDED_TRIGGER_ALL_LINK-DIRECT": {"address": {}, "target": "040506", "flags": "00", "cmd1": "30", "cmd2": "", "user_data": "","ack": "", "topic": "{}.extended_trigger_all_link.direct"},</v>
      </c>
    </row>
    <row r="46" spans="1:13" x14ac:dyDescent="0.25">
      <c r="A46" t="s">
        <v>87</v>
      </c>
      <c r="B46" t="s">
        <v>262</v>
      </c>
      <c r="C46" t="s">
        <v>79</v>
      </c>
      <c r="D46" t="s">
        <v>54</v>
      </c>
      <c r="E46" t="s">
        <v>118</v>
      </c>
      <c r="J46" t="s">
        <v>120</v>
      </c>
      <c r="K46" t="str">
        <f t="shared" si="1"/>
        <v>{}.beep.direct</v>
      </c>
      <c r="M46" t="str">
        <f t="shared" si="2"/>
        <v>"BEEP-DIRECT": {"address": {}, "target": "040506", "flags": "00", "cmd1": "30", "cmd2": "", "user_data": "","ack": "", "topic": "{}.beep.direct"},</v>
      </c>
    </row>
    <row r="47" spans="1:13" x14ac:dyDescent="0.25">
      <c r="A47" t="s">
        <v>87</v>
      </c>
      <c r="B47" t="s">
        <v>262</v>
      </c>
      <c r="C47" t="s">
        <v>79</v>
      </c>
      <c r="D47" t="s">
        <v>54</v>
      </c>
      <c r="E47" t="s">
        <v>121</v>
      </c>
      <c r="F47" t="s">
        <v>56</v>
      </c>
      <c r="G47" t="s">
        <v>262</v>
      </c>
      <c r="I47">
        <v>2</v>
      </c>
      <c r="J47" t="s">
        <v>122</v>
      </c>
      <c r="K47" t="str">
        <f t="shared" si="1"/>
        <v>{}.2.set_sprinkler_program.direct</v>
      </c>
      <c r="M47" t="str">
        <f t="shared" si="2"/>
        <v>"SET_SPRINKLER_PROGRAM-DIRECT": {"address": {}, "target": "040506", "flags": "00", "cmd1": "40", "cmd2": "02", "user_data": {},"ack": "", "topic": "{}.2.set_sprinkler_program.direct"},</v>
      </c>
    </row>
    <row r="48" spans="1:13" x14ac:dyDescent="0.25">
      <c r="A48" t="s">
        <v>87</v>
      </c>
      <c r="B48" t="s">
        <v>262</v>
      </c>
      <c r="C48" t="s">
        <v>79</v>
      </c>
      <c r="D48" t="s">
        <v>54</v>
      </c>
      <c r="E48" t="s">
        <v>121</v>
      </c>
      <c r="J48" t="s">
        <v>123</v>
      </c>
      <c r="K48" t="str">
        <f t="shared" si="1"/>
        <v>{}.sprinkler_valve_on.direct</v>
      </c>
      <c r="M48" t="str">
        <f t="shared" si="2"/>
        <v>"SPRINKLER_VALVE_ON-DIRECT": {"address": {}, "target": "040506", "flags": "00", "cmd1": "40", "cmd2": "", "user_data": "","ack": "", "topic": "{}.sprinkler_valve_on.direct"},</v>
      </c>
    </row>
    <row r="49" spans="1:13" x14ac:dyDescent="0.25">
      <c r="A49" t="s">
        <v>87</v>
      </c>
      <c r="B49" t="s">
        <v>262</v>
      </c>
      <c r="C49" t="s">
        <v>79</v>
      </c>
      <c r="D49" t="s">
        <v>54</v>
      </c>
      <c r="E49" t="s">
        <v>124</v>
      </c>
      <c r="F49" t="s">
        <v>57</v>
      </c>
      <c r="G49" t="s">
        <v>262</v>
      </c>
      <c r="I49">
        <v>3</v>
      </c>
      <c r="J49" t="s">
        <v>125</v>
      </c>
      <c r="K49" t="str">
        <f t="shared" si="1"/>
        <v>{}.3.sprinkler_get_program_response.direct</v>
      </c>
      <c r="M49" t="str">
        <f t="shared" si="2"/>
        <v>"SPRINKLER_GET_PROGRAM_RESPONSE-DIRECT": {"address": {}, "target": "040506", "flags": "00", "cmd1": "41", "cmd2": "03", "user_data": {},"ack": "", "topic": "{}.3.sprinkler_get_program_response.direct"},</v>
      </c>
    </row>
    <row r="50" spans="1:13" x14ac:dyDescent="0.25">
      <c r="A50" t="s">
        <v>87</v>
      </c>
      <c r="B50" t="s">
        <v>262</v>
      </c>
      <c r="C50" t="s">
        <v>79</v>
      </c>
      <c r="D50" t="s">
        <v>54</v>
      </c>
      <c r="E50" t="s">
        <v>124</v>
      </c>
      <c r="J50" t="s">
        <v>126</v>
      </c>
      <c r="K50" t="str">
        <f t="shared" si="1"/>
        <v>{}.sprinkler_valve_off.direct</v>
      </c>
      <c r="M50" t="str">
        <f t="shared" si="2"/>
        <v>"SPRINKLER_VALVE_OFF-DIRECT": {"address": {}, "target": "040506", "flags": "00", "cmd1": "41", "cmd2": "", "user_data": "","ack": "", "topic": "{}.sprinkler_valve_off.direct"},</v>
      </c>
    </row>
    <row r="51" spans="1:13" x14ac:dyDescent="0.25">
      <c r="A51" t="s">
        <v>87</v>
      </c>
      <c r="B51" t="s">
        <v>262</v>
      </c>
      <c r="C51" t="s">
        <v>79</v>
      </c>
      <c r="D51" t="s">
        <v>54</v>
      </c>
      <c r="E51" t="s">
        <v>127</v>
      </c>
      <c r="J51" t="s">
        <v>128</v>
      </c>
      <c r="K51" t="str">
        <f t="shared" si="1"/>
        <v>{}.sprinkler_program_on.direct</v>
      </c>
      <c r="M51" t="str">
        <f t="shared" si="2"/>
        <v>"SPRINKLER_PROGRAM_ON-DIRECT": {"address": {}, "target": "040506", "flags": "00", "cmd1": "42", "cmd2": "", "user_data": "","ack": "", "topic": "{}.sprinkler_program_on.direct"},</v>
      </c>
    </row>
    <row r="52" spans="1:13" x14ac:dyDescent="0.25">
      <c r="A52" t="s">
        <v>87</v>
      </c>
      <c r="B52" t="s">
        <v>262</v>
      </c>
      <c r="C52" t="s">
        <v>79</v>
      </c>
      <c r="D52" t="s">
        <v>54</v>
      </c>
      <c r="E52" t="s">
        <v>129</v>
      </c>
      <c r="J52" t="s">
        <v>130</v>
      </c>
      <c r="K52" t="str">
        <f t="shared" si="1"/>
        <v>{}.sprinkler_program_off.direct</v>
      </c>
      <c r="M52" t="str">
        <f t="shared" si="2"/>
        <v>"SPRINKLER_PROGRAM_OFF-DIRECT": {"address": {}, "target": "040506", "flags": "00", "cmd1": "43", "cmd2": "", "user_data": "","ack": "", "topic": "{}.sprinkler_program_off.direct"},</v>
      </c>
    </row>
    <row r="53" spans="1:13" x14ac:dyDescent="0.25">
      <c r="A53" t="s">
        <v>87</v>
      </c>
      <c r="B53" t="s">
        <v>262</v>
      </c>
      <c r="C53" t="s">
        <v>79</v>
      </c>
      <c r="D53" t="s">
        <v>54</v>
      </c>
      <c r="E53" t="s">
        <v>131</v>
      </c>
      <c r="F53" t="s">
        <v>6</v>
      </c>
      <c r="J53" t="s">
        <v>132</v>
      </c>
      <c r="K53" t="str">
        <f t="shared" si="1"/>
        <v>{}.sprinkler_load_initialization_values.direct</v>
      </c>
      <c r="M53" t="str">
        <f t="shared" si="2"/>
        <v>"SPRINKLER_LOAD_INITIALIZATION_VALUES-DIRECT": {"address": {}, "target": "040506", "flags": "00", "cmd1": "44", "cmd2": "00", "user_data": "","ack": "", "topic": "{}.sprinkler_load_initialization_values.direct"},</v>
      </c>
    </row>
    <row r="54" spans="1:13" x14ac:dyDescent="0.25">
      <c r="A54" t="s">
        <v>87</v>
      </c>
      <c r="B54" t="s">
        <v>262</v>
      </c>
      <c r="C54" t="s">
        <v>79</v>
      </c>
      <c r="D54" t="s">
        <v>54</v>
      </c>
      <c r="E54" t="s">
        <v>131</v>
      </c>
      <c r="F54" t="s">
        <v>1</v>
      </c>
      <c r="J54" t="s">
        <v>133</v>
      </c>
      <c r="K54" t="str">
        <f t="shared" si="1"/>
        <v>{}.sprinkler_load_eeprom_from_ram.direct</v>
      </c>
      <c r="M54" t="str">
        <f t="shared" si="2"/>
        <v>"SPRINKLER_LOAD_EEPROM_FROM_RAM-DIRECT": {"address": {}, "target": "040506", "flags": "00", "cmd1": "44", "cmd2": "01", "user_data": "","ack": "", "topic": "{}.sprinkler_load_eeprom_from_ram.direct"},</v>
      </c>
    </row>
    <row r="55" spans="1:13" x14ac:dyDescent="0.25">
      <c r="A55" t="s">
        <v>87</v>
      </c>
      <c r="B55" t="s">
        <v>262</v>
      </c>
      <c r="C55" t="s">
        <v>79</v>
      </c>
      <c r="D55" t="s">
        <v>54</v>
      </c>
      <c r="E55" t="s">
        <v>131</v>
      </c>
      <c r="F55" t="s">
        <v>3</v>
      </c>
      <c r="J55" t="s">
        <v>134</v>
      </c>
      <c r="K55" t="str">
        <f t="shared" si="1"/>
        <v>{}.sprinkler_get_valve_status.direct</v>
      </c>
      <c r="M55" t="str">
        <f t="shared" si="2"/>
        <v>"SPRINKLER_GET_VALVE_STATUS-DIRECT": {"address": {}, "target": "040506", "flags": "00", "cmd1": "44", "cmd2": "02", "user_data": "","ack": "", "topic": "{}.sprinkler_get_valve_status.direct"},</v>
      </c>
    </row>
    <row r="56" spans="1:13" x14ac:dyDescent="0.25">
      <c r="A56" t="s">
        <v>87</v>
      </c>
      <c r="B56" t="s">
        <v>262</v>
      </c>
      <c r="C56" t="s">
        <v>79</v>
      </c>
      <c r="D56" t="s">
        <v>54</v>
      </c>
      <c r="E56" t="s">
        <v>131</v>
      </c>
      <c r="F56" t="s">
        <v>5</v>
      </c>
      <c r="J56" t="s">
        <v>135</v>
      </c>
      <c r="K56" t="str">
        <f t="shared" si="1"/>
        <v>{}.sprinkler_inhibit_command_acceptance.direct</v>
      </c>
      <c r="M56" t="str">
        <f t="shared" si="2"/>
        <v>"SPRINKLER_INHIBIT_COMMAND_ACCEPTANCE-DIRECT": {"address": {}, "target": "040506", "flags": "00", "cmd1": "44", "cmd2": "03", "user_data": "","ack": "", "topic": "{}.sprinkler_inhibit_command_acceptance.direct"},</v>
      </c>
    </row>
    <row r="57" spans="1:13" x14ac:dyDescent="0.25">
      <c r="A57" t="s">
        <v>87</v>
      </c>
      <c r="B57" t="s">
        <v>262</v>
      </c>
      <c r="C57" t="s">
        <v>79</v>
      </c>
      <c r="D57" t="s">
        <v>54</v>
      </c>
      <c r="E57" t="s">
        <v>131</v>
      </c>
      <c r="F57" t="s">
        <v>136</v>
      </c>
      <c r="J57" t="s">
        <v>137</v>
      </c>
      <c r="K57" t="str">
        <f t="shared" si="1"/>
        <v>{}.sprinkler_resume_command_acceptance.direct</v>
      </c>
      <c r="M57" t="str">
        <f t="shared" si="2"/>
        <v>"SPRINKLER_RESUME_COMMAND_ACCEPTANCE-DIRECT": {"address": {}, "target": "040506", "flags": "00", "cmd1": "44", "cmd2": "04", "user_data": "","ack": "", "topic": "{}.sprinkler_resume_command_acceptance.direct"},</v>
      </c>
    </row>
    <row r="58" spans="1:13" x14ac:dyDescent="0.25">
      <c r="A58" t="s">
        <v>87</v>
      </c>
      <c r="B58" t="s">
        <v>262</v>
      </c>
      <c r="C58" t="s">
        <v>79</v>
      </c>
      <c r="D58" t="s">
        <v>54</v>
      </c>
      <c r="E58" t="s">
        <v>131</v>
      </c>
      <c r="F58" t="s">
        <v>138</v>
      </c>
      <c r="J58" t="s">
        <v>139</v>
      </c>
      <c r="K58" t="str">
        <f t="shared" si="1"/>
        <v>{}.sprinkler_skip_forward.direct</v>
      </c>
      <c r="M58" t="str">
        <f t="shared" si="2"/>
        <v>"SPRINKLER_SKIP_FORWARD-DIRECT": {"address": {}, "target": "040506", "flags": "00", "cmd1": "44", "cmd2": "05", "user_data": "","ack": "", "topic": "{}.sprinkler_skip_forward.direct"},</v>
      </c>
    </row>
    <row r="59" spans="1:13" x14ac:dyDescent="0.25">
      <c r="A59" t="s">
        <v>87</v>
      </c>
      <c r="B59" t="s">
        <v>262</v>
      </c>
      <c r="C59" t="s">
        <v>79</v>
      </c>
      <c r="D59" t="s">
        <v>54</v>
      </c>
      <c r="E59" t="s">
        <v>131</v>
      </c>
      <c r="F59" t="s">
        <v>10</v>
      </c>
      <c r="J59" t="s">
        <v>140</v>
      </c>
      <c r="K59" t="str">
        <f t="shared" si="1"/>
        <v>{}.sprinkler_skip_back.direct</v>
      </c>
      <c r="M59" t="str">
        <f t="shared" si="2"/>
        <v>"SPRINKLER_SKIP_BACK-DIRECT": {"address": {}, "target": "040506", "flags": "00", "cmd1": "44", "cmd2": "06", "user_data": "","ack": "", "topic": "{}.sprinkler_skip_back.direct"},</v>
      </c>
    </row>
    <row r="60" spans="1:13" x14ac:dyDescent="0.25">
      <c r="A60" t="s">
        <v>87</v>
      </c>
      <c r="B60" t="s">
        <v>262</v>
      </c>
      <c r="C60" t="s">
        <v>79</v>
      </c>
      <c r="D60" t="s">
        <v>54</v>
      </c>
      <c r="E60" t="s">
        <v>131</v>
      </c>
      <c r="F60" t="s">
        <v>141</v>
      </c>
      <c r="J60" t="s">
        <v>142</v>
      </c>
      <c r="K60" t="str">
        <f t="shared" si="1"/>
        <v>{}.sprinkler_enable_pump_on_v8.direct</v>
      </c>
      <c r="M60" t="str">
        <f t="shared" si="2"/>
        <v>"SPRINKLER_ENABLE_PUMP_ON_V8-DIRECT": {"address": {}, "target": "040506", "flags": "00", "cmd1": "44", "cmd2": "07", "user_data": "","ack": "", "topic": "{}.sprinkler_enable_pump_on_v8.direct"},</v>
      </c>
    </row>
    <row r="61" spans="1:13" x14ac:dyDescent="0.25">
      <c r="A61" t="s">
        <v>87</v>
      </c>
      <c r="B61" t="s">
        <v>262</v>
      </c>
      <c r="C61" t="s">
        <v>79</v>
      </c>
      <c r="D61" t="s">
        <v>54</v>
      </c>
      <c r="E61" t="s">
        <v>131</v>
      </c>
      <c r="F61" t="s">
        <v>143</v>
      </c>
      <c r="J61" t="s">
        <v>144</v>
      </c>
      <c r="K61" t="str">
        <f t="shared" si="1"/>
        <v>{}.sprinkler_disable_pump_on_v8.direct</v>
      </c>
      <c r="M61" t="str">
        <f t="shared" si="2"/>
        <v>"SPRINKLER_DISABLE_PUMP_ON_V8-DIRECT": {"address": {}, "target": "040506", "flags": "00", "cmd1": "44", "cmd2": "08", "user_data": "","ack": "", "topic": "{}.sprinkler_disable_pump_on_v8.direct"},</v>
      </c>
    </row>
    <row r="62" spans="1:13" x14ac:dyDescent="0.25">
      <c r="A62" t="s">
        <v>87</v>
      </c>
      <c r="B62" t="s">
        <v>262</v>
      </c>
      <c r="C62" t="s">
        <v>79</v>
      </c>
      <c r="D62" t="s">
        <v>54</v>
      </c>
      <c r="E62" t="s">
        <v>131</v>
      </c>
      <c r="F62" t="s">
        <v>12</v>
      </c>
      <c r="J62" t="s">
        <v>145</v>
      </c>
      <c r="K62" t="str">
        <f t="shared" si="1"/>
        <v>{}.sprinkler_broadcast_on.direct</v>
      </c>
      <c r="M62" t="str">
        <f t="shared" si="2"/>
        <v>"SPRINKLER_BROADCAST_ON-DIRECT": {"address": {}, "target": "040506", "flags": "00", "cmd1": "44", "cmd2": "09", "user_data": "","ack": "", "topic": "{}.sprinkler_broadcast_on.direct"},</v>
      </c>
    </row>
    <row r="63" spans="1:13" x14ac:dyDescent="0.25">
      <c r="A63" t="s">
        <v>87</v>
      </c>
      <c r="B63" t="s">
        <v>262</v>
      </c>
      <c r="C63" t="s">
        <v>79</v>
      </c>
      <c r="D63" t="s">
        <v>54</v>
      </c>
      <c r="E63" t="s">
        <v>131</v>
      </c>
      <c r="F63" t="s">
        <v>146</v>
      </c>
      <c r="J63" t="s">
        <v>147</v>
      </c>
      <c r="K63" t="str">
        <f t="shared" si="1"/>
        <v>{}.sprinkler_broadcast_off.direct</v>
      </c>
      <c r="M63" t="str">
        <f t="shared" si="2"/>
        <v>"SPRINKLER_BROADCAST_OFF-DIRECT": {"address": {}, "target": "040506", "flags": "00", "cmd1": "44", "cmd2": "0A", "user_data": "","ack": "", "topic": "{}.sprinkler_broadcast_off.direct"},</v>
      </c>
    </row>
    <row r="64" spans="1:13" x14ac:dyDescent="0.25">
      <c r="A64" t="s">
        <v>87</v>
      </c>
      <c r="B64" t="s">
        <v>262</v>
      </c>
      <c r="C64" t="s">
        <v>79</v>
      </c>
      <c r="D64" t="s">
        <v>54</v>
      </c>
      <c r="E64" t="s">
        <v>131</v>
      </c>
      <c r="F64" t="s">
        <v>148</v>
      </c>
      <c r="J64" t="s">
        <v>149</v>
      </c>
      <c r="K64" t="str">
        <f t="shared" si="1"/>
        <v>{}.sprinkler_load_ram_from_eeprom.direct</v>
      </c>
      <c r="M64" t="str">
        <f t="shared" si="2"/>
        <v>"SPRINKLER_LOAD_RAM_FROM_EEPROM-DIRECT": {"address": {}, "target": "040506", "flags": "00", "cmd1": "44", "cmd2": "0B", "user_data": "","ack": "", "topic": "{}.sprinkler_load_ram_from_eeprom.direct"},</v>
      </c>
    </row>
    <row r="65" spans="1:13" x14ac:dyDescent="0.25">
      <c r="A65" t="s">
        <v>87</v>
      </c>
      <c r="B65" t="s">
        <v>262</v>
      </c>
      <c r="C65" t="s">
        <v>79</v>
      </c>
      <c r="D65" t="s">
        <v>54</v>
      </c>
      <c r="E65" t="s">
        <v>131</v>
      </c>
      <c r="F65" t="s">
        <v>150</v>
      </c>
      <c r="J65" t="s">
        <v>151</v>
      </c>
      <c r="K65" t="str">
        <f t="shared" si="1"/>
        <v>{}.sprinkler_sensor_on.direct</v>
      </c>
      <c r="M65" t="str">
        <f t="shared" si="2"/>
        <v>"SPRINKLER_SENSOR_ON-DIRECT": {"address": {}, "target": "040506", "flags": "00", "cmd1": "44", "cmd2": "0C", "user_data": "","ack": "", "topic": "{}.sprinkler_sensor_on.direct"},</v>
      </c>
    </row>
    <row r="66" spans="1:13" x14ac:dyDescent="0.25">
      <c r="A66" t="s">
        <v>87</v>
      </c>
      <c r="B66" t="s">
        <v>262</v>
      </c>
      <c r="C66" t="s">
        <v>79</v>
      </c>
      <c r="D66" t="s">
        <v>54</v>
      </c>
      <c r="E66" t="s">
        <v>131</v>
      </c>
      <c r="F66" t="s">
        <v>152</v>
      </c>
      <c r="J66" t="s">
        <v>153</v>
      </c>
      <c r="K66" t="str">
        <f t="shared" si="1"/>
        <v>{}.sprinkler_sensor_off.direct</v>
      </c>
      <c r="M66" t="str">
        <f t="shared" si="2"/>
        <v>"SPRINKLER_SENSOR_OFF-DIRECT": {"address": {}, "target": "040506", "flags": "00", "cmd1": "44", "cmd2": "0D", "user_data": "","ack": "", "topic": "{}.sprinkler_sensor_off.direct"},</v>
      </c>
    </row>
    <row r="67" spans="1:13" x14ac:dyDescent="0.25">
      <c r="A67" t="s">
        <v>87</v>
      </c>
      <c r="B67" t="s">
        <v>262</v>
      </c>
      <c r="C67" t="s">
        <v>79</v>
      </c>
      <c r="D67" t="s">
        <v>54</v>
      </c>
      <c r="E67" t="s">
        <v>131</v>
      </c>
      <c r="F67" t="s">
        <v>154</v>
      </c>
      <c r="J67" t="s">
        <v>155</v>
      </c>
      <c r="K67" t="str">
        <f t="shared" si="1"/>
        <v>{}.sprinkler_diagnostics_on.direct</v>
      </c>
      <c r="M67" t="str">
        <f t="shared" si="2"/>
        <v>"SPRINKLER_DIAGNOSTICS_ON-DIRECT": {"address": {}, "target": "040506", "flags": "00", "cmd1": "44", "cmd2": "0E", "user_data": "","ack": "", "topic": "{}.sprinkler_diagnostics_on.direct"},</v>
      </c>
    </row>
    <row r="68" spans="1:13" x14ac:dyDescent="0.25">
      <c r="A68" t="s">
        <v>87</v>
      </c>
      <c r="B68" t="s">
        <v>262</v>
      </c>
      <c r="C68" t="s">
        <v>79</v>
      </c>
      <c r="D68" t="s">
        <v>54</v>
      </c>
      <c r="E68" t="s">
        <v>131</v>
      </c>
      <c r="F68" t="s">
        <v>156</v>
      </c>
      <c r="J68" t="s">
        <v>157</v>
      </c>
      <c r="K68" t="str">
        <f t="shared" si="1"/>
        <v>{}.sprinkler_diagnostics_off.direct</v>
      </c>
      <c r="M68" t="str">
        <f t="shared" si="2"/>
        <v>"SPRINKLER_DIAGNOSTICS_OFF-DIRECT": {"address": {}, "target": "040506", "flags": "00", "cmd1": "44", "cmd2": "0F", "user_data": "","ack": "", "topic": "{}.sprinkler_diagnostics_off.direct"},</v>
      </c>
    </row>
    <row r="69" spans="1:13" x14ac:dyDescent="0.25">
      <c r="A69" t="s">
        <v>87</v>
      </c>
      <c r="B69" t="s">
        <v>262</v>
      </c>
      <c r="C69" t="s">
        <v>79</v>
      </c>
      <c r="D69" t="s">
        <v>54</v>
      </c>
      <c r="E69" t="s">
        <v>158</v>
      </c>
      <c r="J69" t="s">
        <v>159</v>
      </c>
      <c r="K69" t="str">
        <f t="shared" si="1"/>
        <v>{}.sprinkler_get_program_request.direct</v>
      </c>
      <c r="M69" t="str">
        <f t="shared" si="2"/>
        <v>"SPRINKLER_GET_PROGRAM_REQUEST-DIRECT": {"address": {}, "target": "040506", "flags": "00", "cmd1": "45", "cmd2": "", "user_data": "","ack": "", "topic": "{}.sprinkler_get_program_request.direct"},</v>
      </c>
    </row>
    <row r="70" spans="1:13" x14ac:dyDescent="0.25">
      <c r="A70" t="s">
        <v>87</v>
      </c>
      <c r="B70" t="s">
        <v>262</v>
      </c>
      <c r="C70" t="s">
        <v>79</v>
      </c>
      <c r="D70" t="s">
        <v>54</v>
      </c>
      <c r="E70" t="s">
        <v>158</v>
      </c>
      <c r="J70" t="s">
        <v>160</v>
      </c>
      <c r="K70" t="str">
        <f t="shared" si="1"/>
        <v>{}.io_output_on.direct</v>
      </c>
      <c r="M70" t="str">
        <f t="shared" si="2"/>
        <v>"IO_OUTPUT_ON-DIRECT": {"address": {}, "target": "040506", "flags": "00", "cmd1": "45", "cmd2": "", "user_data": "","ack": "", "topic": "{}.io_output_on.direct"},</v>
      </c>
    </row>
    <row r="71" spans="1:13" x14ac:dyDescent="0.25">
      <c r="A71" t="s">
        <v>87</v>
      </c>
      <c r="B71" t="s">
        <v>262</v>
      </c>
      <c r="C71" t="s">
        <v>79</v>
      </c>
      <c r="D71" t="s">
        <v>54</v>
      </c>
      <c r="E71" t="s">
        <v>161</v>
      </c>
      <c r="J71" t="s">
        <v>162</v>
      </c>
      <c r="K71" t="str">
        <f t="shared" si="1"/>
        <v>{}.io_output_off.direct</v>
      </c>
      <c r="M71" t="str">
        <f t="shared" si="2"/>
        <v>"IO_OUTPUT_OFF-DIRECT": {"address": {}, "target": "040506", "flags": "00", "cmd1": "46", "cmd2": "", "user_data": "","ack": "", "topic": "{}.io_output_off.direct"},</v>
      </c>
    </row>
    <row r="72" spans="1:13" x14ac:dyDescent="0.25">
      <c r="A72" t="s">
        <v>87</v>
      </c>
      <c r="B72" t="s">
        <v>262</v>
      </c>
      <c r="C72" t="s">
        <v>79</v>
      </c>
      <c r="D72" t="s">
        <v>54</v>
      </c>
      <c r="E72" t="s">
        <v>163</v>
      </c>
      <c r="F72" t="s">
        <v>6</v>
      </c>
      <c r="J72" t="s">
        <v>164</v>
      </c>
      <c r="K72" t="str">
        <f t="shared" si="1"/>
        <v>{}.io_alarm_data_request.direct</v>
      </c>
      <c r="M72" t="str">
        <f t="shared" si="2"/>
        <v>"IO_ALARM_DATA_REQUEST-DIRECT": {"address": {}, "target": "040506", "flags": "00", "cmd1": "47", "cmd2": "00", "user_data": "","ack": "", "topic": "{}.io_alarm_data_request.direct"},</v>
      </c>
    </row>
    <row r="73" spans="1:13" x14ac:dyDescent="0.25">
      <c r="A73" t="s">
        <v>87</v>
      </c>
      <c r="B73" t="s">
        <v>262</v>
      </c>
      <c r="C73" t="s">
        <v>79</v>
      </c>
      <c r="D73" t="s">
        <v>54</v>
      </c>
      <c r="E73" t="s">
        <v>165</v>
      </c>
      <c r="J73" t="s">
        <v>166</v>
      </c>
      <c r="K73" t="str">
        <f t="shared" si="1"/>
        <v>{}.io_write_output_port.direct</v>
      </c>
      <c r="M73" t="str">
        <f t="shared" si="2"/>
        <v>"IO_WRITE_OUTPUT_PORT-DIRECT": {"address": {}, "target": "040506", "flags": "00", "cmd1": "48", "cmd2": "", "user_data": "","ack": "", "topic": "{}.io_write_output_port.direct"},</v>
      </c>
    </row>
    <row r="74" spans="1:13" x14ac:dyDescent="0.25">
      <c r="A74" t="s">
        <v>87</v>
      </c>
      <c r="B74" t="s">
        <v>262</v>
      </c>
      <c r="C74" t="s">
        <v>79</v>
      </c>
      <c r="D74" t="s">
        <v>54</v>
      </c>
      <c r="E74" t="s">
        <v>167</v>
      </c>
      <c r="F74" t="s">
        <v>6</v>
      </c>
      <c r="J74" t="s">
        <v>168</v>
      </c>
      <c r="K74" t="str">
        <f t="shared" si="1"/>
        <v>{}.io_read_input_port.direct</v>
      </c>
      <c r="M74" t="str">
        <f t="shared" si="2"/>
        <v>"IO_READ_INPUT_PORT-DIRECT": {"address": {}, "target": "040506", "flags": "00", "cmd1": "49", "cmd2": "00", "user_data": "","ack": "", "topic": "{}.io_read_input_port.direct"},</v>
      </c>
    </row>
    <row r="75" spans="1:13" x14ac:dyDescent="0.25">
      <c r="A75" t="s">
        <v>87</v>
      </c>
      <c r="B75" t="s">
        <v>262</v>
      </c>
      <c r="C75" t="s">
        <v>79</v>
      </c>
      <c r="D75" t="s">
        <v>54</v>
      </c>
      <c r="E75" t="s">
        <v>169</v>
      </c>
      <c r="J75" t="s">
        <v>170</v>
      </c>
      <c r="K75" t="str">
        <f t="shared" si="1"/>
        <v>{}.io_get_sensor_value.direct</v>
      </c>
      <c r="M75" t="str">
        <f t="shared" si="2"/>
        <v>"IO_GET_SENSOR_VALUE-DIRECT": {"address": {}, "target": "040506", "flags": "00", "cmd1": "4A", "cmd2": "", "user_data": "","ack": "", "topic": "{}.io_get_sensor_value.direct"},</v>
      </c>
    </row>
    <row r="76" spans="1:13" x14ac:dyDescent="0.25">
      <c r="A76" t="s">
        <v>87</v>
      </c>
      <c r="B76" t="s">
        <v>262</v>
      </c>
      <c r="C76" t="s">
        <v>79</v>
      </c>
      <c r="D76" t="s">
        <v>54</v>
      </c>
      <c r="E76" t="s">
        <v>171</v>
      </c>
      <c r="I76">
        <v>1</v>
      </c>
      <c r="J76" t="s">
        <v>172</v>
      </c>
      <c r="K76" t="str">
        <f t="shared" si="1"/>
        <v>{}.1.io_set_sensor_1_nominal_value.direct</v>
      </c>
      <c r="M76" t="str">
        <f t="shared" si="2"/>
        <v>"IO_SET_SENSOR_1_NOMINAL_VALUE-DIRECT": {"address": {}, "target": "040506", "flags": "00", "cmd1": "4B", "cmd2": "", "user_data": "","ack": "", "topic": "{}.1.io_set_sensor_1_nominal_value.direct"},</v>
      </c>
    </row>
    <row r="77" spans="1:13" x14ac:dyDescent="0.25">
      <c r="A77" t="s">
        <v>87</v>
      </c>
      <c r="B77" t="s">
        <v>262</v>
      </c>
      <c r="C77" t="s">
        <v>79</v>
      </c>
      <c r="D77" t="s">
        <v>54</v>
      </c>
      <c r="E77" t="s">
        <v>171</v>
      </c>
      <c r="J77" t="s">
        <v>173</v>
      </c>
      <c r="K77" t="str">
        <f t="shared" si="1"/>
        <v>{}.io_set_sensor_nominal_value.direct</v>
      </c>
      <c r="M77" t="str">
        <f t="shared" si="2"/>
        <v>"IO_SET_SENSOR_NOMINAL_VALUE-DIRECT": {"address": {}, "target": "040506", "flags": "00", "cmd1": "4B", "cmd2": "", "user_data": "","ack": "", "topic": "{}.io_set_sensor_nominal_value.direct"},</v>
      </c>
    </row>
    <row r="78" spans="1:13" x14ac:dyDescent="0.25">
      <c r="A78" t="s">
        <v>87</v>
      </c>
      <c r="B78" t="s">
        <v>262</v>
      </c>
      <c r="C78" t="s">
        <v>79</v>
      </c>
      <c r="D78" t="s">
        <v>54</v>
      </c>
      <c r="E78" t="s">
        <v>174</v>
      </c>
      <c r="F78" t="s">
        <v>6</v>
      </c>
      <c r="G78" t="s">
        <v>175</v>
      </c>
      <c r="J78" t="s">
        <v>176</v>
      </c>
      <c r="K78" t="str">
        <f t="shared" si="1"/>
        <v>{}.io_alarm_data_response.direct</v>
      </c>
      <c r="M78" t="str">
        <f t="shared" si="2"/>
        <v>"IO_ALARM_DATA_RESPONSE-DIRECT": {"address": {}, "target": "040506", "flags": "00", "cmd1": "4C", "cmd2": "00", "user_data": {},"ack": "", "topic": "{}.io_alarm_data_response.direct"},</v>
      </c>
    </row>
    <row r="79" spans="1:13" x14ac:dyDescent="0.25">
      <c r="A79" t="s">
        <v>87</v>
      </c>
      <c r="B79" t="s">
        <v>262</v>
      </c>
      <c r="C79" t="s">
        <v>79</v>
      </c>
      <c r="D79" t="s">
        <v>54</v>
      </c>
      <c r="E79" t="s">
        <v>174</v>
      </c>
      <c r="J79" t="s">
        <v>177</v>
      </c>
      <c r="K79" t="str">
        <f t="shared" si="1"/>
        <v>{}.io_get_sensor_alarm_delta.direct</v>
      </c>
      <c r="M79" t="str">
        <f t="shared" si="2"/>
        <v>"IO_GET_SENSOR_ALARM_DELTA-DIRECT": {"address": {}, "target": "040506", "flags": "00", "cmd1": "4C", "cmd2": "", "user_data": "","ack": "", "topic": "{}.io_get_sensor_alarm_delta.direct"},</v>
      </c>
    </row>
    <row r="80" spans="1:13" x14ac:dyDescent="0.25">
      <c r="A80" t="s">
        <v>87</v>
      </c>
      <c r="B80" t="s">
        <v>262</v>
      </c>
      <c r="C80" t="s">
        <v>79</v>
      </c>
      <c r="D80" t="s">
        <v>54</v>
      </c>
      <c r="E80" t="s">
        <v>178</v>
      </c>
      <c r="J80" t="s">
        <v>179</v>
      </c>
      <c r="K80" t="str">
        <f t="shared" si="1"/>
        <v>{}.io_write_configuration_port.direct</v>
      </c>
      <c r="M80" t="str">
        <f t="shared" si="2"/>
        <v>"IO_WRITE_CONFIGURATION_PORT-DIRECT": {"address": {}, "target": "040506", "flags": "00", "cmd1": "4D", "cmd2": "", "user_data": "","ack": "", "topic": "{}.io_write_configuration_port.direct"},</v>
      </c>
    </row>
    <row r="81" spans="1:13" x14ac:dyDescent="0.25">
      <c r="A81" t="s">
        <v>87</v>
      </c>
      <c r="B81" t="s">
        <v>262</v>
      </c>
      <c r="C81" t="s">
        <v>79</v>
      </c>
      <c r="D81" t="s">
        <v>54</v>
      </c>
      <c r="E81" t="s">
        <v>180</v>
      </c>
      <c r="F81" t="s">
        <v>6</v>
      </c>
      <c r="J81" t="s">
        <v>181</v>
      </c>
      <c r="K81" t="str">
        <f t="shared" si="1"/>
        <v>{}.io_read_configuration_port.direct</v>
      </c>
      <c r="M81" t="str">
        <f t="shared" si="2"/>
        <v>"IO_READ_CONFIGURATION_PORT-DIRECT": {"address": {}, "target": "040506", "flags": "00", "cmd1": "4E", "cmd2": "00", "user_data": "","ack": "", "topic": "{}.io_read_configuration_port.direct"},</v>
      </c>
    </row>
    <row r="82" spans="1:13" x14ac:dyDescent="0.25">
      <c r="A82" t="s">
        <v>87</v>
      </c>
      <c r="B82" t="s">
        <v>262</v>
      </c>
      <c r="C82" t="s">
        <v>79</v>
      </c>
      <c r="D82" t="s">
        <v>54</v>
      </c>
      <c r="E82" t="s">
        <v>182</v>
      </c>
      <c r="F82" t="s">
        <v>6</v>
      </c>
      <c r="J82" t="s">
        <v>183</v>
      </c>
      <c r="K82" t="str">
        <f t="shared" si="1"/>
        <v>{}.io_module_load_initialization_values.direct</v>
      </c>
      <c r="M82" t="str">
        <f t="shared" si="2"/>
        <v>"IO_MODULE_LOAD_INITIALIZATION_VALUES-DIRECT": {"address": {}, "target": "040506", "flags": "00", "cmd1": "4F", "cmd2": "00", "user_data": "","ack": "", "topic": "{}.io_module_load_initialization_values.direct"},</v>
      </c>
    </row>
    <row r="83" spans="1:13" x14ac:dyDescent="0.25">
      <c r="A83" t="s">
        <v>87</v>
      </c>
      <c r="B83" t="s">
        <v>262</v>
      </c>
      <c r="C83" t="s">
        <v>79</v>
      </c>
      <c r="D83" t="s">
        <v>54</v>
      </c>
      <c r="E83" t="s">
        <v>182</v>
      </c>
      <c r="F83" t="s">
        <v>1</v>
      </c>
      <c r="J83" t="s">
        <v>184</v>
      </c>
      <c r="K83" t="str">
        <f t="shared" si="1"/>
        <v>{}.io_module_load_eeprom_from_ram.direct</v>
      </c>
      <c r="M83" t="str">
        <f t="shared" si="2"/>
        <v>"IO_MODULE_LOAD_EEPROM_FROM_RAM-DIRECT": {"address": {}, "target": "040506", "flags": "00", "cmd1": "4F", "cmd2": "01", "user_data": "","ack": "", "topic": "{}.io_module_load_eeprom_from_ram.direct"},</v>
      </c>
    </row>
    <row r="84" spans="1:13" x14ac:dyDescent="0.25">
      <c r="A84" t="s">
        <v>87</v>
      </c>
      <c r="B84" t="s">
        <v>262</v>
      </c>
      <c r="C84" t="s">
        <v>79</v>
      </c>
      <c r="D84" t="s">
        <v>54</v>
      </c>
      <c r="E84" t="s">
        <v>182</v>
      </c>
      <c r="F84" t="s">
        <v>3</v>
      </c>
      <c r="J84" t="s">
        <v>185</v>
      </c>
      <c r="K84" t="str">
        <f t="shared" si="1"/>
        <v>{}.io_module_status_request.direct</v>
      </c>
      <c r="M84" t="str">
        <f t="shared" si="2"/>
        <v>"IO_MODULE_STATUS_REQUEST-DIRECT": {"address": {}, "target": "040506", "flags": "00", "cmd1": "4F", "cmd2": "02", "user_data": "","ack": "", "topic": "{}.io_module_status_request.direct"},</v>
      </c>
    </row>
    <row r="85" spans="1:13" x14ac:dyDescent="0.25">
      <c r="A85" t="s">
        <v>87</v>
      </c>
      <c r="B85" t="s">
        <v>262</v>
      </c>
      <c r="C85" t="s">
        <v>79</v>
      </c>
      <c r="D85" t="s">
        <v>54</v>
      </c>
      <c r="E85" t="s">
        <v>182</v>
      </c>
      <c r="F85" t="s">
        <v>5</v>
      </c>
      <c r="J85" t="s">
        <v>186</v>
      </c>
      <c r="K85" t="str">
        <f t="shared" si="1"/>
        <v>{}.io_module_read_analog_once.direct</v>
      </c>
      <c r="M85" t="str">
        <f t="shared" si="2"/>
        <v>"IO_MODULE_READ_ANALOG_ONCE-DIRECT": {"address": {}, "target": "040506", "flags": "00", "cmd1": "4F", "cmd2": "03", "user_data": "","ack": "", "topic": "{}.io_module_read_analog_once.direct"},</v>
      </c>
    </row>
    <row r="86" spans="1:13" x14ac:dyDescent="0.25">
      <c r="A86" t="s">
        <v>87</v>
      </c>
      <c r="B86" t="s">
        <v>262</v>
      </c>
      <c r="C86" t="s">
        <v>79</v>
      </c>
      <c r="D86" t="s">
        <v>54</v>
      </c>
      <c r="E86" t="s">
        <v>182</v>
      </c>
      <c r="F86" t="s">
        <v>136</v>
      </c>
      <c r="J86" t="s">
        <v>187</v>
      </c>
      <c r="K86" t="str">
        <f t="shared" si="1"/>
        <v>{}.io_module_read_analog_always.direct</v>
      </c>
      <c r="M86" t="str">
        <f t="shared" si="2"/>
        <v>"IO_MODULE_READ_ANALOG_ALWAYS-DIRECT": {"address": {}, "target": "040506", "flags": "00", "cmd1": "4F", "cmd2": "04", "user_data": "","ack": "", "topic": "{}.io_module_read_analog_always.direct"},</v>
      </c>
    </row>
    <row r="87" spans="1:13" x14ac:dyDescent="0.25">
      <c r="A87" t="s">
        <v>87</v>
      </c>
      <c r="B87" t="s">
        <v>262</v>
      </c>
      <c r="C87" t="s">
        <v>79</v>
      </c>
      <c r="D87" t="s">
        <v>54</v>
      </c>
      <c r="E87" t="s">
        <v>182</v>
      </c>
      <c r="F87" t="s">
        <v>12</v>
      </c>
      <c r="J87" t="s">
        <v>188</v>
      </c>
      <c r="K87" t="str">
        <f t="shared" si="1"/>
        <v>{}.io_module_enable_status_change_message.direct</v>
      </c>
      <c r="M87" t="str">
        <f t="shared" si="2"/>
        <v>"IO_MODULE_ENABLE_STATUS_CHANGE_MESSAGE-DIRECT": {"address": {}, "target": "040506", "flags": "00", "cmd1": "4F", "cmd2": "09", "user_data": "","ack": "", "topic": "{}.io_module_enable_status_change_message.direct"},</v>
      </c>
    </row>
    <row r="88" spans="1:13" x14ac:dyDescent="0.25">
      <c r="A88" t="s">
        <v>87</v>
      </c>
      <c r="B88" t="s">
        <v>262</v>
      </c>
      <c r="C88" t="s">
        <v>79</v>
      </c>
      <c r="D88" t="s">
        <v>54</v>
      </c>
      <c r="E88" t="s">
        <v>182</v>
      </c>
      <c r="F88" t="s">
        <v>146</v>
      </c>
      <c r="J88" t="s">
        <v>189</v>
      </c>
      <c r="K88" t="str">
        <f t="shared" si="1"/>
        <v>{}.io_module_disable_status_change_message.direct</v>
      </c>
      <c r="M88" t="str">
        <f t="shared" si="2"/>
        <v>"IO_MODULE_DISABLE_STATUS_CHANGE_MESSAGE-DIRECT": {"address": {}, "target": "040506", "flags": "00", "cmd1": "4F", "cmd2": "0A", "user_data": "","ack": "", "topic": "{}.io_module_disable_status_change_message.direct"},</v>
      </c>
    </row>
    <row r="89" spans="1:13" x14ac:dyDescent="0.25">
      <c r="A89" t="s">
        <v>87</v>
      </c>
      <c r="B89" t="s">
        <v>262</v>
      </c>
      <c r="C89" t="s">
        <v>79</v>
      </c>
      <c r="D89" t="s">
        <v>54</v>
      </c>
      <c r="E89" t="s">
        <v>182</v>
      </c>
      <c r="F89" t="s">
        <v>148</v>
      </c>
      <c r="J89" t="s">
        <v>190</v>
      </c>
      <c r="K89" t="str">
        <f t="shared" si="1"/>
        <v>{}.io_module_load_ram_from_eeprom.direct</v>
      </c>
      <c r="M89" t="str">
        <f t="shared" si="2"/>
        <v>"IO_MODULE_LOAD_RAM_FROM_EEPROM-DIRECT": {"address": {}, "target": "040506", "flags": "00", "cmd1": "4F", "cmd2": "0B", "user_data": "","ack": "", "topic": "{}.io_module_load_ram_from_eeprom.direct"},</v>
      </c>
    </row>
    <row r="90" spans="1:13" x14ac:dyDescent="0.25">
      <c r="A90" t="s">
        <v>87</v>
      </c>
      <c r="B90" t="s">
        <v>262</v>
      </c>
      <c r="C90" t="s">
        <v>79</v>
      </c>
      <c r="D90" t="s">
        <v>54</v>
      </c>
      <c r="E90" t="s">
        <v>182</v>
      </c>
      <c r="F90" t="s">
        <v>150</v>
      </c>
      <c r="J90" t="s">
        <v>191</v>
      </c>
      <c r="K90" t="str">
        <f t="shared" si="1"/>
        <v>{}.io_module_sensor_on.direct</v>
      </c>
      <c r="M90" t="str">
        <f t="shared" si="2"/>
        <v>"IO_MODULE_SENSOR_ON-DIRECT": {"address": {}, "target": "040506", "flags": "00", "cmd1": "4F", "cmd2": "0C", "user_data": "","ack": "", "topic": "{}.io_module_sensor_on.direct"},</v>
      </c>
    </row>
    <row r="91" spans="1:13" x14ac:dyDescent="0.25">
      <c r="A91" t="s">
        <v>87</v>
      </c>
      <c r="B91" t="s">
        <v>262</v>
      </c>
      <c r="C91" t="s">
        <v>79</v>
      </c>
      <c r="D91" t="s">
        <v>54</v>
      </c>
      <c r="E91" t="s">
        <v>182</v>
      </c>
      <c r="F91" t="s">
        <v>152</v>
      </c>
      <c r="J91" t="s">
        <v>192</v>
      </c>
      <c r="K91" t="str">
        <f t="shared" si="1"/>
        <v>{}.io_module_sensor_off.direct</v>
      </c>
      <c r="M91" t="str">
        <f t="shared" si="2"/>
        <v>"IO_MODULE_SENSOR_OFF-DIRECT": {"address": {}, "target": "040506", "flags": "00", "cmd1": "4F", "cmd2": "0D", "user_data": "","ack": "", "topic": "{}.io_module_sensor_off.direct"},</v>
      </c>
    </row>
    <row r="92" spans="1:13" x14ac:dyDescent="0.25">
      <c r="A92" t="s">
        <v>87</v>
      </c>
      <c r="B92" t="s">
        <v>262</v>
      </c>
      <c r="C92" t="s">
        <v>79</v>
      </c>
      <c r="D92" t="s">
        <v>54</v>
      </c>
      <c r="E92" t="s">
        <v>182</v>
      </c>
      <c r="F92" t="s">
        <v>154</v>
      </c>
      <c r="J92" t="s">
        <v>193</v>
      </c>
      <c r="K92" t="str">
        <f t="shared" si="1"/>
        <v>{}.io_module_diagnostics_on.direct</v>
      </c>
      <c r="M92" t="str">
        <f t="shared" si="2"/>
        <v>"IO_MODULE_DIAGNOSTICS_ON-DIRECT": {"address": {}, "target": "040506", "flags": "00", "cmd1": "4F", "cmd2": "0E", "user_data": "","ack": "", "topic": "{}.io_module_diagnostics_on.direct"},</v>
      </c>
    </row>
    <row r="93" spans="1:13" x14ac:dyDescent="0.25">
      <c r="A93" t="s">
        <v>87</v>
      </c>
      <c r="B93" t="s">
        <v>262</v>
      </c>
      <c r="C93" t="s">
        <v>79</v>
      </c>
      <c r="D93" t="s">
        <v>54</v>
      </c>
      <c r="E93" t="s">
        <v>182</v>
      </c>
      <c r="F93" t="s">
        <v>156</v>
      </c>
      <c r="J93" t="s">
        <v>194</v>
      </c>
      <c r="K93" t="str">
        <f t="shared" si="1"/>
        <v>{}.io_module_diagnostics_off.direct</v>
      </c>
      <c r="M93" t="str">
        <f t="shared" si="2"/>
        <v>"IO_MODULE_DIAGNOSTICS_OFF-DIRECT": {"address": {}, "target": "040506", "flags": "00", "cmd1": "4F", "cmd2": "0F", "user_data": "","ack": "", "topic": "{}.io_module_diagnostics_off.direct"},</v>
      </c>
    </row>
    <row r="94" spans="1:13" x14ac:dyDescent="0.25">
      <c r="A94" t="s">
        <v>87</v>
      </c>
      <c r="B94" t="s">
        <v>262</v>
      </c>
      <c r="C94" t="s">
        <v>79</v>
      </c>
      <c r="D94" t="s">
        <v>54</v>
      </c>
      <c r="E94" t="s">
        <v>195</v>
      </c>
      <c r="J94" t="s">
        <v>196</v>
      </c>
      <c r="K94" t="str">
        <f t="shared" si="1"/>
        <v>{}.pool_device_on.direct</v>
      </c>
      <c r="M94" t="str">
        <f t="shared" si="2"/>
        <v>"POOL_DEVICE_ON-DIRECT": {"address": {}, "target": "040506", "flags": "00", "cmd1": "50", "cmd2": "", "user_data": "","ack": "", "topic": "{}.pool_device_on.direct"},</v>
      </c>
    </row>
    <row r="95" spans="1:13" x14ac:dyDescent="0.25">
      <c r="A95" t="s">
        <v>87</v>
      </c>
      <c r="B95" t="s">
        <v>262</v>
      </c>
      <c r="C95" t="s">
        <v>79</v>
      </c>
      <c r="D95" t="s">
        <v>54</v>
      </c>
      <c r="E95" t="s">
        <v>195</v>
      </c>
      <c r="G95" t="s">
        <v>175</v>
      </c>
      <c r="J95" t="s">
        <v>197</v>
      </c>
      <c r="K95" t="str">
        <f t="shared" si="1"/>
        <v>{}.pool_set_device_temperature.direct</v>
      </c>
      <c r="M95" t="str">
        <f t="shared" si="2"/>
        <v>"POOL_SET_DEVICE_TEMPERATURE-DIRECT": {"address": {}, "target": "040506", "flags": "00", "cmd1": "50", "cmd2": "", "user_data": {},"ack": "", "topic": "{}.pool_set_device_temperature.direct"},</v>
      </c>
    </row>
    <row r="96" spans="1:13" x14ac:dyDescent="0.25">
      <c r="A96" t="s">
        <v>87</v>
      </c>
      <c r="B96" t="s">
        <v>262</v>
      </c>
      <c r="C96" t="s">
        <v>79</v>
      </c>
      <c r="D96" t="s">
        <v>54</v>
      </c>
      <c r="E96" t="s">
        <v>198</v>
      </c>
      <c r="J96" t="s">
        <v>199</v>
      </c>
      <c r="K96" t="str">
        <f t="shared" si="1"/>
        <v>{}.pool_device_off.direct</v>
      </c>
      <c r="M96" t="str">
        <f t="shared" si="2"/>
        <v>"POOL_DEVICE_OFF-DIRECT": {"address": {}, "target": "040506", "flags": "00", "cmd1": "51", "cmd2": "", "user_data": "","ack": "", "topic": "{}.pool_device_off.direct"},</v>
      </c>
    </row>
    <row r="97" spans="1:13" x14ac:dyDescent="0.25">
      <c r="A97" t="s">
        <v>87</v>
      </c>
      <c r="B97" t="s">
        <v>262</v>
      </c>
      <c r="C97" t="s">
        <v>79</v>
      </c>
      <c r="D97" t="s">
        <v>54</v>
      </c>
      <c r="E97" t="s">
        <v>198</v>
      </c>
      <c r="G97" t="s">
        <v>175</v>
      </c>
      <c r="J97" t="s">
        <v>200</v>
      </c>
      <c r="K97" t="str">
        <f t="shared" si="1"/>
        <v>{}.pool_set_device_hysteresis.direct</v>
      </c>
      <c r="M97" t="str">
        <f t="shared" si="2"/>
        <v>"POOL_SET_DEVICE_HYSTERESIS-DIRECT": {"address": {}, "target": "040506", "flags": "00", "cmd1": "51", "cmd2": "", "user_data": {},"ack": "", "topic": "{}.pool_set_device_hysteresis.direct"},</v>
      </c>
    </row>
    <row r="98" spans="1:13" x14ac:dyDescent="0.25">
      <c r="A98" t="s">
        <v>87</v>
      </c>
      <c r="B98" t="s">
        <v>262</v>
      </c>
      <c r="C98" t="s">
        <v>79</v>
      </c>
      <c r="D98" t="s">
        <v>54</v>
      </c>
      <c r="E98" t="s">
        <v>201</v>
      </c>
      <c r="J98" t="s">
        <v>202</v>
      </c>
      <c r="K98" t="str">
        <f t="shared" si="1"/>
        <v>{}.pool_temperature_up.direct</v>
      </c>
      <c r="M98" t="str">
        <f t="shared" si="2"/>
        <v>"POOL_TEMPERATURE_UP-DIRECT": {"address": {}, "target": "040506", "flags": "00", "cmd1": "52", "cmd2": "", "user_data": "","ack": "", "topic": "{}.pool_temperature_up.direct"},</v>
      </c>
    </row>
    <row r="99" spans="1:13" x14ac:dyDescent="0.25">
      <c r="A99" t="s">
        <v>87</v>
      </c>
      <c r="B99" t="s">
        <v>262</v>
      </c>
      <c r="C99" t="s">
        <v>79</v>
      </c>
      <c r="D99" t="s">
        <v>54</v>
      </c>
      <c r="E99" t="s">
        <v>203</v>
      </c>
      <c r="J99" t="s">
        <v>204</v>
      </c>
      <c r="K99" t="str">
        <f t="shared" si="1"/>
        <v>{}.pool_temperature_down.direct</v>
      </c>
      <c r="M99" t="str">
        <f t="shared" si="2"/>
        <v>"POOL_TEMPERATURE_DOWN-DIRECT": {"address": {}, "target": "040506", "flags": "00", "cmd1": "53", "cmd2": "", "user_data": "","ack": "", "topic": "{}.pool_temperature_down.direct"},</v>
      </c>
    </row>
    <row r="100" spans="1:13" x14ac:dyDescent="0.25">
      <c r="A100" t="s">
        <v>87</v>
      </c>
      <c r="B100" t="s">
        <v>262</v>
      </c>
      <c r="C100" t="s">
        <v>79</v>
      </c>
      <c r="D100" t="s">
        <v>54</v>
      </c>
      <c r="E100" t="s">
        <v>205</v>
      </c>
      <c r="F100" t="s">
        <v>6</v>
      </c>
      <c r="J100" t="s">
        <v>206</v>
      </c>
      <c r="K100" t="str">
        <f t="shared" si="1"/>
        <v>{}.pool_load_initialization_values.direct</v>
      </c>
      <c r="M100" t="str">
        <f t="shared" si="2"/>
        <v>"POOL_LOAD_INITIALIZATION_VALUES-DIRECT": {"address": {}, "target": "040506", "flags": "00", "cmd1": "54", "cmd2": "00", "user_data": "","ack": "", "topic": "{}.pool_load_initialization_values.direct"},</v>
      </c>
    </row>
    <row r="101" spans="1:13" x14ac:dyDescent="0.25">
      <c r="A101" t="s">
        <v>87</v>
      </c>
      <c r="B101" t="s">
        <v>262</v>
      </c>
      <c r="C101" t="s">
        <v>79</v>
      </c>
      <c r="D101" t="s">
        <v>54</v>
      </c>
      <c r="E101" t="s">
        <v>205</v>
      </c>
      <c r="F101" t="s">
        <v>1</v>
      </c>
      <c r="J101" t="s">
        <v>207</v>
      </c>
      <c r="K101" t="str">
        <f t="shared" si="1"/>
        <v>{}.pool_load_eeprom_from_ram.direct</v>
      </c>
      <c r="M101" t="str">
        <f t="shared" si="2"/>
        <v>"POOL_LOAD_EEPROM_FROM_RAM-DIRECT": {"address": {}, "target": "040506", "flags": "00", "cmd1": "54", "cmd2": "01", "user_data": "","ack": "", "topic": "{}.pool_load_eeprom_from_ram.direct"},</v>
      </c>
    </row>
    <row r="102" spans="1:13" x14ac:dyDescent="0.25">
      <c r="A102" t="s">
        <v>87</v>
      </c>
      <c r="B102" t="s">
        <v>262</v>
      </c>
      <c r="C102" t="s">
        <v>79</v>
      </c>
      <c r="D102" t="s">
        <v>54</v>
      </c>
      <c r="E102" t="s">
        <v>205</v>
      </c>
      <c r="F102" t="s">
        <v>3</v>
      </c>
      <c r="J102" t="s">
        <v>208</v>
      </c>
      <c r="K102" t="str">
        <f t="shared" si="1"/>
        <v>{}.pool_get_pool_mode.direct</v>
      </c>
      <c r="M102" t="str">
        <f t="shared" si="2"/>
        <v>"POOL_GET_POOL_MODE-DIRECT": {"address": {}, "target": "040506", "flags": "00", "cmd1": "54", "cmd2": "02", "user_data": "","ack": "", "topic": "{}.pool_get_pool_mode.direct"},</v>
      </c>
    </row>
    <row r="103" spans="1:13" x14ac:dyDescent="0.25">
      <c r="A103" t="s">
        <v>87</v>
      </c>
      <c r="B103" t="s">
        <v>262</v>
      </c>
      <c r="C103" t="s">
        <v>79</v>
      </c>
      <c r="D103" t="s">
        <v>54</v>
      </c>
      <c r="E103" t="s">
        <v>205</v>
      </c>
      <c r="F103" t="s">
        <v>5</v>
      </c>
      <c r="J103" t="s">
        <v>209</v>
      </c>
      <c r="K103" t="str">
        <f t="shared" si="1"/>
        <v>{}.pool_get_ambient_temperature.direct</v>
      </c>
      <c r="M103" t="str">
        <f t="shared" si="2"/>
        <v>"POOL_GET_AMBIENT_TEMPERATURE-DIRECT": {"address": {}, "target": "040506", "flags": "00", "cmd1": "54", "cmd2": "03", "user_data": "","ack": "", "topic": "{}.pool_get_ambient_temperature.direct"},</v>
      </c>
    </row>
    <row r="104" spans="1:13" x14ac:dyDescent="0.25">
      <c r="A104" t="s">
        <v>87</v>
      </c>
      <c r="B104" t="s">
        <v>262</v>
      </c>
      <c r="C104" t="s">
        <v>79</v>
      </c>
      <c r="D104" t="s">
        <v>54</v>
      </c>
      <c r="E104" t="s">
        <v>205</v>
      </c>
      <c r="F104" t="s">
        <v>136</v>
      </c>
      <c r="J104" t="s">
        <v>210</v>
      </c>
      <c r="K104" t="str">
        <f t="shared" si="1"/>
        <v>{}.pool_get_water_temperature.direct</v>
      </c>
      <c r="M104" t="str">
        <f t="shared" si="2"/>
        <v>"POOL_GET_WATER_TEMPERATURE-DIRECT": {"address": {}, "target": "040506", "flags": "00", "cmd1": "54", "cmd2": "04", "user_data": "","ack": "", "topic": "{}.pool_get_water_temperature.direct"},</v>
      </c>
    </row>
    <row r="105" spans="1:13" x14ac:dyDescent="0.25">
      <c r="A105" t="s">
        <v>87</v>
      </c>
      <c r="B105" t="s">
        <v>262</v>
      </c>
      <c r="C105" t="s">
        <v>79</v>
      </c>
      <c r="D105" t="s">
        <v>54</v>
      </c>
      <c r="E105" t="s">
        <v>205</v>
      </c>
      <c r="F105" t="s">
        <v>138</v>
      </c>
      <c r="J105" t="s">
        <v>211</v>
      </c>
      <c r="K105" t="str">
        <f t="shared" si="1"/>
        <v>{}.pool_get_ph.direct</v>
      </c>
      <c r="M105" t="str">
        <f t="shared" ref="M105:M139" si="3">_xlfn.CONCAT("""", J105, "-", UPPER(TRIM(A105)),""": {""address"": ",TRIM(B105), ", ""target"": ", TRIM(C105),", ""flags"": """,RIGHT(TRIM(D105),2),""", ""cmd1"": """,,RIGHT(TRIM(E105),2),""", ""cmd2"": """,,RIGHT(TRIM(F105),2),""", ""user_data"": ", IF(G105="", """""", TRIM( G105)), ",""ack"": """, TRIM(H105), """, ""topic"": """, TRIM(K105), """},")</f>
        <v>"POOL_GET_PH-DIRECT": {"address": {}, "target": "040506", "flags": "00", "cmd1": "54", "cmd2": "05", "user_data": "","ack": "", "topic": "{}.pool_get_ph.direct"},</v>
      </c>
    </row>
    <row r="106" spans="1:13" x14ac:dyDescent="0.25">
      <c r="A106" t="s">
        <v>87</v>
      </c>
      <c r="B106" t="s">
        <v>262</v>
      </c>
      <c r="C106" t="s">
        <v>79</v>
      </c>
      <c r="D106" t="s">
        <v>54</v>
      </c>
      <c r="E106" t="s">
        <v>212</v>
      </c>
      <c r="F106" t="s">
        <v>6</v>
      </c>
      <c r="J106" t="s">
        <v>213</v>
      </c>
      <c r="K106" t="str">
        <f t="shared" si="1"/>
        <v>{}.door_move_raise_door.direct</v>
      </c>
      <c r="M106" t="str">
        <f t="shared" si="3"/>
        <v>"DOOR_MOVE_RAISE_DOOR-DIRECT": {"address": {}, "target": "040506", "flags": "00", "cmd1": "58", "cmd2": "00", "user_data": "","ack": "", "topic": "{}.door_move_raise_door.direct"},</v>
      </c>
    </row>
    <row r="107" spans="1:13" x14ac:dyDescent="0.25">
      <c r="A107" t="s">
        <v>87</v>
      </c>
      <c r="B107" t="s">
        <v>262</v>
      </c>
      <c r="C107" t="s">
        <v>79</v>
      </c>
      <c r="D107" t="s">
        <v>54</v>
      </c>
      <c r="E107" t="s">
        <v>212</v>
      </c>
      <c r="F107" t="s">
        <v>1</v>
      </c>
      <c r="J107" t="s">
        <v>214</v>
      </c>
      <c r="K107" t="str">
        <f t="shared" si="1"/>
        <v>{}.door_move_lower_door.direct</v>
      </c>
      <c r="M107" t="str">
        <f t="shared" si="3"/>
        <v>"DOOR_MOVE_LOWER_DOOR-DIRECT": {"address": {}, "target": "040506", "flags": "00", "cmd1": "58", "cmd2": "01", "user_data": "","ack": "", "topic": "{}.door_move_lower_door.direct"},</v>
      </c>
    </row>
    <row r="108" spans="1:13" x14ac:dyDescent="0.25">
      <c r="A108" t="s">
        <v>87</v>
      </c>
      <c r="B108" t="s">
        <v>262</v>
      </c>
      <c r="C108" t="s">
        <v>79</v>
      </c>
      <c r="D108" t="s">
        <v>54</v>
      </c>
      <c r="E108" t="s">
        <v>212</v>
      </c>
      <c r="F108" t="s">
        <v>3</v>
      </c>
      <c r="J108" t="s">
        <v>215</v>
      </c>
      <c r="K108" t="str">
        <f t="shared" si="1"/>
        <v>{}.door_move_open_door.direct</v>
      </c>
      <c r="M108" t="str">
        <f t="shared" si="3"/>
        <v>"DOOR_MOVE_OPEN_DOOR-DIRECT": {"address": {}, "target": "040506", "flags": "00", "cmd1": "58", "cmd2": "02", "user_data": "","ack": "", "topic": "{}.door_move_open_door.direct"},</v>
      </c>
    </row>
    <row r="109" spans="1:13" x14ac:dyDescent="0.25">
      <c r="A109" t="s">
        <v>87</v>
      </c>
      <c r="B109" t="s">
        <v>262</v>
      </c>
      <c r="C109" t="s">
        <v>79</v>
      </c>
      <c r="D109" t="s">
        <v>54</v>
      </c>
      <c r="E109" t="s">
        <v>212</v>
      </c>
      <c r="F109" t="s">
        <v>5</v>
      </c>
      <c r="J109" t="s">
        <v>216</v>
      </c>
      <c r="K109" t="str">
        <f t="shared" si="1"/>
        <v>{}.door_move_close_door.direct</v>
      </c>
      <c r="M109" t="str">
        <f t="shared" si="3"/>
        <v>"DOOR_MOVE_CLOSE_DOOR-DIRECT": {"address": {}, "target": "040506", "flags": "00", "cmd1": "58", "cmd2": "03", "user_data": "","ack": "", "topic": "{}.door_move_close_door.direct"},</v>
      </c>
    </row>
    <row r="110" spans="1:13" x14ac:dyDescent="0.25">
      <c r="A110" t="s">
        <v>87</v>
      </c>
      <c r="B110" t="s">
        <v>262</v>
      </c>
      <c r="C110" t="s">
        <v>79</v>
      </c>
      <c r="D110" t="s">
        <v>54</v>
      </c>
      <c r="E110" t="s">
        <v>212</v>
      </c>
      <c r="F110" t="s">
        <v>136</v>
      </c>
      <c r="J110" t="s">
        <v>217</v>
      </c>
      <c r="K110" t="str">
        <f t="shared" si="1"/>
        <v>{}.door_move_stop_door.direct</v>
      </c>
      <c r="M110" t="str">
        <f t="shared" si="3"/>
        <v>"DOOR_MOVE_STOP_DOOR-DIRECT": {"address": {}, "target": "040506", "flags": "00", "cmd1": "58", "cmd2": "04", "user_data": "","ack": "", "topic": "{}.door_move_stop_door.direct"},</v>
      </c>
    </row>
    <row r="111" spans="1:13" x14ac:dyDescent="0.25">
      <c r="A111" t="s">
        <v>87</v>
      </c>
      <c r="B111" t="s">
        <v>262</v>
      </c>
      <c r="C111" t="s">
        <v>79</v>
      </c>
      <c r="D111" t="s">
        <v>54</v>
      </c>
      <c r="E111" t="s">
        <v>212</v>
      </c>
      <c r="F111" t="s">
        <v>138</v>
      </c>
      <c r="J111" t="s">
        <v>218</v>
      </c>
      <c r="K111" t="str">
        <f t="shared" si="1"/>
        <v>{}.door_move_single_door_open.direct</v>
      </c>
      <c r="M111" t="str">
        <f t="shared" si="3"/>
        <v>"DOOR_MOVE_SINGLE_DOOR_OPEN-DIRECT": {"address": {}, "target": "040506", "flags": "00", "cmd1": "58", "cmd2": "05", "user_data": "","ack": "", "topic": "{}.door_move_single_door_open.direct"},</v>
      </c>
    </row>
    <row r="112" spans="1:13" x14ac:dyDescent="0.25">
      <c r="A112" t="s">
        <v>87</v>
      </c>
      <c r="B112" t="s">
        <v>262</v>
      </c>
      <c r="C112" t="s">
        <v>79</v>
      </c>
      <c r="D112" t="s">
        <v>54</v>
      </c>
      <c r="E112" t="s">
        <v>212</v>
      </c>
      <c r="F112" t="s">
        <v>10</v>
      </c>
      <c r="J112" t="s">
        <v>219</v>
      </c>
      <c r="K112" t="str">
        <f t="shared" si="1"/>
        <v>{}.door_move_single_door_close.direct</v>
      </c>
      <c r="M112" t="str">
        <f t="shared" si="3"/>
        <v>"DOOR_MOVE_SINGLE_DOOR_CLOSE-DIRECT": {"address": {}, "target": "040506", "flags": "00", "cmd1": "58", "cmd2": "06", "user_data": "","ack": "", "topic": "{}.door_move_single_door_close.direct"},</v>
      </c>
    </row>
    <row r="113" spans="1:13" x14ac:dyDescent="0.25">
      <c r="A113" t="s">
        <v>87</v>
      </c>
      <c r="B113" t="s">
        <v>262</v>
      </c>
      <c r="C113" t="s">
        <v>79</v>
      </c>
      <c r="D113" t="s">
        <v>54</v>
      </c>
      <c r="E113" t="s">
        <v>220</v>
      </c>
      <c r="F113" t="s">
        <v>6</v>
      </c>
      <c r="J113" t="s">
        <v>221</v>
      </c>
      <c r="K113" t="str">
        <f t="shared" si="1"/>
        <v>{}.door_status_report_raise_door.direct</v>
      </c>
      <c r="M113" t="str">
        <f t="shared" si="3"/>
        <v>"DOOR_STATUS_REPORT_RAISE_DOOR-DIRECT": {"address": {}, "target": "040506", "flags": "00", "cmd1": "59", "cmd2": "00", "user_data": "","ack": "", "topic": "{}.door_status_report_raise_door.direct"},</v>
      </c>
    </row>
    <row r="114" spans="1:13" x14ac:dyDescent="0.25">
      <c r="A114" t="s">
        <v>87</v>
      </c>
      <c r="B114" t="s">
        <v>262</v>
      </c>
      <c r="C114" t="s">
        <v>79</v>
      </c>
      <c r="D114" t="s">
        <v>54</v>
      </c>
      <c r="E114" t="s">
        <v>220</v>
      </c>
      <c r="F114" t="s">
        <v>1</v>
      </c>
      <c r="J114" t="s">
        <v>222</v>
      </c>
      <c r="K114" t="str">
        <f t="shared" si="1"/>
        <v>{}.door_status_report_lower_door.direct</v>
      </c>
      <c r="M114" t="str">
        <f t="shared" si="3"/>
        <v>"DOOR_STATUS_REPORT_LOWER_DOOR-DIRECT": {"address": {}, "target": "040506", "flags": "00", "cmd1": "59", "cmd2": "01", "user_data": "","ack": "", "topic": "{}.door_status_report_lower_door.direct"},</v>
      </c>
    </row>
    <row r="115" spans="1:13" x14ac:dyDescent="0.25">
      <c r="A115" t="s">
        <v>87</v>
      </c>
      <c r="B115" t="s">
        <v>262</v>
      </c>
      <c r="C115" t="s">
        <v>79</v>
      </c>
      <c r="D115" t="s">
        <v>54</v>
      </c>
      <c r="E115" t="s">
        <v>220</v>
      </c>
      <c r="F115" t="s">
        <v>3</v>
      </c>
      <c r="J115" t="s">
        <v>223</v>
      </c>
      <c r="K115" t="str">
        <f t="shared" si="1"/>
        <v>{}.door_status_report_open_door.direct</v>
      </c>
      <c r="M115" t="str">
        <f t="shared" si="3"/>
        <v>"DOOR_STATUS_REPORT_OPEN_DOOR-DIRECT": {"address": {}, "target": "040506", "flags": "00", "cmd1": "59", "cmd2": "02", "user_data": "","ack": "", "topic": "{}.door_status_report_open_door.direct"},</v>
      </c>
    </row>
    <row r="116" spans="1:13" x14ac:dyDescent="0.25">
      <c r="A116" t="s">
        <v>87</v>
      </c>
      <c r="B116" t="s">
        <v>262</v>
      </c>
      <c r="C116" t="s">
        <v>79</v>
      </c>
      <c r="D116" t="s">
        <v>54</v>
      </c>
      <c r="E116" t="s">
        <v>220</v>
      </c>
      <c r="F116" t="s">
        <v>5</v>
      </c>
      <c r="J116" t="s">
        <v>224</v>
      </c>
      <c r="K116" t="str">
        <f t="shared" si="1"/>
        <v>{}.door_status_report_close_door.direct</v>
      </c>
      <c r="M116" t="str">
        <f t="shared" si="3"/>
        <v>"DOOR_STATUS_REPORT_CLOSE_DOOR-DIRECT": {"address": {}, "target": "040506", "flags": "00", "cmd1": "59", "cmd2": "03", "user_data": "","ack": "", "topic": "{}.door_status_report_close_door.direct"},</v>
      </c>
    </row>
    <row r="117" spans="1:13" x14ac:dyDescent="0.25">
      <c r="A117" t="s">
        <v>87</v>
      </c>
      <c r="B117" t="s">
        <v>262</v>
      </c>
      <c r="C117" t="s">
        <v>79</v>
      </c>
      <c r="D117" t="s">
        <v>54</v>
      </c>
      <c r="E117" t="s">
        <v>220</v>
      </c>
      <c r="F117" t="s">
        <v>136</v>
      </c>
      <c r="J117" t="s">
        <v>225</v>
      </c>
      <c r="K117" t="str">
        <f t="shared" si="1"/>
        <v>{}.door_status_report_stop_door.direct</v>
      </c>
      <c r="M117" t="str">
        <f t="shared" si="3"/>
        <v>"DOOR_STATUS_REPORT_STOP_DOOR-DIRECT": {"address": {}, "target": "040506", "flags": "00", "cmd1": "59", "cmd2": "04", "user_data": "","ack": "", "topic": "{}.door_status_report_stop_door.direct"},</v>
      </c>
    </row>
    <row r="118" spans="1:13" x14ac:dyDescent="0.25">
      <c r="A118" t="s">
        <v>87</v>
      </c>
      <c r="B118" t="s">
        <v>262</v>
      </c>
      <c r="C118" t="s">
        <v>79</v>
      </c>
      <c r="D118" t="s">
        <v>54</v>
      </c>
      <c r="E118" t="s">
        <v>220</v>
      </c>
      <c r="F118" t="s">
        <v>138</v>
      </c>
      <c r="J118" t="s">
        <v>226</v>
      </c>
      <c r="K118" t="str">
        <f t="shared" si="1"/>
        <v>{}.door_status_report_single_door_open.direct</v>
      </c>
      <c r="M118" t="str">
        <f t="shared" si="3"/>
        <v>"DOOR_STATUS_REPORT_SINGLE_DOOR_OPEN-DIRECT": {"address": {}, "target": "040506", "flags": "00", "cmd1": "59", "cmd2": "05", "user_data": "","ack": "", "topic": "{}.door_status_report_single_door_open.direct"},</v>
      </c>
    </row>
    <row r="119" spans="1:13" x14ac:dyDescent="0.25">
      <c r="A119" t="s">
        <v>87</v>
      </c>
      <c r="B119" t="s">
        <v>262</v>
      </c>
      <c r="C119" t="s">
        <v>79</v>
      </c>
      <c r="D119" t="s">
        <v>54</v>
      </c>
      <c r="E119" t="s">
        <v>220</v>
      </c>
      <c r="F119" t="s">
        <v>10</v>
      </c>
      <c r="J119" t="s">
        <v>227</v>
      </c>
      <c r="K119" t="str">
        <f t="shared" si="1"/>
        <v>{}.door_status_report_single_door_close.direct</v>
      </c>
      <c r="M119" t="str">
        <f t="shared" si="3"/>
        <v>"DOOR_STATUS_REPORT_SINGLE_DOOR_CLOSE-DIRECT": {"address": {}, "target": "040506", "flags": "00", "cmd1": "59", "cmd2": "06", "user_data": "","ack": "", "topic": "{}.door_status_report_single_door_close.direct"},</v>
      </c>
    </row>
    <row r="120" spans="1:13" x14ac:dyDescent="0.25">
      <c r="A120" t="s">
        <v>87</v>
      </c>
      <c r="B120" t="s">
        <v>262</v>
      </c>
      <c r="C120" t="s">
        <v>79</v>
      </c>
      <c r="D120" t="s">
        <v>54</v>
      </c>
      <c r="E120" t="s">
        <v>228</v>
      </c>
      <c r="F120" t="s">
        <v>1</v>
      </c>
      <c r="J120" t="s">
        <v>229</v>
      </c>
      <c r="K120" t="str">
        <f t="shared" si="1"/>
        <v>{}.window_covering_open.direct</v>
      </c>
      <c r="M120" t="str">
        <f t="shared" si="3"/>
        <v>"WINDOW_COVERING_OPEN-DIRECT": {"address": {}, "target": "040506", "flags": "00", "cmd1": "60", "cmd2": "01", "user_data": "","ack": "", "topic": "{}.window_covering_open.direct"},</v>
      </c>
    </row>
    <row r="121" spans="1:13" x14ac:dyDescent="0.25">
      <c r="A121" t="s">
        <v>87</v>
      </c>
      <c r="B121" t="s">
        <v>262</v>
      </c>
      <c r="C121" t="s">
        <v>79</v>
      </c>
      <c r="D121" t="s">
        <v>54</v>
      </c>
      <c r="E121" t="s">
        <v>228</v>
      </c>
      <c r="F121" t="s">
        <v>3</v>
      </c>
      <c r="J121" t="s">
        <v>230</v>
      </c>
      <c r="K121" t="str">
        <f t="shared" si="1"/>
        <v>{}.window_covering_close.direct</v>
      </c>
      <c r="M121" t="str">
        <f t="shared" si="3"/>
        <v>"WINDOW_COVERING_CLOSE-DIRECT": {"address": {}, "target": "040506", "flags": "00", "cmd1": "60", "cmd2": "02", "user_data": "","ack": "", "topic": "{}.window_covering_close.direct"},</v>
      </c>
    </row>
    <row r="122" spans="1:13" x14ac:dyDescent="0.25">
      <c r="A122" t="s">
        <v>87</v>
      </c>
      <c r="B122" t="s">
        <v>262</v>
      </c>
      <c r="C122" t="s">
        <v>79</v>
      </c>
      <c r="D122" t="s">
        <v>54</v>
      </c>
      <c r="E122" t="s">
        <v>228</v>
      </c>
      <c r="F122" t="s">
        <v>5</v>
      </c>
      <c r="J122" t="s">
        <v>231</v>
      </c>
      <c r="K122" t="str">
        <f t="shared" si="1"/>
        <v>{}.window_covering_stop.direct</v>
      </c>
      <c r="M122" t="str">
        <f t="shared" si="3"/>
        <v>"WINDOW_COVERING_STOP-DIRECT": {"address": {}, "target": "040506", "flags": "00", "cmd1": "60", "cmd2": "03", "user_data": "","ack": "", "topic": "{}.window_covering_stop.direct"},</v>
      </c>
    </row>
    <row r="123" spans="1:13" x14ac:dyDescent="0.25">
      <c r="A123" t="s">
        <v>87</v>
      </c>
      <c r="B123" t="s">
        <v>262</v>
      </c>
      <c r="C123" t="s">
        <v>79</v>
      </c>
      <c r="D123" t="s">
        <v>54</v>
      </c>
      <c r="E123" t="s">
        <v>228</v>
      </c>
      <c r="F123" t="s">
        <v>136</v>
      </c>
      <c r="J123" t="s">
        <v>232</v>
      </c>
      <c r="K123" t="str">
        <f t="shared" si="1"/>
        <v>{}.window_covering_program.direct</v>
      </c>
      <c r="M123" t="str">
        <f t="shared" si="3"/>
        <v>"WINDOW_COVERING_PROGRAM-DIRECT": {"address": {}, "target": "040506", "flags": "00", "cmd1": "60", "cmd2": "04", "user_data": "","ack": "", "topic": "{}.window_covering_program.direct"},</v>
      </c>
    </row>
    <row r="124" spans="1:13" x14ac:dyDescent="0.25">
      <c r="A124" t="s">
        <v>87</v>
      </c>
      <c r="B124" t="s">
        <v>262</v>
      </c>
      <c r="C124" t="s">
        <v>79</v>
      </c>
      <c r="D124" t="s">
        <v>54</v>
      </c>
      <c r="E124" t="s">
        <v>233</v>
      </c>
      <c r="J124" t="s">
        <v>234</v>
      </c>
      <c r="K124" t="str">
        <f t="shared" si="1"/>
        <v>{}.window_covering_position.direct</v>
      </c>
      <c r="M124" t="str">
        <f t="shared" si="3"/>
        <v>"WINDOW_COVERING_POSITION-DIRECT": {"address": {}, "target": "040506", "flags": "00", "cmd1": "61", "cmd2": "", "user_data": "","ack": "", "topic": "{}.window_covering_position.direct"},</v>
      </c>
    </row>
    <row r="125" spans="1:13" x14ac:dyDescent="0.25">
      <c r="A125" t="s">
        <v>87</v>
      </c>
      <c r="B125" t="s">
        <v>262</v>
      </c>
      <c r="C125" t="s">
        <v>79</v>
      </c>
      <c r="D125" t="s">
        <v>54</v>
      </c>
      <c r="E125" t="s">
        <v>235</v>
      </c>
      <c r="J125" t="s">
        <v>236</v>
      </c>
      <c r="K125" t="str">
        <f t="shared" si="1"/>
        <v>{}.thermostat_temperature_up.direct</v>
      </c>
      <c r="M125" t="str">
        <f t="shared" si="3"/>
        <v>"THERMOSTAT_TEMPERATURE_UP-DIRECT": {"address": {}, "target": "040506", "flags": "00", "cmd1": "68", "cmd2": "", "user_data": "","ack": "", "topic": "{}.thermostat_temperature_up.direct"},</v>
      </c>
    </row>
    <row r="126" spans="1:13" x14ac:dyDescent="0.25">
      <c r="A126" t="s">
        <v>87</v>
      </c>
      <c r="B126" t="s">
        <v>262</v>
      </c>
      <c r="C126" t="s">
        <v>79</v>
      </c>
      <c r="D126" t="s">
        <v>54</v>
      </c>
      <c r="E126" t="s">
        <v>237</v>
      </c>
      <c r="J126" t="s">
        <v>238</v>
      </c>
      <c r="K126" t="str">
        <f t="shared" si="1"/>
        <v>{}.thermostat_temperature_down.direct</v>
      </c>
      <c r="M126" t="str">
        <f t="shared" si="3"/>
        <v>"THERMOSTAT_TEMPERATURE_DOWN-DIRECT": {"address": {}, "target": "040506", "flags": "00", "cmd1": "69", "cmd2": "", "user_data": "","ack": "", "topic": "{}.thermostat_temperature_down.direct"},</v>
      </c>
    </row>
    <row r="127" spans="1:13" x14ac:dyDescent="0.25">
      <c r="A127" t="s">
        <v>87</v>
      </c>
      <c r="B127" t="s">
        <v>262</v>
      </c>
      <c r="C127" t="s">
        <v>79</v>
      </c>
      <c r="D127" t="s">
        <v>54</v>
      </c>
      <c r="E127" t="s">
        <v>239</v>
      </c>
      <c r="J127" t="s">
        <v>240</v>
      </c>
      <c r="K127" t="str">
        <f t="shared" si="1"/>
        <v>{}.thermostat_get_zone_information.direct</v>
      </c>
      <c r="M127" t="str">
        <f t="shared" si="3"/>
        <v>"THERMOSTAT_GET_ZONE_INFORMATION-DIRECT": {"address": {}, "target": "040506", "flags": "00", "cmd1": "6A", "cmd2": "", "user_data": "","ack": "", "topic": "{}.thermostat_get_zone_information.direct"},</v>
      </c>
    </row>
    <row r="128" spans="1:13" x14ac:dyDescent="0.25">
      <c r="A128" t="s">
        <v>87</v>
      </c>
      <c r="B128" t="s">
        <v>262</v>
      </c>
      <c r="C128" t="s">
        <v>79</v>
      </c>
      <c r="D128" t="s">
        <v>54</v>
      </c>
      <c r="E128" t="s">
        <v>241</v>
      </c>
      <c r="J128" t="s">
        <v>242</v>
      </c>
      <c r="K128" t="str">
        <f t="shared" si="1"/>
        <v>{}.thermostat_control.direct</v>
      </c>
      <c r="M128" t="str">
        <f t="shared" si="3"/>
        <v>"THERMOSTAT_CONTROL-DIRECT": {"address": {}, "target": "040506", "flags": "00", "cmd1": "6B", "cmd2": "", "user_data": "","ack": "", "topic": "{}.thermostat_control.direct"},</v>
      </c>
    </row>
    <row r="129" spans="1:13" x14ac:dyDescent="0.25">
      <c r="A129" t="s">
        <v>87</v>
      </c>
      <c r="B129" t="s">
        <v>262</v>
      </c>
      <c r="C129" t="s">
        <v>79</v>
      </c>
      <c r="D129" t="s">
        <v>54</v>
      </c>
      <c r="E129" t="s">
        <v>243</v>
      </c>
      <c r="J129" t="s">
        <v>244</v>
      </c>
      <c r="K129" t="str">
        <f t="shared" si="1"/>
        <v>{}.thermostat_set_cool_setpoint.direct</v>
      </c>
      <c r="M129" t="str">
        <f t="shared" si="3"/>
        <v>"THERMOSTAT_SET_COOL_SETPOINT-DIRECT": {"address": {}, "target": "040506", "flags": "00", "cmd1": "6C", "cmd2": "", "user_data": "","ack": "", "topic": "{}.thermostat_set_cool_setpoint.direct"},</v>
      </c>
    </row>
    <row r="130" spans="1:13" x14ac:dyDescent="0.25">
      <c r="A130" t="s">
        <v>87</v>
      </c>
      <c r="B130" t="s">
        <v>262</v>
      </c>
      <c r="C130" t="s">
        <v>79</v>
      </c>
      <c r="D130" t="s">
        <v>54</v>
      </c>
      <c r="E130" t="s">
        <v>243</v>
      </c>
      <c r="G130" t="s">
        <v>175</v>
      </c>
      <c r="J130" t="s">
        <v>245</v>
      </c>
      <c r="K130" t="str">
        <f t="shared" si="1"/>
        <v>{}.thermostat_set_zone_cool_setpoint.direct</v>
      </c>
      <c r="M130" t="str">
        <f t="shared" si="3"/>
        <v>"THERMOSTAT_SET_ZONE_COOL_SETPOINT-DIRECT": {"address": {}, "target": "040506", "flags": "00", "cmd1": "6C", "cmd2": "", "user_data": {},"ack": "", "topic": "{}.thermostat_set_zone_cool_setpoint.direct"},</v>
      </c>
    </row>
    <row r="131" spans="1:13" x14ac:dyDescent="0.25">
      <c r="A131" t="s">
        <v>87</v>
      </c>
      <c r="B131" t="s">
        <v>262</v>
      </c>
      <c r="C131" t="s">
        <v>79</v>
      </c>
      <c r="D131" t="s">
        <v>54</v>
      </c>
      <c r="E131" t="s">
        <v>246</v>
      </c>
      <c r="J131" t="s">
        <v>247</v>
      </c>
      <c r="K131" t="str">
        <f t="shared" si="1"/>
        <v>{}.thermostat_set_heat_setpoint.direct</v>
      </c>
      <c r="M131" t="str">
        <f t="shared" si="3"/>
        <v>"THERMOSTAT_SET_HEAT_SETPOINT-DIRECT": {"address": {}, "target": "040506", "flags": "00", "cmd1": "6D", "cmd2": "", "user_data": "","ack": "", "topic": "{}.thermostat_set_heat_setpoint.direct"},</v>
      </c>
    </row>
    <row r="132" spans="1:13" x14ac:dyDescent="0.25">
      <c r="A132" t="s">
        <v>87</v>
      </c>
      <c r="B132" t="s">
        <v>262</v>
      </c>
      <c r="C132" t="s">
        <v>79</v>
      </c>
      <c r="D132" t="s">
        <v>54</v>
      </c>
      <c r="E132" t="s">
        <v>246</v>
      </c>
      <c r="G132" t="s">
        <v>175</v>
      </c>
      <c r="J132" t="s">
        <v>248</v>
      </c>
      <c r="K132" t="str">
        <f t="shared" si="1"/>
        <v>{}.thermostat_set_zone_heat_setpoint.direct</v>
      </c>
      <c r="M132" t="str">
        <f t="shared" si="3"/>
        <v>"THERMOSTAT_SET_ZONE_HEAT_SETPOINT-DIRECT": {"address": {}, "target": "040506", "flags": "00", "cmd1": "6D", "cmd2": "", "user_data": {},"ack": "", "topic": "{}.thermostat_set_zone_heat_setpoint.direct"},</v>
      </c>
    </row>
    <row r="133" spans="1:13" x14ac:dyDescent="0.25">
      <c r="A133" t="s">
        <v>87</v>
      </c>
      <c r="B133" t="s">
        <v>262</v>
      </c>
      <c r="C133" t="s">
        <v>79</v>
      </c>
      <c r="D133" t="s">
        <v>54</v>
      </c>
      <c r="E133" t="s">
        <v>249</v>
      </c>
      <c r="J133" t="s">
        <v>250</v>
      </c>
      <c r="K133" t="str">
        <f t="shared" si="1"/>
        <v>{}.thermostat_temperature_status.direct</v>
      </c>
      <c r="M133" t="str">
        <f t="shared" si="3"/>
        <v>"THERMOSTAT_TEMPERATURE_STATUS-DIRECT": {"address": {}, "target": "040506", "flags": "00", "cmd1": "6E", "cmd2": "", "user_data": "","ack": "", "topic": "{}.thermostat_temperature_status.direct"},</v>
      </c>
    </row>
    <row r="134" spans="1:13" x14ac:dyDescent="0.25">
      <c r="A134" t="s">
        <v>87</v>
      </c>
      <c r="B134" t="s">
        <v>262</v>
      </c>
      <c r="C134" t="s">
        <v>79</v>
      </c>
      <c r="D134" t="s">
        <v>54</v>
      </c>
      <c r="E134" t="s">
        <v>251</v>
      </c>
      <c r="J134" t="s">
        <v>252</v>
      </c>
      <c r="K134" t="str">
        <f t="shared" si="1"/>
        <v>{}.thermostat_humidity_status.direct</v>
      </c>
      <c r="M134" t="str">
        <f t="shared" si="3"/>
        <v>"THERMOSTAT_HUMIDITY_STATUS-DIRECT": {"address": {}, "target": "040506", "flags": "00", "cmd1": "6F", "cmd2": "", "user_data": "","ack": "", "topic": "{}.thermostat_humidity_status.direct"},</v>
      </c>
    </row>
    <row r="135" spans="1:13" x14ac:dyDescent="0.25">
      <c r="A135" t="s">
        <v>87</v>
      </c>
      <c r="B135" t="s">
        <v>262</v>
      </c>
      <c r="C135" t="s">
        <v>79</v>
      </c>
      <c r="D135" t="s">
        <v>54</v>
      </c>
      <c r="E135" t="s">
        <v>253</v>
      </c>
      <c r="J135" t="s">
        <v>254</v>
      </c>
      <c r="K135" t="str">
        <f t="shared" si="1"/>
        <v>{}.thermostat_mode_status.direct</v>
      </c>
      <c r="M135" t="str">
        <f t="shared" si="3"/>
        <v>"THERMOSTAT_MODE_STATUS-DIRECT": {"address": {}, "target": "040506", "flags": "00", "cmd1": "70", "cmd2": "", "user_data": "","ack": "", "topic": "{}.thermostat_mode_status.direct"},</v>
      </c>
    </row>
    <row r="136" spans="1:13" x14ac:dyDescent="0.25">
      <c r="A136" t="s">
        <v>87</v>
      </c>
      <c r="B136" t="s">
        <v>262</v>
      </c>
      <c r="C136" t="s">
        <v>79</v>
      </c>
      <c r="D136" t="s">
        <v>54</v>
      </c>
      <c r="E136" t="s">
        <v>253</v>
      </c>
      <c r="J136" t="s">
        <v>255</v>
      </c>
      <c r="K136" t="str">
        <f t="shared" si="1"/>
        <v>{}.leak_detector_announce.direct</v>
      </c>
      <c r="M136" t="str">
        <f t="shared" si="3"/>
        <v>"LEAK_DETECTOR_ANNOUNCE-DIRECT": {"address": {}, "target": "040506", "flags": "00", "cmd1": "70", "cmd2": "", "user_data": "","ack": "", "topic": "{}.leak_detector_announce.direct"},</v>
      </c>
    </row>
    <row r="137" spans="1:13" x14ac:dyDescent="0.25">
      <c r="A137" t="s">
        <v>87</v>
      </c>
      <c r="B137" t="s">
        <v>262</v>
      </c>
      <c r="C137" t="s">
        <v>79</v>
      </c>
      <c r="D137" t="s">
        <v>54</v>
      </c>
      <c r="E137" t="s">
        <v>256</v>
      </c>
      <c r="J137" t="s">
        <v>257</v>
      </c>
      <c r="K137" t="str">
        <f t="shared" si="1"/>
        <v>{}.thermostat_cool_set_point_status.direct</v>
      </c>
      <c r="M137" t="str">
        <f t="shared" si="3"/>
        <v>"THERMOSTAT_COOL_SET_POINT_STATUS-DIRECT": {"address": {}, "target": "040506", "flags": "00", "cmd1": "71", "cmd2": "", "user_data": "","ack": "", "topic": "{}.thermostat_cool_set_point_status.direct"},</v>
      </c>
    </row>
    <row r="138" spans="1:13" x14ac:dyDescent="0.25">
      <c r="A138" t="s">
        <v>87</v>
      </c>
      <c r="B138" t="s">
        <v>262</v>
      </c>
      <c r="C138" t="s">
        <v>79</v>
      </c>
      <c r="D138" t="s">
        <v>54</v>
      </c>
      <c r="E138" t="s">
        <v>258</v>
      </c>
      <c r="J138" t="s">
        <v>259</v>
      </c>
      <c r="K138" t="str">
        <f t="shared" si="1"/>
        <v>{}.thermostat_heat_set_point_status.direct</v>
      </c>
      <c r="M138" t="str">
        <f t="shared" si="3"/>
        <v>"THERMOSTAT_HEAT_SET_POINT_STATUS-DIRECT": {"address": {}, "target": "040506", "flags": "00", "cmd1": "72", "cmd2": "", "user_data": "","ack": "", "topic": "{}.thermostat_heat_set_point_status.direct"},</v>
      </c>
    </row>
    <row r="139" spans="1:13" x14ac:dyDescent="0.25">
      <c r="A139" t="s">
        <v>87</v>
      </c>
      <c r="B139" t="s">
        <v>262</v>
      </c>
      <c r="C139" t="s">
        <v>79</v>
      </c>
      <c r="D139" t="s">
        <v>54</v>
      </c>
      <c r="E139" t="s">
        <v>260</v>
      </c>
      <c r="F139" t="s">
        <v>6</v>
      </c>
      <c r="J139" t="s">
        <v>261</v>
      </c>
      <c r="K139" t="str">
        <f t="shared" si="1"/>
        <v>{}.assign_to_companion_group.direct</v>
      </c>
      <c r="M139" t="str">
        <f t="shared" si="3"/>
        <v>"ASSIGN_TO_COMPANION_GROUP-DIRECT": {"address": {}, "target": "040506", "flags": "00", "cmd1": "81", "cmd2": "00", "user_data": "","ack": "", "topic": "{}.assign_to_companion_group.direct"},</v>
      </c>
    </row>
    <row r="142" spans="1:13" x14ac:dyDescent="0.25">
      <c r="A142" t="s">
        <v>88</v>
      </c>
      <c r="B142" t="s">
        <v>262</v>
      </c>
      <c r="C142" t="s">
        <v>79</v>
      </c>
      <c r="D142" t="s">
        <v>82</v>
      </c>
      <c r="E142" t="s">
        <v>1</v>
      </c>
      <c r="F142" t="s">
        <v>55</v>
      </c>
      <c r="J142" t="s">
        <v>0</v>
      </c>
      <c r="K142" t="str">
        <f t="shared" si="1"/>
        <v>{}.assign_to_all_link_group.all_link_cleanup</v>
      </c>
      <c r="M142" t="str">
        <f t="shared" ref="M142:M205" si="4">_xlfn.CONCAT("""", J142, "-", UPPER(TRIM(A142)),""": {""address"": ",TRIM(B142), ", ""target"": ", TRIM(C142),", ""flags"": """,RIGHT(TRIM(D142),2),""", ""cmd1"": """,,RIGHT(TRIM(E142),2),""", ""cmd2"": """,,RIGHT(TRIM(F142),2),""", ""user_data"": ", IF(G142="", """""", TRIM( G142)), ",""ack"": """, TRIM(H142), """, ""topic"": """, TRIM(K142), """},")</f>
        <v>"ASSIGN_TO_ALL_LINK_GROUP-ALL_LINK_CLEANUP": {"address": {}, "target": "040506", "flags": "40", "cmd1": "01", "cmd2": "01", "user_data": "","ack": "", "topic": "{}.assign_to_all_link_group.all_link_cleanup"},</v>
      </c>
    </row>
    <row r="143" spans="1:13" x14ac:dyDescent="0.25">
      <c r="A143" t="s">
        <v>88</v>
      </c>
      <c r="B143" t="s">
        <v>262</v>
      </c>
      <c r="C143" t="s">
        <v>79</v>
      </c>
      <c r="D143" t="s">
        <v>82</v>
      </c>
      <c r="E143" t="s">
        <v>3</v>
      </c>
      <c r="F143" t="s">
        <v>56</v>
      </c>
      <c r="J143" t="s">
        <v>2</v>
      </c>
      <c r="K143" t="str">
        <f t="shared" si="1"/>
        <v>{}.delete_from_all_link_group.all_link_cleanup</v>
      </c>
      <c r="M143" t="str">
        <f t="shared" si="4"/>
        <v>"DELETE_FROM_ALL_LINK_GROUP-ALL_LINK_CLEANUP": {"address": {}, "target": "040506", "flags": "40", "cmd1": "02", "cmd2": "02", "user_data": "","ack": "", "topic": "{}.delete_from_all_link_group.all_link_cleanup"},</v>
      </c>
    </row>
    <row r="144" spans="1:13" x14ac:dyDescent="0.25">
      <c r="A144" t="s">
        <v>88</v>
      </c>
      <c r="B144" t="s">
        <v>262</v>
      </c>
      <c r="C144" t="s">
        <v>79</v>
      </c>
      <c r="D144" t="s">
        <v>82</v>
      </c>
      <c r="E144" t="s">
        <v>5</v>
      </c>
      <c r="F144" t="s">
        <v>6</v>
      </c>
      <c r="J144" t="s">
        <v>4</v>
      </c>
      <c r="K144" t="str">
        <f t="shared" si="1"/>
        <v>{}.product_data_request.all_link_cleanup</v>
      </c>
      <c r="M144" t="str">
        <f t="shared" si="4"/>
        <v>"PRODUCT_DATA_REQUEST-ALL_LINK_CLEANUP": {"address": {}, "target": "040506", "flags": "40", "cmd1": "03", "cmd2": "00", "user_data": "","ack": "", "topic": "{}.product_data_request.all_link_cleanup"},</v>
      </c>
    </row>
    <row r="145" spans="1:13" x14ac:dyDescent="0.25">
      <c r="A145" t="s">
        <v>88</v>
      </c>
      <c r="B145" t="s">
        <v>262</v>
      </c>
      <c r="C145" t="s">
        <v>79</v>
      </c>
      <c r="D145" t="s">
        <v>82</v>
      </c>
      <c r="E145" t="s">
        <v>5</v>
      </c>
      <c r="F145" t="s">
        <v>1</v>
      </c>
      <c r="J145" t="s">
        <v>7</v>
      </c>
      <c r="K145" t="str">
        <f t="shared" si="1"/>
        <v>{}.fx_username.all_link_cleanup</v>
      </c>
      <c r="M145" t="str">
        <f t="shared" si="4"/>
        <v>"FX_USERNAME-ALL_LINK_CLEANUP": {"address": {}, "target": "040506", "flags": "40", "cmd1": "03", "cmd2": "01", "user_data": "","ack": "", "topic": "{}.fx_username.all_link_cleanup"},</v>
      </c>
    </row>
    <row r="146" spans="1:13" x14ac:dyDescent="0.25">
      <c r="A146" t="s">
        <v>88</v>
      </c>
      <c r="B146" t="s">
        <v>262</v>
      </c>
      <c r="C146" t="s">
        <v>79</v>
      </c>
      <c r="D146" t="s">
        <v>82</v>
      </c>
      <c r="E146" t="s">
        <v>5</v>
      </c>
      <c r="F146" t="s">
        <v>3</v>
      </c>
      <c r="J146" t="s">
        <v>8</v>
      </c>
      <c r="K146" t="str">
        <f t="shared" si="1"/>
        <v>{}.device_text_string_request.all_link_cleanup</v>
      </c>
      <c r="M146" t="str">
        <f t="shared" si="4"/>
        <v>"DEVICE_TEXT_STRING_REQUEST-ALL_LINK_CLEANUP": {"address": {}, "target": "040506", "flags": "40", "cmd1": "03", "cmd2": "02", "user_data": "","ack": "", "topic": "{}.device_text_string_request.all_link_cleanup"},</v>
      </c>
    </row>
    <row r="147" spans="1:13" x14ac:dyDescent="0.25">
      <c r="A147" t="s">
        <v>88</v>
      </c>
      <c r="B147" t="s">
        <v>262</v>
      </c>
      <c r="C147" t="s">
        <v>79</v>
      </c>
      <c r="D147" t="s">
        <v>82</v>
      </c>
      <c r="E147" t="s">
        <v>10</v>
      </c>
      <c r="F147" t="s">
        <v>57</v>
      </c>
      <c r="J147" t="s">
        <v>9</v>
      </c>
      <c r="K147" t="str">
        <f t="shared" si="1"/>
        <v>{}.all_link_cleanup_status_report.all_link_cleanup</v>
      </c>
      <c r="M147" t="str">
        <f t="shared" si="4"/>
        <v>"ALL_LINK_CLEANUP_STATUS_REPORT-ALL_LINK_CLEANUP": {"address": {}, "target": "040506", "flags": "40", "cmd1": "06", "cmd2": "03", "user_data": "","ack": "", "topic": "{}.all_link_cleanup_status_report.all_link_cleanup"},</v>
      </c>
    </row>
    <row r="148" spans="1:13" x14ac:dyDescent="0.25">
      <c r="A148" t="s">
        <v>88</v>
      </c>
      <c r="B148" t="s">
        <v>262</v>
      </c>
      <c r="C148" t="s">
        <v>79</v>
      </c>
      <c r="D148" t="s">
        <v>82</v>
      </c>
      <c r="E148" t="s">
        <v>12</v>
      </c>
      <c r="F148" t="s">
        <v>58</v>
      </c>
      <c r="J148" t="s">
        <v>11</v>
      </c>
      <c r="K148" t="str">
        <f t="shared" si="1"/>
        <v>{}.enter_linking_mode.all_link_cleanup</v>
      </c>
      <c r="M148" t="str">
        <f t="shared" si="4"/>
        <v>"ENTER_LINKING_MODE-ALL_LINK_CLEANUP": {"address": {}, "target": "040506", "flags": "40", "cmd1": "09", "cmd2": "04", "user_data": "","ack": "", "topic": "{}.enter_linking_mode.all_link_cleanup"},</v>
      </c>
    </row>
    <row r="149" spans="1:13" x14ac:dyDescent="0.25">
      <c r="A149" t="s">
        <v>88</v>
      </c>
      <c r="B149" t="s">
        <v>262</v>
      </c>
      <c r="C149" t="s">
        <v>79</v>
      </c>
      <c r="D149" t="s">
        <v>82</v>
      </c>
      <c r="E149" t="s">
        <v>14</v>
      </c>
      <c r="F149" t="s">
        <v>59</v>
      </c>
      <c r="J149" t="s">
        <v>13</v>
      </c>
      <c r="K149" t="str">
        <f t="shared" si="1"/>
        <v>{}.enter_unlinking_mode.all_link_cleanup</v>
      </c>
      <c r="M149" t="str">
        <f t="shared" si="4"/>
        <v>"ENTER_UNLINKING_MODE-ALL_LINK_CLEANUP": {"address": {}, "target": "040506", "flags": "40", "cmd1": "0a", "cmd2": "05", "user_data": "","ack": "", "topic": "{}.enter_unlinking_mode.all_link_cleanup"},</v>
      </c>
    </row>
    <row r="150" spans="1:13" x14ac:dyDescent="0.25">
      <c r="A150" t="s">
        <v>88</v>
      </c>
      <c r="B150" t="s">
        <v>262</v>
      </c>
      <c r="C150" t="s">
        <v>79</v>
      </c>
      <c r="D150" t="s">
        <v>82</v>
      </c>
      <c r="E150" t="s">
        <v>16</v>
      </c>
      <c r="F150" t="s">
        <v>60</v>
      </c>
      <c r="J150" t="s">
        <v>15</v>
      </c>
      <c r="K150" t="str">
        <f t="shared" si="1"/>
        <v>{}.get_insteon_engine_version.all_link_cleanup</v>
      </c>
      <c r="M150" t="str">
        <f t="shared" si="4"/>
        <v>"GET_INSTEON_ENGINE_VERSION-ALL_LINK_CLEANUP": {"address": {}, "target": "040506", "flags": "40", "cmd1": "0d", "cmd2": "06", "user_data": "","ack": "", "topic": "{}.get_insteon_engine_version.all_link_cleanup"},</v>
      </c>
    </row>
    <row r="151" spans="1:13" x14ac:dyDescent="0.25">
      <c r="A151" t="s">
        <v>88</v>
      </c>
      <c r="B151" t="s">
        <v>262</v>
      </c>
      <c r="C151" t="s">
        <v>79</v>
      </c>
      <c r="D151" t="s">
        <v>82</v>
      </c>
      <c r="E151" t="s">
        <v>18</v>
      </c>
      <c r="F151" t="s">
        <v>61</v>
      </c>
      <c r="J151" t="s">
        <v>17</v>
      </c>
      <c r="K151" t="str">
        <f t="shared" si="1"/>
        <v>{}.ping.all_link_cleanup</v>
      </c>
      <c r="M151" t="str">
        <f t="shared" si="4"/>
        <v>"PING-ALL_LINK_CLEANUP": {"address": {}, "target": "040506", "flags": "40", "cmd1": "0f", "cmd2": "07", "user_data": "","ack": "", "topic": "{}.ping.all_link_cleanup"},</v>
      </c>
    </row>
    <row r="152" spans="1:13" x14ac:dyDescent="0.25">
      <c r="A152" t="s">
        <v>88</v>
      </c>
      <c r="B152" t="s">
        <v>262</v>
      </c>
      <c r="C152" t="s">
        <v>79</v>
      </c>
      <c r="D152" t="s">
        <v>82</v>
      </c>
      <c r="E152" t="s">
        <v>20</v>
      </c>
      <c r="F152" t="s">
        <v>62</v>
      </c>
      <c r="J152" t="s">
        <v>19</v>
      </c>
      <c r="K152" t="str">
        <f t="shared" si="1"/>
        <v>{}.id_request.all_link_cleanup</v>
      </c>
      <c r="M152" t="str">
        <f t="shared" si="4"/>
        <v>"ID_REQUEST-ALL_LINK_CLEANUP": {"address": {}, "target": "040506", "flags": "40", "cmd1": "10", "cmd2": "08", "user_data": "","ack": "", "topic": "{}.id_request.all_link_cleanup"},</v>
      </c>
    </row>
    <row r="153" spans="1:13" x14ac:dyDescent="0.25">
      <c r="A153" t="s">
        <v>88</v>
      </c>
      <c r="B153" t="s">
        <v>262</v>
      </c>
      <c r="C153" t="s">
        <v>79</v>
      </c>
      <c r="D153" t="s">
        <v>82</v>
      </c>
      <c r="E153" t="s">
        <v>22</v>
      </c>
      <c r="F153" t="s">
        <v>63</v>
      </c>
      <c r="I153">
        <f t="shared" ref="I153:I167" si="5">HEX2DEC(RIGHT(F153,2))</f>
        <v>9</v>
      </c>
      <c r="J153" t="s">
        <v>21</v>
      </c>
      <c r="K153" t="str">
        <f t="shared" si="1"/>
        <v>{}.9.on.all_link_cleanup</v>
      </c>
      <c r="M153" t="str">
        <f t="shared" si="4"/>
        <v>"ON-ALL_LINK_CLEANUP": {"address": {}, "target": "040506", "flags": "40", "cmd1": "11", "cmd2": "09", "user_data": "","ack": "", "topic": "{}.9.on.all_link_cleanup"},</v>
      </c>
    </row>
    <row r="154" spans="1:13" x14ac:dyDescent="0.25">
      <c r="A154" t="s">
        <v>88</v>
      </c>
      <c r="B154" t="s">
        <v>262</v>
      </c>
      <c r="C154" t="s">
        <v>79</v>
      </c>
      <c r="D154" t="s">
        <v>82</v>
      </c>
      <c r="E154" t="s">
        <v>24</v>
      </c>
      <c r="F154" t="s">
        <v>64</v>
      </c>
      <c r="I154">
        <f t="shared" si="5"/>
        <v>16</v>
      </c>
      <c r="J154" t="s">
        <v>23</v>
      </c>
      <c r="K154" t="str">
        <f t="shared" si="1"/>
        <v>{}.16.on_fast.all_link_cleanup</v>
      </c>
      <c r="M154" t="str">
        <f t="shared" si="4"/>
        <v>"ON_FAST-ALL_LINK_CLEANUP": {"address": {}, "target": "040506", "flags": "40", "cmd1": "12", "cmd2": "10", "user_data": "","ack": "", "topic": "{}.16.on_fast.all_link_cleanup"},</v>
      </c>
    </row>
    <row r="155" spans="1:13" x14ac:dyDescent="0.25">
      <c r="A155" t="s">
        <v>88</v>
      </c>
      <c r="B155" t="s">
        <v>262</v>
      </c>
      <c r="C155" t="s">
        <v>79</v>
      </c>
      <c r="D155" t="s">
        <v>82</v>
      </c>
      <c r="E155" t="s">
        <v>26</v>
      </c>
      <c r="F155" t="s">
        <v>65</v>
      </c>
      <c r="I155">
        <f t="shared" si="5"/>
        <v>17</v>
      </c>
      <c r="J155" t="s">
        <v>25</v>
      </c>
      <c r="K155" t="str">
        <f t="shared" si="1"/>
        <v>{}.17.off.all_link_cleanup</v>
      </c>
      <c r="M155" t="str">
        <f t="shared" si="4"/>
        <v>"OFF-ALL_LINK_CLEANUP": {"address": {}, "target": "040506", "flags": "40", "cmd1": "13", "cmd2": "11", "user_data": "","ack": "", "topic": "{}.17.off.all_link_cleanup"},</v>
      </c>
    </row>
    <row r="156" spans="1:13" x14ac:dyDescent="0.25">
      <c r="A156" t="s">
        <v>88</v>
      </c>
      <c r="B156" t="s">
        <v>262</v>
      </c>
      <c r="C156" t="s">
        <v>79</v>
      </c>
      <c r="D156" t="s">
        <v>82</v>
      </c>
      <c r="E156" t="s">
        <v>28</v>
      </c>
      <c r="F156" t="s">
        <v>66</v>
      </c>
      <c r="I156">
        <f t="shared" si="5"/>
        <v>18</v>
      </c>
      <c r="J156" t="s">
        <v>27</v>
      </c>
      <c r="K156" t="str">
        <f t="shared" si="1"/>
        <v>{}.18.off_fast.all_link_cleanup</v>
      </c>
      <c r="M156" t="str">
        <f t="shared" si="4"/>
        <v>"OFF_FAST-ALL_LINK_CLEANUP": {"address": {}, "target": "040506", "flags": "40", "cmd1": "14", "cmd2": "12", "user_data": "","ack": "", "topic": "{}.18.off_fast.all_link_cleanup"},</v>
      </c>
    </row>
    <row r="157" spans="1:13" x14ac:dyDescent="0.25">
      <c r="A157" t="s">
        <v>88</v>
      </c>
      <c r="B157" t="s">
        <v>262</v>
      </c>
      <c r="C157" t="s">
        <v>79</v>
      </c>
      <c r="D157" t="s">
        <v>82</v>
      </c>
      <c r="E157" t="s">
        <v>30</v>
      </c>
      <c r="F157" t="s">
        <v>67</v>
      </c>
      <c r="I157">
        <f t="shared" si="5"/>
        <v>19</v>
      </c>
      <c r="J157" t="s">
        <v>29</v>
      </c>
      <c r="K157" t="str">
        <f t="shared" si="1"/>
        <v>{}.19.brighten_one_step.all_link_cleanup</v>
      </c>
      <c r="M157" t="str">
        <f t="shared" si="4"/>
        <v>"BRIGHTEN_ONE_STEP-ALL_LINK_CLEANUP": {"address": {}, "target": "040506", "flags": "40", "cmd1": "15", "cmd2": "13", "user_data": "","ack": "", "topic": "{}.19.brighten_one_step.all_link_cleanup"},</v>
      </c>
    </row>
    <row r="158" spans="1:13" x14ac:dyDescent="0.25">
      <c r="A158" t="s">
        <v>88</v>
      </c>
      <c r="B158" t="s">
        <v>262</v>
      </c>
      <c r="C158" t="s">
        <v>79</v>
      </c>
      <c r="D158" t="s">
        <v>82</v>
      </c>
      <c r="E158" t="s">
        <v>32</v>
      </c>
      <c r="F158" t="s">
        <v>68</v>
      </c>
      <c r="I158">
        <f t="shared" si="5"/>
        <v>20</v>
      </c>
      <c r="J158" t="s">
        <v>31</v>
      </c>
      <c r="K158" t="str">
        <f t="shared" si="1"/>
        <v>{}.20.dim_one_step.all_link_cleanup</v>
      </c>
      <c r="M158" t="str">
        <f t="shared" si="4"/>
        <v>"DIM_ONE_STEP-ALL_LINK_CLEANUP": {"address": {}, "target": "040506", "flags": "40", "cmd1": "16", "cmd2": "14", "user_data": "","ack": "", "topic": "{}.20.dim_one_step.all_link_cleanup"},</v>
      </c>
    </row>
    <row r="159" spans="1:13" x14ac:dyDescent="0.25">
      <c r="A159" t="s">
        <v>88</v>
      </c>
      <c r="B159" t="s">
        <v>262</v>
      </c>
      <c r="C159" t="s">
        <v>79</v>
      </c>
      <c r="D159" t="s">
        <v>82</v>
      </c>
      <c r="E159" t="s">
        <v>34</v>
      </c>
      <c r="F159" t="s">
        <v>6</v>
      </c>
      <c r="I159">
        <v>1</v>
      </c>
      <c r="J159" t="s">
        <v>33</v>
      </c>
      <c r="K159" t="str">
        <f t="shared" si="1"/>
        <v>{}.1.start_manual_change_down.all_link_cleanup</v>
      </c>
      <c r="M159" t="str">
        <f t="shared" si="4"/>
        <v>"START_MANUAL_CHANGE_DOWN-ALL_LINK_CLEANUP": {"address": {}, "target": "040506", "flags": "40", "cmd1": "17", "cmd2": "00", "user_data": "","ack": "", "topic": "{}.1.start_manual_change_down.all_link_cleanup"},</v>
      </c>
    </row>
    <row r="160" spans="1:13" x14ac:dyDescent="0.25">
      <c r="A160" t="s">
        <v>88</v>
      </c>
      <c r="B160" t="s">
        <v>262</v>
      </c>
      <c r="C160" t="s">
        <v>79</v>
      </c>
      <c r="D160" t="s">
        <v>82</v>
      </c>
      <c r="E160" t="s">
        <v>34</v>
      </c>
      <c r="F160" t="s">
        <v>1</v>
      </c>
      <c r="I160">
        <f t="shared" si="5"/>
        <v>1</v>
      </c>
      <c r="J160" t="s">
        <v>35</v>
      </c>
      <c r="K160" t="str">
        <f t="shared" si="1"/>
        <v>{}.1.start_manual_change_up.all_link_cleanup</v>
      </c>
      <c r="M160" t="str">
        <f t="shared" si="4"/>
        <v>"START_MANUAL_CHANGE_UP-ALL_LINK_CLEANUP": {"address": {}, "target": "040506", "flags": "40", "cmd1": "17", "cmd2": "01", "user_data": "","ack": "", "topic": "{}.1.start_manual_change_up.all_link_cleanup"},</v>
      </c>
    </row>
    <row r="161" spans="1:13" x14ac:dyDescent="0.25">
      <c r="A161" t="s">
        <v>88</v>
      </c>
      <c r="B161" t="s">
        <v>262</v>
      </c>
      <c r="C161" t="s">
        <v>79</v>
      </c>
      <c r="D161" t="s">
        <v>82</v>
      </c>
      <c r="E161" t="s">
        <v>37</v>
      </c>
      <c r="F161" t="s">
        <v>69</v>
      </c>
      <c r="I161">
        <f t="shared" si="5"/>
        <v>21</v>
      </c>
      <c r="J161" t="s">
        <v>36</v>
      </c>
      <c r="K161" t="str">
        <f t="shared" si="1"/>
        <v>{}.21.stop_manual_change.all_link_cleanup</v>
      </c>
      <c r="M161" t="str">
        <f t="shared" si="4"/>
        <v>"STOP_MANUAL_CHANGE-ALL_LINK_CLEANUP": {"address": {}, "target": "040506", "flags": "40", "cmd1": "18", "cmd2": "15", "user_data": "","ack": "", "topic": "{}.21.stop_manual_change.all_link_cleanup"},</v>
      </c>
    </row>
    <row r="162" spans="1:13" x14ac:dyDescent="0.25">
      <c r="A162" t="s">
        <v>88</v>
      </c>
      <c r="B162" t="s">
        <v>262</v>
      </c>
      <c r="C162" t="s">
        <v>79</v>
      </c>
      <c r="D162" t="s">
        <v>82</v>
      </c>
      <c r="E162" t="s">
        <v>39</v>
      </c>
      <c r="F162" t="s">
        <v>70</v>
      </c>
      <c r="J162" t="s">
        <v>38</v>
      </c>
      <c r="K162" t="str">
        <f t="shared" si="1"/>
        <v>{}.status_request.all_link_cleanup</v>
      </c>
      <c r="M162" t="str">
        <f t="shared" si="4"/>
        <v>"STATUS_REQUEST-ALL_LINK_CLEANUP": {"address": {}, "target": "040506", "flags": "40", "cmd1": "19", "cmd2": "16", "user_data": "","ack": "", "topic": "{}.status_request.all_link_cleanup"},</v>
      </c>
    </row>
    <row r="163" spans="1:13" x14ac:dyDescent="0.25">
      <c r="A163" t="s">
        <v>88</v>
      </c>
      <c r="B163" t="s">
        <v>262</v>
      </c>
      <c r="C163" t="s">
        <v>79</v>
      </c>
      <c r="D163" t="s">
        <v>82</v>
      </c>
      <c r="E163" t="s">
        <v>41</v>
      </c>
      <c r="F163" t="s">
        <v>71</v>
      </c>
      <c r="J163" t="s">
        <v>40</v>
      </c>
      <c r="K163" t="str">
        <f t="shared" si="1"/>
        <v>{}.get_operating_flags.all_link_cleanup</v>
      </c>
      <c r="M163" t="str">
        <f t="shared" si="4"/>
        <v>"GET_OPERATING_FLAGS-ALL_LINK_CLEANUP": {"address": {}, "target": "040506", "flags": "40", "cmd1": "1f", "cmd2": "17", "user_data": "","ack": "", "topic": "{}.get_operating_flags.all_link_cleanup"},</v>
      </c>
    </row>
    <row r="164" spans="1:13" x14ac:dyDescent="0.25">
      <c r="A164" t="s">
        <v>88</v>
      </c>
      <c r="B164" t="s">
        <v>262</v>
      </c>
      <c r="C164" t="s">
        <v>79</v>
      </c>
      <c r="D164" t="s">
        <v>82</v>
      </c>
      <c r="E164" t="s">
        <v>43</v>
      </c>
      <c r="F164" t="s">
        <v>72</v>
      </c>
      <c r="J164" t="s">
        <v>42</v>
      </c>
      <c r="K164" t="str">
        <f t="shared" si="1"/>
        <v>{}.set_operating_flags.all_link_cleanup</v>
      </c>
      <c r="M164" t="str">
        <f t="shared" si="4"/>
        <v>"SET_OPERATING_FLAGS-ALL_LINK_CLEANUP": {"address": {}, "target": "040506", "flags": "40", "cmd1": "20", "cmd2": "18", "user_data": "","ack": "", "topic": "{}.set_operating_flags.all_link_cleanup"},</v>
      </c>
    </row>
    <row r="165" spans="1:13" x14ac:dyDescent="0.25">
      <c r="A165" t="s">
        <v>88</v>
      </c>
      <c r="B165" t="s">
        <v>262</v>
      </c>
      <c r="C165" t="s">
        <v>79</v>
      </c>
      <c r="D165" t="s">
        <v>82</v>
      </c>
      <c r="E165" t="s">
        <v>45</v>
      </c>
      <c r="F165" t="s">
        <v>73</v>
      </c>
      <c r="I165">
        <f t="shared" si="5"/>
        <v>25</v>
      </c>
      <c r="J165" t="s">
        <v>44</v>
      </c>
      <c r="K165" t="str">
        <f t="shared" si="1"/>
        <v>{}.25.instant_change.all_link_cleanup</v>
      </c>
      <c r="M165" t="str">
        <f t="shared" si="4"/>
        <v>"INSTANT_CHANGE-ALL_LINK_CLEANUP": {"address": {}, "target": "040506", "flags": "40", "cmd1": "21", "cmd2": "19", "user_data": "","ack": "", "topic": "{}.25.instant_change.all_link_cleanup"},</v>
      </c>
    </row>
    <row r="166" spans="1:13" x14ac:dyDescent="0.25">
      <c r="A166" t="s">
        <v>88</v>
      </c>
      <c r="B166" t="s">
        <v>262</v>
      </c>
      <c r="C166" t="s">
        <v>79</v>
      </c>
      <c r="D166" t="s">
        <v>82</v>
      </c>
      <c r="E166" t="s">
        <v>47</v>
      </c>
      <c r="F166" t="s">
        <v>74</v>
      </c>
      <c r="I166">
        <f t="shared" si="5"/>
        <v>32</v>
      </c>
      <c r="J166" t="s">
        <v>46</v>
      </c>
      <c r="K166" t="str">
        <f t="shared" si="1"/>
        <v>{}.32.manually_turned_off.all_link_cleanup</v>
      </c>
      <c r="M166" t="str">
        <f t="shared" si="4"/>
        <v>"MANUALLY_TURNED_OFF-ALL_LINK_CLEANUP": {"address": {}, "target": "040506", "flags": "40", "cmd1": "22", "cmd2": "20", "user_data": "","ack": "", "topic": "{}.32.manually_turned_off.all_link_cleanup"},</v>
      </c>
    </row>
    <row r="167" spans="1:13" x14ac:dyDescent="0.25">
      <c r="A167" t="s">
        <v>88</v>
      </c>
      <c r="B167" t="s">
        <v>262</v>
      </c>
      <c r="C167" t="s">
        <v>79</v>
      </c>
      <c r="D167" t="s">
        <v>82</v>
      </c>
      <c r="E167" t="s">
        <v>49</v>
      </c>
      <c r="F167" t="s">
        <v>75</v>
      </c>
      <c r="I167">
        <f t="shared" si="5"/>
        <v>33</v>
      </c>
      <c r="J167" t="s">
        <v>48</v>
      </c>
      <c r="K167" t="str">
        <f t="shared" si="1"/>
        <v>{}.33.manually_turned_on.all_link_cleanup</v>
      </c>
      <c r="M167" t="str">
        <f t="shared" si="4"/>
        <v>"MANUALLY_TURNED_ON-ALL_LINK_CLEANUP": {"address": {}, "target": "040506", "flags": "40", "cmd1": "23", "cmd2": "21", "user_data": "","ack": "", "topic": "{}.33.manually_turned_on.all_link_cleanup"},</v>
      </c>
    </row>
    <row r="168" spans="1:13" x14ac:dyDescent="0.25">
      <c r="A168" t="s">
        <v>89</v>
      </c>
      <c r="B168" t="s">
        <v>262</v>
      </c>
      <c r="C168" t="str">
        <f>_xlfn.CONCAT("""0000",IF((ROW()-53)&lt;10,_xlfn.CONCAT("0",ROW()-53),ROW()-53),"""")</f>
        <v>"0000115"</v>
      </c>
      <c r="D168" t="s">
        <v>83</v>
      </c>
      <c r="E168" t="s">
        <v>1</v>
      </c>
      <c r="F168" t="s">
        <v>55</v>
      </c>
      <c r="J168" t="s">
        <v>0</v>
      </c>
      <c r="K168" t="str">
        <f t="shared" si="1"/>
        <v>{}.assign_to_all_link_group.broadcast</v>
      </c>
      <c r="M168" t="str">
        <f t="shared" si="4"/>
        <v>"ASSIGN_TO_ALL_LINK_GROUP-BROADCAST": {"address": {}, "target": "0000115", "flags": "80", "cmd1": "01", "cmd2": "01", "user_data": "","ack": "", "topic": "{}.assign_to_all_link_group.broadcast"},</v>
      </c>
    </row>
    <row r="169" spans="1:13" x14ac:dyDescent="0.25">
      <c r="A169" t="s">
        <v>89</v>
      </c>
      <c r="B169" t="s">
        <v>262</v>
      </c>
      <c r="C169" t="str">
        <f t="shared" ref="C169:C193" si="6">_xlfn.CONCAT("""0000",IF((ROW()-53)&lt;10,_xlfn.CONCAT("0",ROW()-53),ROW()-53),"""")</f>
        <v>"0000116"</v>
      </c>
      <c r="D169" t="s">
        <v>83</v>
      </c>
      <c r="E169" t="s">
        <v>3</v>
      </c>
      <c r="F169" t="s">
        <v>56</v>
      </c>
      <c r="J169" t="s">
        <v>2</v>
      </c>
      <c r="K169" t="str">
        <f t="shared" si="1"/>
        <v>{}.delete_from_all_link_group.broadcast</v>
      </c>
      <c r="M169" t="str">
        <f t="shared" si="4"/>
        <v>"DELETE_FROM_ALL_LINK_GROUP-BROADCAST": {"address": {}, "target": "0000116", "flags": "80", "cmd1": "02", "cmd2": "02", "user_data": "","ack": "", "topic": "{}.delete_from_all_link_group.broadcast"},</v>
      </c>
    </row>
    <row r="170" spans="1:13" x14ac:dyDescent="0.25">
      <c r="A170" t="s">
        <v>89</v>
      </c>
      <c r="B170" t="s">
        <v>262</v>
      </c>
      <c r="C170" t="str">
        <f t="shared" si="6"/>
        <v>"0000117"</v>
      </c>
      <c r="D170" t="s">
        <v>83</v>
      </c>
      <c r="E170" t="s">
        <v>5</v>
      </c>
      <c r="F170" t="s">
        <v>6</v>
      </c>
      <c r="J170" t="s">
        <v>4</v>
      </c>
      <c r="K170" t="str">
        <f t="shared" si="1"/>
        <v>{}.product_data_request.broadcast</v>
      </c>
      <c r="M170" t="str">
        <f t="shared" si="4"/>
        <v>"PRODUCT_DATA_REQUEST-BROADCAST": {"address": {}, "target": "0000117", "flags": "80", "cmd1": "03", "cmd2": "00", "user_data": "","ack": "", "topic": "{}.product_data_request.broadcast"},</v>
      </c>
    </row>
    <row r="171" spans="1:13" x14ac:dyDescent="0.25">
      <c r="A171" t="s">
        <v>89</v>
      </c>
      <c r="B171" t="s">
        <v>262</v>
      </c>
      <c r="C171" t="str">
        <f t="shared" si="6"/>
        <v>"0000118"</v>
      </c>
      <c r="D171" t="s">
        <v>83</v>
      </c>
      <c r="E171" t="s">
        <v>5</v>
      </c>
      <c r="F171" t="s">
        <v>1</v>
      </c>
      <c r="J171" t="s">
        <v>7</v>
      </c>
      <c r="K171" t="str">
        <f t="shared" si="1"/>
        <v>{}.fx_username.broadcast</v>
      </c>
      <c r="M171" t="str">
        <f t="shared" si="4"/>
        <v>"FX_USERNAME-BROADCAST": {"address": {}, "target": "0000118", "flags": "80", "cmd1": "03", "cmd2": "01", "user_data": "","ack": "", "topic": "{}.fx_username.broadcast"},</v>
      </c>
    </row>
    <row r="172" spans="1:13" x14ac:dyDescent="0.25">
      <c r="A172" t="s">
        <v>89</v>
      </c>
      <c r="B172" t="s">
        <v>262</v>
      </c>
      <c r="C172" t="str">
        <f t="shared" si="6"/>
        <v>"0000119"</v>
      </c>
      <c r="D172" t="s">
        <v>83</v>
      </c>
      <c r="E172" t="s">
        <v>5</v>
      </c>
      <c r="F172" t="s">
        <v>3</v>
      </c>
      <c r="J172" t="s">
        <v>8</v>
      </c>
      <c r="K172" t="str">
        <f t="shared" si="1"/>
        <v>{}.device_text_string_request.broadcast</v>
      </c>
      <c r="M172" t="str">
        <f t="shared" si="4"/>
        <v>"DEVICE_TEXT_STRING_REQUEST-BROADCAST": {"address": {}, "target": "0000119", "flags": "80", "cmd1": "03", "cmd2": "02", "user_data": "","ack": "", "topic": "{}.device_text_string_request.broadcast"},</v>
      </c>
    </row>
    <row r="173" spans="1:13" x14ac:dyDescent="0.25">
      <c r="A173" t="s">
        <v>89</v>
      </c>
      <c r="B173" t="s">
        <v>262</v>
      </c>
      <c r="C173" t="str">
        <f t="shared" si="6"/>
        <v>"0000120"</v>
      </c>
      <c r="D173" t="s">
        <v>83</v>
      </c>
      <c r="E173" t="s">
        <v>10</v>
      </c>
      <c r="F173" t="s">
        <v>57</v>
      </c>
      <c r="J173" t="s">
        <v>9</v>
      </c>
      <c r="K173" t="str">
        <f t="shared" si="1"/>
        <v>{}.all_link_cleanup_status_report.broadcast</v>
      </c>
      <c r="M173" t="str">
        <f t="shared" si="4"/>
        <v>"ALL_LINK_CLEANUP_STATUS_REPORT-BROADCAST": {"address": {}, "target": "0000120", "flags": "80", "cmd1": "06", "cmd2": "03", "user_data": "","ack": "", "topic": "{}.all_link_cleanup_status_report.broadcast"},</v>
      </c>
    </row>
    <row r="174" spans="1:13" x14ac:dyDescent="0.25">
      <c r="A174" t="s">
        <v>89</v>
      </c>
      <c r="B174" t="s">
        <v>262</v>
      </c>
      <c r="C174" t="str">
        <f t="shared" si="6"/>
        <v>"0000121"</v>
      </c>
      <c r="D174" t="s">
        <v>83</v>
      </c>
      <c r="E174" t="s">
        <v>12</v>
      </c>
      <c r="F174" t="s">
        <v>58</v>
      </c>
      <c r="J174" t="s">
        <v>11</v>
      </c>
      <c r="K174" t="str">
        <f t="shared" si="1"/>
        <v>{}.enter_linking_mode.broadcast</v>
      </c>
      <c r="M174" t="str">
        <f t="shared" si="4"/>
        <v>"ENTER_LINKING_MODE-BROADCAST": {"address": {}, "target": "0000121", "flags": "80", "cmd1": "09", "cmd2": "04", "user_data": "","ack": "", "topic": "{}.enter_linking_mode.broadcast"},</v>
      </c>
    </row>
    <row r="175" spans="1:13" x14ac:dyDescent="0.25">
      <c r="A175" t="s">
        <v>89</v>
      </c>
      <c r="B175" t="s">
        <v>262</v>
      </c>
      <c r="C175" t="str">
        <f t="shared" si="6"/>
        <v>"0000122"</v>
      </c>
      <c r="D175" t="s">
        <v>83</v>
      </c>
      <c r="E175" t="s">
        <v>14</v>
      </c>
      <c r="F175" t="s">
        <v>59</v>
      </c>
      <c r="J175" t="s">
        <v>13</v>
      </c>
      <c r="K175" t="str">
        <f t="shared" si="1"/>
        <v>{}.enter_unlinking_mode.broadcast</v>
      </c>
      <c r="M175" t="str">
        <f t="shared" si="4"/>
        <v>"ENTER_UNLINKING_MODE-BROADCAST": {"address": {}, "target": "0000122", "flags": "80", "cmd1": "0a", "cmd2": "05", "user_data": "","ack": "", "topic": "{}.enter_unlinking_mode.broadcast"},</v>
      </c>
    </row>
    <row r="176" spans="1:13" x14ac:dyDescent="0.25">
      <c r="A176" t="s">
        <v>89</v>
      </c>
      <c r="B176" t="s">
        <v>262</v>
      </c>
      <c r="C176" t="str">
        <f t="shared" si="6"/>
        <v>"0000123"</v>
      </c>
      <c r="D176" t="s">
        <v>83</v>
      </c>
      <c r="E176" t="s">
        <v>16</v>
      </c>
      <c r="F176" t="s">
        <v>60</v>
      </c>
      <c r="J176" t="s">
        <v>15</v>
      </c>
      <c r="K176" t="str">
        <f t="shared" si="1"/>
        <v>{}.get_insteon_engine_version.broadcast</v>
      </c>
      <c r="M176" t="str">
        <f t="shared" si="4"/>
        <v>"GET_INSTEON_ENGINE_VERSION-BROADCAST": {"address": {}, "target": "0000123", "flags": "80", "cmd1": "0d", "cmd2": "06", "user_data": "","ack": "", "topic": "{}.get_insteon_engine_version.broadcast"},</v>
      </c>
    </row>
    <row r="177" spans="1:13" x14ac:dyDescent="0.25">
      <c r="A177" t="s">
        <v>89</v>
      </c>
      <c r="B177" t="s">
        <v>262</v>
      </c>
      <c r="C177" t="str">
        <f t="shared" si="6"/>
        <v>"0000124"</v>
      </c>
      <c r="D177" t="s">
        <v>83</v>
      </c>
      <c r="E177" t="s">
        <v>18</v>
      </c>
      <c r="F177" t="s">
        <v>61</v>
      </c>
      <c r="J177" t="s">
        <v>17</v>
      </c>
      <c r="K177" t="str">
        <f t="shared" si="1"/>
        <v>{}.ping.broadcast</v>
      </c>
      <c r="M177" t="str">
        <f t="shared" si="4"/>
        <v>"PING-BROADCAST": {"address": {}, "target": "0000124", "flags": "80", "cmd1": "0f", "cmd2": "07", "user_data": "","ack": "", "topic": "{}.ping.broadcast"},</v>
      </c>
    </row>
    <row r="178" spans="1:13" x14ac:dyDescent="0.25">
      <c r="A178" t="s">
        <v>89</v>
      </c>
      <c r="B178" t="s">
        <v>262</v>
      </c>
      <c r="C178" t="str">
        <f t="shared" si="6"/>
        <v>"0000125"</v>
      </c>
      <c r="D178" t="s">
        <v>83</v>
      </c>
      <c r="E178" t="s">
        <v>20</v>
      </c>
      <c r="F178" t="s">
        <v>62</v>
      </c>
      <c r="J178" t="s">
        <v>19</v>
      </c>
      <c r="K178" t="str">
        <f t="shared" si="1"/>
        <v>{}.id_request.broadcast</v>
      </c>
      <c r="M178" t="str">
        <f t="shared" si="4"/>
        <v>"ID_REQUEST-BROADCAST": {"address": {}, "target": "0000125", "flags": "80", "cmd1": "10", "cmd2": "08", "user_data": "","ack": "", "topic": "{}.id_request.broadcast"},</v>
      </c>
    </row>
    <row r="179" spans="1:13" x14ac:dyDescent="0.25">
      <c r="A179" t="s">
        <v>89</v>
      </c>
      <c r="B179" t="s">
        <v>262</v>
      </c>
      <c r="C179" t="str">
        <f t="shared" si="6"/>
        <v>"0000126"</v>
      </c>
      <c r="D179" t="s">
        <v>83</v>
      </c>
      <c r="E179" t="s">
        <v>22</v>
      </c>
      <c r="F179" t="s">
        <v>63</v>
      </c>
      <c r="I179">
        <f t="shared" ref="I179:I193" si="7">HEX2DEC(LEFT(RIGHT( C179,3),2))</f>
        <v>38</v>
      </c>
      <c r="J179" t="s">
        <v>21</v>
      </c>
      <c r="K179" t="str">
        <f t="shared" si="1"/>
        <v>{}.38.on.broadcast</v>
      </c>
      <c r="M179" t="str">
        <f t="shared" si="4"/>
        <v>"ON-BROADCAST": {"address": {}, "target": "0000126", "flags": "80", "cmd1": "11", "cmd2": "09", "user_data": "","ack": "", "topic": "{}.38.on.broadcast"},</v>
      </c>
    </row>
    <row r="180" spans="1:13" x14ac:dyDescent="0.25">
      <c r="A180" t="s">
        <v>89</v>
      </c>
      <c r="B180" t="s">
        <v>262</v>
      </c>
      <c r="C180" t="str">
        <f t="shared" si="6"/>
        <v>"0000127"</v>
      </c>
      <c r="D180" t="s">
        <v>83</v>
      </c>
      <c r="E180" t="s">
        <v>24</v>
      </c>
      <c r="F180" t="s">
        <v>64</v>
      </c>
      <c r="I180">
        <f t="shared" si="7"/>
        <v>39</v>
      </c>
      <c r="J180" t="s">
        <v>23</v>
      </c>
      <c r="K180" t="str">
        <f t="shared" si="1"/>
        <v>{}.39.on_fast.broadcast</v>
      </c>
      <c r="M180" t="str">
        <f t="shared" si="4"/>
        <v>"ON_FAST-BROADCAST": {"address": {}, "target": "0000127", "flags": "80", "cmd1": "12", "cmd2": "10", "user_data": "","ack": "", "topic": "{}.39.on_fast.broadcast"},</v>
      </c>
    </row>
    <row r="181" spans="1:13" x14ac:dyDescent="0.25">
      <c r="A181" t="s">
        <v>89</v>
      </c>
      <c r="B181" t="s">
        <v>262</v>
      </c>
      <c r="C181" t="str">
        <f t="shared" si="6"/>
        <v>"0000128"</v>
      </c>
      <c r="D181" t="s">
        <v>83</v>
      </c>
      <c r="E181" t="s">
        <v>26</v>
      </c>
      <c r="F181" t="s">
        <v>65</v>
      </c>
      <c r="I181">
        <f t="shared" si="7"/>
        <v>40</v>
      </c>
      <c r="J181" t="s">
        <v>25</v>
      </c>
      <c r="K181" t="str">
        <f t="shared" ref="K181:K220" si="8">_xlfn.CONCAT(RIGHT(LEFT(B181, 7), 6), ".", IF(I181&lt;&gt;"", _xlfn.CONCAT(I181,"."), ""), LOWER(J181), ".",LOWER(TRIM(A181)))</f>
        <v>{}.40.off.broadcast</v>
      </c>
      <c r="M181" t="str">
        <f t="shared" si="4"/>
        <v>"OFF-BROADCAST": {"address": {}, "target": "0000128", "flags": "80", "cmd1": "13", "cmd2": "11", "user_data": "","ack": "", "topic": "{}.40.off.broadcast"},</v>
      </c>
    </row>
    <row r="182" spans="1:13" x14ac:dyDescent="0.25">
      <c r="A182" t="s">
        <v>89</v>
      </c>
      <c r="B182" t="s">
        <v>262</v>
      </c>
      <c r="C182" t="str">
        <f t="shared" si="6"/>
        <v>"0000129"</v>
      </c>
      <c r="D182" t="s">
        <v>83</v>
      </c>
      <c r="E182" t="s">
        <v>28</v>
      </c>
      <c r="F182" t="s">
        <v>66</v>
      </c>
      <c r="I182">
        <f t="shared" si="7"/>
        <v>41</v>
      </c>
      <c r="J182" t="s">
        <v>27</v>
      </c>
      <c r="K182" t="str">
        <f t="shared" si="8"/>
        <v>{}.41.off_fast.broadcast</v>
      </c>
      <c r="M182" t="str">
        <f t="shared" si="4"/>
        <v>"OFF_FAST-BROADCAST": {"address": {}, "target": "0000129", "flags": "80", "cmd1": "14", "cmd2": "12", "user_data": "","ack": "", "topic": "{}.41.off_fast.broadcast"},</v>
      </c>
    </row>
    <row r="183" spans="1:13" x14ac:dyDescent="0.25">
      <c r="A183" t="s">
        <v>89</v>
      </c>
      <c r="B183" t="s">
        <v>262</v>
      </c>
      <c r="C183" t="str">
        <f t="shared" si="6"/>
        <v>"0000130"</v>
      </c>
      <c r="D183" t="s">
        <v>83</v>
      </c>
      <c r="E183" t="s">
        <v>30</v>
      </c>
      <c r="F183" t="s">
        <v>67</v>
      </c>
      <c r="I183">
        <f t="shared" si="7"/>
        <v>48</v>
      </c>
      <c r="J183" t="s">
        <v>29</v>
      </c>
      <c r="K183" t="str">
        <f t="shared" si="8"/>
        <v>{}.48.brighten_one_step.broadcast</v>
      </c>
      <c r="M183" t="str">
        <f t="shared" si="4"/>
        <v>"BRIGHTEN_ONE_STEP-BROADCAST": {"address": {}, "target": "0000130", "flags": "80", "cmd1": "15", "cmd2": "13", "user_data": "","ack": "", "topic": "{}.48.brighten_one_step.broadcast"},</v>
      </c>
    </row>
    <row r="184" spans="1:13" x14ac:dyDescent="0.25">
      <c r="A184" t="s">
        <v>89</v>
      </c>
      <c r="B184" t="s">
        <v>262</v>
      </c>
      <c r="C184" t="str">
        <f t="shared" si="6"/>
        <v>"0000131"</v>
      </c>
      <c r="D184" t="s">
        <v>83</v>
      </c>
      <c r="E184" t="s">
        <v>32</v>
      </c>
      <c r="F184" t="s">
        <v>68</v>
      </c>
      <c r="I184">
        <f t="shared" si="7"/>
        <v>49</v>
      </c>
      <c r="J184" t="s">
        <v>31</v>
      </c>
      <c r="K184" t="str">
        <f t="shared" si="8"/>
        <v>{}.49.dim_one_step.broadcast</v>
      </c>
      <c r="M184" t="str">
        <f t="shared" si="4"/>
        <v>"DIM_ONE_STEP-BROADCAST": {"address": {}, "target": "0000131", "flags": "80", "cmd1": "16", "cmd2": "14", "user_data": "","ack": "", "topic": "{}.49.dim_one_step.broadcast"},</v>
      </c>
    </row>
    <row r="185" spans="1:13" x14ac:dyDescent="0.25">
      <c r="A185" t="s">
        <v>89</v>
      </c>
      <c r="B185" t="s">
        <v>262</v>
      </c>
      <c r="C185" t="str">
        <f t="shared" si="6"/>
        <v>"0000132"</v>
      </c>
      <c r="D185" t="s">
        <v>83</v>
      </c>
      <c r="E185" t="s">
        <v>34</v>
      </c>
      <c r="F185" t="s">
        <v>6</v>
      </c>
      <c r="I185">
        <f t="shared" si="7"/>
        <v>50</v>
      </c>
      <c r="J185" t="s">
        <v>33</v>
      </c>
      <c r="K185" t="str">
        <f t="shared" si="8"/>
        <v>{}.50.start_manual_change_down.broadcast</v>
      </c>
      <c r="M185" t="str">
        <f t="shared" si="4"/>
        <v>"START_MANUAL_CHANGE_DOWN-BROADCAST": {"address": {}, "target": "0000132", "flags": "80", "cmd1": "17", "cmd2": "00", "user_data": "","ack": "", "topic": "{}.50.start_manual_change_down.broadcast"},</v>
      </c>
    </row>
    <row r="186" spans="1:13" x14ac:dyDescent="0.25">
      <c r="A186" t="s">
        <v>89</v>
      </c>
      <c r="B186" t="s">
        <v>262</v>
      </c>
      <c r="C186" t="str">
        <f t="shared" si="6"/>
        <v>"0000133"</v>
      </c>
      <c r="D186" t="s">
        <v>83</v>
      </c>
      <c r="E186" t="s">
        <v>34</v>
      </c>
      <c r="F186" t="s">
        <v>1</v>
      </c>
      <c r="I186">
        <f t="shared" si="7"/>
        <v>51</v>
      </c>
      <c r="J186" t="s">
        <v>35</v>
      </c>
      <c r="K186" t="str">
        <f t="shared" si="8"/>
        <v>{}.51.start_manual_change_up.broadcast</v>
      </c>
      <c r="M186" t="str">
        <f t="shared" si="4"/>
        <v>"START_MANUAL_CHANGE_UP-BROADCAST": {"address": {}, "target": "0000133", "flags": "80", "cmd1": "17", "cmd2": "01", "user_data": "","ack": "", "topic": "{}.51.start_manual_change_up.broadcast"},</v>
      </c>
    </row>
    <row r="187" spans="1:13" x14ac:dyDescent="0.25">
      <c r="A187" t="s">
        <v>89</v>
      </c>
      <c r="B187" t="s">
        <v>262</v>
      </c>
      <c r="C187" t="str">
        <f t="shared" si="6"/>
        <v>"0000134"</v>
      </c>
      <c r="D187" t="s">
        <v>83</v>
      </c>
      <c r="E187" t="s">
        <v>37</v>
      </c>
      <c r="F187" t="s">
        <v>69</v>
      </c>
      <c r="I187">
        <f t="shared" si="7"/>
        <v>52</v>
      </c>
      <c r="J187" t="s">
        <v>36</v>
      </c>
      <c r="K187" t="str">
        <f t="shared" si="8"/>
        <v>{}.52.stop_manual_change.broadcast</v>
      </c>
      <c r="M187" t="str">
        <f t="shared" si="4"/>
        <v>"STOP_MANUAL_CHANGE-BROADCAST": {"address": {}, "target": "0000134", "flags": "80", "cmd1": "18", "cmd2": "15", "user_data": "","ack": "", "topic": "{}.52.stop_manual_change.broadcast"},</v>
      </c>
    </row>
    <row r="188" spans="1:13" x14ac:dyDescent="0.25">
      <c r="A188" t="s">
        <v>89</v>
      </c>
      <c r="B188" t="s">
        <v>262</v>
      </c>
      <c r="C188" t="str">
        <f t="shared" si="6"/>
        <v>"0000135"</v>
      </c>
      <c r="D188" t="s">
        <v>83</v>
      </c>
      <c r="E188" t="s">
        <v>39</v>
      </c>
      <c r="F188" t="s">
        <v>70</v>
      </c>
      <c r="J188" t="s">
        <v>38</v>
      </c>
      <c r="K188" t="str">
        <f t="shared" si="8"/>
        <v>{}.status_request.broadcast</v>
      </c>
      <c r="M188" t="str">
        <f t="shared" si="4"/>
        <v>"STATUS_REQUEST-BROADCAST": {"address": {}, "target": "0000135", "flags": "80", "cmd1": "19", "cmd2": "16", "user_data": "","ack": "", "topic": "{}.status_request.broadcast"},</v>
      </c>
    </row>
    <row r="189" spans="1:13" x14ac:dyDescent="0.25">
      <c r="A189" t="s">
        <v>89</v>
      </c>
      <c r="B189" t="s">
        <v>262</v>
      </c>
      <c r="C189" t="str">
        <f t="shared" si="6"/>
        <v>"0000136"</v>
      </c>
      <c r="D189" t="s">
        <v>83</v>
      </c>
      <c r="E189" t="s">
        <v>41</v>
      </c>
      <c r="F189" t="s">
        <v>71</v>
      </c>
      <c r="J189" t="s">
        <v>40</v>
      </c>
      <c r="K189" t="str">
        <f t="shared" si="8"/>
        <v>{}.get_operating_flags.broadcast</v>
      </c>
      <c r="M189" t="str">
        <f t="shared" si="4"/>
        <v>"GET_OPERATING_FLAGS-BROADCAST": {"address": {}, "target": "0000136", "flags": "80", "cmd1": "1f", "cmd2": "17", "user_data": "","ack": "", "topic": "{}.get_operating_flags.broadcast"},</v>
      </c>
    </row>
    <row r="190" spans="1:13" x14ac:dyDescent="0.25">
      <c r="A190" t="s">
        <v>89</v>
      </c>
      <c r="B190" t="s">
        <v>262</v>
      </c>
      <c r="C190" t="str">
        <f t="shared" si="6"/>
        <v>"0000137"</v>
      </c>
      <c r="D190" t="s">
        <v>83</v>
      </c>
      <c r="E190" t="s">
        <v>43</v>
      </c>
      <c r="F190" t="s">
        <v>72</v>
      </c>
      <c r="J190" t="s">
        <v>42</v>
      </c>
      <c r="K190" t="str">
        <f t="shared" si="8"/>
        <v>{}.set_operating_flags.broadcast</v>
      </c>
      <c r="M190" t="str">
        <f t="shared" si="4"/>
        <v>"SET_OPERATING_FLAGS-BROADCAST": {"address": {}, "target": "0000137", "flags": "80", "cmd1": "20", "cmd2": "18", "user_data": "","ack": "", "topic": "{}.set_operating_flags.broadcast"},</v>
      </c>
    </row>
    <row r="191" spans="1:13" x14ac:dyDescent="0.25">
      <c r="A191" t="s">
        <v>89</v>
      </c>
      <c r="B191" t="s">
        <v>262</v>
      </c>
      <c r="C191" t="str">
        <f t="shared" si="6"/>
        <v>"0000138"</v>
      </c>
      <c r="D191" t="s">
        <v>83</v>
      </c>
      <c r="E191" t="s">
        <v>45</v>
      </c>
      <c r="F191" t="s">
        <v>73</v>
      </c>
      <c r="I191">
        <f t="shared" si="7"/>
        <v>56</v>
      </c>
      <c r="J191" t="s">
        <v>44</v>
      </c>
      <c r="K191" t="str">
        <f t="shared" si="8"/>
        <v>{}.56.instant_change.broadcast</v>
      </c>
      <c r="M191" t="str">
        <f t="shared" si="4"/>
        <v>"INSTANT_CHANGE-BROADCAST": {"address": {}, "target": "0000138", "flags": "80", "cmd1": "21", "cmd2": "19", "user_data": "","ack": "", "topic": "{}.56.instant_change.broadcast"},</v>
      </c>
    </row>
    <row r="192" spans="1:13" x14ac:dyDescent="0.25">
      <c r="A192" t="s">
        <v>89</v>
      </c>
      <c r="B192" t="s">
        <v>262</v>
      </c>
      <c r="C192" t="str">
        <f t="shared" si="6"/>
        <v>"0000139"</v>
      </c>
      <c r="D192" t="s">
        <v>83</v>
      </c>
      <c r="E192" t="s">
        <v>47</v>
      </c>
      <c r="F192" t="s">
        <v>74</v>
      </c>
      <c r="I192">
        <f t="shared" si="7"/>
        <v>57</v>
      </c>
      <c r="J192" t="s">
        <v>46</v>
      </c>
      <c r="K192" t="str">
        <f t="shared" si="8"/>
        <v>{}.57.manually_turned_off.broadcast</v>
      </c>
      <c r="M192" t="str">
        <f t="shared" si="4"/>
        <v>"MANUALLY_TURNED_OFF-BROADCAST": {"address": {}, "target": "0000139", "flags": "80", "cmd1": "22", "cmd2": "20", "user_data": "","ack": "", "topic": "{}.57.manually_turned_off.broadcast"},</v>
      </c>
    </row>
    <row r="193" spans="1:13" x14ac:dyDescent="0.25">
      <c r="A193" t="s">
        <v>89</v>
      </c>
      <c r="B193" t="s">
        <v>262</v>
      </c>
      <c r="C193" t="str">
        <f t="shared" si="6"/>
        <v>"0000140"</v>
      </c>
      <c r="D193" t="s">
        <v>83</v>
      </c>
      <c r="E193" t="s">
        <v>49</v>
      </c>
      <c r="F193" t="s">
        <v>75</v>
      </c>
      <c r="I193">
        <f t="shared" si="7"/>
        <v>64</v>
      </c>
      <c r="J193" t="s">
        <v>48</v>
      </c>
      <c r="K193" t="str">
        <f t="shared" si="8"/>
        <v>{}.64.manually_turned_on.broadcast</v>
      </c>
      <c r="M193" t="str">
        <f t="shared" si="4"/>
        <v>"MANUALLY_TURNED_ON-BROADCAST": {"address": {}, "target": "0000140", "flags": "80", "cmd1": "23", "cmd2": "21", "user_data": "","ack": "", "topic": "{}.64.manually_turned_on.broadcast"},</v>
      </c>
    </row>
    <row r="195" spans="1:13" x14ac:dyDescent="0.25">
      <c r="A195" t="s">
        <v>90</v>
      </c>
      <c r="B195" t="s">
        <v>262</v>
      </c>
      <c r="C195" t="s">
        <v>79</v>
      </c>
      <c r="D195" t="s">
        <v>74</v>
      </c>
      <c r="E195" t="s">
        <v>1</v>
      </c>
      <c r="F195" t="s">
        <v>55</v>
      </c>
      <c r="J195" t="s">
        <v>0</v>
      </c>
      <c r="K195" t="str">
        <f t="shared" si="8"/>
        <v>{}.assign_to_all_link_group.direct_ack</v>
      </c>
      <c r="M195" t="str">
        <f t="shared" si="4"/>
        <v>"ASSIGN_TO_ALL_LINK_GROUP-DIRECT_ACK": {"address": {}, "target": "040506", "flags": "20", "cmd1": "01", "cmd2": "01", "user_data": "","ack": "", "topic": "{}.assign_to_all_link_group.direct_ack"},</v>
      </c>
    </row>
    <row r="196" spans="1:13" x14ac:dyDescent="0.25">
      <c r="A196" t="s">
        <v>90</v>
      </c>
      <c r="B196" t="s">
        <v>262</v>
      </c>
      <c r="C196" t="s">
        <v>79</v>
      </c>
      <c r="D196" t="s">
        <v>74</v>
      </c>
      <c r="E196" t="s">
        <v>3</v>
      </c>
      <c r="F196" t="s">
        <v>56</v>
      </c>
      <c r="J196" t="s">
        <v>2</v>
      </c>
      <c r="K196" t="str">
        <f t="shared" si="8"/>
        <v>{}.delete_from_all_link_group.direct_ack</v>
      </c>
      <c r="M196" t="str">
        <f t="shared" si="4"/>
        <v>"DELETE_FROM_ALL_LINK_GROUP-DIRECT_ACK": {"address": {}, "target": "040506", "flags": "20", "cmd1": "02", "cmd2": "02", "user_data": "","ack": "", "topic": "{}.delete_from_all_link_group.direct_ack"},</v>
      </c>
    </row>
    <row r="197" spans="1:13" x14ac:dyDescent="0.25">
      <c r="A197" t="s">
        <v>90</v>
      </c>
      <c r="B197" t="s">
        <v>262</v>
      </c>
      <c r="C197" t="s">
        <v>79</v>
      </c>
      <c r="D197" t="s">
        <v>74</v>
      </c>
      <c r="E197" t="s">
        <v>5</v>
      </c>
      <c r="F197" t="s">
        <v>6</v>
      </c>
      <c r="J197" t="s">
        <v>4</v>
      </c>
      <c r="K197" t="str">
        <f t="shared" si="8"/>
        <v>{}.product_data_request.direct_ack</v>
      </c>
      <c r="M197" t="str">
        <f t="shared" si="4"/>
        <v>"PRODUCT_DATA_REQUEST-DIRECT_ACK": {"address": {}, "target": "040506", "flags": "20", "cmd1": "03", "cmd2": "00", "user_data": "","ack": "", "topic": "{}.product_data_request.direct_ack"},</v>
      </c>
    </row>
    <row r="198" spans="1:13" x14ac:dyDescent="0.25">
      <c r="A198" t="s">
        <v>90</v>
      </c>
      <c r="B198" t="s">
        <v>262</v>
      </c>
      <c r="C198" t="s">
        <v>79</v>
      </c>
      <c r="D198" t="s">
        <v>74</v>
      </c>
      <c r="E198" t="s">
        <v>5</v>
      </c>
      <c r="F198" t="s">
        <v>1</v>
      </c>
      <c r="J198" t="s">
        <v>7</v>
      </c>
      <c r="K198" t="str">
        <f t="shared" si="8"/>
        <v>{}.fx_username.direct_ack</v>
      </c>
      <c r="M198" t="str">
        <f t="shared" si="4"/>
        <v>"FX_USERNAME-DIRECT_ACK": {"address": {}, "target": "040506", "flags": "20", "cmd1": "03", "cmd2": "01", "user_data": "","ack": "", "topic": "{}.fx_username.direct_ack"},</v>
      </c>
    </row>
    <row r="199" spans="1:13" x14ac:dyDescent="0.25">
      <c r="A199" t="s">
        <v>90</v>
      </c>
      <c r="B199" t="s">
        <v>262</v>
      </c>
      <c r="C199" t="s">
        <v>79</v>
      </c>
      <c r="D199" t="s">
        <v>74</v>
      </c>
      <c r="E199" t="s">
        <v>5</v>
      </c>
      <c r="F199" t="s">
        <v>3</v>
      </c>
      <c r="J199" t="s">
        <v>8</v>
      </c>
      <c r="K199" t="str">
        <f t="shared" si="8"/>
        <v>{}.device_text_string_request.direct_ack</v>
      </c>
      <c r="M199" t="str">
        <f t="shared" si="4"/>
        <v>"DEVICE_TEXT_STRING_REQUEST-DIRECT_ACK": {"address": {}, "target": "040506", "flags": "20", "cmd1": "03", "cmd2": "02", "user_data": "","ack": "", "topic": "{}.device_text_string_request.direct_ack"},</v>
      </c>
    </row>
    <row r="200" spans="1:13" x14ac:dyDescent="0.25">
      <c r="A200" t="s">
        <v>90</v>
      </c>
      <c r="B200" t="s">
        <v>262</v>
      </c>
      <c r="C200" t="s">
        <v>79</v>
      </c>
      <c r="D200" t="s">
        <v>74</v>
      </c>
      <c r="E200" t="s">
        <v>10</v>
      </c>
      <c r="F200" t="s">
        <v>57</v>
      </c>
      <c r="J200" t="s">
        <v>9</v>
      </c>
      <c r="K200" t="str">
        <f t="shared" si="8"/>
        <v>{}.all_link_cleanup_status_report.direct_ack</v>
      </c>
      <c r="M200" t="str">
        <f t="shared" si="4"/>
        <v>"ALL_LINK_CLEANUP_STATUS_REPORT-DIRECT_ACK": {"address": {}, "target": "040506", "flags": "20", "cmd1": "06", "cmd2": "03", "user_data": "","ack": "", "topic": "{}.all_link_cleanup_status_report.direct_ack"},</v>
      </c>
    </row>
    <row r="201" spans="1:13" x14ac:dyDescent="0.25">
      <c r="A201" t="s">
        <v>90</v>
      </c>
      <c r="B201" t="s">
        <v>262</v>
      </c>
      <c r="C201" t="s">
        <v>79</v>
      </c>
      <c r="D201" t="s">
        <v>74</v>
      </c>
      <c r="E201" t="s">
        <v>12</v>
      </c>
      <c r="F201" t="s">
        <v>58</v>
      </c>
      <c r="J201" t="s">
        <v>11</v>
      </c>
      <c r="K201" t="str">
        <f t="shared" si="8"/>
        <v>{}.enter_linking_mode.direct_ack</v>
      </c>
      <c r="M201" t="str">
        <f t="shared" si="4"/>
        <v>"ENTER_LINKING_MODE-DIRECT_ACK": {"address": {}, "target": "040506", "flags": "20", "cmd1": "09", "cmd2": "04", "user_data": "","ack": "", "topic": "{}.enter_linking_mode.direct_ack"},</v>
      </c>
    </row>
    <row r="202" spans="1:13" x14ac:dyDescent="0.25">
      <c r="A202" t="s">
        <v>90</v>
      </c>
      <c r="B202" t="s">
        <v>262</v>
      </c>
      <c r="C202" t="s">
        <v>79</v>
      </c>
      <c r="D202" t="s">
        <v>74</v>
      </c>
      <c r="E202" t="s">
        <v>14</v>
      </c>
      <c r="F202" t="s">
        <v>59</v>
      </c>
      <c r="J202" t="s">
        <v>13</v>
      </c>
      <c r="K202" t="str">
        <f t="shared" si="8"/>
        <v>{}.enter_unlinking_mode.direct_ack</v>
      </c>
      <c r="M202" t="str">
        <f t="shared" si="4"/>
        <v>"ENTER_UNLINKING_MODE-DIRECT_ACK": {"address": {}, "target": "040506", "flags": "20", "cmd1": "0a", "cmd2": "05", "user_data": "","ack": "", "topic": "{}.enter_unlinking_mode.direct_ack"},</v>
      </c>
    </row>
    <row r="203" spans="1:13" x14ac:dyDescent="0.25">
      <c r="A203" t="s">
        <v>90</v>
      </c>
      <c r="B203" t="s">
        <v>262</v>
      </c>
      <c r="C203" t="s">
        <v>79</v>
      </c>
      <c r="D203" t="s">
        <v>74</v>
      </c>
      <c r="E203" t="s">
        <v>16</v>
      </c>
      <c r="F203" t="s">
        <v>60</v>
      </c>
      <c r="J203" t="s">
        <v>15</v>
      </c>
      <c r="K203" t="str">
        <f t="shared" si="8"/>
        <v>{}.get_insteon_engine_version.direct_ack</v>
      </c>
      <c r="M203" t="str">
        <f t="shared" si="4"/>
        <v>"GET_INSTEON_ENGINE_VERSION-DIRECT_ACK": {"address": {}, "target": "040506", "flags": "20", "cmd1": "0d", "cmd2": "06", "user_data": "","ack": "", "topic": "{}.get_insteon_engine_version.direct_ack"},</v>
      </c>
    </row>
    <row r="204" spans="1:13" x14ac:dyDescent="0.25">
      <c r="A204" t="s">
        <v>90</v>
      </c>
      <c r="B204" t="s">
        <v>262</v>
      </c>
      <c r="C204" t="s">
        <v>79</v>
      </c>
      <c r="D204" t="s">
        <v>74</v>
      </c>
      <c r="E204" t="s">
        <v>18</v>
      </c>
      <c r="F204" t="s">
        <v>61</v>
      </c>
      <c r="J204" t="s">
        <v>17</v>
      </c>
      <c r="K204" t="str">
        <f t="shared" si="8"/>
        <v>{}.ping.direct_ack</v>
      </c>
      <c r="M204" t="str">
        <f t="shared" si="4"/>
        <v>"PING-DIRECT_ACK": {"address": {}, "target": "040506", "flags": "20", "cmd1": "0f", "cmd2": "07", "user_data": "","ack": "", "topic": "{}.ping.direct_ack"},</v>
      </c>
    </row>
    <row r="205" spans="1:13" x14ac:dyDescent="0.25">
      <c r="A205" t="s">
        <v>90</v>
      </c>
      <c r="B205" t="s">
        <v>262</v>
      </c>
      <c r="C205" t="s">
        <v>79</v>
      </c>
      <c r="D205" t="s">
        <v>74</v>
      </c>
      <c r="E205" t="s">
        <v>20</v>
      </c>
      <c r="F205" t="s">
        <v>62</v>
      </c>
      <c r="J205" t="s">
        <v>19</v>
      </c>
      <c r="K205" t="str">
        <f t="shared" si="8"/>
        <v>{}.id_request.direct_ack</v>
      </c>
      <c r="M205" t="str">
        <f t="shared" si="4"/>
        <v>"ID_REQUEST-DIRECT_ACK": {"address": {}, "target": "040506", "flags": "20", "cmd1": "10", "cmd2": "08", "user_data": "","ack": "", "topic": "{}.id_request.direct_ack"},</v>
      </c>
    </row>
    <row r="206" spans="1:13" x14ac:dyDescent="0.25">
      <c r="A206" t="s">
        <v>90</v>
      </c>
      <c r="B206" t="s">
        <v>262</v>
      </c>
      <c r="C206" t="s">
        <v>79</v>
      </c>
      <c r="D206" t="s">
        <v>74</v>
      </c>
      <c r="E206" t="s">
        <v>22</v>
      </c>
      <c r="F206" t="s">
        <v>63</v>
      </c>
      <c r="J206" t="s">
        <v>21</v>
      </c>
      <c r="K206" t="str">
        <f t="shared" si="8"/>
        <v>{}.on.direct_ack</v>
      </c>
      <c r="M206" t="str">
        <f t="shared" ref="M206:M220" si="9">_xlfn.CONCAT("""", J206, "-", UPPER(TRIM(A206)),""": {""address"": ",TRIM(B206), ", ""target"": ", TRIM(C206),", ""flags"": """,RIGHT(TRIM(D206),2),""", ""cmd1"": """,,RIGHT(TRIM(E206),2),""", ""cmd2"": """,,RIGHT(TRIM(F206),2),""", ""user_data"": ", IF(G206="", """""", TRIM( G206)), ",""ack"": """, TRIM(H206), """, ""topic"": """, TRIM(K206), """},")</f>
        <v>"ON-DIRECT_ACK": {"address": {}, "target": "040506", "flags": "20", "cmd1": "11", "cmd2": "09", "user_data": "","ack": "", "topic": "{}.on.direct_ack"},</v>
      </c>
    </row>
    <row r="207" spans="1:13" x14ac:dyDescent="0.25">
      <c r="A207" t="s">
        <v>90</v>
      </c>
      <c r="B207" t="s">
        <v>262</v>
      </c>
      <c r="C207" t="s">
        <v>79</v>
      </c>
      <c r="D207" t="s">
        <v>74</v>
      </c>
      <c r="E207" t="s">
        <v>24</v>
      </c>
      <c r="F207" t="s">
        <v>64</v>
      </c>
      <c r="J207" t="s">
        <v>23</v>
      </c>
      <c r="K207" t="str">
        <f t="shared" si="8"/>
        <v>{}.on_fast.direct_ack</v>
      </c>
      <c r="M207" t="str">
        <f t="shared" si="9"/>
        <v>"ON_FAST-DIRECT_ACK": {"address": {}, "target": "040506", "flags": "20", "cmd1": "12", "cmd2": "10", "user_data": "","ack": "", "topic": "{}.on_fast.direct_ack"},</v>
      </c>
    </row>
    <row r="208" spans="1:13" x14ac:dyDescent="0.25">
      <c r="A208" t="s">
        <v>90</v>
      </c>
      <c r="B208" t="s">
        <v>262</v>
      </c>
      <c r="C208" t="s">
        <v>79</v>
      </c>
      <c r="D208" t="s">
        <v>74</v>
      </c>
      <c r="E208" t="s">
        <v>26</v>
      </c>
      <c r="F208" t="s">
        <v>65</v>
      </c>
      <c r="J208" t="s">
        <v>25</v>
      </c>
      <c r="K208" t="str">
        <f t="shared" si="8"/>
        <v>{}.off.direct_ack</v>
      </c>
      <c r="M208" t="str">
        <f t="shared" si="9"/>
        <v>"OFF-DIRECT_ACK": {"address": {}, "target": "040506", "flags": "20", "cmd1": "13", "cmd2": "11", "user_data": "","ack": "", "topic": "{}.off.direct_ack"},</v>
      </c>
    </row>
    <row r="209" spans="1:13" x14ac:dyDescent="0.25">
      <c r="A209" t="s">
        <v>90</v>
      </c>
      <c r="B209" t="s">
        <v>262</v>
      </c>
      <c r="C209" t="s">
        <v>79</v>
      </c>
      <c r="D209" t="s">
        <v>74</v>
      </c>
      <c r="E209" t="s">
        <v>28</v>
      </c>
      <c r="F209" t="s">
        <v>66</v>
      </c>
      <c r="J209" t="s">
        <v>27</v>
      </c>
      <c r="K209" t="str">
        <f t="shared" si="8"/>
        <v>{}.off_fast.direct_ack</v>
      </c>
      <c r="M209" t="str">
        <f t="shared" si="9"/>
        <v>"OFF_FAST-DIRECT_ACK": {"address": {}, "target": "040506", "flags": "20", "cmd1": "14", "cmd2": "12", "user_data": "","ack": "", "topic": "{}.off_fast.direct_ack"},</v>
      </c>
    </row>
    <row r="210" spans="1:13" x14ac:dyDescent="0.25">
      <c r="A210" t="s">
        <v>90</v>
      </c>
      <c r="B210" t="s">
        <v>262</v>
      </c>
      <c r="C210" t="s">
        <v>79</v>
      </c>
      <c r="D210" t="s">
        <v>74</v>
      </c>
      <c r="E210" t="s">
        <v>30</v>
      </c>
      <c r="F210" t="s">
        <v>67</v>
      </c>
      <c r="J210" t="s">
        <v>29</v>
      </c>
      <c r="K210" t="str">
        <f t="shared" si="8"/>
        <v>{}.brighten_one_step.direct_ack</v>
      </c>
      <c r="M210" t="str">
        <f t="shared" si="9"/>
        <v>"BRIGHTEN_ONE_STEP-DIRECT_ACK": {"address": {}, "target": "040506", "flags": "20", "cmd1": "15", "cmd2": "13", "user_data": "","ack": "", "topic": "{}.brighten_one_step.direct_ack"},</v>
      </c>
    </row>
    <row r="211" spans="1:13" x14ac:dyDescent="0.25">
      <c r="A211" t="s">
        <v>90</v>
      </c>
      <c r="B211" t="s">
        <v>262</v>
      </c>
      <c r="C211" t="s">
        <v>79</v>
      </c>
      <c r="D211" t="s">
        <v>74</v>
      </c>
      <c r="E211" t="s">
        <v>32</v>
      </c>
      <c r="F211" t="s">
        <v>68</v>
      </c>
      <c r="J211" t="s">
        <v>31</v>
      </c>
      <c r="K211" t="str">
        <f t="shared" si="8"/>
        <v>{}.dim_one_step.direct_ack</v>
      </c>
      <c r="M211" t="str">
        <f t="shared" si="9"/>
        <v>"DIM_ONE_STEP-DIRECT_ACK": {"address": {}, "target": "040506", "flags": "20", "cmd1": "16", "cmd2": "14", "user_data": "","ack": "", "topic": "{}.dim_one_step.direct_ack"},</v>
      </c>
    </row>
    <row r="212" spans="1:13" x14ac:dyDescent="0.25">
      <c r="A212" t="s">
        <v>90</v>
      </c>
      <c r="B212" t="s">
        <v>262</v>
      </c>
      <c r="C212" t="s">
        <v>79</v>
      </c>
      <c r="D212" t="s">
        <v>74</v>
      </c>
      <c r="E212" t="s">
        <v>34</v>
      </c>
      <c r="F212" t="s">
        <v>6</v>
      </c>
      <c r="J212" t="s">
        <v>33</v>
      </c>
      <c r="K212" t="str">
        <f t="shared" si="8"/>
        <v>{}.start_manual_change_down.direct_ack</v>
      </c>
      <c r="M212" t="str">
        <f t="shared" si="9"/>
        <v>"START_MANUAL_CHANGE_DOWN-DIRECT_ACK": {"address": {}, "target": "040506", "flags": "20", "cmd1": "17", "cmd2": "00", "user_data": "","ack": "", "topic": "{}.start_manual_change_down.direct_ack"},</v>
      </c>
    </row>
    <row r="213" spans="1:13" x14ac:dyDescent="0.25">
      <c r="A213" t="s">
        <v>90</v>
      </c>
      <c r="B213" t="s">
        <v>262</v>
      </c>
      <c r="C213" t="s">
        <v>79</v>
      </c>
      <c r="D213" t="s">
        <v>74</v>
      </c>
      <c r="E213" t="s">
        <v>34</v>
      </c>
      <c r="F213" t="s">
        <v>1</v>
      </c>
      <c r="J213" t="s">
        <v>35</v>
      </c>
      <c r="K213" t="str">
        <f t="shared" si="8"/>
        <v>{}.start_manual_change_up.direct_ack</v>
      </c>
      <c r="M213" t="str">
        <f t="shared" si="9"/>
        <v>"START_MANUAL_CHANGE_UP-DIRECT_ACK": {"address": {}, "target": "040506", "flags": "20", "cmd1": "17", "cmd2": "01", "user_data": "","ack": "", "topic": "{}.start_manual_change_up.direct_ack"},</v>
      </c>
    </row>
    <row r="214" spans="1:13" x14ac:dyDescent="0.25">
      <c r="A214" t="s">
        <v>90</v>
      </c>
      <c r="B214" t="s">
        <v>262</v>
      </c>
      <c r="C214" t="s">
        <v>79</v>
      </c>
      <c r="D214" t="s">
        <v>74</v>
      </c>
      <c r="E214" t="s">
        <v>37</v>
      </c>
      <c r="F214" t="s">
        <v>69</v>
      </c>
      <c r="J214" t="s">
        <v>36</v>
      </c>
      <c r="K214" t="str">
        <f t="shared" si="8"/>
        <v>{}.stop_manual_change.direct_ack</v>
      </c>
      <c r="M214" t="str">
        <f t="shared" si="9"/>
        <v>"STOP_MANUAL_CHANGE-DIRECT_ACK": {"address": {}, "target": "040506", "flags": "20", "cmd1": "18", "cmd2": "15", "user_data": "","ack": "", "topic": "{}.stop_manual_change.direct_ack"},</v>
      </c>
    </row>
    <row r="215" spans="1:13" x14ac:dyDescent="0.25">
      <c r="A215" t="s">
        <v>90</v>
      </c>
      <c r="B215" t="s">
        <v>262</v>
      </c>
      <c r="C215" t="s">
        <v>79</v>
      </c>
      <c r="D215" t="s">
        <v>74</v>
      </c>
      <c r="E215" t="s">
        <v>39</v>
      </c>
      <c r="F215" t="s">
        <v>70</v>
      </c>
      <c r="J215" t="s">
        <v>38</v>
      </c>
      <c r="K215" t="str">
        <f t="shared" si="8"/>
        <v>{}.status_request.direct_ack</v>
      </c>
      <c r="M215" t="str">
        <f t="shared" si="9"/>
        <v>"STATUS_REQUEST-DIRECT_ACK": {"address": {}, "target": "040506", "flags": "20", "cmd1": "19", "cmd2": "16", "user_data": "","ack": "", "topic": "{}.status_request.direct_ack"},</v>
      </c>
    </row>
    <row r="216" spans="1:13" x14ac:dyDescent="0.25">
      <c r="A216" t="s">
        <v>90</v>
      </c>
      <c r="B216" t="s">
        <v>262</v>
      </c>
      <c r="C216" t="s">
        <v>79</v>
      </c>
      <c r="D216" t="s">
        <v>74</v>
      </c>
      <c r="E216" t="s">
        <v>41</v>
      </c>
      <c r="F216" t="s">
        <v>71</v>
      </c>
      <c r="J216" t="s">
        <v>40</v>
      </c>
      <c r="K216" t="str">
        <f t="shared" si="8"/>
        <v>{}.get_operating_flags.direct_ack</v>
      </c>
      <c r="M216" t="str">
        <f t="shared" si="9"/>
        <v>"GET_OPERATING_FLAGS-DIRECT_ACK": {"address": {}, "target": "040506", "flags": "20", "cmd1": "1f", "cmd2": "17", "user_data": "","ack": "", "topic": "{}.get_operating_flags.direct_ack"},</v>
      </c>
    </row>
    <row r="217" spans="1:13" x14ac:dyDescent="0.25">
      <c r="A217" t="s">
        <v>90</v>
      </c>
      <c r="B217" t="s">
        <v>262</v>
      </c>
      <c r="C217" t="s">
        <v>79</v>
      </c>
      <c r="D217" t="s">
        <v>74</v>
      </c>
      <c r="E217" t="s">
        <v>43</v>
      </c>
      <c r="F217" t="s">
        <v>72</v>
      </c>
      <c r="J217" t="s">
        <v>42</v>
      </c>
      <c r="K217" t="str">
        <f t="shared" si="8"/>
        <v>{}.set_operating_flags.direct_ack</v>
      </c>
      <c r="M217" t="str">
        <f t="shared" si="9"/>
        <v>"SET_OPERATING_FLAGS-DIRECT_ACK": {"address": {}, "target": "040506", "flags": "20", "cmd1": "20", "cmd2": "18", "user_data": "","ack": "", "topic": "{}.set_operating_flags.direct_ack"},</v>
      </c>
    </row>
    <row r="218" spans="1:13" x14ac:dyDescent="0.25">
      <c r="A218" t="s">
        <v>90</v>
      </c>
      <c r="B218" t="s">
        <v>262</v>
      </c>
      <c r="C218" t="s">
        <v>79</v>
      </c>
      <c r="D218" t="s">
        <v>74</v>
      </c>
      <c r="E218" t="s">
        <v>45</v>
      </c>
      <c r="F218" t="s">
        <v>73</v>
      </c>
      <c r="J218" t="s">
        <v>44</v>
      </c>
      <c r="K218" t="str">
        <f t="shared" si="8"/>
        <v>{}.instant_change.direct_ack</v>
      </c>
      <c r="M218" t="str">
        <f t="shared" si="9"/>
        <v>"INSTANT_CHANGE-DIRECT_ACK": {"address": {}, "target": "040506", "flags": "20", "cmd1": "21", "cmd2": "19", "user_data": "","ack": "", "topic": "{}.instant_change.direct_ack"},</v>
      </c>
    </row>
    <row r="219" spans="1:13" x14ac:dyDescent="0.25">
      <c r="A219" t="s">
        <v>90</v>
      </c>
      <c r="B219" t="s">
        <v>262</v>
      </c>
      <c r="C219" t="s">
        <v>79</v>
      </c>
      <c r="D219" t="s">
        <v>74</v>
      </c>
      <c r="E219" t="s">
        <v>47</v>
      </c>
      <c r="F219" t="s">
        <v>74</v>
      </c>
      <c r="J219" t="s">
        <v>46</v>
      </c>
      <c r="K219" t="str">
        <f t="shared" si="8"/>
        <v>{}.manually_turned_off.direct_ack</v>
      </c>
      <c r="M219" t="str">
        <f t="shared" si="9"/>
        <v>"MANUALLY_TURNED_OFF-DIRECT_ACK": {"address": {}, "target": "040506", "flags": "20", "cmd1": "22", "cmd2": "20", "user_data": "","ack": "", "topic": "{}.manually_turned_off.direct_ack"},</v>
      </c>
    </row>
    <row r="220" spans="1:13" x14ac:dyDescent="0.25">
      <c r="A220" t="s">
        <v>90</v>
      </c>
      <c r="B220" t="s">
        <v>262</v>
      </c>
      <c r="C220" t="s">
        <v>79</v>
      </c>
      <c r="D220" t="s">
        <v>74</v>
      </c>
      <c r="E220" t="s">
        <v>49</v>
      </c>
      <c r="F220" t="s">
        <v>75</v>
      </c>
      <c r="J220" t="s">
        <v>48</v>
      </c>
      <c r="K220" t="str">
        <f t="shared" si="8"/>
        <v>{}.manually_turned_on.direct_ack</v>
      </c>
      <c r="M220" t="str">
        <f t="shared" si="9"/>
        <v>"MANUALLY_TURNED_ON-DIRECT_ACK": {"address": {}, "target": "040506", "flags": "20", "cmd1": "23", "cmd2": "21", "user_data": "","ack": "", "topic": "{}.manually_turned_on.direct_ack"},</v>
      </c>
    </row>
    <row r="221" spans="1:13" x14ac:dyDescent="0.25">
      <c r="L221" t="s">
        <v>81</v>
      </c>
    </row>
  </sheetData>
  <autoFilter ref="A1:M139" xr:uid="{B9E8B3A0-13ED-4C8C-B441-84DC38623F19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</dc:creator>
  <cp:lastModifiedBy>Thomas Harris</cp:lastModifiedBy>
  <dcterms:created xsi:type="dcterms:W3CDTF">2019-11-18T02:06:53Z</dcterms:created>
  <dcterms:modified xsi:type="dcterms:W3CDTF">2022-03-23T22:56:08Z</dcterms:modified>
</cp:coreProperties>
</file>