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arris\Source\Repos\pyinsteon\tests\test_messages\"/>
    </mc:Choice>
  </mc:AlternateContent>
  <xr:revisionPtr revIDLastSave="0" documentId="13_ncr:1_{6A0AF1D9-DFAA-47FB-A527-26635B5E9C0F}" xr6:coauthVersionLast="41" xr6:coauthVersionMax="41" xr10:uidLastSave="{00000000-0000-0000-0000-000000000000}"/>
  <bookViews>
    <workbookView xWindow="-120" yWindow="-120" windowWidth="29040" windowHeight="15840" xr2:uid="{98CC9687-FBC8-4774-B1FB-3B53ADC06F70}"/>
  </bookViews>
  <sheets>
    <sheet name="Sheet1" sheetId="1" r:id="rId1"/>
  </sheets>
  <definedNames>
    <definedName name="_xlnm._FilterDatabase" localSheetId="0" hidden="1">Sheet1!$F$1:$F$27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5" i="1" l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M51" i="1" s="1"/>
  <c r="K50" i="1"/>
  <c r="M50" i="1" s="1"/>
  <c r="K49" i="1"/>
  <c r="K48" i="1"/>
  <c r="K47" i="1"/>
  <c r="K46" i="1"/>
  <c r="K45" i="1"/>
  <c r="K44" i="1"/>
  <c r="K43" i="1"/>
  <c r="K42" i="1"/>
  <c r="M42" i="1" s="1"/>
  <c r="K41" i="1"/>
  <c r="K40" i="1"/>
  <c r="K39" i="1"/>
  <c r="K38" i="1"/>
  <c r="M38" i="1" s="1"/>
  <c r="K37" i="1"/>
  <c r="K36" i="1"/>
  <c r="K35" i="1"/>
  <c r="K34" i="1"/>
  <c r="M34" i="1" s="1"/>
  <c r="K33" i="1"/>
  <c r="K32" i="1"/>
  <c r="K31" i="1"/>
  <c r="M31" i="1" s="1"/>
  <c r="K30" i="1"/>
  <c r="K29" i="1"/>
  <c r="K28" i="1"/>
  <c r="K27" i="1"/>
  <c r="M27" i="1" s="1"/>
  <c r="K26" i="1"/>
  <c r="M26" i="1" s="1"/>
  <c r="K25" i="1"/>
  <c r="K24" i="1"/>
  <c r="K23" i="1"/>
  <c r="M23" i="1" s="1"/>
  <c r="K22" i="1"/>
  <c r="M22" i="1" s="1"/>
  <c r="K21" i="1"/>
  <c r="K20" i="1"/>
  <c r="K19" i="1"/>
  <c r="K18" i="1"/>
  <c r="M18" i="1" s="1"/>
  <c r="K17" i="1"/>
  <c r="K16" i="1"/>
  <c r="K15" i="1"/>
  <c r="K14" i="1"/>
  <c r="K13" i="1"/>
  <c r="K12" i="1"/>
  <c r="K11" i="1"/>
  <c r="M11" i="1" s="1"/>
  <c r="K10" i="1"/>
  <c r="M10" i="1" s="1"/>
  <c r="K9" i="1"/>
  <c r="K8" i="1"/>
  <c r="K7" i="1"/>
  <c r="M7" i="1" s="1"/>
  <c r="K6" i="1"/>
  <c r="M6" i="1" s="1"/>
  <c r="K5" i="1"/>
  <c r="K4" i="1"/>
  <c r="K3" i="1"/>
  <c r="M48" i="1"/>
  <c r="M44" i="1"/>
  <c r="M36" i="1"/>
  <c r="M32" i="1"/>
  <c r="M28" i="1"/>
  <c r="M24" i="1"/>
  <c r="M20" i="1"/>
  <c r="M16" i="1"/>
  <c r="M12" i="1"/>
  <c r="M8" i="1"/>
  <c r="M5" i="1"/>
  <c r="M4" i="1"/>
  <c r="K2" i="1"/>
  <c r="M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M46" i="1"/>
  <c r="M30" i="1"/>
  <c r="M14" i="1"/>
  <c r="M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28" i="1"/>
  <c r="M43" i="1"/>
  <c r="M39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M53" i="1"/>
  <c r="M52" i="1"/>
  <c r="M49" i="1"/>
  <c r="M47" i="1"/>
  <c r="M45" i="1"/>
  <c r="M41" i="1"/>
  <c r="M40" i="1"/>
  <c r="M37" i="1"/>
  <c r="M35" i="1"/>
  <c r="M33" i="1"/>
  <c r="M29" i="1"/>
  <c r="M25" i="1"/>
  <c r="M21" i="1"/>
  <c r="M17" i="1"/>
  <c r="M13" i="1"/>
  <c r="M9" i="1"/>
  <c r="M19" i="1"/>
  <c r="M15" i="1"/>
  <c r="M3" i="1"/>
  <c r="M54" i="1" l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</calcChain>
</file>

<file path=xl/sharedStrings.xml><?xml version="1.0" encoding="utf-8"?>
<sst xmlns="http://schemas.openxmlformats.org/spreadsheetml/2006/main" count="715" uniqueCount="93">
  <si>
    <t>ASSIGN_TO_ALL_LINK_GROUP</t>
  </si>
  <si>
    <t xml:space="preserve"> 0x01</t>
  </si>
  <si>
    <t>DELETE_FROM_ALL_LINK_GROUP</t>
  </si>
  <si>
    <t xml:space="preserve"> 0x02</t>
  </si>
  <si>
    <t>PRODUCT_DATA_REQUEST</t>
  </si>
  <si>
    <t xml:space="preserve"> 0x03</t>
  </si>
  <si>
    <t xml:space="preserve"> 0x00</t>
  </si>
  <si>
    <t>FX_USERNAME</t>
  </si>
  <si>
    <t>DEVICE_TEXT_STRING_REQUEST</t>
  </si>
  <si>
    <t>ALL_LINK_CLEANUP_STATUS_REPORT</t>
  </si>
  <si>
    <t xml:space="preserve"> 0x06</t>
  </si>
  <si>
    <t>ENTER_LINKING_MODE</t>
  </si>
  <si>
    <t xml:space="preserve"> 0x09</t>
  </si>
  <si>
    <t>ENTER_UNLINKING_MODE</t>
  </si>
  <si>
    <t xml:space="preserve"> 0x0a</t>
  </si>
  <si>
    <t>GET_INSTEON_ENGINE_VERSION</t>
  </si>
  <si>
    <t xml:space="preserve"> 0x0d</t>
  </si>
  <si>
    <t>PING</t>
  </si>
  <si>
    <t xml:space="preserve"> 0x0f</t>
  </si>
  <si>
    <t>ID_REQUEST</t>
  </si>
  <si>
    <t xml:space="preserve"> 0x10</t>
  </si>
  <si>
    <t>ON</t>
  </si>
  <si>
    <t xml:space="preserve"> 0x11</t>
  </si>
  <si>
    <t>ON_FAST</t>
  </si>
  <si>
    <t xml:space="preserve"> 0x12</t>
  </si>
  <si>
    <t>OFF</t>
  </si>
  <si>
    <t xml:space="preserve"> 0x13</t>
  </si>
  <si>
    <t>OFF_FAST</t>
  </si>
  <si>
    <t xml:space="preserve"> 0x14</t>
  </si>
  <si>
    <t>BRIGHTEN_ONE_STEP</t>
  </si>
  <si>
    <t xml:space="preserve"> 0x15</t>
  </si>
  <si>
    <t>DIM_ONE_STEP</t>
  </si>
  <si>
    <t xml:space="preserve"> 0x16</t>
  </si>
  <si>
    <t>START_MANUAL_CHANGE_DOWN</t>
  </si>
  <si>
    <t xml:space="preserve"> 0x17</t>
  </si>
  <si>
    <t>START_MANUAL_CHANGE_UP</t>
  </si>
  <si>
    <t>STOP_MANUAL_CHANGE</t>
  </si>
  <si>
    <t xml:space="preserve"> 0x18</t>
  </si>
  <si>
    <t>STATUS_REQUEST</t>
  </si>
  <si>
    <t xml:space="preserve"> 0x19</t>
  </si>
  <si>
    <t>GET_OPERATING_FLAGS</t>
  </si>
  <si>
    <t xml:space="preserve"> 0x1f</t>
  </si>
  <si>
    <t>SET_OPERATING_FLAGS</t>
  </si>
  <si>
    <t xml:space="preserve"> 0x20</t>
  </si>
  <si>
    <t>INSTANT_CHANGE</t>
  </si>
  <si>
    <t xml:space="preserve"> 0x21</t>
  </si>
  <si>
    <t>MANUALLY_TURNED_OFF</t>
  </si>
  <si>
    <t xml:space="preserve"> 0x22</t>
  </si>
  <si>
    <t>MANUALLY_TURNED_ON</t>
  </si>
  <si>
    <t xml:space="preserve"> 0x23</t>
  </si>
  <si>
    <t>cmd1</t>
  </si>
  <si>
    <t>cmd2</t>
  </si>
  <si>
    <t>address</t>
  </si>
  <si>
    <t>flag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</si>
  <si>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</si>
  <si>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</si>
  <si>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</si>
  <si>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</si>
  <si>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</si>
  <si>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</si>
  <si>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</si>
  <si>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</si>
  <si>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</si>
  <si>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</si>
  <si>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</si>
  <si>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</si>
  <si>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</si>
  <si>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</si>
  <si>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</si>
  <si>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</si>
  <si>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</si>
  <si>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</si>
  <si>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</si>
  <si>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</si>
  <si>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</si>
  <si>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</si>
  <si>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Topic</t>
  </si>
  <si>
    <t>yaml</t>
  </si>
  <si>
    <t>"010203"</t>
  </si>
  <si>
    <t>target</t>
  </si>
  <si>
    <t>"040506"</t>
  </si>
  <si>
    <t>{</t>
  </si>
  <si>
    <t>}</t>
  </si>
  <si>
    <t>0x40</t>
  </si>
  <si>
    <t>0x80</t>
  </si>
  <si>
    <t>user_data</t>
  </si>
  <si>
    <t>ack</t>
  </si>
  <si>
    <t>MSG Type</t>
  </si>
  <si>
    <t>DIRECT</t>
  </si>
  <si>
    <t>ALL_LINK_CLEANUP</t>
  </si>
  <si>
    <t>BROADCAST</t>
  </si>
  <si>
    <t>DIRECT_ACK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</si>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</sst>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8B3A0-13ED-4C8C-B441-84DC38623F19}">
  <dimension ref="A1:M106"/>
  <sheetViews>
    <sheetView tabSelected="1" topLeftCell="K71" zoomScaleNormal="100" workbookViewId="0">
      <selection activeCell="L2" sqref="L2:M106"/>
    </sheetView>
  </sheetViews>
  <sheetFormatPr defaultRowHeight="15" x14ac:dyDescent="0.25"/>
  <cols>
    <col min="1" max="1" width="18.42578125" bestFit="1" customWidth="1"/>
    <col min="2" max="3" width="13.7109375" customWidth="1"/>
    <col min="4" max="4" width="7.85546875" customWidth="1"/>
    <col min="5" max="5" width="5.7109375" bestFit="1" customWidth="1"/>
    <col min="6" max="6" width="8" bestFit="1" customWidth="1"/>
    <col min="7" max="7" width="9.7109375" bestFit="1" customWidth="1"/>
    <col min="8" max="9" width="8" customWidth="1"/>
    <col min="10" max="10" width="34.42578125" bestFit="1" customWidth="1"/>
    <col min="11" max="11" width="52.85546875" bestFit="1" customWidth="1"/>
    <col min="12" max="12" width="1.7109375" bestFit="1" customWidth="1"/>
    <col min="13" max="13" width="202.7109375" bestFit="1" customWidth="1"/>
  </cols>
  <sheetData>
    <row r="1" spans="1:13" x14ac:dyDescent="0.25">
      <c r="A1" t="s">
        <v>87</v>
      </c>
      <c r="B1" t="s">
        <v>52</v>
      </c>
      <c r="C1" t="s">
        <v>79</v>
      </c>
      <c r="D1" t="s">
        <v>53</v>
      </c>
      <c r="E1" t="s">
        <v>50</v>
      </c>
      <c r="F1" t="s">
        <v>51</v>
      </c>
      <c r="G1" t="s">
        <v>85</v>
      </c>
      <c r="H1" t="s">
        <v>86</v>
      </c>
      <c r="I1" t="s">
        <v>92</v>
      </c>
      <c r="J1" t="s">
        <v>76</v>
      </c>
      <c r="M1" t="s">
        <v>77</v>
      </c>
    </row>
    <row r="2" spans="1:13" x14ac:dyDescent="0.25">
      <c r="A2" t="s">
        <v>88</v>
      </c>
      <c r="B2" t="s">
        <v>78</v>
      </c>
      <c r="C2" t="s">
        <v>80</v>
      </c>
      <c r="D2" t="s">
        <v>54</v>
      </c>
      <c r="E2" t="s">
        <v>1</v>
      </c>
      <c r="F2" t="s">
        <v>55</v>
      </c>
      <c r="I2">
        <v>1</v>
      </c>
      <c r="J2" t="s">
        <v>0</v>
      </c>
      <c r="K2" t="str">
        <f t="shared" ref="K2:K65" si="0">_xlfn.CONCAT(RIGHT(LEFT(B2, 7), 6), ".", LOWER(J2), ".",IF(I2&lt;&gt;"", _xlfn.CONCAT(I2,"."), ""), LOWER(TRIM(A2)))</f>
        <v>010203.assign_to_all_link_group.1.direct</v>
      </c>
      <c r="L2" t="s">
        <v>81</v>
      </c>
      <c r="M2" t="str">
        <f>_xlfn.CONCAT("""", J2, "-", UPPER(TRIM(A2)),""": {""address"": ",TRIM(B2), ", ""target"": ", TRIM(C2),", ""flags"": """,RIGHT(TRIM(D2),2),""", ""cmd1"": """,,RIGHT(TRIM(E2),2),""", ""cmd2"": """,,RIGHT(TRIM(F2),2),""", ""user_data"": """,TRIM( G2), """,""ack"": """, TRIM(H2), """, ""topic"": """, TRIM(K2), """},")</f>
        <v>"ASSIGN_TO_ALL_LINK_GROUP-DIRECT": {"address": "010203", "target": "040506", "flags": "00", "cmd1": "01", "cmd2": "01", "user_data": "","ack": "", "topic": "010203.assign_to_all_link_group.1.direct"},</v>
      </c>
    </row>
    <row r="3" spans="1:13" x14ac:dyDescent="0.25">
      <c r="A3" t="s">
        <v>88</v>
      </c>
      <c r="B3" t="s">
        <v>78</v>
      </c>
      <c r="C3" t="s">
        <v>80</v>
      </c>
      <c r="D3" t="s">
        <v>54</v>
      </c>
      <c r="E3" t="s">
        <v>3</v>
      </c>
      <c r="F3" t="s">
        <v>56</v>
      </c>
      <c r="I3">
        <v>1</v>
      </c>
      <c r="J3" t="s">
        <v>2</v>
      </c>
      <c r="K3" t="str">
        <f t="shared" si="0"/>
        <v>010203.delete_from_all_link_group.1.direct</v>
      </c>
      <c r="M3" t="str">
        <f t="shared" ref="M3:M66" si="1">_xlfn.CONCAT("""", J3, "-", UPPER(TRIM(A3)),""": {""address"": ",TRIM(B3), ", ""target"": ", TRIM(C3),", ""flags"": """,RIGHT(TRIM(D3),2),""", ""cmd1"": """,,RIGHT(TRIM(E3),2),""", ""cmd2"": """,,RIGHT(TRIM(F3),2),""", ""user_data"": """,TRIM( G3), """,""ack"": """, TRIM(H3), """, ""topic"": """, TRIM(K3), """},")</f>
        <v>"DELETE_FROM_ALL_LINK_GROUP-DIRECT": {"address": "010203", "target": "040506", "flags": "00", "cmd1": "02", "cmd2": "02", "user_data": "","ack": "", "topic": "010203.delete_from_all_link_group.1.direct"},</v>
      </c>
    </row>
    <row r="4" spans="1:13" x14ac:dyDescent="0.25">
      <c r="A4" t="s">
        <v>88</v>
      </c>
      <c r="B4" t="s">
        <v>78</v>
      </c>
      <c r="C4" t="s">
        <v>80</v>
      </c>
      <c r="D4" t="s">
        <v>54</v>
      </c>
      <c r="E4" t="s">
        <v>5</v>
      </c>
      <c r="F4" t="s">
        <v>6</v>
      </c>
      <c r="I4">
        <v>1</v>
      </c>
      <c r="J4" t="s">
        <v>4</v>
      </c>
      <c r="K4" t="str">
        <f t="shared" si="0"/>
        <v>010203.product_data_request.1.direct</v>
      </c>
      <c r="M4" t="str">
        <f t="shared" si="1"/>
        <v>"PRODUCT_DATA_REQUEST-DIRECT": {"address": "010203", "target": "040506", "flags": "00", "cmd1": "03", "cmd2": "00", "user_data": "","ack": "", "topic": "010203.product_data_request.1.direct"},</v>
      </c>
    </row>
    <row r="5" spans="1:13" x14ac:dyDescent="0.25">
      <c r="A5" t="s">
        <v>88</v>
      </c>
      <c r="B5" t="s">
        <v>78</v>
      </c>
      <c r="C5" t="s">
        <v>80</v>
      </c>
      <c r="D5" t="s">
        <v>54</v>
      </c>
      <c r="E5" t="s">
        <v>5</v>
      </c>
      <c r="F5" t="s">
        <v>1</v>
      </c>
      <c r="I5">
        <v>1</v>
      </c>
      <c r="J5" t="s">
        <v>7</v>
      </c>
      <c r="K5" t="str">
        <f t="shared" si="0"/>
        <v>010203.fx_username.1.direct</v>
      </c>
      <c r="M5" t="str">
        <f t="shared" si="1"/>
        <v>"FX_USERNAME-DIRECT": {"address": "010203", "target": "040506", "flags": "00", "cmd1": "03", "cmd2": "01", "user_data": "","ack": "", "topic": "010203.fx_username.1.direct"},</v>
      </c>
    </row>
    <row r="6" spans="1:13" x14ac:dyDescent="0.25">
      <c r="A6" t="s">
        <v>88</v>
      </c>
      <c r="B6" t="s">
        <v>78</v>
      </c>
      <c r="C6" t="s">
        <v>80</v>
      </c>
      <c r="D6" t="s">
        <v>54</v>
      </c>
      <c r="E6" t="s">
        <v>5</v>
      </c>
      <c r="F6" t="s">
        <v>3</v>
      </c>
      <c r="I6">
        <v>1</v>
      </c>
      <c r="J6" t="s">
        <v>8</v>
      </c>
      <c r="K6" t="str">
        <f t="shared" si="0"/>
        <v>010203.device_text_string_request.1.direct</v>
      </c>
      <c r="M6" t="str">
        <f t="shared" si="1"/>
        <v>"DEVICE_TEXT_STRING_REQUEST-DIRECT": {"address": "010203", "target": "040506", "flags": "00", "cmd1": "03", "cmd2": "02", "user_data": "","ack": "", "topic": "010203.device_text_string_request.1.direct"},</v>
      </c>
    </row>
    <row r="7" spans="1:13" x14ac:dyDescent="0.25">
      <c r="A7" t="s">
        <v>88</v>
      </c>
      <c r="B7" t="s">
        <v>78</v>
      </c>
      <c r="C7" t="s">
        <v>80</v>
      </c>
      <c r="D7" t="s">
        <v>54</v>
      </c>
      <c r="E7" t="s">
        <v>10</v>
      </c>
      <c r="F7" t="s">
        <v>57</v>
      </c>
      <c r="I7">
        <v>1</v>
      </c>
      <c r="J7" t="s">
        <v>9</v>
      </c>
      <c r="K7" t="str">
        <f t="shared" si="0"/>
        <v>010203.all_link_cleanup_status_report.1.direct</v>
      </c>
      <c r="M7" t="str">
        <f t="shared" si="1"/>
        <v>"ALL_LINK_CLEANUP_STATUS_REPORT-DIRECT": {"address": "010203", "target": "040506", "flags": "00", "cmd1": "06", "cmd2": "03", "user_data": "","ack": "", "topic": "010203.all_link_cleanup_status_report.1.direct"},</v>
      </c>
    </row>
    <row r="8" spans="1:13" x14ac:dyDescent="0.25">
      <c r="A8" t="s">
        <v>88</v>
      </c>
      <c r="B8" t="s">
        <v>78</v>
      </c>
      <c r="C8" t="s">
        <v>80</v>
      </c>
      <c r="D8" t="s">
        <v>54</v>
      </c>
      <c r="E8" t="s">
        <v>12</v>
      </c>
      <c r="F8" t="s">
        <v>58</v>
      </c>
      <c r="I8">
        <v>1</v>
      </c>
      <c r="J8" t="s">
        <v>11</v>
      </c>
      <c r="K8" t="str">
        <f t="shared" si="0"/>
        <v>010203.enter_linking_mode.1.direct</v>
      </c>
      <c r="M8" t="str">
        <f t="shared" si="1"/>
        <v>"ENTER_LINKING_MODE-DIRECT": {"address": "010203", "target": "040506", "flags": "00", "cmd1": "09", "cmd2": "04", "user_data": "","ack": "", "topic": "010203.enter_linking_mode.1.direct"},</v>
      </c>
    </row>
    <row r="9" spans="1:13" x14ac:dyDescent="0.25">
      <c r="A9" t="s">
        <v>88</v>
      </c>
      <c r="B9" t="s">
        <v>78</v>
      </c>
      <c r="C9" t="s">
        <v>80</v>
      </c>
      <c r="D9" t="s">
        <v>54</v>
      </c>
      <c r="E9" t="s">
        <v>14</v>
      </c>
      <c r="F9" t="s">
        <v>59</v>
      </c>
      <c r="I9">
        <v>1</v>
      </c>
      <c r="J9" t="s">
        <v>13</v>
      </c>
      <c r="K9" t="str">
        <f t="shared" si="0"/>
        <v>010203.enter_unlinking_mode.1.direct</v>
      </c>
      <c r="M9" t="str">
        <f t="shared" si="1"/>
        <v>"ENTER_UNLINKING_MODE-DIRECT": {"address": "010203", "target": "040506", "flags": "00", "cmd1": "0a", "cmd2": "05", "user_data": "","ack": "", "topic": "010203.enter_unlinking_mode.1.direct"},</v>
      </c>
    </row>
    <row r="10" spans="1:13" x14ac:dyDescent="0.25">
      <c r="A10" t="s">
        <v>88</v>
      </c>
      <c r="B10" t="s">
        <v>78</v>
      </c>
      <c r="C10" t="s">
        <v>80</v>
      </c>
      <c r="D10" t="s">
        <v>54</v>
      </c>
      <c r="E10" t="s">
        <v>16</v>
      </c>
      <c r="F10" t="s">
        <v>60</v>
      </c>
      <c r="I10">
        <v>1</v>
      </c>
      <c r="J10" t="s">
        <v>15</v>
      </c>
      <c r="K10" t="str">
        <f t="shared" si="0"/>
        <v>010203.get_insteon_engine_version.1.direct</v>
      </c>
      <c r="M10" t="str">
        <f t="shared" si="1"/>
        <v>"GET_INSTEON_ENGINE_VERSION-DIRECT": {"address": "010203", "target": "040506", "flags": "00", "cmd1": "0d", "cmd2": "06", "user_data": "","ack": "", "topic": "010203.get_insteon_engine_version.1.direct"},</v>
      </c>
    </row>
    <row r="11" spans="1:13" x14ac:dyDescent="0.25">
      <c r="A11" t="s">
        <v>88</v>
      </c>
      <c r="B11" t="s">
        <v>78</v>
      </c>
      <c r="C11" t="s">
        <v>80</v>
      </c>
      <c r="D11" t="s">
        <v>54</v>
      </c>
      <c r="E11" t="s">
        <v>18</v>
      </c>
      <c r="F11" t="s">
        <v>61</v>
      </c>
      <c r="I11">
        <v>1</v>
      </c>
      <c r="J11" t="s">
        <v>17</v>
      </c>
      <c r="K11" t="str">
        <f t="shared" si="0"/>
        <v>010203.ping.1.direct</v>
      </c>
      <c r="M11" t="str">
        <f t="shared" si="1"/>
        <v>"PING-DIRECT": {"address": "010203", "target": "040506", "flags": "00", "cmd1": "0f", "cmd2": "07", "user_data": "","ack": "", "topic": "010203.ping.1.direct"},</v>
      </c>
    </row>
    <row r="12" spans="1:13" x14ac:dyDescent="0.25">
      <c r="A12" t="s">
        <v>88</v>
      </c>
      <c r="B12" t="s">
        <v>78</v>
      </c>
      <c r="C12" t="s">
        <v>80</v>
      </c>
      <c r="D12" t="s">
        <v>54</v>
      </c>
      <c r="E12" t="s">
        <v>20</v>
      </c>
      <c r="F12" t="s">
        <v>62</v>
      </c>
      <c r="I12">
        <v>1</v>
      </c>
      <c r="J12" t="s">
        <v>19</v>
      </c>
      <c r="K12" t="str">
        <f t="shared" si="0"/>
        <v>010203.id_request.1.direct</v>
      </c>
      <c r="M12" t="str">
        <f t="shared" si="1"/>
        <v>"ID_REQUEST-DIRECT": {"address": "010203", "target": "040506", "flags": "00", "cmd1": "10", "cmd2": "08", "user_data": "","ack": "", "topic": "010203.id_request.1.direct"},</v>
      </c>
    </row>
    <row r="13" spans="1:13" x14ac:dyDescent="0.25">
      <c r="A13" t="s">
        <v>88</v>
      </c>
      <c r="B13" t="s">
        <v>78</v>
      </c>
      <c r="C13" t="s">
        <v>80</v>
      </c>
      <c r="D13" t="s">
        <v>54</v>
      </c>
      <c r="E13" t="s">
        <v>22</v>
      </c>
      <c r="F13" t="s">
        <v>63</v>
      </c>
      <c r="I13">
        <v>1</v>
      </c>
      <c r="J13" t="s">
        <v>21</v>
      </c>
      <c r="K13" t="str">
        <f t="shared" si="0"/>
        <v>010203.on.1.direct</v>
      </c>
      <c r="M13" t="str">
        <f t="shared" si="1"/>
        <v>"ON-DIRECT": {"address": "010203", "target": "040506", "flags": "00", "cmd1": "11", "cmd2": "09", "user_data": "","ack": "", "topic": "010203.on.1.direct"},</v>
      </c>
    </row>
    <row r="14" spans="1:13" x14ac:dyDescent="0.25">
      <c r="A14" t="s">
        <v>88</v>
      </c>
      <c r="B14" t="s">
        <v>78</v>
      </c>
      <c r="C14" t="s">
        <v>80</v>
      </c>
      <c r="D14" t="s">
        <v>54</v>
      </c>
      <c r="E14" t="s">
        <v>24</v>
      </c>
      <c r="F14" t="s">
        <v>64</v>
      </c>
      <c r="I14">
        <v>1</v>
      </c>
      <c r="J14" t="s">
        <v>23</v>
      </c>
      <c r="K14" t="str">
        <f t="shared" si="0"/>
        <v>010203.on_fast.1.direct</v>
      </c>
      <c r="M14" t="str">
        <f t="shared" si="1"/>
        <v>"ON_FAST-DIRECT": {"address": "010203", "target": "040506", "flags": "00", "cmd1": "12", "cmd2": "10", "user_data": "","ack": "", "topic": "010203.on_fast.1.direct"},</v>
      </c>
    </row>
    <row r="15" spans="1:13" x14ac:dyDescent="0.25">
      <c r="A15" t="s">
        <v>88</v>
      </c>
      <c r="B15" t="s">
        <v>78</v>
      </c>
      <c r="C15" t="s">
        <v>80</v>
      </c>
      <c r="D15" t="s">
        <v>54</v>
      </c>
      <c r="E15" t="s">
        <v>26</v>
      </c>
      <c r="F15" t="s">
        <v>65</v>
      </c>
      <c r="I15">
        <v>1</v>
      </c>
      <c r="J15" t="s">
        <v>25</v>
      </c>
      <c r="K15" t="str">
        <f t="shared" si="0"/>
        <v>010203.off.1.direct</v>
      </c>
      <c r="M15" t="str">
        <f t="shared" si="1"/>
        <v>"OFF-DIRECT": {"address": "010203", "target": "040506", "flags": "00", "cmd1": "13", "cmd2": "11", "user_data": "","ack": "", "topic": "010203.off.1.direct"},</v>
      </c>
    </row>
    <row r="16" spans="1:13" x14ac:dyDescent="0.25">
      <c r="A16" t="s">
        <v>88</v>
      </c>
      <c r="B16" t="s">
        <v>78</v>
      </c>
      <c r="C16" t="s">
        <v>80</v>
      </c>
      <c r="D16" t="s">
        <v>54</v>
      </c>
      <c r="E16" t="s">
        <v>28</v>
      </c>
      <c r="F16" t="s">
        <v>66</v>
      </c>
      <c r="I16">
        <v>1</v>
      </c>
      <c r="J16" t="s">
        <v>27</v>
      </c>
      <c r="K16" t="str">
        <f t="shared" si="0"/>
        <v>010203.off_fast.1.direct</v>
      </c>
      <c r="M16" t="str">
        <f t="shared" si="1"/>
        <v>"OFF_FAST-DIRECT": {"address": "010203", "target": "040506", "flags": "00", "cmd1": "14", "cmd2": "12", "user_data": "","ack": "", "topic": "010203.off_fast.1.direct"},</v>
      </c>
    </row>
    <row r="17" spans="1:13" x14ac:dyDescent="0.25">
      <c r="A17" t="s">
        <v>88</v>
      </c>
      <c r="B17" t="s">
        <v>78</v>
      </c>
      <c r="C17" t="s">
        <v>80</v>
      </c>
      <c r="D17" t="s">
        <v>54</v>
      </c>
      <c r="E17" t="s">
        <v>30</v>
      </c>
      <c r="F17" t="s">
        <v>67</v>
      </c>
      <c r="I17">
        <v>1</v>
      </c>
      <c r="J17" t="s">
        <v>29</v>
      </c>
      <c r="K17" t="str">
        <f t="shared" si="0"/>
        <v>010203.brighten_one_step.1.direct</v>
      </c>
      <c r="M17" t="str">
        <f t="shared" si="1"/>
        <v>"BRIGHTEN_ONE_STEP-DIRECT": {"address": "010203", "target": "040506", "flags": "00", "cmd1": "15", "cmd2": "13", "user_data": "","ack": "", "topic": "010203.brighten_one_step.1.direct"},</v>
      </c>
    </row>
    <row r="18" spans="1:13" x14ac:dyDescent="0.25">
      <c r="A18" t="s">
        <v>88</v>
      </c>
      <c r="B18" t="s">
        <v>78</v>
      </c>
      <c r="C18" t="s">
        <v>80</v>
      </c>
      <c r="D18" t="s">
        <v>54</v>
      </c>
      <c r="E18" t="s">
        <v>32</v>
      </c>
      <c r="F18" t="s">
        <v>68</v>
      </c>
      <c r="I18">
        <v>1</v>
      </c>
      <c r="J18" t="s">
        <v>31</v>
      </c>
      <c r="K18" t="str">
        <f t="shared" si="0"/>
        <v>010203.dim_one_step.1.direct</v>
      </c>
      <c r="M18" t="str">
        <f t="shared" si="1"/>
        <v>"DIM_ONE_STEP-DIRECT": {"address": "010203", "target": "040506", "flags": "00", "cmd1": "16", "cmd2": "14", "user_data": "","ack": "", "topic": "010203.dim_one_step.1.direct"},</v>
      </c>
    </row>
    <row r="19" spans="1:13" x14ac:dyDescent="0.25">
      <c r="A19" t="s">
        <v>88</v>
      </c>
      <c r="B19" t="s">
        <v>78</v>
      </c>
      <c r="C19" t="s">
        <v>80</v>
      </c>
      <c r="D19" t="s">
        <v>54</v>
      </c>
      <c r="E19" t="s">
        <v>34</v>
      </c>
      <c r="F19" t="s">
        <v>6</v>
      </c>
      <c r="I19">
        <v>1</v>
      </c>
      <c r="J19" t="s">
        <v>33</v>
      </c>
      <c r="K19" t="str">
        <f t="shared" si="0"/>
        <v>010203.start_manual_change_down.1.direct</v>
      </c>
      <c r="M19" t="str">
        <f t="shared" si="1"/>
        <v>"START_MANUAL_CHANGE_DOWN-DIRECT": {"address": "010203", "target": "040506", "flags": "00", "cmd1": "17", "cmd2": "00", "user_data": "","ack": "", "topic": "010203.start_manual_change_down.1.direct"},</v>
      </c>
    </row>
    <row r="20" spans="1:13" x14ac:dyDescent="0.25">
      <c r="A20" t="s">
        <v>88</v>
      </c>
      <c r="B20" t="s">
        <v>78</v>
      </c>
      <c r="C20" t="s">
        <v>80</v>
      </c>
      <c r="D20" t="s">
        <v>54</v>
      </c>
      <c r="E20" t="s">
        <v>34</v>
      </c>
      <c r="F20" t="s">
        <v>1</v>
      </c>
      <c r="I20">
        <v>1</v>
      </c>
      <c r="J20" t="s">
        <v>35</v>
      </c>
      <c r="K20" t="str">
        <f t="shared" si="0"/>
        <v>010203.start_manual_change_up.1.direct</v>
      </c>
      <c r="M20" t="str">
        <f t="shared" si="1"/>
        <v>"START_MANUAL_CHANGE_UP-DIRECT": {"address": "010203", "target": "040506", "flags": "00", "cmd1": "17", "cmd2": "01", "user_data": "","ack": "", "topic": "010203.start_manual_change_up.1.direct"},</v>
      </c>
    </row>
    <row r="21" spans="1:13" x14ac:dyDescent="0.25">
      <c r="A21" t="s">
        <v>88</v>
      </c>
      <c r="B21" t="s">
        <v>78</v>
      </c>
      <c r="C21" t="s">
        <v>80</v>
      </c>
      <c r="D21" t="s">
        <v>54</v>
      </c>
      <c r="E21" t="s">
        <v>37</v>
      </c>
      <c r="F21" t="s">
        <v>69</v>
      </c>
      <c r="I21">
        <v>1</v>
      </c>
      <c r="J21" t="s">
        <v>36</v>
      </c>
      <c r="K21" t="str">
        <f t="shared" si="0"/>
        <v>010203.stop_manual_change.1.direct</v>
      </c>
      <c r="M21" t="str">
        <f t="shared" si="1"/>
        <v>"STOP_MANUAL_CHANGE-DIRECT": {"address": "010203", "target": "040506", "flags": "00", "cmd1": "18", "cmd2": "15", "user_data": "","ack": "", "topic": "010203.stop_manual_change.1.direct"},</v>
      </c>
    </row>
    <row r="22" spans="1:13" x14ac:dyDescent="0.25">
      <c r="A22" t="s">
        <v>88</v>
      </c>
      <c r="B22" t="s">
        <v>78</v>
      </c>
      <c r="C22" t="s">
        <v>80</v>
      </c>
      <c r="D22" t="s">
        <v>54</v>
      </c>
      <c r="E22" t="s">
        <v>39</v>
      </c>
      <c r="F22" t="s">
        <v>70</v>
      </c>
      <c r="I22">
        <v>1</v>
      </c>
      <c r="J22" t="s">
        <v>38</v>
      </c>
      <c r="K22" t="str">
        <f t="shared" si="0"/>
        <v>010203.status_request.1.direct</v>
      </c>
      <c r="M22" t="str">
        <f t="shared" si="1"/>
        <v>"STATUS_REQUEST-DIRECT": {"address": "010203", "target": "040506", "flags": "00", "cmd1": "19", "cmd2": "16", "user_data": "","ack": "", "topic": "010203.status_request.1.direct"},</v>
      </c>
    </row>
    <row r="23" spans="1:13" x14ac:dyDescent="0.25">
      <c r="A23" t="s">
        <v>88</v>
      </c>
      <c r="B23" t="s">
        <v>78</v>
      </c>
      <c r="C23" t="s">
        <v>80</v>
      </c>
      <c r="D23" t="s">
        <v>54</v>
      </c>
      <c r="E23" t="s">
        <v>41</v>
      </c>
      <c r="F23" t="s">
        <v>71</v>
      </c>
      <c r="I23">
        <v>1</v>
      </c>
      <c r="J23" t="s">
        <v>40</v>
      </c>
      <c r="K23" t="str">
        <f t="shared" si="0"/>
        <v>010203.get_operating_flags.1.direct</v>
      </c>
      <c r="M23" t="str">
        <f t="shared" si="1"/>
        <v>"GET_OPERATING_FLAGS-DIRECT": {"address": "010203", "target": "040506", "flags": "00", "cmd1": "1f", "cmd2": "17", "user_data": "","ack": "", "topic": "010203.get_operating_flags.1.direct"},</v>
      </c>
    </row>
    <row r="24" spans="1:13" x14ac:dyDescent="0.25">
      <c r="A24" t="s">
        <v>88</v>
      </c>
      <c r="B24" t="s">
        <v>78</v>
      </c>
      <c r="C24" t="s">
        <v>80</v>
      </c>
      <c r="D24" t="s">
        <v>54</v>
      </c>
      <c r="E24" t="s">
        <v>43</v>
      </c>
      <c r="F24" t="s">
        <v>72</v>
      </c>
      <c r="I24">
        <v>1</v>
      </c>
      <c r="J24" t="s">
        <v>42</v>
      </c>
      <c r="K24" t="str">
        <f t="shared" si="0"/>
        <v>010203.set_operating_flags.1.direct</v>
      </c>
      <c r="M24" t="str">
        <f t="shared" si="1"/>
        <v>"SET_OPERATING_FLAGS-DIRECT": {"address": "010203", "target": "040506", "flags": "00", "cmd1": "20", "cmd2": "18", "user_data": "","ack": "", "topic": "010203.set_operating_flags.1.direct"},</v>
      </c>
    </row>
    <row r="25" spans="1:13" x14ac:dyDescent="0.25">
      <c r="A25" t="s">
        <v>88</v>
      </c>
      <c r="B25" t="s">
        <v>78</v>
      </c>
      <c r="C25" t="s">
        <v>80</v>
      </c>
      <c r="D25" t="s">
        <v>54</v>
      </c>
      <c r="E25" t="s">
        <v>45</v>
      </c>
      <c r="F25" t="s">
        <v>73</v>
      </c>
      <c r="I25">
        <v>1</v>
      </c>
      <c r="J25" t="s">
        <v>44</v>
      </c>
      <c r="K25" t="str">
        <f t="shared" si="0"/>
        <v>010203.instant_change.1.direct</v>
      </c>
      <c r="M25" t="str">
        <f t="shared" si="1"/>
        <v>"INSTANT_CHANGE-DIRECT": {"address": "010203", "target": "040506", "flags": "00", "cmd1": "21", "cmd2": "19", "user_data": "","ack": "", "topic": "010203.instant_change.1.direct"},</v>
      </c>
    </row>
    <row r="26" spans="1:13" x14ac:dyDescent="0.25">
      <c r="A26" t="s">
        <v>88</v>
      </c>
      <c r="B26" t="s">
        <v>78</v>
      </c>
      <c r="C26" t="s">
        <v>80</v>
      </c>
      <c r="D26" t="s">
        <v>54</v>
      </c>
      <c r="E26" t="s">
        <v>47</v>
      </c>
      <c r="F26" t="s">
        <v>74</v>
      </c>
      <c r="I26">
        <v>1</v>
      </c>
      <c r="J26" t="s">
        <v>46</v>
      </c>
      <c r="K26" t="str">
        <f t="shared" si="0"/>
        <v>010203.manually_turned_off.1.direct</v>
      </c>
      <c r="M26" t="str">
        <f t="shared" si="1"/>
        <v>"MANUALLY_TURNED_OFF-DIRECT": {"address": "010203", "target": "040506", "flags": "00", "cmd1": "22", "cmd2": "20", "user_data": "","ack": "", "topic": "010203.manually_turned_off.1.direct"},</v>
      </c>
    </row>
    <row r="27" spans="1:13" x14ac:dyDescent="0.25">
      <c r="A27" t="s">
        <v>88</v>
      </c>
      <c r="B27" t="s">
        <v>78</v>
      </c>
      <c r="C27" t="s">
        <v>80</v>
      </c>
      <c r="D27" t="s">
        <v>54</v>
      </c>
      <c r="E27" t="s">
        <v>49</v>
      </c>
      <c r="F27" t="s">
        <v>75</v>
      </c>
      <c r="I27">
        <v>1</v>
      </c>
      <c r="J27" t="s">
        <v>48</v>
      </c>
      <c r="K27" t="str">
        <f t="shared" si="0"/>
        <v>010203.manually_turned_on.1.direct</v>
      </c>
      <c r="M27" t="str">
        <f t="shared" si="1"/>
        <v>"MANUALLY_TURNED_ON-DIRECT": {"address": "010203", "target": "040506", "flags": "00", "cmd1": "23", "cmd2": "21", "user_data": "","ack": "", "topic": "010203.manually_turned_on.1.direct"},</v>
      </c>
    </row>
    <row r="28" spans="1:13" x14ac:dyDescent="0.25">
      <c r="A28" t="s">
        <v>89</v>
      </c>
      <c r="B28" t="s">
        <v>78</v>
      </c>
      <c r="C28" t="s">
        <v>80</v>
      </c>
      <c r="D28" t="s">
        <v>83</v>
      </c>
      <c r="E28" t="s">
        <v>1</v>
      </c>
      <c r="F28" t="s">
        <v>55</v>
      </c>
      <c r="I28">
        <f>HEX2DEC(RIGHT(F28,2))</f>
        <v>1</v>
      </c>
      <c r="J28" t="s">
        <v>0</v>
      </c>
      <c r="K28" t="str">
        <f t="shared" si="0"/>
        <v>010203.assign_to_all_link_group.1.all_link_cleanup</v>
      </c>
      <c r="M28" t="str">
        <f t="shared" si="1"/>
        <v>"ASSIGN_TO_ALL_LINK_GROUP-ALL_LINK_CLEANUP": {"address": "010203", "target": "040506", "flags": "40", "cmd1": "01", "cmd2": "01", "user_data": "","ack": "", "topic": "010203.assign_to_all_link_group.1.all_link_cleanup"},</v>
      </c>
    </row>
    <row r="29" spans="1:13" x14ac:dyDescent="0.25">
      <c r="A29" t="s">
        <v>89</v>
      </c>
      <c r="B29" t="s">
        <v>78</v>
      </c>
      <c r="C29" t="s">
        <v>80</v>
      </c>
      <c r="D29" t="s">
        <v>83</v>
      </c>
      <c r="E29" t="s">
        <v>3</v>
      </c>
      <c r="F29" t="s">
        <v>56</v>
      </c>
      <c r="I29">
        <f t="shared" ref="I29:I53" si="2">HEX2DEC(RIGHT(F29,2))</f>
        <v>2</v>
      </c>
      <c r="J29" t="s">
        <v>2</v>
      </c>
      <c r="K29" t="str">
        <f t="shared" si="0"/>
        <v>010203.delete_from_all_link_group.2.all_link_cleanup</v>
      </c>
      <c r="M29" t="str">
        <f t="shared" si="1"/>
        <v>"DELETE_FROM_ALL_LINK_GROUP-ALL_LINK_CLEANUP": {"address": "010203", "target": "040506", "flags": "40", "cmd1": "02", "cmd2": "02", "user_data": "","ack": "", "topic": "010203.delete_from_all_link_group.2.all_link_cleanup"},</v>
      </c>
    </row>
    <row r="30" spans="1:13" x14ac:dyDescent="0.25">
      <c r="A30" t="s">
        <v>89</v>
      </c>
      <c r="B30" t="s">
        <v>78</v>
      </c>
      <c r="C30" t="s">
        <v>80</v>
      </c>
      <c r="D30" t="s">
        <v>83</v>
      </c>
      <c r="E30" t="s">
        <v>5</v>
      </c>
      <c r="F30" t="s">
        <v>6</v>
      </c>
      <c r="I30">
        <f t="shared" si="2"/>
        <v>0</v>
      </c>
      <c r="J30" t="s">
        <v>4</v>
      </c>
      <c r="K30" t="str">
        <f t="shared" si="0"/>
        <v>010203.product_data_request.0.all_link_cleanup</v>
      </c>
      <c r="M30" t="str">
        <f t="shared" si="1"/>
        <v>"PRODUCT_DATA_REQUEST-ALL_LINK_CLEANUP": {"address": "010203", "target": "040506", "flags": "40", "cmd1": "03", "cmd2": "00", "user_data": "","ack": "", "topic": "010203.product_data_request.0.all_link_cleanup"},</v>
      </c>
    </row>
    <row r="31" spans="1:13" x14ac:dyDescent="0.25">
      <c r="A31" t="s">
        <v>89</v>
      </c>
      <c r="B31" t="s">
        <v>78</v>
      </c>
      <c r="C31" t="s">
        <v>80</v>
      </c>
      <c r="D31" t="s">
        <v>83</v>
      </c>
      <c r="E31" t="s">
        <v>5</v>
      </c>
      <c r="F31" t="s">
        <v>1</v>
      </c>
      <c r="I31">
        <f t="shared" si="2"/>
        <v>1</v>
      </c>
      <c r="J31" t="s">
        <v>7</v>
      </c>
      <c r="K31" t="str">
        <f t="shared" si="0"/>
        <v>010203.fx_username.1.all_link_cleanup</v>
      </c>
      <c r="M31" t="str">
        <f t="shared" si="1"/>
        <v>"FX_USERNAME-ALL_LINK_CLEANUP": {"address": "010203", "target": "040506", "flags": "40", "cmd1": "03", "cmd2": "01", "user_data": "","ack": "", "topic": "010203.fx_username.1.all_link_cleanup"},</v>
      </c>
    </row>
    <row r="32" spans="1:13" x14ac:dyDescent="0.25">
      <c r="A32" t="s">
        <v>89</v>
      </c>
      <c r="B32" t="s">
        <v>78</v>
      </c>
      <c r="C32" t="s">
        <v>80</v>
      </c>
      <c r="D32" t="s">
        <v>83</v>
      </c>
      <c r="E32" t="s">
        <v>5</v>
      </c>
      <c r="F32" t="s">
        <v>3</v>
      </c>
      <c r="I32">
        <f t="shared" si="2"/>
        <v>2</v>
      </c>
      <c r="J32" t="s">
        <v>8</v>
      </c>
      <c r="K32" t="str">
        <f t="shared" si="0"/>
        <v>010203.device_text_string_request.2.all_link_cleanup</v>
      </c>
      <c r="M32" t="str">
        <f t="shared" si="1"/>
        <v>"DEVICE_TEXT_STRING_REQUEST-ALL_LINK_CLEANUP": {"address": "010203", "target": "040506", "flags": "40", "cmd1": "03", "cmd2": "02", "user_data": "","ack": "", "topic": "010203.device_text_string_request.2.all_link_cleanup"},</v>
      </c>
    </row>
    <row r="33" spans="1:13" x14ac:dyDescent="0.25">
      <c r="A33" t="s">
        <v>89</v>
      </c>
      <c r="B33" t="s">
        <v>78</v>
      </c>
      <c r="C33" t="s">
        <v>80</v>
      </c>
      <c r="D33" t="s">
        <v>83</v>
      </c>
      <c r="E33" t="s">
        <v>10</v>
      </c>
      <c r="F33" t="s">
        <v>57</v>
      </c>
      <c r="I33">
        <f t="shared" si="2"/>
        <v>3</v>
      </c>
      <c r="J33" t="s">
        <v>9</v>
      </c>
      <c r="K33" t="str">
        <f t="shared" si="0"/>
        <v>010203.all_link_cleanup_status_report.3.all_link_cleanup</v>
      </c>
      <c r="M33" t="str">
        <f t="shared" si="1"/>
        <v>"ALL_LINK_CLEANUP_STATUS_REPORT-ALL_LINK_CLEANUP": {"address": "010203", "target": "040506", "flags": "40", "cmd1": "06", "cmd2": "03", "user_data": "","ack": "", "topic": "010203.all_link_cleanup_status_report.3.all_link_cleanup"},</v>
      </c>
    </row>
    <row r="34" spans="1:13" x14ac:dyDescent="0.25">
      <c r="A34" t="s">
        <v>89</v>
      </c>
      <c r="B34" t="s">
        <v>78</v>
      </c>
      <c r="C34" t="s">
        <v>80</v>
      </c>
      <c r="D34" t="s">
        <v>83</v>
      </c>
      <c r="E34" t="s">
        <v>12</v>
      </c>
      <c r="F34" t="s">
        <v>58</v>
      </c>
      <c r="I34">
        <f t="shared" si="2"/>
        <v>4</v>
      </c>
      <c r="J34" t="s">
        <v>11</v>
      </c>
      <c r="K34" t="str">
        <f t="shared" si="0"/>
        <v>010203.enter_linking_mode.4.all_link_cleanup</v>
      </c>
      <c r="M34" t="str">
        <f t="shared" si="1"/>
        <v>"ENTER_LINKING_MODE-ALL_LINK_CLEANUP": {"address": "010203", "target": "040506", "flags": "40", "cmd1": "09", "cmd2": "04", "user_data": "","ack": "", "topic": "010203.enter_linking_mode.4.all_link_cleanup"},</v>
      </c>
    </row>
    <row r="35" spans="1:13" x14ac:dyDescent="0.25">
      <c r="A35" t="s">
        <v>89</v>
      </c>
      <c r="B35" t="s">
        <v>78</v>
      </c>
      <c r="C35" t="s">
        <v>80</v>
      </c>
      <c r="D35" t="s">
        <v>83</v>
      </c>
      <c r="E35" t="s">
        <v>14</v>
      </c>
      <c r="F35" t="s">
        <v>59</v>
      </c>
      <c r="I35">
        <f t="shared" si="2"/>
        <v>5</v>
      </c>
      <c r="J35" t="s">
        <v>13</v>
      </c>
      <c r="K35" t="str">
        <f t="shared" si="0"/>
        <v>010203.enter_unlinking_mode.5.all_link_cleanup</v>
      </c>
      <c r="M35" t="str">
        <f t="shared" si="1"/>
        <v>"ENTER_UNLINKING_MODE-ALL_LINK_CLEANUP": {"address": "010203", "target": "040506", "flags": "40", "cmd1": "0a", "cmd2": "05", "user_data": "","ack": "", "topic": "010203.enter_unlinking_mode.5.all_link_cleanup"},</v>
      </c>
    </row>
    <row r="36" spans="1:13" x14ac:dyDescent="0.25">
      <c r="A36" t="s">
        <v>89</v>
      </c>
      <c r="B36" t="s">
        <v>78</v>
      </c>
      <c r="C36" t="s">
        <v>80</v>
      </c>
      <c r="D36" t="s">
        <v>83</v>
      </c>
      <c r="E36" t="s">
        <v>16</v>
      </c>
      <c r="F36" t="s">
        <v>60</v>
      </c>
      <c r="I36">
        <f t="shared" si="2"/>
        <v>6</v>
      </c>
      <c r="J36" t="s">
        <v>15</v>
      </c>
      <c r="K36" t="str">
        <f t="shared" si="0"/>
        <v>010203.get_insteon_engine_version.6.all_link_cleanup</v>
      </c>
      <c r="M36" t="str">
        <f t="shared" si="1"/>
        <v>"GET_INSTEON_ENGINE_VERSION-ALL_LINK_CLEANUP": {"address": "010203", "target": "040506", "flags": "40", "cmd1": "0d", "cmd2": "06", "user_data": "","ack": "", "topic": "010203.get_insteon_engine_version.6.all_link_cleanup"},</v>
      </c>
    </row>
    <row r="37" spans="1:13" x14ac:dyDescent="0.25">
      <c r="A37" t="s">
        <v>89</v>
      </c>
      <c r="B37" t="s">
        <v>78</v>
      </c>
      <c r="C37" t="s">
        <v>80</v>
      </c>
      <c r="D37" t="s">
        <v>83</v>
      </c>
      <c r="E37" t="s">
        <v>18</v>
      </c>
      <c r="F37" t="s">
        <v>61</v>
      </c>
      <c r="I37">
        <f t="shared" si="2"/>
        <v>7</v>
      </c>
      <c r="J37" t="s">
        <v>17</v>
      </c>
      <c r="K37" t="str">
        <f t="shared" si="0"/>
        <v>010203.ping.7.all_link_cleanup</v>
      </c>
      <c r="M37" t="str">
        <f t="shared" si="1"/>
        <v>"PING-ALL_LINK_CLEANUP": {"address": "010203", "target": "040506", "flags": "40", "cmd1": "0f", "cmd2": "07", "user_data": "","ack": "", "topic": "010203.ping.7.all_link_cleanup"},</v>
      </c>
    </row>
    <row r="38" spans="1:13" x14ac:dyDescent="0.25">
      <c r="A38" t="s">
        <v>89</v>
      </c>
      <c r="B38" t="s">
        <v>78</v>
      </c>
      <c r="C38" t="s">
        <v>80</v>
      </c>
      <c r="D38" t="s">
        <v>83</v>
      </c>
      <c r="E38" t="s">
        <v>20</v>
      </c>
      <c r="F38" t="s">
        <v>62</v>
      </c>
      <c r="I38">
        <f t="shared" si="2"/>
        <v>8</v>
      </c>
      <c r="J38" t="s">
        <v>19</v>
      </c>
      <c r="K38" t="str">
        <f t="shared" si="0"/>
        <v>010203.id_request.8.all_link_cleanup</v>
      </c>
      <c r="M38" t="str">
        <f t="shared" si="1"/>
        <v>"ID_REQUEST-ALL_LINK_CLEANUP": {"address": "010203", "target": "040506", "flags": "40", "cmd1": "10", "cmd2": "08", "user_data": "","ack": "", "topic": "010203.id_request.8.all_link_cleanup"},</v>
      </c>
    </row>
    <row r="39" spans="1:13" x14ac:dyDescent="0.25">
      <c r="A39" t="s">
        <v>89</v>
      </c>
      <c r="B39" t="s">
        <v>78</v>
      </c>
      <c r="C39" t="s">
        <v>80</v>
      </c>
      <c r="D39" t="s">
        <v>83</v>
      </c>
      <c r="E39" t="s">
        <v>22</v>
      </c>
      <c r="F39" t="s">
        <v>63</v>
      </c>
      <c r="I39">
        <f t="shared" si="2"/>
        <v>9</v>
      </c>
      <c r="J39" t="s">
        <v>21</v>
      </c>
      <c r="K39" t="str">
        <f t="shared" si="0"/>
        <v>010203.on.9.all_link_cleanup</v>
      </c>
      <c r="M39" t="str">
        <f t="shared" si="1"/>
        <v>"ON-ALL_LINK_CLEANUP": {"address": "010203", "target": "040506", "flags": "40", "cmd1": "11", "cmd2": "09", "user_data": "","ack": "", "topic": "010203.on.9.all_link_cleanup"},</v>
      </c>
    </row>
    <row r="40" spans="1:13" x14ac:dyDescent="0.25">
      <c r="A40" t="s">
        <v>89</v>
      </c>
      <c r="B40" t="s">
        <v>78</v>
      </c>
      <c r="C40" t="s">
        <v>80</v>
      </c>
      <c r="D40" t="s">
        <v>83</v>
      </c>
      <c r="E40" t="s">
        <v>24</v>
      </c>
      <c r="F40" t="s">
        <v>64</v>
      </c>
      <c r="I40">
        <f t="shared" si="2"/>
        <v>16</v>
      </c>
      <c r="J40" t="s">
        <v>23</v>
      </c>
      <c r="K40" t="str">
        <f t="shared" si="0"/>
        <v>010203.on_fast.16.all_link_cleanup</v>
      </c>
      <c r="M40" t="str">
        <f t="shared" si="1"/>
        <v>"ON_FAST-ALL_LINK_CLEANUP": {"address": "010203", "target": "040506", "flags": "40", "cmd1": "12", "cmd2": "10", "user_data": "","ack": "", "topic": "010203.on_fast.16.all_link_cleanup"},</v>
      </c>
    </row>
    <row r="41" spans="1:13" x14ac:dyDescent="0.25">
      <c r="A41" t="s">
        <v>89</v>
      </c>
      <c r="B41" t="s">
        <v>78</v>
      </c>
      <c r="C41" t="s">
        <v>80</v>
      </c>
      <c r="D41" t="s">
        <v>83</v>
      </c>
      <c r="E41" t="s">
        <v>26</v>
      </c>
      <c r="F41" t="s">
        <v>65</v>
      </c>
      <c r="I41">
        <f t="shared" si="2"/>
        <v>17</v>
      </c>
      <c r="J41" t="s">
        <v>25</v>
      </c>
      <c r="K41" t="str">
        <f t="shared" si="0"/>
        <v>010203.off.17.all_link_cleanup</v>
      </c>
      <c r="M41" t="str">
        <f t="shared" si="1"/>
        <v>"OFF-ALL_LINK_CLEANUP": {"address": "010203", "target": "040506", "flags": "40", "cmd1": "13", "cmd2": "11", "user_data": "","ack": "", "topic": "010203.off.17.all_link_cleanup"},</v>
      </c>
    </row>
    <row r="42" spans="1:13" x14ac:dyDescent="0.25">
      <c r="A42" t="s">
        <v>89</v>
      </c>
      <c r="B42" t="s">
        <v>78</v>
      </c>
      <c r="C42" t="s">
        <v>80</v>
      </c>
      <c r="D42" t="s">
        <v>83</v>
      </c>
      <c r="E42" t="s">
        <v>28</v>
      </c>
      <c r="F42" t="s">
        <v>66</v>
      </c>
      <c r="I42">
        <f t="shared" si="2"/>
        <v>18</v>
      </c>
      <c r="J42" t="s">
        <v>27</v>
      </c>
      <c r="K42" t="str">
        <f t="shared" si="0"/>
        <v>010203.off_fast.18.all_link_cleanup</v>
      </c>
      <c r="M42" t="str">
        <f t="shared" si="1"/>
        <v>"OFF_FAST-ALL_LINK_CLEANUP": {"address": "010203", "target": "040506", "flags": "40", "cmd1": "14", "cmd2": "12", "user_data": "","ack": "", "topic": "010203.off_fast.18.all_link_cleanup"},</v>
      </c>
    </row>
    <row r="43" spans="1:13" x14ac:dyDescent="0.25">
      <c r="A43" t="s">
        <v>89</v>
      </c>
      <c r="B43" t="s">
        <v>78</v>
      </c>
      <c r="C43" t="s">
        <v>80</v>
      </c>
      <c r="D43" t="s">
        <v>83</v>
      </c>
      <c r="E43" t="s">
        <v>30</v>
      </c>
      <c r="F43" t="s">
        <v>67</v>
      </c>
      <c r="I43">
        <f t="shared" si="2"/>
        <v>19</v>
      </c>
      <c r="J43" t="s">
        <v>29</v>
      </c>
      <c r="K43" t="str">
        <f t="shared" si="0"/>
        <v>010203.brighten_one_step.19.all_link_cleanup</v>
      </c>
      <c r="M43" t="str">
        <f t="shared" si="1"/>
        <v>"BRIGHTEN_ONE_STEP-ALL_LINK_CLEANUP": {"address": "010203", "target": "040506", "flags": "40", "cmd1": "15", "cmd2": "13", "user_data": "","ack": "", "topic": "010203.brighten_one_step.19.all_link_cleanup"},</v>
      </c>
    </row>
    <row r="44" spans="1:13" x14ac:dyDescent="0.25">
      <c r="A44" t="s">
        <v>89</v>
      </c>
      <c r="B44" t="s">
        <v>78</v>
      </c>
      <c r="C44" t="s">
        <v>80</v>
      </c>
      <c r="D44" t="s">
        <v>83</v>
      </c>
      <c r="E44" t="s">
        <v>32</v>
      </c>
      <c r="F44" t="s">
        <v>68</v>
      </c>
      <c r="I44">
        <f t="shared" si="2"/>
        <v>20</v>
      </c>
      <c r="J44" t="s">
        <v>31</v>
      </c>
      <c r="K44" t="str">
        <f t="shared" si="0"/>
        <v>010203.dim_one_step.20.all_link_cleanup</v>
      </c>
      <c r="M44" t="str">
        <f t="shared" si="1"/>
        <v>"DIM_ONE_STEP-ALL_LINK_CLEANUP": {"address": "010203", "target": "040506", "flags": "40", "cmd1": "16", "cmd2": "14", "user_data": "","ack": "", "topic": "010203.dim_one_step.20.all_link_cleanup"},</v>
      </c>
    </row>
    <row r="45" spans="1:13" x14ac:dyDescent="0.25">
      <c r="A45" t="s">
        <v>89</v>
      </c>
      <c r="B45" t="s">
        <v>78</v>
      </c>
      <c r="C45" t="s">
        <v>80</v>
      </c>
      <c r="D45" t="s">
        <v>83</v>
      </c>
      <c r="E45" t="s">
        <v>34</v>
      </c>
      <c r="F45" t="s">
        <v>6</v>
      </c>
      <c r="I45">
        <f t="shared" si="2"/>
        <v>0</v>
      </c>
      <c r="J45" t="s">
        <v>33</v>
      </c>
      <c r="K45" t="str">
        <f t="shared" si="0"/>
        <v>010203.start_manual_change_down.0.all_link_cleanup</v>
      </c>
      <c r="M45" t="str">
        <f t="shared" si="1"/>
        <v>"START_MANUAL_CHANGE_DOWN-ALL_LINK_CLEANUP": {"address": "010203", "target": "040506", "flags": "40", "cmd1": "17", "cmd2": "00", "user_data": "","ack": "", "topic": "010203.start_manual_change_down.0.all_link_cleanup"},</v>
      </c>
    </row>
    <row r="46" spans="1:13" x14ac:dyDescent="0.25">
      <c r="A46" t="s">
        <v>89</v>
      </c>
      <c r="B46" t="s">
        <v>78</v>
      </c>
      <c r="C46" t="s">
        <v>80</v>
      </c>
      <c r="D46" t="s">
        <v>83</v>
      </c>
      <c r="E46" t="s">
        <v>34</v>
      </c>
      <c r="F46" t="s">
        <v>1</v>
      </c>
      <c r="I46">
        <f t="shared" si="2"/>
        <v>1</v>
      </c>
      <c r="J46" t="s">
        <v>35</v>
      </c>
      <c r="K46" t="str">
        <f t="shared" si="0"/>
        <v>010203.start_manual_change_up.1.all_link_cleanup</v>
      </c>
      <c r="M46" t="str">
        <f t="shared" si="1"/>
        <v>"START_MANUAL_CHANGE_UP-ALL_LINK_CLEANUP": {"address": "010203", "target": "040506", "flags": "40", "cmd1": "17", "cmd2": "01", "user_data": "","ack": "", "topic": "010203.start_manual_change_up.1.all_link_cleanup"},</v>
      </c>
    </row>
    <row r="47" spans="1:13" x14ac:dyDescent="0.25">
      <c r="A47" t="s">
        <v>89</v>
      </c>
      <c r="B47" t="s">
        <v>78</v>
      </c>
      <c r="C47" t="s">
        <v>80</v>
      </c>
      <c r="D47" t="s">
        <v>83</v>
      </c>
      <c r="E47" t="s">
        <v>37</v>
      </c>
      <c r="F47" t="s">
        <v>69</v>
      </c>
      <c r="I47">
        <f t="shared" si="2"/>
        <v>21</v>
      </c>
      <c r="J47" t="s">
        <v>36</v>
      </c>
      <c r="K47" t="str">
        <f t="shared" si="0"/>
        <v>010203.stop_manual_change.21.all_link_cleanup</v>
      </c>
      <c r="M47" t="str">
        <f t="shared" si="1"/>
        <v>"STOP_MANUAL_CHANGE-ALL_LINK_CLEANUP": {"address": "010203", "target": "040506", "flags": "40", "cmd1": "18", "cmd2": "15", "user_data": "","ack": "", "topic": "010203.stop_manual_change.21.all_link_cleanup"},</v>
      </c>
    </row>
    <row r="48" spans="1:13" x14ac:dyDescent="0.25">
      <c r="A48" t="s">
        <v>89</v>
      </c>
      <c r="B48" t="s">
        <v>78</v>
      </c>
      <c r="C48" t="s">
        <v>80</v>
      </c>
      <c r="D48" t="s">
        <v>83</v>
      </c>
      <c r="E48" t="s">
        <v>39</v>
      </c>
      <c r="F48" t="s">
        <v>70</v>
      </c>
      <c r="I48">
        <f t="shared" si="2"/>
        <v>22</v>
      </c>
      <c r="J48" t="s">
        <v>38</v>
      </c>
      <c r="K48" t="str">
        <f t="shared" si="0"/>
        <v>010203.status_request.22.all_link_cleanup</v>
      </c>
      <c r="M48" t="str">
        <f t="shared" si="1"/>
        <v>"STATUS_REQUEST-ALL_LINK_CLEANUP": {"address": "010203", "target": "040506", "flags": "40", "cmd1": "19", "cmd2": "16", "user_data": "","ack": "", "topic": "010203.status_request.22.all_link_cleanup"},</v>
      </c>
    </row>
    <row r="49" spans="1:13" x14ac:dyDescent="0.25">
      <c r="A49" t="s">
        <v>89</v>
      </c>
      <c r="B49" t="s">
        <v>78</v>
      </c>
      <c r="C49" t="s">
        <v>80</v>
      </c>
      <c r="D49" t="s">
        <v>83</v>
      </c>
      <c r="E49" t="s">
        <v>41</v>
      </c>
      <c r="F49" t="s">
        <v>71</v>
      </c>
      <c r="I49">
        <f t="shared" si="2"/>
        <v>23</v>
      </c>
      <c r="J49" t="s">
        <v>40</v>
      </c>
      <c r="K49" t="str">
        <f t="shared" si="0"/>
        <v>010203.get_operating_flags.23.all_link_cleanup</v>
      </c>
      <c r="M49" t="str">
        <f t="shared" si="1"/>
        <v>"GET_OPERATING_FLAGS-ALL_LINK_CLEANUP": {"address": "010203", "target": "040506", "flags": "40", "cmd1": "1f", "cmd2": "17", "user_data": "","ack": "", "topic": "010203.get_operating_flags.23.all_link_cleanup"},</v>
      </c>
    </row>
    <row r="50" spans="1:13" x14ac:dyDescent="0.25">
      <c r="A50" t="s">
        <v>89</v>
      </c>
      <c r="B50" t="s">
        <v>78</v>
      </c>
      <c r="C50" t="s">
        <v>80</v>
      </c>
      <c r="D50" t="s">
        <v>83</v>
      </c>
      <c r="E50" t="s">
        <v>43</v>
      </c>
      <c r="F50" t="s">
        <v>72</v>
      </c>
      <c r="I50">
        <f t="shared" si="2"/>
        <v>24</v>
      </c>
      <c r="J50" t="s">
        <v>42</v>
      </c>
      <c r="K50" t="str">
        <f t="shared" si="0"/>
        <v>010203.set_operating_flags.24.all_link_cleanup</v>
      </c>
      <c r="M50" t="str">
        <f t="shared" si="1"/>
        <v>"SET_OPERATING_FLAGS-ALL_LINK_CLEANUP": {"address": "010203", "target": "040506", "flags": "40", "cmd1": "20", "cmd2": "18", "user_data": "","ack": "", "topic": "010203.set_operating_flags.24.all_link_cleanup"},</v>
      </c>
    </row>
    <row r="51" spans="1:13" x14ac:dyDescent="0.25">
      <c r="A51" t="s">
        <v>89</v>
      </c>
      <c r="B51" t="s">
        <v>78</v>
      </c>
      <c r="C51" t="s">
        <v>80</v>
      </c>
      <c r="D51" t="s">
        <v>83</v>
      </c>
      <c r="E51" t="s">
        <v>45</v>
      </c>
      <c r="F51" t="s">
        <v>73</v>
      </c>
      <c r="I51">
        <f t="shared" si="2"/>
        <v>25</v>
      </c>
      <c r="J51" t="s">
        <v>44</v>
      </c>
      <c r="K51" t="str">
        <f t="shared" si="0"/>
        <v>010203.instant_change.25.all_link_cleanup</v>
      </c>
      <c r="M51" t="str">
        <f t="shared" si="1"/>
        <v>"INSTANT_CHANGE-ALL_LINK_CLEANUP": {"address": "010203", "target": "040506", "flags": "40", "cmd1": "21", "cmd2": "19", "user_data": "","ack": "", "topic": "010203.instant_change.25.all_link_cleanup"},</v>
      </c>
    </row>
    <row r="52" spans="1:13" x14ac:dyDescent="0.25">
      <c r="A52" t="s">
        <v>89</v>
      </c>
      <c r="B52" t="s">
        <v>78</v>
      </c>
      <c r="C52" t="s">
        <v>80</v>
      </c>
      <c r="D52" t="s">
        <v>83</v>
      </c>
      <c r="E52" t="s">
        <v>47</v>
      </c>
      <c r="F52" t="s">
        <v>74</v>
      </c>
      <c r="I52">
        <f t="shared" si="2"/>
        <v>32</v>
      </c>
      <c r="J52" t="s">
        <v>46</v>
      </c>
      <c r="K52" t="str">
        <f t="shared" si="0"/>
        <v>010203.manually_turned_off.32.all_link_cleanup</v>
      </c>
      <c r="M52" t="str">
        <f t="shared" si="1"/>
        <v>"MANUALLY_TURNED_OFF-ALL_LINK_CLEANUP": {"address": "010203", "target": "040506", "flags": "40", "cmd1": "22", "cmd2": "20", "user_data": "","ack": "", "topic": "010203.manually_turned_off.32.all_link_cleanup"},</v>
      </c>
    </row>
    <row r="53" spans="1:13" x14ac:dyDescent="0.25">
      <c r="A53" t="s">
        <v>89</v>
      </c>
      <c r="B53" t="s">
        <v>78</v>
      </c>
      <c r="C53" t="s">
        <v>80</v>
      </c>
      <c r="D53" t="s">
        <v>83</v>
      </c>
      <c r="E53" t="s">
        <v>49</v>
      </c>
      <c r="F53" t="s">
        <v>75</v>
      </c>
      <c r="I53">
        <f t="shared" si="2"/>
        <v>33</v>
      </c>
      <c r="J53" t="s">
        <v>48</v>
      </c>
      <c r="K53" t="str">
        <f t="shared" si="0"/>
        <v>010203.manually_turned_on.33.all_link_cleanup</v>
      </c>
      <c r="M53" t="str">
        <f t="shared" si="1"/>
        <v>"MANUALLY_TURNED_ON-ALL_LINK_CLEANUP": {"address": "010203", "target": "040506", "flags": "40", "cmd1": "23", "cmd2": "21", "user_data": "","ack": "", "topic": "010203.manually_turned_on.33.all_link_cleanup"},</v>
      </c>
    </row>
    <row r="54" spans="1:13" x14ac:dyDescent="0.25">
      <c r="A54" t="s">
        <v>90</v>
      </c>
      <c r="B54" t="s">
        <v>78</v>
      </c>
      <c r="C54" t="str">
        <f>_xlfn.CONCAT("""0000",IF((ROW()-53)&lt;10,_xlfn.CONCAT("0",ROW()-53),ROW()-53),"""")</f>
        <v>"000001"</v>
      </c>
      <c r="D54" t="s">
        <v>84</v>
      </c>
      <c r="E54" t="s">
        <v>1</v>
      </c>
      <c r="F54" t="s">
        <v>55</v>
      </c>
      <c r="I54">
        <f>HEX2DEC(LEFT(RIGHT( C54,3),2))</f>
        <v>1</v>
      </c>
      <c r="J54" t="s">
        <v>0</v>
      </c>
      <c r="K54" t="str">
        <f t="shared" si="0"/>
        <v>010203.assign_to_all_link_group.1.broadcast</v>
      </c>
      <c r="M54" t="str">
        <f t="shared" si="1"/>
        <v>"ASSIGN_TO_ALL_LINK_GROUP-BROADCAST": {"address": "010203", "target": "000001", "flags": "80", "cmd1": "01", "cmd2": "01", "user_data": "","ack": "", "topic": "010203.assign_to_all_link_group.1.broadcast"},</v>
      </c>
    </row>
    <row r="55" spans="1:13" x14ac:dyDescent="0.25">
      <c r="A55" t="s">
        <v>90</v>
      </c>
      <c r="B55" t="s">
        <v>78</v>
      </c>
      <c r="C55" t="str">
        <f t="shared" ref="C55:C79" si="3">_xlfn.CONCAT("""0000",IF((ROW()-53)&lt;10,_xlfn.CONCAT("0",ROW()-53),ROW()-53),"""")</f>
        <v>"000002"</v>
      </c>
      <c r="D55" t="s">
        <v>84</v>
      </c>
      <c r="E55" t="s">
        <v>3</v>
      </c>
      <c r="F55" t="s">
        <v>56</v>
      </c>
      <c r="I55">
        <f t="shared" ref="I55:I79" si="4">HEX2DEC(LEFT(RIGHT( C55,3),2))</f>
        <v>2</v>
      </c>
      <c r="J55" t="s">
        <v>2</v>
      </c>
      <c r="K55" t="str">
        <f t="shared" si="0"/>
        <v>010203.delete_from_all_link_group.2.broadcast</v>
      </c>
      <c r="M55" t="str">
        <f t="shared" si="1"/>
        <v>"DELETE_FROM_ALL_LINK_GROUP-BROADCAST": {"address": "010203", "target": "000002", "flags": "80", "cmd1": "02", "cmd2": "02", "user_data": "","ack": "", "topic": "010203.delete_from_all_link_group.2.broadcast"},</v>
      </c>
    </row>
    <row r="56" spans="1:13" x14ac:dyDescent="0.25">
      <c r="A56" t="s">
        <v>90</v>
      </c>
      <c r="B56" t="s">
        <v>78</v>
      </c>
      <c r="C56" t="str">
        <f t="shared" si="3"/>
        <v>"000003"</v>
      </c>
      <c r="D56" t="s">
        <v>84</v>
      </c>
      <c r="E56" t="s">
        <v>5</v>
      </c>
      <c r="F56" t="s">
        <v>6</v>
      </c>
      <c r="I56">
        <f t="shared" si="4"/>
        <v>3</v>
      </c>
      <c r="J56" t="s">
        <v>4</v>
      </c>
      <c r="K56" t="str">
        <f t="shared" si="0"/>
        <v>010203.product_data_request.3.broadcast</v>
      </c>
      <c r="M56" t="str">
        <f t="shared" si="1"/>
        <v>"PRODUCT_DATA_REQUEST-BROADCAST": {"address": "010203", "target": "000003", "flags": "80", "cmd1": "03", "cmd2": "00", "user_data": "","ack": "", "topic": "010203.product_data_request.3.broadcast"},</v>
      </c>
    </row>
    <row r="57" spans="1:13" x14ac:dyDescent="0.25">
      <c r="A57" t="s">
        <v>90</v>
      </c>
      <c r="B57" t="s">
        <v>78</v>
      </c>
      <c r="C57" t="str">
        <f t="shared" si="3"/>
        <v>"000004"</v>
      </c>
      <c r="D57" t="s">
        <v>84</v>
      </c>
      <c r="E57" t="s">
        <v>5</v>
      </c>
      <c r="F57" t="s">
        <v>1</v>
      </c>
      <c r="I57">
        <f t="shared" si="4"/>
        <v>4</v>
      </c>
      <c r="J57" t="s">
        <v>7</v>
      </c>
      <c r="K57" t="str">
        <f t="shared" si="0"/>
        <v>010203.fx_username.4.broadcast</v>
      </c>
      <c r="M57" t="str">
        <f t="shared" si="1"/>
        <v>"FX_USERNAME-BROADCAST": {"address": "010203", "target": "000004", "flags": "80", "cmd1": "03", "cmd2": "01", "user_data": "","ack": "", "topic": "010203.fx_username.4.broadcast"},</v>
      </c>
    </row>
    <row r="58" spans="1:13" x14ac:dyDescent="0.25">
      <c r="A58" t="s">
        <v>90</v>
      </c>
      <c r="B58" t="s">
        <v>78</v>
      </c>
      <c r="C58" t="str">
        <f t="shared" si="3"/>
        <v>"000005"</v>
      </c>
      <c r="D58" t="s">
        <v>84</v>
      </c>
      <c r="E58" t="s">
        <v>5</v>
      </c>
      <c r="F58" t="s">
        <v>3</v>
      </c>
      <c r="I58">
        <f t="shared" si="4"/>
        <v>5</v>
      </c>
      <c r="J58" t="s">
        <v>8</v>
      </c>
      <c r="K58" t="str">
        <f t="shared" si="0"/>
        <v>010203.device_text_string_request.5.broadcast</v>
      </c>
      <c r="M58" t="str">
        <f t="shared" si="1"/>
        <v>"DEVICE_TEXT_STRING_REQUEST-BROADCAST": {"address": "010203", "target": "000005", "flags": "80", "cmd1": "03", "cmd2": "02", "user_data": "","ack": "", "topic": "010203.device_text_string_request.5.broadcast"},</v>
      </c>
    </row>
    <row r="59" spans="1:13" x14ac:dyDescent="0.25">
      <c r="A59" t="s">
        <v>90</v>
      </c>
      <c r="B59" t="s">
        <v>78</v>
      </c>
      <c r="C59" t="str">
        <f t="shared" si="3"/>
        <v>"000006"</v>
      </c>
      <c r="D59" t="s">
        <v>84</v>
      </c>
      <c r="E59" t="s">
        <v>10</v>
      </c>
      <c r="F59" t="s">
        <v>57</v>
      </c>
      <c r="I59">
        <f t="shared" si="4"/>
        <v>6</v>
      </c>
      <c r="J59" t="s">
        <v>9</v>
      </c>
      <c r="K59" t="str">
        <f t="shared" si="0"/>
        <v>010203.all_link_cleanup_status_report.6.broadcast</v>
      </c>
      <c r="M59" t="str">
        <f t="shared" si="1"/>
        <v>"ALL_LINK_CLEANUP_STATUS_REPORT-BROADCAST": {"address": "010203", "target": "000006", "flags": "80", "cmd1": "06", "cmd2": "03", "user_data": "","ack": "", "topic": "010203.all_link_cleanup_status_report.6.broadcast"},</v>
      </c>
    </row>
    <row r="60" spans="1:13" x14ac:dyDescent="0.25">
      <c r="A60" t="s">
        <v>90</v>
      </c>
      <c r="B60" t="s">
        <v>78</v>
      </c>
      <c r="C60" t="str">
        <f t="shared" si="3"/>
        <v>"000007"</v>
      </c>
      <c r="D60" t="s">
        <v>84</v>
      </c>
      <c r="E60" t="s">
        <v>12</v>
      </c>
      <c r="F60" t="s">
        <v>58</v>
      </c>
      <c r="I60">
        <f t="shared" si="4"/>
        <v>7</v>
      </c>
      <c r="J60" t="s">
        <v>11</v>
      </c>
      <c r="K60" t="str">
        <f t="shared" si="0"/>
        <v>010203.enter_linking_mode.7.broadcast</v>
      </c>
      <c r="M60" t="str">
        <f t="shared" si="1"/>
        <v>"ENTER_LINKING_MODE-BROADCAST": {"address": "010203", "target": "000007", "flags": "80", "cmd1": "09", "cmd2": "04", "user_data": "","ack": "", "topic": "010203.enter_linking_mode.7.broadcast"},</v>
      </c>
    </row>
    <row r="61" spans="1:13" x14ac:dyDescent="0.25">
      <c r="A61" t="s">
        <v>90</v>
      </c>
      <c r="B61" t="s">
        <v>78</v>
      </c>
      <c r="C61" t="str">
        <f t="shared" si="3"/>
        <v>"000008"</v>
      </c>
      <c r="D61" t="s">
        <v>84</v>
      </c>
      <c r="E61" t="s">
        <v>14</v>
      </c>
      <c r="F61" t="s">
        <v>59</v>
      </c>
      <c r="I61">
        <f t="shared" si="4"/>
        <v>8</v>
      </c>
      <c r="J61" t="s">
        <v>13</v>
      </c>
      <c r="K61" t="str">
        <f t="shared" si="0"/>
        <v>010203.enter_unlinking_mode.8.broadcast</v>
      </c>
      <c r="M61" t="str">
        <f t="shared" si="1"/>
        <v>"ENTER_UNLINKING_MODE-BROADCAST": {"address": "010203", "target": "000008", "flags": "80", "cmd1": "0a", "cmd2": "05", "user_data": "","ack": "", "topic": "010203.enter_unlinking_mode.8.broadcast"},</v>
      </c>
    </row>
    <row r="62" spans="1:13" x14ac:dyDescent="0.25">
      <c r="A62" t="s">
        <v>90</v>
      </c>
      <c r="B62" t="s">
        <v>78</v>
      </c>
      <c r="C62" t="str">
        <f t="shared" si="3"/>
        <v>"000009"</v>
      </c>
      <c r="D62" t="s">
        <v>84</v>
      </c>
      <c r="E62" t="s">
        <v>16</v>
      </c>
      <c r="F62" t="s">
        <v>60</v>
      </c>
      <c r="I62">
        <f t="shared" si="4"/>
        <v>9</v>
      </c>
      <c r="J62" t="s">
        <v>15</v>
      </c>
      <c r="K62" t="str">
        <f t="shared" si="0"/>
        <v>010203.get_insteon_engine_version.9.broadcast</v>
      </c>
      <c r="M62" t="str">
        <f t="shared" si="1"/>
        <v>"GET_INSTEON_ENGINE_VERSION-BROADCAST": {"address": "010203", "target": "000009", "flags": "80", "cmd1": "0d", "cmd2": "06", "user_data": "","ack": "", "topic": "010203.get_insteon_engine_version.9.broadcast"},</v>
      </c>
    </row>
    <row r="63" spans="1:13" x14ac:dyDescent="0.25">
      <c r="A63" t="s">
        <v>90</v>
      </c>
      <c r="B63" t="s">
        <v>78</v>
      </c>
      <c r="C63" t="str">
        <f t="shared" si="3"/>
        <v>"000010"</v>
      </c>
      <c r="D63" t="s">
        <v>84</v>
      </c>
      <c r="E63" t="s">
        <v>18</v>
      </c>
      <c r="F63" t="s">
        <v>61</v>
      </c>
      <c r="I63">
        <f t="shared" si="4"/>
        <v>16</v>
      </c>
      <c r="J63" t="s">
        <v>17</v>
      </c>
      <c r="K63" t="str">
        <f t="shared" si="0"/>
        <v>010203.ping.16.broadcast</v>
      </c>
      <c r="M63" t="str">
        <f t="shared" si="1"/>
        <v>"PING-BROADCAST": {"address": "010203", "target": "000010", "flags": "80", "cmd1": "0f", "cmd2": "07", "user_data": "","ack": "", "topic": "010203.ping.16.broadcast"},</v>
      </c>
    </row>
    <row r="64" spans="1:13" x14ac:dyDescent="0.25">
      <c r="A64" t="s">
        <v>90</v>
      </c>
      <c r="B64" t="s">
        <v>78</v>
      </c>
      <c r="C64" t="str">
        <f t="shared" si="3"/>
        <v>"000011"</v>
      </c>
      <c r="D64" t="s">
        <v>84</v>
      </c>
      <c r="E64" t="s">
        <v>20</v>
      </c>
      <c r="F64" t="s">
        <v>62</v>
      </c>
      <c r="I64">
        <f t="shared" si="4"/>
        <v>17</v>
      </c>
      <c r="J64" t="s">
        <v>19</v>
      </c>
      <c r="K64" t="str">
        <f t="shared" si="0"/>
        <v>010203.id_request.17.broadcast</v>
      </c>
      <c r="M64" t="str">
        <f t="shared" si="1"/>
        <v>"ID_REQUEST-BROADCAST": {"address": "010203", "target": "000011", "flags": "80", "cmd1": "10", "cmd2": "08", "user_data": "","ack": "", "topic": "010203.id_request.17.broadcast"},</v>
      </c>
    </row>
    <row r="65" spans="1:13" x14ac:dyDescent="0.25">
      <c r="A65" t="s">
        <v>90</v>
      </c>
      <c r="B65" t="s">
        <v>78</v>
      </c>
      <c r="C65" t="str">
        <f t="shared" si="3"/>
        <v>"000012"</v>
      </c>
      <c r="D65" t="s">
        <v>84</v>
      </c>
      <c r="E65" t="s">
        <v>22</v>
      </c>
      <c r="F65" t="s">
        <v>63</v>
      </c>
      <c r="I65">
        <f t="shared" si="4"/>
        <v>18</v>
      </c>
      <c r="J65" t="s">
        <v>21</v>
      </c>
      <c r="K65" t="str">
        <f t="shared" si="0"/>
        <v>010203.on.18.broadcast</v>
      </c>
      <c r="M65" t="str">
        <f t="shared" si="1"/>
        <v>"ON-BROADCAST": {"address": "010203", "target": "000012", "flags": "80", "cmd1": "11", "cmd2": "09", "user_data": "","ack": "", "topic": "010203.on.18.broadcast"},</v>
      </c>
    </row>
    <row r="66" spans="1:13" x14ac:dyDescent="0.25">
      <c r="A66" t="s">
        <v>90</v>
      </c>
      <c r="B66" t="s">
        <v>78</v>
      </c>
      <c r="C66" t="str">
        <f t="shared" si="3"/>
        <v>"000013"</v>
      </c>
      <c r="D66" t="s">
        <v>84</v>
      </c>
      <c r="E66" t="s">
        <v>24</v>
      </c>
      <c r="F66" t="s">
        <v>64</v>
      </c>
      <c r="I66">
        <f t="shared" si="4"/>
        <v>19</v>
      </c>
      <c r="J66" t="s">
        <v>23</v>
      </c>
      <c r="K66" t="str">
        <f t="shared" ref="K66:K105" si="5">_xlfn.CONCAT(RIGHT(LEFT(B66, 7), 6), ".", LOWER(J66), ".",IF(I66&lt;&gt;"", _xlfn.CONCAT(I66,"."), ""), LOWER(TRIM(A66)))</f>
        <v>010203.on_fast.19.broadcast</v>
      </c>
      <c r="M66" t="str">
        <f t="shared" si="1"/>
        <v>"ON_FAST-BROADCAST": {"address": "010203", "target": "000013", "flags": "80", "cmd1": "12", "cmd2": "10", "user_data": "","ack": "", "topic": "010203.on_fast.19.broadcast"},</v>
      </c>
    </row>
    <row r="67" spans="1:13" x14ac:dyDescent="0.25">
      <c r="A67" t="s">
        <v>90</v>
      </c>
      <c r="B67" t="s">
        <v>78</v>
      </c>
      <c r="C67" t="str">
        <f t="shared" si="3"/>
        <v>"000014"</v>
      </c>
      <c r="D67" t="s">
        <v>84</v>
      </c>
      <c r="E67" t="s">
        <v>26</v>
      </c>
      <c r="F67" t="s">
        <v>65</v>
      </c>
      <c r="I67">
        <f t="shared" si="4"/>
        <v>20</v>
      </c>
      <c r="J67" t="s">
        <v>25</v>
      </c>
      <c r="K67" t="str">
        <f t="shared" si="5"/>
        <v>010203.off.20.broadcast</v>
      </c>
      <c r="M67" t="str">
        <f t="shared" ref="M67:M105" si="6">_xlfn.CONCAT("""", J67, "-", UPPER(TRIM(A67)),""": {""address"": ",TRIM(B67), ", ""target"": ", TRIM(C67),", ""flags"": """,RIGHT(TRIM(D67),2),""", ""cmd1"": """,,RIGHT(TRIM(E67),2),""", ""cmd2"": """,,RIGHT(TRIM(F67),2),""", ""user_data"": """,TRIM( G67), """,""ack"": """, TRIM(H67), """, ""topic"": """, TRIM(K67), """},")</f>
        <v>"OFF-BROADCAST": {"address": "010203", "target": "000014", "flags": "80", "cmd1": "13", "cmd2": "11", "user_data": "","ack": "", "topic": "010203.off.20.broadcast"},</v>
      </c>
    </row>
    <row r="68" spans="1:13" x14ac:dyDescent="0.25">
      <c r="A68" t="s">
        <v>90</v>
      </c>
      <c r="B68" t="s">
        <v>78</v>
      </c>
      <c r="C68" t="str">
        <f t="shared" si="3"/>
        <v>"000015"</v>
      </c>
      <c r="D68" t="s">
        <v>84</v>
      </c>
      <c r="E68" t="s">
        <v>28</v>
      </c>
      <c r="F68" t="s">
        <v>66</v>
      </c>
      <c r="I68">
        <f t="shared" si="4"/>
        <v>21</v>
      </c>
      <c r="J68" t="s">
        <v>27</v>
      </c>
      <c r="K68" t="str">
        <f t="shared" si="5"/>
        <v>010203.off_fast.21.broadcast</v>
      </c>
      <c r="M68" t="str">
        <f t="shared" si="6"/>
        <v>"OFF_FAST-BROADCAST": {"address": "010203", "target": "000015", "flags": "80", "cmd1": "14", "cmd2": "12", "user_data": "","ack": "", "topic": "010203.off_fast.21.broadcast"},</v>
      </c>
    </row>
    <row r="69" spans="1:13" x14ac:dyDescent="0.25">
      <c r="A69" t="s">
        <v>90</v>
      </c>
      <c r="B69" t="s">
        <v>78</v>
      </c>
      <c r="C69" t="str">
        <f t="shared" si="3"/>
        <v>"000016"</v>
      </c>
      <c r="D69" t="s">
        <v>84</v>
      </c>
      <c r="E69" t="s">
        <v>30</v>
      </c>
      <c r="F69" t="s">
        <v>67</v>
      </c>
      <c r="I69">
        <f t="shared" si="4"/>
        <v>22</v>
      </c>
      <c r="J69" t="s">
        <v>29</v>
      </c>
      <c r="K69" t="str">
        <f t="shared" si="5"/>
        <v>010203.brighten_one_step.22.broadcast</v>
      </c>
      <c r="M69" t="str">
        <f t="shared" si="6"/>
        <v>"BRIGHTEN_ONE_STEP-BROADCAST": {"address": "010203", "target": "000016", "flags": "80", "cmd1": "15", "cmd2": "13", "user_data": "","ack": "", "topic": "010203.brighten_one_step.22.broadcast"},</v>
      </c>
    </row>
    <row r="70" spans="1:13" x14ac:dyDescent="0.25">
      <c r="A70" t="s">
        <v>90</v>
      </c>
      <c r="B70" t="s">
        <v>78</v>
      </c>
      <c r="C70" t="str">
        <f t="shared" si="3"/>
        <v>"000017"</v>
      </c>
      <c r="D70" t="s">
        <v>84</v>
      </c>
      <c r="E70" t="s">
        <v>32</v>
      </c>
      <c r="F70" t="s">
        <v>68</v>
      </c>
      <c r="I70">
        <f t="shared" si="4"/>
        <v>23</v>
      </c>
      <c r="J70" t="s">
        <v>31</v>
      </c>
      <c r="K70" t="str">
        <f t="shared" si="5"/>
        <v>010203.dim_one_step.23.broadcast</v>
      </c>
      <c r="M70" t="str">
        <f t="shared" si="6"/>
        <v>"DIM_ONE_STEP-BROADCAST": {"address": "010203", "target": "000017", "flags": "80", "cmd1": "16", "cmd2": "14", "user_data": "","ack": "", "topic": "010203.dim_one_step.23.broadcast"},</v>
      </c>
    </row>
    <row r="71" spans="1:13" x14ac:dyDescent="0.25">
      <c r="A71" t="s">
        <v>90</v>
      </c>
      <c r="B71" t="s">
        <v>78</v>
      </c>
      <c r="C71" t="str">
        <f t="shared" si="3"/>
        <v>"000018"</v>
      </c>
      <c r="D71" t="s">
        <v>84</v>
      </c>
      <c r="E71" t="s">
        <v>34</v>
      </c>
      <c r="F71" t="s">
        <v>6</v>
      </c>
      <c r="I71">
        <f t="shared" si="4"/>
        <v>24</v>
      </c>
      <c r="J71" t="s">
        <v>33</v>
      </c>
      <c r="K71" t="str">
        <f t="shared" si="5"/>
        <v>010203.start_manual_change_down.24.broadcast</v>
      </c>
      <c r="M71" t="str">
        <f t="shared" si="6"/>
        <v>"START_MANUAL_CHANGE_DOWN-BROADCAST": {"address": "010203", "target": "000018", "flags": "80", "cmd1": "17", "cmd2": "00", "user_data": "","ack": "", "topic": "010203.start_manual_change_down.24.broadcast"},</v>
      </c>
    </row>
    <row r="72" spans="1:13" x14ac:dyDescent="0.25">
      <c r="A72" t="s">
        <v>90</v>
      </c>
      <c r="B72" t="s">
        <v>78</v>
      </c>
      <c r="C72" t="str">
        <f t="shared" si="3"/>
        <v>"000019"</v>
      </c>
      <c r="D72" t="s">
        <v>84</v>
      </c>
      <c r="E72" t="s">
        <v>34</v>
      </c>
      <c r="F72" t="s">
        <v>1</v>
      </c>
      <c r="I72">
        <f t="shared" si="4"/>
        <v>25</v>
      </c>
      <c r="J72" t="s">
        <v>35</v>
      </c>
      <c r="K72" t="str">
        <f t="shared" si="5"/>
        <v>010203.start_manual_change_up.25.broadcast</v>
      </c>
      <c r="M72" t="str">
        <f t="shared" si="6"/>
        <v>"START_MANUAL_CHANGE_UP-BROADCAST": {"address": "010203", "target": "000019", "flags": "80", "cmd1": "17", "cmd2": "01", "user_data": "","ack": "", "topic": "010203.start_manual_change_up.25.broadcast"},</v>
      </c>
    </row>
    <row r="73" spans="1:13" x14ac:dyDescent="0.25">
      <c r="A73" t="s">
        <v>90</v>
      </c>
      <c r="B73" t="s">
        <v>78</v>
      </c>
      <c r="C73" t="str">
        <f t="shared" si="3"/>
        <v>"000020"</v>
      </c>
      <c r="D73" t="s">
        <v>84</v>
      </c>
      <c r="E73" t="s">
        <v>37</v>
      </c>
      <c r="F73" t="s">
        <v>69</v>
      </c>
      <c r="I73">
        <f t="shared" si="4"/>
        <v>32</v>
      </c>
      <c r="J73" t="s">
        <v>36</v>
      </c>
      <c r="K73" t="str">
        <f t="shared" si="5"/>
        <v>010203.stop_manual_change.32.broadcast</v>
      </c>
      <c r="M73" t="str">
        <f t="shared" si="6"/>
        <v>"STOP_MANUAL_CHANGE-BROADCAST": {"address": "010203", "target": "000020", "flags": "80", "cmd1": "18", "cmd2": "15", "user_data": "","ack": "", "topic": "010203.stop_manual_change.32.broadcast"},</v>
      </c>
    </row>
    <row r="74" spans="1:13" x14ac:dyDescent="0.25">
      <c r="A74" t="s">
        <v>90</v>
      </c>
      <c r="B74" t="s">
        <v>78</v>
      </c>
      <c r="C74" t="str">
        <f t="shared" si="3"/>
        <v>"000021"</v>
      </c>
      <c r="D74" t="s">
        <v>84</v>
      </c>
      <c r="E74" t="s">
        <v>39</v>
      </c>
      <c r="F74" t="s">
        <v>70</v>
      </c>
      <c r="I74">
        <f t="shared" si="4"/>
        <v>33</v>
      </c>
      <c r="J74" t="s">
        <v>38</v>
      </c>
      <c r="K74" t="str">
        <f t="shared" si="5"/>
        <v>010203.status_request.33.broadcast</v>
      </c>
      <c r="M74" t="str">
        <f t="shared" si="6"/>
        <v>"STATUS_REQUEST-BROADCAST": {"address": "010203", "target": "000021", "flags": "80", "cmd1": "19", "cmd2": "16", "user_data": "","ack": "", "topic": "010203.status_request.33.broadcast"},</v>
      </c>
    </row>
    <row r="75" spans="1:13" x14ac:dyDescent="0.25">
      <c r="A75" t="s">
        <v>90</v>
      </c>
      <c r="B75" t="s">
        <v>78</v>
      </c>
      <c r="C75" t="str">
        <f t="shared" si="3"/>
        <v>"000022"</v>
      </c>
      <c r="D75" t="s">
        <v>84</v>
      </c>
      <c r="E75" t="s">
        <v>41</v>
      </c>
      <c r="F75" t="s">
        <v>71</v>
      </c>
      <c r="I75">
        <f t="shared" si="4"/>
        <v>34</v>
      </c>
      <c r="J75" t="s">
        <v>40</v>
      </c>
      <c r="K75" t="str">
        <f t="shared" si="5"/>
        <v>010203.get_operating_flags.34.broadcast</v>
      </c>
      <c r="M75" t="str">
        <f t="shared" si="6"/>
        <v>"GET_OPERATING_FLAGS-BROADCAST": {"address": "010203", "target": "000022", "flags": "80", "cmd1": "1f", "cmd2": "17", "user_data": "","ack": "", "topic": "010203.get_operating_flags.34.broadcast"},</v>
      </c>
    </row>
    <row r="76" spans="1:13" x14ac:dyDescent="0.25">
      <c r="A76" t="s">
        <v>90</v>
      </c>
      <c r="B76" t="s">
        <v>78</v>
      </c>
      <c r="C76" t="str">
        <f t="shared" si="3"/>
        <v>"000023"</v>
      </c>
      <c r="D76" t="s">
        <v>84</v>
      </c>
      <c r="E76" t="s">
        <v>43</v>
      </c>
      <c r="F76" t="s">
        <v>72</v>
      </c>
      <c r="I76">
        <f t="shared" si="4"/>
        <v>35</v>
      </c>
      <c r="J76" t="s">
        <v>42</v>
      </c>
      <c r="K76" t="str">
        <f t="shared" si="5"/>
        <v>010203.set_operating_flags.35.broadcast</v>
      </c>
      <c r="M76" t="str">
        <f t="shared" si="6"/>
        <v>"SET_OPERATING_FLAGS-BROADCAST": {"address": "010203", "target": "000023", "flags": "80", "cmd1": "20", "cmd2": "18", "user_data": "","ack": "", "topic": "010203.set_operating_flags.35.broadcast"},</v>
      </c>
    </row>
    <row r="77" spans="1:13" x14ac:dyDescent="0.25">
      <c r="A77" t="s">
        <v>90</v>
      </c>
      <c r="B77" t="s">
        <v>78</v>
      </c>
      <c r="C77" t="str">
        <f t="shared" si="3"/>
        <v>"000024"</v>
      </c>
      <c r="D77" t="s">
        <v>84</v>
      </c>
      <c r="E77" t="s">
        <v>45</v>
      </c>
      <c r="F77" t="s">
        <v>73</v>
      </c>
      <c r="I77">
        <f t="shared" si="4"/>
        <v>36</v>
      </c>
      <c r="J77" t="s">
        <v>44</v>
      </c>
      <c r="K77" t="str">
        <f t="shared" si="5"/>
        <v>010203.instant_change.36.broadcast</v>
      </c>
      <c r="M77" t="str">
        <f t="shared" si="6"/>
        <v>"INSTANT_CHANGE-BROADCAST": {"address": "010203", "target": "000024", "flags": "80", "cmd1": "21", "cmd2": "19", "user_data": "","ack": "", "topic": "010203.instant_change.36.broadcast"},</v>
      </c>
    </row>
    <row r="78" spans="1:13" x14ac:dyDescent="0.25">
      <c r="A78" t="s">
        <v>90</v>
      </c>
      <c r="B78" t="s">
        <v>78</v>
      </c>
      <c r="C78" t="str">
        <f t="shared" si="3"/>
        <v>"000025"</v>
      </c>
      <c r="D78" t="s">
        <v>84</v>
      </c>
      <c r="E78" t="s">
        <v>47</v>
      </c>
      <c r="F78" t="s">
        <v>74</v>
      </c>
      <c r="I78">
        <f t="shared" si="4"/>
        <v>37</v>
      </c>
      <c r="J78" t="s">
        <v>46</v>
      </c>
      <c r="K78" t="str">
        <f t="shared" si="5"/>
        <v>010203.manually_turned_off.37.broadcast</v>
      </c>
      <c r="M78" t="str">
        <f t="shared" si="6"/>
        <v>"MANUALLY_TURNED_OFF-BROADCAST": {"address": "010203", "target": "000025", "flags": "80", "cmd1": "22", "cmd2": "20", "user_data": "","ack": "", "topic": "010203.manually_turned_off.37.broadcast"},</v>
      </c>
    </row>
    <row r="79" spans="1:13" x14ac:dyDescent="0.25">
      <c r="A79" t="s">
        <v>90</v>
      </c>
      <c r="B79" t="s">
        <v>78</v>
      </c>
      <c r="C79" t="str">
        <f t="shared" si="3"/>
        <v>"000026"</v>
      </c>
      <c r="D79" t="s">
        <v>84</v>
      </c>
      <c r="E79" t="s">
        <v>49</v>
      </c>
      <c r="F79" t="s">
        <v>75</v>
      </c>
      <c r="I79">
        <f t="shared" si="4"/>
        <v>38</v>
      </c>
      <c r="J79" t="s">
        <v>48</v>
      </c>
      <c r="K79" t="str">
        <f t="shared" si="5"/>
        <v>010203.manually_turned_on.38.broadcast</v>
      </c>
      <c r="M79" t="str">
        <f t="shared" si="6"/>
        <v>"MANUALLY_TURNED_ON-BROADCAST": {"address": "010203", "target": "000026", "flags": "80", "cmd1": "23", "cmd2": "21", "user_data": "","ack": "", "topic": "010203.manually_turned_on.38.broadcast"},</v>
      </c>
    </row>
    <row r="80" spans="1:13" x14ac:dyDescent="0.25">
      <c r="A80" t="s">
        <v>91</v>
      </c>
      <c r="B80" t="s">
        <v>78</v>
      </c>
      <c r="C80" t="s">
        <v>80</v>
      </c>
      <c r="D80" t="s">
        <v>74</v>
      </c>
      <c r="E80" t="s">
        <v>1</v>
      </c>
      <c r="F80" t="s">
        <v>55</v>
      </c>
      <c r="J80" t="s">
        <v>0</v>
      </c>
      <c r="K80" t="str">
        <f t="shared" si="5"/>
        <v>010203.assign_to_all_link_group.direct_ack</v>
      </c>
      <c r="M80" t="str">
        <f t="shared" si="6"/>
        <v>"ASSIGN_TO_ALL_LINK_GROUP-DIRECT_ACK": {"address": "010203", "target": "040506", "flags": "20", "cmd1": "01", "cmd2": "01", "user_data": "","ack": "", "topic": "010203.assign_to_all_link_group.direct_ack"},</v>
      </c>
    </row>
    <row r="81" spans="1:13" x14ac:dyDescent="0.25">
      <c r="A81" t="s">
        <v>91</v>
      </c>
      <c r="B81" t="s">
        <v>78</v>
      </c>
      <c r="C81" t="s">
        <v>80</v>
      </c>
      <c r="D81" t="s">
        <v>74</v>
      </c>
      <c r="E81" t="s">
        <v>3</v>
      </c>
      <c r="F81" t="s">
        <v>56</v>
      </c>
      <c r="J81" t="s">
        <v>2</v>
      </c>
      <c r="K81" t="str">
        <f t="shared" si="5"/>
        <v>010203.delete_from_all_link_group.direct_ack</v>
      </c>
      <c r="M81" t="str">
        <f t="shared" si="6"/>
        <v>"DELETE_FROM_ALL_LINK_GROUP-DIRECT_ACK": {"address": "010203", "target": "040506", "flags": "20", "cmd1": "02", "cmd2": "02", "user_data": "","ack": "", "topic": "010203.delete_from_all_link_group.direct_ack"},</v>
      </c>
    </row>
    <row r="82" spans="1:13" x14ac:dyDescent="0.25">
      <c r="A82" t="s">
        <v>91</v>
      </c>
      <c r="B82" t="s">
        <v>78</v>
      </c>
      <c r="C82" t="s">
        <v>80</v>
      </c>
      <c r="D82" t="s">
        <v>74</v>
      </c>
      <c r="E82" t="s">
        <v>5</v>
      </c>
      <c r="F82" t="s">
        <v>6</v>
      </c>
      <c r="J82" t="s">
        <v>4</v>
      </c>
      <c r="K82" t="str">
        <f t="shared" si="5"/>
        <v>010203.product_data_request.direct_ack</v>
      </c>
      <c r="M82" t="str">
        <f t="shared" si="6"/>
        <v>"PRODUCT_DATA_REQUEST-DIRECT_ACK": {"address": "010203", "target": "040506", "flags": "20", "cmd1": "03", "cmd2": "00", "user_data": "","ack": "", "topic": "010203.product_data_request.direct_ack"},</v>
      </c>
    </row>
    <row r="83" spans="1:13" x14ac:dyDescent="0.25">
      <c r="A83" t="s">
        <v>91</v>
      </c>
      <c r="B83" t="s">
        <v>78</v>
      </c>
      <c r="C83" t="s">
        <v>80</v>
      </c>
      <c r="D83" t="s">
        <v>74</v>
      </c>
      <c r="E83" t="s">
        <v>5</v>
      </c>
      <c r="F83" t="s">
        <v>1</v>
      </c>
      <c r="J83" t="s">
        <v>7</v>
      </c>
      <c r="K83" t="str">
        <f t="shared" si="5"/>
        <v>010203.fx_username.direct_ack</v>
      </c>
      <c r="M83" t="str">
        <f t="shared" si="6"/>
        <v>"FX_USERNAME-DIRECT_ACK": {"address": "010203", "target": "040506", "flags": "20", "cmd1": "03", "cmd2": "01", "user_data": "","ack": "", "topic": "010203.fx_username.direct_ack"},</v>
      </c>
    </row>
    <row r="84" spans="1:13" x14ac:dyDescent="0.25">
      <c r="A84" t="s">
        <v>91</v>
      </c>
      <c r="B84" t="s">
        <v>78</v>
      </c>
      <c r="C84" t="s">
        <v>80</v>
      </c>
      <c r="D84" t="s">
        <v>74</v>
      </c>
      <c r="E84" t="s">
        <v>5</v>
      </c>
      <c r="F84" t="s">
        <v>3</v>
      </c>
      <c r="J84" t="s">
        <v>8</v>
      </c>
      <c r="K84" t="str">
        <f t="shared" si="5"/>
        <v>010203.device_text_string_request.direct_ack</v>
      </c>
      <c r="M84" t="str">
        <f t="shared" si="6"/>
        <v>"DEVICE_TEXT_STRING_REQUEST-DIRECT_ACK": {"address": "010203", "target": "040506", "flags": "20", "cmd1": "03", "cmd2": "02", "user_data": "","ack": "", "topic": "010203.device_text_string_request.direct_ack"},</v>
      </c>
    </row>
    <row r="85" spans="1:13" x14ac:dyDescent="0.25">
      <c r="A85" t="s">
        <v>91</v>
      </c>
      <c r="B85" t="s">
        <v>78</v>
      </c>
      <c r="C85" t="s">
        <v>80</v>
      </c>
      <c r="D85" t="s">
        <v>74</v>
      </c>
      <c r="E85" t="s">
        <v>10</v>
      </c>
      <c r="F85" t="s">
        <v>57</v>
      </c>
      <c r="J85" t="s">
        <v>9</v>
      </c>
      <c r="K85" t="str">
        <f t="shared" si="5"/>
        <v>010203.all_link_cleanup_status_report.direct_ack</v>
      </c>
      <c r="M85" t="str">
        <f t="shared" si="6"/>
        <v>"ALL_LINK_CLEANUP_STATUS_REPORT-DIRECT_ACK": {"address": "010203", "target": "040506", "flags": "20", "cmd1": "06", "cmd2": "03", "user_data": "","ack": "", "topic": "010203.all_link_cleanup_status_report.direct_ack"},</v>
      </c>
    </row>
    <row r="86" spans="1:13" x14ac:dyDescent="0.25">
      <c r="A86" t="s">
        <v>91</v>
      </c>
      <c r="B86" t="s">
        <v>78</v>
      </c>
      <c r="C86" t="s">
        <v>80</v>
      </c>
      <c r="D86" t="s">
        <v>74</v>
      </c>
      <c r="E86" t="s">
        <v>12</v>
      </c>
      <c r="F86" t="s">
        <v>58</v>
      </c>
      <c r="J86" t="s">
        <v>11</v>
      </c>
      <c r="K86" t="str">
        <f t="shared" si="5"/>
        <v>010203.enter_linking_mode.direct_ack</v>
      </c>
      <c r="M86" t="str">
        <f t="shared" si="6"/>
        <v>"ENTER_LINKING_MODE-DIRECT_ACK": {"address": "010203", "target": "040506", "flags": "20", "cmd1": "09", "cmd2": "04", "user_data": "","ack": "", "topic": "010203.enter_linking_mode.direct_ack"},</v>
      </c>
    </row>
    <row r="87" spans="1:13" x14ac:dyDescent="0.25">
      <c r="A87" t="s">
        <v>91</v>
      </c>
      <c r="B87" t="s">
        <v>78</v>
      </c>
      <c r="C87" t="s">
        <v>80</v>
      </c>
      <c r="D87" t="s">
        <v>74</v>
      </c>
      <c r="E87" t="s">
        <v>14</v>
      </c>
      <c r="F87" t="s">
        <v>59</v>
      </c>
      <c r="J87" t="s">
        <v>13</v>
      </c>
      <c r="K87" t="str">
        <f t="shared" si="5"/>
        <v>010203.enter_unlinking_mode.direct_ack</v>
      </c>
      <c r="M87" t="str">
        <f t="shared" si="6"/>
        <v>"ENTER_UNLINKING_MODE-DIRECT_ACK": {"address": "010203", "target": "040506", "flags": "20", "cmd1": "0a", "cmd2": "05", "user_data": "","ack": "", "topic": "010203.enter_unlinking_mode.direct_ack"},</v>
      </c>
    </row>
    <row r="88" spans="1:13" x14ac:dyDescent="0.25">
      <c r="A88" t="s">
        <v>91</v>
      </c>
      <c r="B88" t="s">
        <v>78</v>
      </c>
      <c r="C88" t="s">
        <v>80</v>
      </c>
      <c r="D88" t="s">
        <v>74</v>
      </c>
      <c r="E88" t="s">
        <v>16</v>
      </c>
      <c r="F88" t="s">
        <v>60</v>
      </c>
      <c r="J88" t="s">
        <v>15</v>
      </c>
      <c r="K88" t="str">
        <f t="shared" si="5"/>
        <v>010203.get_insteon_engine_version.direct_ack</v>
      </c>
      <c r="M88" t="str">
        <f t="shared" si="6"/>
        <v>"GET_INSTEON_ENGINE_VERSION-DIRECT_ACK": {"address": "010203", "target": "040506", "flags": "20", "cmd1": "0d", "cmd2": "06", "user_data": "","ack": "", "topic": "010203.get_insteon_engine_version.direct_ack"},</v>
      </c>
    </row>
    <row r="89" spans="1:13" x14ac:dyDescent="0.25">
      <c r="A89" t="s">
        <v>91</v>
      </c>
      <c r="B89" t="s">
        <v>78</v>
      </c>
      <c r="C89" t="s">
        <v>80</v>
      </c>
      <c r="D89" t="s">
        <v>74</v>
      </c>
      <c r="E89" t="s">
        <v>18</v>
      </c>
      <c r="F89" t="s">
        <v>61</v>
      </c>
      <c r="J89" t="s">
        <v>17</v>
      </c>
      <c r="K89" t="str">
        <f t="shared" si="5"/>
        <v>010203.ping.direct_ack</v>
      </c>
      <c r="M89" t="str">
        <f t="shared" si="6"/>
        <v>"PING-DIRECT_ACK": {"address": "010203", "target": "040506", "flags": "20", "cmd1": "0f", "cmd2": "07", "user_data": "","ack": "", "topic": "010203.ping.direct_ack"},</v>
      </c>
    </row>
    <row r="90" spans="1:13" x14ac:dyDescent="0.25">
      <c r="A90" t="s">
        <v>91</v>
      </c>
      <c r="B90" t="s">
        <v>78</v>
      </c>
      <c r="C90" t="s">
        <v>80</v>
      </c>
      <c r="D90" t="s">
        <v>74</v>
      </c>
      <c r="E90" t="s">
        <v>20</v>
      </c>
      <c r="F90" t="s">
        <v>62</v>
      </c>
      <c r="J90" t="s">
        <v>19</v>
      </c>
      <c r="K90" t="str">
        <f t="shared" si="5"/>
        <v>010203.id_request.direct_ack</v>
      </c>
      <c r="M90" t="str">
        <f t="shared" si="6"/>
        <v>"ID_REQUEST-DIRECT_ACK": {"address": "010203", "target": "040506", "flags": "20", "cmd1": "10", "cmd2": "08", "user_data": "","ack": "", "topic": "010203.id_request.direct_ack"},</v>
      </c>
    </row>
    <row r="91" spans="1:13" x14ac:dyDescent="0.25">
      <c r="A91" t="s">
        <v>91</v>
      </c>
      <c r="B91" t="s">
        <v>78</v>
      </c>
      <c r="C91" t="s">
        <v>80</v>
      </c>
      <c r="D91" t="s">
        <v>74</v>
      </c>
      <c r="E91" t="s">
        <v>22</v>
      </c>
      <c r="F91" t="s">
        <v>63</v>
      </c>
      <c r="J91" t="s">
        <v>21</v>
      </c>
      <c r="K91" t="str">
        <f t="shared" si="5"/>
        <v>010203.on.direct_ack</v>
      </c>
      <c r="M91" t="str">
        <f t="shared" si="6"/>
        <v>"ON-DIRECT_ACK": {"address": "010203", "target": "040506", "flags": "20", "cmd1": "11", "cmd2": "09", "user_data": "","ack": "", "topic": "010203.on.direct_ack"},</v>
      </c>
    </row>
    <row r="92" spans="1:13" x14ac:dyDescent="0.25">
      <c r="A92" t="s">
        <v>91</v>
      </c>
      <c r="B92" t="s">
        <v>78</v>
      </c>
      <c r="C92" t="s">
        <v>80</v>
      </c>
      <c r="D92" t="s">
        <v>74</v>
      </c>
      <c r="E92" t="s">
        <v>24</v>
      </c>
      <c r="F92" t="s">
        <v>64</v>
      </c>
      <c r="J92" t="s">
        <v>23</v>
      </c>
      <c r="K92" t="str">
        <f t="shared" si="5"/>
        <v>010203.on_fast.direct_ack</v>
      </c>
      <c r="M92" t="str">
        <f t="shared" si="6"/>
        <v>"ON_FAST-DIRECT_ACK": {"address": "010203", "target": "040506", "flags": "20", "cmd1": "12", "cmd2": "10", "user_data": "","ack": "", "topic": "010203.on_fast.direct_ack"},</v>
      </c>
    </row>
    <row r="93" spans="1:13" x14ac:dyDescent="0.25">
      <c r="A93" t="s">
        <v>91</v>
      </c>
      <c r="B93" t="s">
        <v>78</v>
      </c>
      <c r="C93" t="s">
        <v>80</v>
      </c>
      <c r="D93" t="s">
        <v>74</v>
      </c>
      <c r="E93" t="s">
        <v>26</v>
      </c>
      <c r="F93" t="s">
        <v>65</v>
      </c>
      <c r="J93" t="s">
        <v>25</v>
      </c>
      <c r="K93" t="str">
        <f t="shared" si="5"/>
        <v>010203.off.direct_ack</v>
      </c>
      <c r="M93" t="str">
        <f t="shared" si="6"/>
        <v>"OFF-DIRECT_ACK": {"address": "010203", "target": "040506", "flags": "20", "cmd1": "13", "cmd2": "11", "user_data": "","ack": "", "topic": "010203.off.direct_ack"},</v>
      </c>
    </row>
    <row r="94" spans="1:13" x14ac:dyDescent="0.25">
      <c r="A94" t="s">
        <v>91</v>
      </c>
      <c r="B94" t="s">
        <v>78</v>
      </c>
      <c r="C94" t="s">
        <v>80</v>
      </c>
      <c r="D94" t="s">
        <v>74</v>
      </c>
      <c r="E94" t="s">
        <v>28</v>
      </c>
      <c r="F94" t="s">
        <v>66</v>
      </c>
      <c r="J94" t="s">
        <v>27</v>
      </c>
      <c r="K94" t="str">
        <f t="shared" si="5"/>
        <v>010203.off_fast.direct_ack</v>
      </c>
      <c r="M94" t="str">
        <f t="shared" si="6"/>
        <v>"OFF_FAST-DIRECT_ACK": {"address": "010203", "target": "040506", "flags": "20", "cmd1": "14", "cmd2": "12", "user_data": "","ack": "", "topic": "010203.off_fast.direct_ack"},</v>
      </c>
    </row>
    <row r="95" spans="1:13" x14ac:dyDescent="0.25">
      <c r="A95" t="s">
        <v>91</v>
      </c>
      <c r="B95" t="s">
        <v>78</v>
      </c>
      <c r="C95" t="s">
        <v>80</v>
      </c>
      <c r="D95" t="s">
        <v>74</v>
      </c>
      <c r="E95" t="s">
        <v>30</v>
      </c>
      <c r="F95" t="s">
        <v>67</v>
      </c>
      <c r="J95" t="s">
        <v>29</v>
      </c>
      <c r="K95" t="str">
        <f t="shared" si="5"/>
        <v>010203.brighten_one_step.direct_ack</v>
      </c>
      <c r="M95" t="str">
        <f t="shared" si="6"/>
        <v>"BRIGHTEN_ONE_STEP-DIRECT_ACK": {"address": "010203", "target": "040506", "flags": "20", "cmd1": "15", "cmd2": "13", "user_data": "","ack": "", "topic": "010203.brighten_one_step.direct_ack"},</v>
      </c>
    </row>
    <row r="96" spans="1:13" x14ac:dyDescent="0.25">
      <c r="A96" t="s">
        <v>91</v>
      </c>
      <c r="B96" t="s">
        <v>78</v>
      </c>
      <c r="C96" t="s">
        <v>80</v>
      </c>
      <c r="D96" t="s">
        <v>74</v>
      </c>
      <c r="E96" t="s">
        <v>32</v>
      </c>
      <c r="F96" t="s">
        <v>68</v>
      </c>
      <c r="J96" t="s">
        <v>31</v>
      </c>
      <c r="K96" t="str">
        <f t="shared" si="5"/>
        <v>010203.dim_one_step.direct_ack</v>
      </c>
      <c r="M96" t="str">
        <f t="shared" si="6"/>
        <v>"DIM_ONE_STEP-DIRECT_ACK": {"address": "010203", "target": "040506", "flags": "20", "cmd1": "16", "cmd2": "14", "user_data": "","ack": "", "topic": "010203.dim_one_step.direct_ack"},</v>
      </c>
    </row>
    <row r="97" spans="1:13" x14ac:dyDescent="0.25">
      <c r="A97" t="s">
        <v>91</v>
      </c>
      <c r="B97" t="s">
        <v>78</v>
      </c>
      <c r="C97" t="s">
        <v>80</v>
      </c>
      <c r="D97" t="s">
        <v>74</v>
      </c>
      <c r="E97" t="s">
        <v>34</v>
      </c>
      <c r="F97" t="s">
        <v>6</v>
      </c>
      <c r="J97" t="s">
        <v>33</v>
      </c>
      <c r="K97" t="str">
        <f t="shared" si="5"/>
        <v>010203.start_manual_change_down.direct_ack</v>
      </c>
      <c r="M97" t="str">
        <f t="shared" si="6"/>
        <v>"START_MANUAL_CHANGE_DOWN-DIRECT_ACK": {"address": "010203", "target": "040506", "flags": "20", "cmd1": "17", "cmd2": "00", "user_data": "","ack": "", "topic": "010203.start_manual_change_down.direct_ack"},</v>
      </c>
    </row>
    <row r="98" spans="1:13" x14ac:dyDescent="0.25">
      <c r="A98" t="s">
        <v>91</v>
      </c>
      <c r="B98" t="s">
        <v>78</v>
      </c>
      <c r="C98" t="s">
        <v>80</v>
      </c>
      <c r="D98" t="s">
        <v>74</v>
      </c>
      <c r="E98" t="s">
        <v>34</v>
      </c>
      <c r="F98" t="s">
        <v>1</v>
      </c>
      <c r="J98" t="s">
        <v>35</v>
      </c>
      <c r="K98" t="str">
        <f t="shared" si="5"/>
        <v>010203.start_manual_change_up.direct_ack</v>
      </c>
      <c r="M98" t="str">
        <f t="shared" si="6"/>
        <v>"START_MANUAL_CHANGE_UP-DIRECT_ACK": {"address": "010203", "target": "040506", "flags": "20", "cmd1": "17", "cmd2": "01", "user_data": "","ack": "", "topic": "010203.start_manual_change_up.direct_ack"},</v>
      </c>
    </row>
    <row r="99" spans="1:13" x14ac:dyDescent="0.25">
      <c r="A99" t="s">
        <v>91</v>
      </c>
      <c r="B99" t="s">
        <v>78</v>
      </c>
      <c r="C99" t="s">
        <v>80</v>
      </c>
      <c r="D99" t="s">
        <v>74</v>
      </c>
      <c r="E99" t="s">
        <v>37</v>
      </c>
      <c r="F99" t="s">
        <v>69</v>
      </c>
      <c r="J99" t="s">
        <v>36</v>
      </c>
      <c r="K99" t="str">
        <f t="shared" si="5"/>
        <v>010203.stop_manual_change.direct_ack</v>
      </c>
      <c r="M99" t="str">
        <f t="shared" si="6"/>
        <v>"STOP_MANUAL_CHANGE-DIRECT_ACK": {"address": "010203", "target": "040506", "flags": "20", "cmd1": "18", "cmd2": "15", "user_data": "","ack": "", "topic": "010203.stop_manual_change.direct_ack"},</v>
      </c>
    </row>
    <row r="100" spans="1:13" x14ac:dyDescent="0.25">
      <c r="A100" t="s">
        <v>91</v>
      </c>
      <c r="B100" t="s">
        <v>78</v>
      </c>
      <c r="C100" t="s">
        <v>80</v>
      </c>
      <c r="D100" t="s">
        <v>74</v>
      </c>
      <c r="E100" t="s">
        <v>39</v>
      </c>
      <c r="F100" t="s">
        <v>70</v>
      </c>
      <c r="J100" t="s">
        <v>38</v>
      </c>
      <c r="K100" t="str">
        <f t="shared" si="5"/>
        <v>010203.status_request.direct_ack</v>
      </c>
      <c r="M100" t="str">
        <f t="shared" si="6"/>
        <v>"STATUS_REQUEST-DIRECT_ACK": {"address": "010203", "target": "040506", "flags": "20", "cmd1": "19", "cmd2": "16", "user_data": "","ack": "", "topic": "010203.status_request.direct_ack"},</v>
      </c>
    </row>
    <row r="101" spans="1:13" x14ac:dyDescent="0.25">
      <c r="A101" t="s">
        <v>91</v>
      </c>
      <c r="B101" t="s">
        <v>78</v>
      </c>
      <c r="C101" t="s">
        <v>80</v>
      </c>
      <c r="D101" t="s">
        <v>74</v>
      </c>
      <c r="E101" t="s">
        <v>41</v>
      </c>
      <c r="F101" t="s">
        <v>71</v>
      </c>
      <c r="J101" t="s">
        <v>40</v>
      </c>
      <c r="K101" t="str">
        <f t="shared" si="5"/>
        <v>010203.get_operating_flags.direct_ack</v>
      </c>
      <c r="M101" t="str">
        <f t="shared" si="6"/>
        <v>"GET_OPERATING_FLAGS-DIRECT_ACK": {"address": "010203", "target": "040506", "flags": "20", "cmd1": "1f", "cmd2": "17", "user_data": "","ack": "", "topic": "010203.get_operating_flags.direct_ack"},</v>
      </c>
    </row>
    <row r="102" spans="1:13" x14ac:dyDescent="0.25">
      <c r="A102" t="s">
        <v>91</v>
      </c>
      <c r="B102" t="s">
        <v>78</v>
      </c>
      <c r="C102" t="s">
        <v>80</v>
      </c>
      <c r="D102" t="s">
        <v>74</v>
      </c>
      <c r="E102" t="s">
        <v>43</v>
      </c>
      <c r="F102" t="s">
        <v>72</v>
      </c>
      <c r="J102" t="s">
        <v>42</v>
      </c>
      <c r="K102" t="str">
        <f t="shared" si="5"/>
        <v>010203.set_operating_flags.direct_ack</v>
      </c>
      <c r="M102" t="str">
        <f t="shared" si="6"/>
        <v>"SET_OPERATING_FLAGS-DIRECT_ACK": {"address": "010203", "target": "040506", "flags": "20", "cmd1": "20", "cmd2": "18", "user_data": "","ack": "", "topic": "010203.set_operating_flags.direct_ack"},</v>
      </c>
    </row>
    <row r="103" spans="1:13" x14ac:dyDescent="0.25">
      <c r="A103" t="s">
        <v>91</v>
      </c>
      <c r="B103" t="s">
        <v>78</v>
      </c>
      <c r="C103" t="s">
        <v>80</v>
      </c>
      <c r="D103" t="s">
        <v>74</v>
      </c>
      <c r="E103" t="s">
        <v>45</v>
      </c>
      <c r="F103" t="s">
        <v>73</v>
      </c>
      <c r="J103" t="s">
        <v>44</v>
      </c>
      <c r="K103" t="str">
        <f t="shared" si="5"/>
        <v>010203.instant_change.direct_ack</v>
      </c>
      <c r="M103" t="str">
        <f t="shared" si="6"/>
        <v>"INSTANT_CHANGE-DIRECT_ACK": {"address": "010203", "target": "040506", "flags": "20", "cmd1": "21", "cmd2": "19", "user_data": "","ack": "", "topic": "010203.instant_change.direct_ack"},</v>
      </c>
    </row>
    <row r="104" spans="1:13" x14ac:dyDescent="0.25">
      <c r="A104" t="s">
        <v>91</v>
      </c>
      <c r="B104" t="s">
        <v>78</v>
      </c>
      <c r="C104" t="s">
        <v>80</v>
      </c>
      <c r="D104" t="s">
        <v>74</v>
      </c>
      <c r="E104" t="s">
        <v>47</v>
      </c>
      <c r="F104" t="s">
        <v>74</v>
      </c>
      <c r="J104" t="s">
        <v>46</v>
      </c>
      <c r="K104" t="str">
        <f t="shared" si="5"/>
        <v>010203.manually_turned_off.direct_ack</v>
      </c>
      <c r="M104" t="str">
        <f t="shared" si="6"/>
        <v>"MANUALLY_TURNED_OFF-DIRECT_ACK": {"address": "010203", "target": "040506", "flags": "20", "cmd1": "22", "cmd2": "20", "user_data": "","ack": "", "topic": "010203.manually_turned_off.direct_ack"},</v>
      </c>
    </row>
    <row r="105" spans="1:13" x14ac:dyDescent="0.25">
      <c r="A105" t="s">
        <v>91</v>
      </c>
      <c r="B105" t="s">
        <v>78</v>
      </c>
      <c r="C105" t="s">
        <v>80</v>
      </c>
      <c r="D105" t="s">
        <v>74</v>
      </c>
      <c r="E105" t="s">
        <v>49</v>
      </c>
      <c r="F105" t="s">
        <v>75</v>
      </c>
      <c r="J105" t="s">
        <v>48</v>
      </c>
      <c r="K105" t="str">
        <f t="shared" si="5"/>
        <v>010203.manually_turned_on.direct_ack</v>
      </c>
      <c r="M105" t="str">
        <f t="shared" si="6"/>
        <v>"MANUALLY_TURNED_ON-DIRECT_ACK": {"address": "010203", "target": "040506", "flags": "20", "cmd1": "23", "cmd2": "21", "user_data": "","ack": "", "topic": "010203.manually_turned_on.direct_ack"},</v>
      </c>
    </row>
    <row r="106" spans="1:13" x14ac:dyDescent="0.25">
      <c r="L106" t="s">
        <v>82</v>
      </c>
    </row>
  </sheetData>
  <autoFilter ref="F1:F27" xr:uid="{83345E00-1331-42AD-923B-DC951DFC31F6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Harris</dc:creator>
  <cp:lastModifiedBy>Tom Harris</cp:lastModifiedBy>
  <dcterms:created xsi:type="dcterms:W3CDTF">2019-11-18T02:06:53Z</dcterms:created>
  <dcterms:modified xsi:type="dcterms:W3CDTF">2019-11-19T16:54:59Z</dcterms:modified>
</cp:coreProperties>
</file>