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G:\GIS_PROJECTS\NATIONAL\ParkScore\Annual Rankings\2022\City Park Facts\2022\"/>
    </mc:Choice>
  </mc:AlternateContent>
  <xr:revisionPtr revIDLastSave="0" documentId="8_{607D3210-8E8E-4EB1-A49D-082953E35C6E}" xr6:coauthVersionLast="46" xr6:coauthVersionMax="46" xr10:uidLastSave="{00000000-0000-0000-0000-000000000000}"/>
  <bookViews>
    <workbookView xWindow="-120" yWindow="-120" windowWidth="38640" windowHeight="21240" tabRatio="772" activeTab="2" xr2:uid="{00000000-000D-0000-FFFF-FFFF00000000}"/>
  </bookViews>
  <sheets>
    <sheet name="Table of Contents" sheetId="10" r:id="rId1"/>
    <sheet name="FY 21 Total Spending" sheetId="8" r:id="rId2"/>
    <sheet name="FY21 Per Capita Spending Adjust" sheetId="21" r:id="rId3"/>
    <sheet name="FY21 Per Capita Spending" sheetId="9" r:id="rId4"/>
    <sheet name="FY21 Spending by Public Agency" sheetId="19" r:id="rId5"/>
    <sheet name="Public vs Private Spending" sheetId="5" r:id="rId6"/>
    <sheet name="FY 21 Volunteers" sheetId="6" r:id="rId7"/>
  </sheets>
  <definedNames>
    <definedName name="_xlnm._FilterDatabase" localSheetId="3" hidden="1">'FY21 Per Capita Spending'!$C$7:$R$107</definedName>
    <definedName name="_xlnm._FilterDatabase" localSheetId="2" hidden="1">'FY21 Per Capita Spending Adjust'!$C$8:$I$108</definedName>
    <definedName name="_xlnm._FilterDatabase" localSheetId="4" hidden="1">'FY21 Spending by Public Agency'!$B$7:$L$351</definedName>
    <definedName name="_xlnm._FilterDatabase" localSheetId="5" hidden="1">'Public vs Private Spending'!$B$8:$O$108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21" l="1"/>
  <c r="P11" i="21"/>
  <c r="O13" i="21"/>
  <c r="P13" i="21"/>
  <c r="O15" i="21"/>
  <c r="P15" i="21"/>
  <c r="O17" i="21"/>
  <c r="P17" i="21"/>
  <c r="O19" i="21"/>
  <c r="P19" i="21"/>
  <c r="O21" i="21"/>
  <c r="P21" i="21"/>
  <c r="O23" i="21"/>
  <c r="P23" i="21"/>
  <c r="O25" i="21"/>
  <c r="P25" i="21"/>
  <c r="O27" i="21"/>
  <c r="P27" i="21"/>
  <c r="O29" i="21"/>
  <c r="P29" i="21"/>
  <c r="O31" i="21"/>
  <c r="P31" i="21"/>
  <c r="O33" i="21"/>
  <c r="P33" i="21"/>
  <c r="O35" i="21"/>
  <c r="P35" i="21"/>
  <c r="O37" i="21"/>
  <c r="P37" i="21"/>
  <c r="O39" i="21"/>
  <c r="P39" i="21"/>
  <c r="O41" i="21"/>
  <c r="P41" i="21"/>
  <c r="O43" i="21"/>
  <c r="P43" i="21"/>
  <c r="O45" i="21"/>
  <c r="P45" i="21"/>
  <c r="O47" i="21"/>
  <c r="P47" i="21"/>
  <c r="O49" i="21"/>
  <c r="P49" i="21"/>
  <c r="O51" i="21"/>
  <c r="P51" i="21"/>
  <c r="O53" i="21"/>
  <c r="P53" i="21"/>
  <c r="O55" i="21"/>
  <c r="P55" i="21"/>
  <c r="O57" i="21"/>
  <c r="P57" i="21"/>
  <c r="O59" i="21"/>
  <c r="P59" i="21"/>
  <c r="O61" i="21"/>
  <c r="P61" i="21"/>
  <c r="O63" i="21"/>
  <c r="P63" i="21"/>
  <c r="O65" i="21"/>
  <c r="P65" i="21"/>
  <c r="O67" i="21"/>
  <c r="P67" i="21"/>
  <c r="O69" i="21"/>
  <c r="P69" i="21"/>
  <c r="O71" i="21"/>
  <c r="P71" i="21"/>
  <c r="O73" i="21"/>
  <c r="P73" i="21"/>
  <c r="O75" i="21"/>
  <c r="P75" i="21"/>
  <c r="O77" i="21"/>
  <c r="P77" i="21"/>
  <c r="O79" i="21"/>
  <c r="P79" i="21"/>
  <c r="O81" i="21"/>
  <c r="P81" i="21"/>
  <c r="O83" i="21"/>
  <c r="P83" i="21"/>
  <c r="O85" i="21"/>
  <c r="P85" i="21"/>
  <c r="O87" i="21"/>
  <c r="P87" i="21"/>
  <c r="O89" i="21"/>
  <c r="P89" i="21"/>
  <c r="O91" i="21"/>
  <c r="P91" i="21"/>
  <c r="O93" i="21"/>
  <c r="P93" i="21"/>
  <c r="O95" i="21"/>
  <c r="P95" i="21"/>
  <c r="O97" i="21"/>
  <c r="P97" i="21"/>
  <c r="O99" i="21"/>
  <c r="P99" i="21"/>
  <c r="O101" i="21"/>
  <c r="P101" i="21"/>
  <c r="O103" i="21"/>
  <c r="P103" i="21"/>
  <c r="O105" i="21"/>
  <c r="P105" i="21"/>
  <c r="O107" i="21"/>
  <c r="P107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102" i="21"/>
  <c r="N103" i="21"/>
  <c r="N104" i="21"/>
  <c r="N105" i="21"/>
  <c r="N106" i="21"/>
  <c r="N107" i="21"/>
  <c r="N108" i="21"/>
  <c r="Q9" i="21"/>
  <c r="N9" i="21" l="1"/>
  <c r="Q107" i="21"/>
  <c r="Q105" i="21"/>
  <c r="Q103" i="21"/>
  <c r="Q101" i="21"/>
  <c r="Q99" i="21"/>
  <c r="Q97" i="21"/>
  <c r="Q95" i="21"/>
  <c r="Q93" i="21"/>
  <c r="Q91" i="21"/>
  <c r="Q89" i="21"/>
  <c r="Q87" i="21"/>
  <c r="Q85" i="21"/>
  <c r="Q83" i="21"/>
  <c r="Q81" i="21"/>
  <c r="Q79" i="21"/>
  <c r="Q77" i="21"/>
  <c r="Q75" i="21"/>
  <c r="Q73" i="21"/>
  <c r="Q71" i="21"/>
  <c r="Q69" i="21"/>
  <c r="Q67" i="21"/>
  <c r="Q65" i="21"/>
  <c r="Q63" i="21"/>
  <c r="Q61" i="21"/>
  <c r="Q59" i="21"/>
  <c r="Q57" i="21"/>
  <c r="Q55" i="21"/>
  <c r="Q53" i="21"/>
  <c r="Q51" i="21"/>
  <c r="Q49" i="21"/>
  <c r="Q47" i="21"/>
  <c r="Q45" i="21"/>
  <c r="Q43" i="21"/>
  <c r="Q41" i="21"/>
  <c r="Q39" i="21"/>
  <c r="Q37" i="21"/>
  <c r="Q35" i="21"/>
  <c r="Q33" i="21"/>
  <c r="Q31" i="21"/>
  <c r="Q29" i="21"/>
  <c r="Q27" i="21"/>
  <c r="Q25" i="21"/>
  <c r="Q23" i="21"/>
  <c r="Q21" i="21"/>
  <c r="Q19" i="21"/>
  <c r="Q17" i="21"/>
  <c r="Q15" i="21"/>
  <c r="Q13" i="21"/>
  <c r="Q11" i="21"/>
  <c r="O9" i="21"/>
  <c r="Q108" i="21"/>
  <c r="Q106" i="21"/>
  <c r="Q104" i="21"/>
  <c r="Q102" i="21"/>
  <c r="Q100" i="21"/>
  <c r="Q98" i="21"/>
  <c r="Q96" i="21"/>
  <c r="Q94" i="21"/>
  <c r="Q92" i="21"/>
  <c r="Q90" i="21"/>
  <c r="Q88" i="21"/>
  <c r="Q86" i="21"/>
  <c r="Q84" i="21"/>
  <c r="Q82" i="21"/>
  <c r="Q80" i="21"/>
  <c r="Q78" i="21"/>
  <c r="Q76" i="21"/>
  <c r="Q74" i="21"/>
  <c r="Q72" i="21"/>
  <c r="Q70" i="21"/>
  <c r="Q68" i="21"/>
  <c r="Q66" i="21"/>
  <c r="Q64" i="21"/>
  <c r="Q62" i="21"/>
  <c r="Q60" i="21"/>
  <c r="Q58" i="21"/>
  <c r="Q56" i="21"/>
  <c r="Q54" i="21"/>
  <c r="Q52" i="21"/>
  <c r="Q50" i="21"/>
  <c r="Q48" i="21"/>
  <c r="Q46" i="21"/>
  <c r="Q44" i="21"/>
  <c r="Q42" i="21"/>
  <c r="Q40" i="21"/>
  <c r="Q38" i="21"/>
  <c r="Q36" i="21"/>
  <c r="Q34" i="21"/>
  <c r="Q32" i="21"/>
  <c r="Q30" i="21"/>
  <c r="Q28" i="21"/>
  <c r="Q26" i="21"/>
  <c r="Q24" i="21"/>
  <c r="Q22" i="21"/>
  <c r="Q20" i="21"/>
  <c r="Q18" i="21"/>
  <c r="Q16" i="21"/>
  <c r="Q14" i="21"/>
  <c r="Q12" i="21"/>
  <c r="Q10" i="21"/>
  <c r="P9" i="21"/>
  <c r="P108" i="21"/>
  <c r="P106" i="21"/>
  <c r="P104" i="21"/>
  <c r="P102" i="21"/>
  <c r="P100" i="21"/>
  <c r="P98" i="21"/>
  <c r="P96" i="21"/>
  <c r="P94" i="21"/>
  <c r="P92" i="21"/>
  <c r="P90" i="21"/>
  <c r="P88" i="21"/>
  <c r="P86" i="21"/>
  <c r="P84" i="21"/>
  <c r="P82" i="21"/>
  <c r="P80" i="21"/>
  <c r="P78" i="21"/>
  <c r="P76" i="21"/>
  <c r="P74" i="21"/>
  <c r="P72" i="21"/>
  <c r="P70" i="21"/>
  <c r="P68" i="21"/>
  <c r="P66" i="21"/>
  <c r="P64" i="21"/>
  <c r="P62" i="21"/>
  <c r="P60" i="21"/>
  <c r="P58" i="21"/>
  <c r="P56" i="21"/>
  <c r="P54" i="21"/>
  <c r="P52" i="21"/>
  <c r="P50" i="21"/>
  <c r="P48" i="21"/>
  <c r="P46" i="21"/>
  <c r="P44" i="21"/>
  <c r="P42" i="21"/>
  <c r="P40" i="21"/>
  <c r="P38" i="21"/>
  <c r="P36" i="21"/>
  <c r="P34" i="21"/>
  <c r="P32" i="21"/>
  <c r="P30" i="21"/>
  <c r="P28" i="21"/>
  <c r="P26" i="21"/>
  <c r="P24" i="21"/>
  <c r="P22" i="21"/>
  <c r="P20" i="21"/>
  <c r="P18" i="21"/>
  <c r="P16" i="21"/>
  <c r="P14" i="21"/>
  <c r="P12" i="21"/>
  <c r="P10" i="21"/>
  <c r="O108" i="21"/>
  <c r="O106" i="21"/>
  <c r="O104" i="21"/>
  <c r="O102" i="21"/>
  <c r="O100" i="21"/>
  <c r="O98" i="21"/>
  <c r="O96" i="21"/>
  <c r="O94" i="21"/>
  <c r="O92" i="21"/>
  <c r="O90" i="21"/>
  <c r="O88" i="21"/>
  <c r="O86" i="21"/>
  <c r="O84" i="21"/>
  <c r="O82" i="21"/>
  <c r="O80" i="21"/>
  <c r="O78" i="21"/>
  <c r="O76" i="21"/>
  <c r="O74" i="21"/>
  <c r="O72" i="21"/>
  <c r="O70" i="21"/>
  <c r="O68" i="21"/>
  <c r="O66" i="21"/>
  <c r="O64" i="21"/>
  <c r="O62" i="21"/>
  <c r="O60" i="21"/>
  <c r="O58" i="21"/>
  <c r="O56" i="21"/>
  <c r="O54" i="21"/>
  <c r="O52" i="21"/>
  <c r="O50" i="21"/>
  <c r="O48" i="21"/>
  <c r="O46" i="21"/>
  <c r="O44" i="21"/>
  <c r="O42" i="21"/>
  <c r="O40" i="21"/>
  <c r="O38" i="21"/>
  <c r="O36" i="21"/>
  <c r="O34" i="21"/>
  <c r="O32" i="21"/>
  <c r="O30" i="21"/>
  <c r="O28" i="21"/>
  <c r="O26" i="21"/>
  <c r="O24" i="21"/>
  <c r="O22" i="21"/>
  <c r="O20" i="21"/>
  <c r="O18" i="21"/>
  <c r="O16" i="21"/>
  <c r="O14" i="21"/>
  <c r="O12" i="21"/>
  <c r="O10" i="21"/>
  <c r="G353" i="19" l="1"/>
  <c r="H353" i="19"/>
  <c r="I353" i="19"/>
  <c r="J353" i="19"/>
  <c r="L353" i="19"/>
  <c r="F353" i="19"/>
  <c r="N112" i="5"/>
  <c r="N111" i="5"/>
  <c r="I111" i="5"/>
  <c r="J111" i="5"/>
  <c r="K111" i="5"/>
  <c r="L111" i="5"/>
  <c r="M111" i="5"/>
  <c r="I112" i="5"/>
  <c r="J112" i="5"/>
  <c r="K112" i="5"/>
  <c r="L112" i="5"/>
  <c r="M112" i="5"/>
  <c r="F112" i="5"/>
  <c r="G112" i="5"/>
  <c r="H112" i="5"/>
  <c r="E112" i="5"/>
  <c r="F111" i="5"/>
  <c r="G111" i="5"/>
  <c r="H111" i="5"/>
  <c r="E111" i="5"/>
  <c r="B350" i="19"/>
  <c r="B348" i="19"/>
  <c r="B345" i="19"/>
  <c r="B340" i="19"/>
  <c r="B336" i="19"/>
  <c r="B333" i="19"/>
  <c r="B330" i="19"/>
  <c r="B326" i="19"/>
  <c r="B324" i="19"/>
  <c r="B322" i="19"/>
  <c r="B319" i="19"/>
  <c r="B314" i="19"/>
  <c r="B311" i="19"/>
  <c r="B309" i="19"/>
  <c r="B307" i="19"/>
  <c r="B304" i="19"/>
  <c r="B300" i="19"/>
  <c r="B291" i="19"/>
  <c r="B287" i="19"/>
  <c r="B281" i="19"/>
  <c r="B277" i="19"/>
  <c r="B275" i="19"/>
  <c r="B273" i="19"/>
  <c r="B271" i="19"/>
  <c r="B268" i="19"/>
  <c r="B264" i="19"/>
  <c r="B262" i="19"/>
  <c r="B259" i="19"/>
  <c r="B256" i="19"/>
  <c r="B253" i="19"/>
  <c r="B250" i="19"/>
  <c r="B248" i="19"/>
  <c r="B246" i="19"/>
  <c r="B242" i="19"/>
  <c r="B240" i="19"/>
  <c r="B238" i="19"/>
  <c r="B235" i="19"/>
  <c r="B226" i="19"/>
  <c r="B220" i="19"/>
  <c r="B216" i="19"/>
  <c r="B214" i="19"/>
  <c r="B209" i="19"/>
  <c r="B204" i="19"/>
  <c r="B202" i="19"/>
  <c r="B199" i="19"/>
  <c r="B196" i="19"/>
  <c r="B194" i="19"/>
  <c r="B191" i="19"/>
  <c r="B186" i="19"/>
  <c r="B184" i="19"/>
  <c r="B182" i="19"/>
  <c r="B180" i="19"/>
  <c r="B177" i="19"/>
  <c r="B174" i="19"/>
  <c r="B171" i="19"/>
  <c r="B168" i="19"/>
  <c r="B162" i="19"/>
  <c r="B160" i="19"/>
  <c r="B157" i="19"/>
  <c r="B141" i="19"/>
  <c r="B138" i="19"/>
  <c r="B136" i="19"/>
  <c r="B134" i="19"/>
  <c r="B131" i="19"/>
  <c r="B129" i="19"/>
  <c r="B127" i="19"/>
  <c r="B125" i="19"/>
  <c r="B121" i="19"/>
  <c r="B118" i="19"/>
  <c r="B115" i="19"/>
  <c r="B111" i="19"/>
  <c r="B109" i="19"/>
  <c r="B106" i="19"/>
  <c r="B103" i="19"/>
  <c r="B101" i="19"/>
  <c r="B99" i="19"/>
  <c r="B96" i="19"/>
  <c r="B93" i="19"/>
  <c r="B89" i="19"/>
  <c r="B85" i="19"/>
  <c r="B80" i="19"/>
  <c r="B77" i="19"/>
  <c r="B74" i="19"/>
  <c r="B71" i="19"/>
  <c r="B63" i="19"/>
  <c r="B61" i="19"/>
  <c r="B53" i="19"/>
  <c r="B47" i="19"/>
  <c r="B44" i="19"/>
  <c r="B42" i="19"/>
  <c r="B39" i="19"/>
  <c r="B35" i="19"/>
  <c r="B32" i="19"/>
  <c r="B30" i="19"/>
  <c r="B23" i="19"/>
  <c r="B19" i="19"/>
  <c r="B17" i="19"/>
  <c r="B14" i="19"/>
  <c r="B11" i="19"/>
  <c r="B8" i="19"/>
</calcChain>
</file>

<file path=xl/sharedStrings.xml><?xml version="1.0" encoding="utf-8"?>
<sst xmlns="http://schemas.openxmlformats.org/spreadsheetml/2006/main" count="2086" uniqueCount="509">
  <si>
    <t>Place Name</t>
  </si>
  <si>
    <t>Albuquerque, NM</t>
  </si>
  <si>
    <t>Anaheim, CA</t>
  </si>
  <si>
    <t>Anchorage, AK</t>
  </si>
  <si>
    <t>Arlington, TX</t>
  </si>
  <si>
    <t>Arlington, VA</t>
  </si>
  <si>
    <t>Atlanta, GA</t>
  </si>
  <si>
    <t>Aurora, CO</t>
  </si>
  <si>
    <t>Austin, TX</t>
  </si>
  <si>
    <t>Bakersfield, CA</t>
  </si>
  <si>
    <t>Baltimore, MD</t>
  </si>
  <si>
    <t>Baton Rouge, LA</t>
  </si>
  <si>
    <t>Boise, ID</t>
  </si>
  <si>
    <t>Boston, MA</t>
  </si>
  <si>
    <t>Buffalo, NY</t>
  </si>
  <si>
    <t>Chandler, AZ</t>
  </si>
  <si>
    <t>Charlotte/Mecklenburg, NC</t>
  </si>
  <si>
    <t>Chesapeake, VA</t>
  </si>
  <si>
    <t>Chicago, IL</t>
  </si>
  <si>
    <t>Chula Vista, CA</t>
  </si>
  <si>
    <t>Cincinnati, OH</t>
  </si>
  <si>
    <t>Cleveland, OH</t>
  </si>
  <si>
    <t>Colorado Springs, CO</t>
  </si>
  <si>
    <t>Columbus, OH</t>
  </si>
  <si>
    <t>Corpus Christi, TX</t>
  </si>
  <si>
    <t>Dallas, TX</t>
  </si>
  <si>
    <t>Denver, CO</t>
  </si>
  <si>
    <t>Des Moines, IA</t>
  </si>
  <si>
    <t>Detroit, MI</t>
  </si>
  <si>
    <t>Durham, NC</t>
  </si>
  <si>
    <t>El Paso, TX</t>
  </si>
  <si>
    <t>Fort Worth, TX</t>
  </si>
  <si>
    <t>Fremont, CA</t>
  </si>
  <si>
    <t>Fresno, CA</t>
  </si>
  <si>
    <t>Garland, TX</t>
  </si>
  <si>
    <t>Gilbert, AZ</t>
  </si>
  <si>
    <t>Glendale, AZ</t>
  </si>
  <si>
    <t>Greensboro, NC</t>
  </si>
  <si>
    <t>Henderson, NV</t>
  </si>
  <si>
    <t>Hialeah, FL</t>
  </si>
  <si>
    <t>Honolulu, HI</t>
  </si>
  <si>
    <t>Houston, TX</t>
  </si>
  <si>
    <t>Irvine, CA</t>
  </si>
  <si>
    <t>Irving, TX</t>
  </si>
  <si>
    <t>Jacksonville, FL</t>
  </si>
  <si>
    <t>Jersey City, NJ</t>
  </si>
  <si>
    <t>Kansas City, MO</t>
  </si>
  <si>
    <t>Laredo, TX</t>
  </si>
  <si>
    <t>Lexington/Fayette, KY</t>
  </si>
  <si>
    <t>Lincoln, NE</t>
  </si>
  <si>
    <t>Long Beach, CA</t>
  </si>
  <si>
    <t>Los Angeles, CA</t>
  </si>
  <si>
    <t>Louisville, KY</t>
  </si>
  <si>
    <t>Lubbock, TX</t>
  </si>
  <si>
    <t>Madison, WI</t>
  </si>
  <si>
    <t>Memphis, TN</t>
  </si>
  <si>
    <t>Mesa, AZ</t>
  </si>
  <si>
    <t>Miami, FL</t>
  </si>
  <si>
    <t>Milwaukee, WI</t>
  </si>
  <si>
    <t>Minneapolis, MN</t>
  </si>
  <si>
    <t>Nashville/Davidson, TN</t>
  </si>
  <si>
    <t>New Orleans, LA</t>
  </si>
  <si>
    <t>New York, NY</t>
  </si>
  <si>
    <t>Newark, NJ</t>
  </si>
  <si>
    <t>Norfolk, VA</t>
  </si>
  <si>
    <t>North Las Vegas, NV</t>
  </si>
  <si>
    <t>Oakland, CA</t>
  </si>
  <si>
    <t>Oklahoma City, OK</t>
  </si>
  <si>
    <t>Omaha, NE</t>
  </si>
  <si>
    <t>Orlando, FL</t>
  </si>
  <si>
    <t>Philadelphia, PA</t>
  </si>
  <si>
    <t>Phoenix, AZ</t>
  </si>
  <si>
    <t>Pittsburgh, PA</t>
  </si>
  <si>
    <t>Plano, TX</t>
  </si>
  <si>
    <t>Portland, OR</t>
  </si>
  <si>
    <t>Raleigh, NC</t>
  </si>
  <si>
    <t>Reno, NV</t>
  </si>
  <si>
    <t>Richmond, VA</t>
  </si>
  <si>
    <t>Riverside, CA</t>
  </si>
  <si>
    <t>Sacramento, CA</t>
  </si>
  <si>
    <t>San Antonio, TX</t>
  </si>
  <si>
    <t>San Diego, CA</t>
  </si>
  <si>
    <t>San Francisco, CA</t>
  </si>
  <si>
    <t>San Jose, CA</t>
  </si>
  <si>
    <t>Santa Ana, CA</t>
  </si>
  <si>
    <t>Scottsdale, AZ</t>
  </si>
  <si>
    <t>Seattle, WA</t>
  </si>
  <si>
    <t>Spokane, WA</t>
  </si>
  <si>
    <t>St. Louis, MO</t>
  </si>
  <si>
    <t>St. Paul, MN</t>
  </si>
  <si>
    <t>St. Petersburg, FL</t>
  </si>
  <si>
    <t>Stockton, CA</t>
  </si>
  <si>
    <t>Tampa, FL</t>
  </si>
  <si>
    <t>Toledo, OH</t>
  </si>
  <si>
    <t>Tucson, AZ</t>
  </si>
  <si>
    <t>Tulsa, OK</t>
  </si>
  <si>
    <t>Virginia Beach, VA</t>
  </si>
  <si>
    <t>Washington, DC</t>
  </si>
  <si>
    <t>Wichita, KS</t>
  </si>
  <si>
    <t>Winston-Salem, NC</t>
  </si>
  <si>
    <t>Agency Name</t>
  </si>
  <si>
    <t>Albuquerque Parks and Recreation Department</t>
  </si>
  <si>
    <t>Total</t>
  </si>
  <si>
    <t>Anaheim Community Services Department</t>
  </si>
  <si>
    <t>Orange County Parks (within Anaheim)</t>
  </si>
  <si>
    <t>Anchorage Parks and Recreation Department</t>
  </si>
  <si>
    <t>Chugach State Park (within Anchorage)</t>
  </si>
  <si>
    <t>Arlington, Texas, Parks and Recreation Department</t>
  </si>
  <si>
    <t>Arlington County Department of Parks and Recreation</t>
  </si>
  <si>
    <t>National Park Service (within Arlington, Virginia)</t>
  </si>
  <si>
    <t>Northern Virginia Regional Park Authority (within Arlington)</t>
  </si>
  <si>
    <t>National Park Service (within Atlanta)</t>
  </si>
  <si>
    <t>Aurora Parks, Recreation and Open Space</t>
  </si>
  <si>
    <t>Texas Parks and Wildlife Department (within Austin)</t>
  </si>
  <si>
    <t>Bakersfield Department of Recreation and Parks</t>
  </si>
  <si>
    <t>Kern County General Services Division - Parks (within Bakersfield)</t>
  </si>
  <si>
    <t>North of the River Recreation and Park District (within Bakersfield)</t>
  </si>
  <si>
    <t>Baltimore City Department of Recreation and Parks</t>
  </si>
  <si>
    <t>Fort McHenry National Monument and Historic Shrine (within Baltimore)</t>
  </si>
  <si>
    <t>Recreation and Park Commission for the Parish of East Baton Rouge</t>
  </si>
  <si>
    <t>Boise Parks and Recreation</t>
  </si>
  <si>
    <t>Boston National Historical Park</t>
  </si>
  <si>
    <t>Boston Parks and Recreation Department</t>
  </si>
  <si>
    <t>Massachusetts Department of Conservation and Recreation (within Boston)</t>
  </si>
  <si>
    <t>Massachusetts Port Authority (within Boston)</t>
  </si>
  <si>
    <t>Buffalo Division of Parks and Recreation</t>
  </si>
  <si>
    <t>New York State Office of Parks, Recreation &amp; Historic Preservation (within Buffalo)</t>
  </si>
  <si>
    <t>Buffalo Urban Development Corporation</t>
  </si>
  <si>
    <t>Chandler Community Services Department</t>
  </si>
  <si>
    <t>Mecklenburg County Park and Recreation</t>
  </si>
  <si>
    <t>Chesapeake Department of Parks, Recreation, and Tourism</t>
  </si>
  <si>
    <t>Great Dismal Swamp National Wildlife Refuge (within Chesapeake)</t>
  </si>
  <si>
    <t>Chicago Park District</t>
  </si>
  <si>
    <t>Forest Preserve District of Cook County (within Chicago)</t>
  </si>
  <si>
    <t>City of Chula Vista Community Services Department - Parks &amp; Recreation Division</t>
  </si>
  <si>
    <t>San Diego County Parks and Recreation (within Chula Vista)</t>
  </si>
  <si>
    <t>Cincinnati Park Board</t>
  </si>
  <si>
    <t>Cincinnati Recreation Commission</t>
  </si>
  <si>
    <t>Great Parks of Hamilton County (within Cincinnati)</t>
  </si>
  <si>
    <t>William Howard Taft National Historic Site (within Cincinnati)</t>
  </si>
  <si>
    <t>Cleveland Department of Public Works</t>
  </si>
  <si>
    <t>Cleveland Metroparks (within Cleveland)</t>
  </si>
  <si>
    <t>Cuyahoga County Department of Public Works (Towpath Trail)</t>
  </si>
  <si>
    <t>Colorado Parks and Wildlife (CO Springs), Cheyenne Mountain State Park</t>
  </si>
  <si>
    <t>Colorado Springs Parks, Recreation and Cultural Services</t>
  </si>
  <si>
    <t>El Paso County Parks (within the City of Colorado Springs only)</t>
  </si>
  <si>
    <t>Columbus and Franklin County Metro Park District (within Columbus)</t>
  </si>
  <si>
    <t>Columbus Recreation and Parks Department</t>
  </si>
  <si>
    <t>Corpus Christi Parks and Recreation Department</t>
  </si>
  <si>
    <t>Texas Parks and Wildlife Department (within Corpus Christi)</t>
  </si>
  <si>
    <t>Dallas Park and Recreation Department</t>
  </si>
  <si>
    <t>Denver Parks and Recreation</t>
  </si>
  <si>
    <t>Des Moines Parks and Recreation Department</t>
  </si>
  <si>
    <t>Polk County Conservation Board</t>
  </si>
  <si>
    <t>William G. Milliken State Park and Harbor (Detroit)</t>
  </si>
  <si>
    <t>Durham Parks and Recreation Department</t>
  </si>
  <si>
    <t>Chamizal National Memorial (within El Paso)</t>
  </si>
  <si>
    <t>El Paso Parks and Recreation Department</t>
  </si>
  <si>
    <t>Texas Parks and Wildlife Department (within El Paso)</t>
  </si>
  <si>
    <t>Fort Worth Park &amp; Recreation Department</t>
  </si>
  <si>
    <t>Trinity River Vision Authority</t>
  </si>
  <si>
    <t>East Bay Regional Park District (within Fremont)</t>
  </si>
  <si>
    <t>Fremont Community Services Department</t>
  </si>
  <si>
    <t>Fresno Metropolitan Flood Control District</t>
  </si>
  <si>
    <t>Fresno Parks, After School, Recreation and Community Services Department</t>
  </si>
  <si>
    <t>Garland Parks and Recreation</t>
  </si>
  <si>
    <t>Gilbert Parks and Recreation</t>
  </si>
  <si>
    <t>Glendale Parks and Recreation Division</t>
  </si>
  <si>
    <t>Greensboro Parks and Recreation Department</t>
  </si>
  <si>
    <t>Henderson Parks and Recreation Department</t>
  </si>
  <si>
    <t>Hialeah Parks and Recreation Department</t>
  </si>
  <si>
    <t>Honolulu Department of Parks and Recreation</t>
  </si>
  <si>
    <t>Harris County Parks (within Houston)</t>
  </si>
  <si>
    <t>Houston Parks and Recreation Department</t>
  </si>
  <si>
    <t>Houston Parks Board</t>
  </si>
  <si>
    <t>MMDs (Municipal Management Districts)</t>
  </si>
  <si>
    <t>SPARK</t>
  </si>
  <si>
    <t>TIRZs (Tax Increment Reinvestment Zones) - spending only</t>
  </si>
  <si>
    <t>City of Irvine Community Services Department</t>
  </si>
  <si>
    <t>Orange County Parks (within Irvine)</t>
  </si>
  <si>
    <t>Irving Parks and Recreation</t>
  </si>
  <si>
    <t>Florida Forest Service (within Jacksonville)</t>
  </si>
  <si>
    <t>Florida Park Service (within Jacksonville) Talbot Islands State Park</t>
  </si>
  <si>
    <t>Jacksonville Parks, Recreation, and Community Services Department</t>
  </si>
  <si>
    <t>Jersey City Division of Parks and Forestry</t>
  </si>
  <si>
    <t>New Jersey Division of Parks and Forestry (within Jersey City)</t>
  </si>
  <si>
    <t>Jackson County Parks + Rec (within Kansas City)</t>
  </si>
  <si>
    <t>Kansas City, Missouri Parks and Recreation</t>
  </si>
  <si>
    <t>Laredo Parks and Recreation Department</t>
  </si>
  <si>
    <t>Texas Parks and Wildlife Department  (Laredo)</t>
  </si>
  <si>
    <t>Lexington-Fayette Urban County Government Division of Parks and Recreation</t>
  </si>
  <si>
    <t>Lincoln Parks and Recreation Department</t>
  </si>
  <si>
    <t>Long Beach Department of Parks, Recreation and Marine</t>
  </si>
  <si>
    <t>California Department of Parks and Recreation (within Los Angeles)</t>
  </si>
  <si>
    <t>County of Los Angeles Department of Parks and Recreation (within Los Angeles City)</t>
  </si>
  <si>
    <t>Los Angeles Department of Recreation and Parks</t>
  </si>
  <si>
    <t>Port of Los Angeles</t>
  </si>
  <si>
    <t>E.P. "Tom" Sawyer State Park</t>
  </si>
  <si>
    <t>Louisville Parks and Recreation</t>
  </si>
  <si>
    <t>Lubbock Parks and Recreation</t>
  </si>
  <si>
    <t>Dane County Parks Division (within Madison)</t>
  </si>
  <si>
    <t>Madison Parks Division</t>
  </si>
  <si>
    <t>T.O. Fuller State Park</t>
  </si>
  <si>
    <t>Mesa Parks, Recreation and Community Facilities Department</t>
  </si>
  <si>
    <t>Miami Department of Parks and Recreation</t>
  </si>
  <si>
    <t>Miami-Dade County Parks, Recreation and Open Spaces Department</t>
  </si>
  <si>
    <t>Virginia Key Beach Park Trust</t>
  </si>
  <si>
    <t>Milwaukee County Department of Parks, Recreation and Culture (within City of Milwaukee)</t>
  </si>
  <si>
    <t>Milwaukee Department of Public Works</t>
  </si>
  <si>
    <t>Milwaukee Recreation</t>
  </si>
  <si>
    <t>Wisconsin Department of Natural Resources</t>
  </si>
  <si>
    <t>Minneapolis Park and Recreation Board</t>
  </si>
  <si>
    <t>Nashville/Davidson Metropolitan Board of Parks and Recreation</t>
  </si>
  <si>
    <t>U.S. Army Corps of Engineers (within Nashville/Davidson)</t>
  </si>
  <si>
    <t>New Orleans Department of Parks and Parkways</t>
  </si>
  <si>
    <t>New Orleans Recreation Development Commission</t>
  </si>
  <si>
    <t>Brooklyn Bridge Park Development Corporation</t>
  </si>
  <si>
    <t>Gateway National Recreation Area (within New York City)</t>
  </si>
  <si>
    <t>Hudson River Park Trust</t>
  </si>
  <si>
    <t>National Park Service, Manhattan Sites</t>
  </si>
  <si>
    <t>New York City Department of Parks and Recreation</t>
  </si>
  <si>
    <t>New York State Office of Parks, Recreation and Historic Preservation (within New York City)</t>
  </si>
  <si>
    <t>Essex County Department of Parks, Recreation, and Cultural Affairs</t>
  </si>
  <si>
    <t>Newark Department of Recreation, Cultural Affairs, and Senior Services</t>
  </si>
  <si>
    <t>East Bay Regional Park District (within Oakland)</t>
  </si>
  <si>
    <t>Oklahoma City Parks and Recreation Department</t>
  </si>
  <si>
    <t>Omaha Department of Parks, Recreation and Public Property</t>
  </si>
  <si>
    <t>Orange County Parks and Recreation Division (within Orlando)</t>
  </si>
  <si>
    <t>Orlando Families, Parks and Recreation Department</t>
  </si>
  <si>
    <t>Independence National Historical Park</t>
  </si>
  <si>
    <t>Philadelphia Parks &amp; Recreation</t>
  </si>
  <si>
    <t>City of Phoenix Parks and Recreation Department</t>
  </si>
  <si>
    <t>Maricopa County Parks and Recreation Department (within Phoenix)</t>
  </si>
  <si>
    <t>Pittsburgh Departments of Public Works and Parks &amp; Recreation</t>
  </si>
  <si>
    <t>Point State Park</t>
  </si>
  <si>
    <t>Plano Parks and Recreation Department</t>
  </si>
  <si>
    <t>Metro Regional Parks and Greenspaces (within Portland)</t>
  </si>
  <si>
    <t>Portland Parks &amp; Recreation</t>
  </si>
  <si>
    <t>Raleigh Parks, Recreation and Cultural Resources Department</t>
  </si>
  <si>
    <t>Wake County Parks, Recreation and Open Space (within Raleigh)</t>
  </si>
  <si>
    <t>Reno Parks and Recreation Department</t>
  </si>
  <si>
    <t>Richmond Department of Parks, Recreation and Community Facilities</t>
  </si>
  <si>
    <t>Riverside Parks, Recreation and Community Services Department</t>
  </si>
  <si>
    <t>California Department of Parks and Recreation (within Sacramento)</t>
  </si>
  <si>
    <t>Department of Youth, Parks, and Community Enrichment</t>
  </si>
  <si>
    <t>Sacramento County Department of Regional Parks (within Sacramento city)</t>
  </si>
  <si>
    <t>Hemisfair Park Area Redevelopment Corporation</t>
  </si>
  <si>
    <t>San Antonio Parks and Recreation Department</t>
  </si>
  <si>
    <t>San Antonio River Authority</t>
  </si>
  <si>
    <t>Texas Parks and Wildlife Department (San Antonio)</t>
  </si>
  <si>
    <t>City of San Diego Parks and Recreation Department</t>
  </si>
  <si>
    <t>Port of San Diego (San Diego Unified Port District)</t>
  </si>
  <si>
    <t>San Diego County Parks and Recreation (within San Diego city)</t>
  </si>
  <si>
    <t>Golden Gate National Recreation Area (within San Francisco)</t>
  </si>
  <si>
    <t>San Francisco Maritime National Historical Park</t>
  </si>
  <si>
    <t>San Francisco Recreation and Parks Department</t>
  </si>
  <si>
    <t>San Jose Department of Parks, Recreation and Neighborhood Services</t>
  </si>
  <si>
    <t>Santa Clara County Parks and Recreation (within San Jose)</t>
  </si>
  <si>
    <t>Santa Clara Valley Open Space Authority</t>
  </si>
  <si>
    <t>Orange County Parks (within Santa Ana)</t>
  </si>
  <si>
    <t>Santa Ana Parks, Recreation and Community Services</t>
  </si>
  <si>
    <t>Scottsdale Parks and Recreation Division</t>
  </si>
  <si>
    <t>Seattle Parks and Recreation</t>
  </si>
  <si>
    <t>Spokane Parks and Recreation Department</t>
  </si>
  <si>
    <t>Gateway Arch National Park</t>
  </si>
  <si>
    <t>St. Louis Department of Parks, Recreation and Forestry</t>
  </si>
  <si>
    <t>The Great Rivers Greenway District (within St. Louis)</t>
  </si>
  <si>
    <t>Ramsey County Parks and Recreation Department (Parks within the City of Saint Paul)</t>
  </si>
  <si>
    <t>Saint Paul Parks and Recreation Department</t>
  </si>
  <si>
    <t>St. Petersburg Parks &amp; Recreation Department</t>
  </si>
  <si>
    <t>Tampa Parks and Recreation Department</t>
  </si>
  <si>
    <t>Metroparks of the Toledo Area</t>
  </si>
  <si>
    <t>Pima County Natural Resources, Parks and Recreation Department (within Tucson)</t>
  </si>
  <si>
    <t>Tucson Parks and Recreation Department</t>
  </si>
  <si>
    <t>City of Tulsa Park &amp; Recreation Department</t>
  </si>
  <si>
    <t>River Parks Authority</t>
  </si>
  <si>
    <t>Back Bay National Wildlife Refuge (within Virginia Beach)</t>
  </si>
  <si>
    <t>Mackay Island National Wildlife Refuge (within Virginia Beach)</t>
  </si>
  <si>
    <t>Virginia Beach Department of Parks and Recreation</t>
  </si>
  <si>
    <t>Virginia Department of Conservation and Recreation  (within Virginia Beach)</t>
  </si>
  <si>
    <t>District of Columbia Department of Parks and Recreation</t>
  </si>
  <si>
    <t>National Park Service, Region 1 - National Capital Area</t>
  </si>
  <si>
    <t>Wichita Park and Recreation Department</t>
  </si>
  <si>
    <t>Winston-Salem Recreation and Parks</t>
  </si>
  <si>
    <t>Total Spending</t>
  </si>
  <si>
    <t>Maint/Admin</t>
  </si>
  <si>
    <t>Programming</t>
  </si>
  <si>
    <t>Capital</t>
  </si>
  <si>
    <t>Land Acquisition</t>
  </si>
  <si>
    <t>Volunteer Hours</t>
  </si>
  <si>
    <t>Private</t>
  </si>
  <si>
    <t>FIPS</t>
  </si>
  <si>
    <t>3502000</t>
  </si>
  <si>
    <t>0602000</t>
  </si>
  <si>
    <t>0203000</t>
  </si>
  <si>
    <t>4804000</t>
  </si>
  <si>
    <t>5103000</t>
  </si>
  <si>
    <t>1304000</t>
  </si>
  <si>
    <t>0804000</t>
  </si>
  <si>
    <t>4805000</t>
  </si>
  <si>
    <t>0603526</t>
  </si>
  <si>
    <t>2404000</t>
  </si>
  <si>
    <t>2205000</t>
  </si>
  <si>
    <t>PS1608830</t>
  </si>
  <si>
    <t>2507000</t>
  </si>
  <si>
    <t>3611000</t>
  </si>
  <si>
    <t>0412000</t>
  </si>
  <si>
    <t>PS3712000</t>
  </si>
  <si>
    <t>5116000</t>
  </si>
  <si>
    <t>1714000</t>
  </si>
  <si>
    <t>0613392</t>
  </si>
  <si>
    <t>3915000</t>
  </si>
  <si>
    <t>3916000</t>
  </si>
  <si>
    <t>0816000</t>
  </si>
  <si>
    <t>3918000</t>
  </si>
  <si>
    <t>4817000</t>
  </si>
  <si>
    <t>4819000</t>
  </si>
  <si>
    <t>0820000</t>
  </si>
  <si>
    <t>1921000</t>
  </si>
  <si>
    <t>2622000</t>
  </si>
  <si>
    <t>3719000</t>
  </si>
  <si>
    <t>4824000</t>
  </si>
  <si>
    <t>4827000</t>
  </si>
  <si>
    <t>0626000</t>
  </si>
  <si>
    <t>0627000</t>
  </si>
  <si>
    <t>4829000</t>
  </si>
  <si>
    <t>0427400</t>
  </si>
  <si>
    <t>0427820</t>
  </si>
  <si>
    <t>PS3728000</t>
  </si>
  <si>
    <t>3231900</t>
  </si>
  <si>
    <t>1230000</t>
  </si>
  <si>
    <t>PS1571550</t>
  </si>
  <si>
    <t>PS4835000</t>
  </si>
  <si>
    <t>0636770</t>
  </si>
  <si>
    <t>4837000</t>
  </si>
  <si>
    <t>1235000</t>
  </si>
  <si>
    <t>3436000</t>
  </si>
  <si>
    <t>2938000</t>
  </si>
  <si>
    <t>4841464</t>
  </si>
  <si>
    <t>2146027</t>
  </si>
  <si>
    <t>PS3128000</t>
  </si>
  <si>
    <t>0643000</t>
  </si>
  <si>
    <t>0644000</t>
  </si>
  <si>
    <t>2148006</t>
  </si>
  <si>
    <t>4845000</t>
  </si>
  <si>
    <t>5548000</t>
  </si>
  <si>
    <t>4748000</t>
  </si>
  <si>
    <t>0446000</t>
  </si>
  <si>
    <t>1245000</t>
  </si>
  <si>
    <t>5553000</t>
  </si>
  <si>
    <t>2743000</t>
  </si>
  <si>
    <t>4752006</t>
  </si>
  <si>
    <t>2255000</t>
  </si>
  <si>
    <t>3651000</t>
  </si>
  <si>
    <t>3451000</t>
  </si>
  <si>
    <t>5157000</t>
  </si>
  <si>
    <t>3251800</t>
  </si>
  <si>
    <t>0653000</t>
  </si>
  <si>
    <t>PS4055000</t>
  </si>
  <si>
    <t>PS3137000</t>
  </si>
  <si>
    <t>1253000</t>
  </si>
  <si>
    <t>4260000</t>
  </si>
  <si>
    <t>0455000</t>
  </si>
  <si>
    <t>4261000</t>
  </si>
  <si>
    <t>4858016</t>
  </si>
  <si>
    <t>4159000</t>
  </si>
  <si>
    <t>3755000</t>
  </si>
  <si>
    <t>3260600</t>
  </si>
  <si>
    <t>5167000</t>
  </si>
  <si>
    <t>0662000</t>
  </si>
  <si>
    <t>PS0664000</t>
  </si>
  <si>
    <t>4865000</t>
  </si>
  <si>
    <t>0666000</t>
  </si>
  <si>
    <t>PS0667000</t>
  </si>
  <si>
    <t>0668000</t>
  </si>
  <si>
    <t>0669000</t>
  </si>
  <si>
    <t>0465000</t>
  </si>
  <si>
    <t>5363000</t>
  </si>
  <si>
    <t>5367000</t>
  </si>
  <si>
    <t>2965000</t>
  </si>
  <si>
    <t>2758000</t>
  </si>
  <si>
    <t>1263000</t>
  </si>
  <si>
    <t>0675000</t>
  </si>
  <si>
    <t>1271000</t>
  </si>
  <si>
    <t>3977000</t>
  </si>
  <si>
    <t>PS0477000</t>
  </si>
  <si>
    <t>4075000</t>
  </si>
  <si>
    <t>5182000</t>
  </si>
  <si>
    <t>1150000</t>
  </si>
  <si>
    <t>2079000</t>
  </si>
  <si>
    <t>3775000</t>
  </si>
  <si>
    <t>Total Hours</t>
  </si>
  <si>
    <t>Value of Time</t>
  </si>
  <si>
    <t>Monetized Value</t>
  </si>
  <si>
    <t>Operating</t>
  </si>
  <si>
    <t>Volunteers</t>
  </si>
  <si>
    <t>Maintenance/ Administration</t>
  </si>
  <si>
    <t>Public Agency</t>
  </si>
  <si>
    <t>Private Organizations</t>
  </si>
  <si>
    <t>Public</t>
  </si>
  <si>
    <t>Public Spending</t>
  </si>
  <si>
    <t>Private Spending</t>
  </si>
  <si>
    <t>$</t>
  </si>
  <si>
    <t>City</t>
  </si>
  <si>
    <t>Tables contained as separate tabs in the file are:</t>
  </si>
  <si>
    <t xml:space="preserve">Total spending includes both operating and capital spending by all park agencies in the city, but excludes professional sports stadiums, zoos, museums, aquariums, and cemeteries. </t>
  </si>
  <si>
    <t>Value of Volunteer Hours</t>
  </si>
  <si>
    <t>Public vs Private Spending</t>
  </si>
  <si>
    <t>Capital &amp; Land Acquisition</t>
  </si>
  <si>
    <t>Median City</t>
  </si>
  <si>
    <t>Population</t>
  </si>
  <si>
    <t>Per Capita Spending</t>
  </si>
  <si>
    <t>Volunteer</t>
  </si>
  <si>
    <t>Percent of Total</t>
  </si>
  <si>
    <t xml:space="preserve">Value of volunteer time calcuted based on state-specific estimates from the Independent Sector Volunteer Time report. Access the report here: https://independentsector.org/
</t>
  </si>
  <si>
    <t>Average City</t>
  </si>
  <si>
    <t>Spending by Public Agency</t>
  </si>
  <si>
    <t>Total public and private spending in the 100 largest cities</t>
  </si>
  <si>
    <t>How does your city's park spending compare? Breaks out maint/admin, programming, and capital</t>
  </si>
  <si>
    <t>Which cities have the highest percentages of private spending supporting their parks?</t>
  </si>
  <si>
    <t>Inventory of public spending for all major public park agencies within the 100 largest cities</t>
  </si>
  <si>
    <t>Monetized value of volunteer time for all 100 cities</t>
  </si>
  <si>
    <t>Among all 100 cities</t>
  </si>
  <si>
    <t xml:space="preserve">Private volunteer hours reflect a sum of all volunteer hours worked for all parks- and recreation-related private organizations (primarily non-profits) within each city, where that information was available as submitted by each organization. Public agency volunteer hours reflect a sum of all volunteer hours worked for all public parks- and recreation-related agencies within each city. </t>
  </si>
  <si>
    <t>Place name</t>
  </si>
  <si>
    <t>Place code</t>
  </si>
  <si>
    <t>Petroglyph National Monument (within Albuquerque)</t>
  </si>
  <si>
    <t>Atlanta Beltline Incorporated (ABI)</t>
  </si>
  <si>
    <t>City of Atlanta Department of Parks and Recreation</t>
  </si>
  <si>
    <t>DeKalb County Recreation, Parks &amp; Cultural Affairs</t>
  </si>
  <si>
    <t>Midtown Alliance</t>
  </si>
  <si>
    <t>South Fork Conservancy</t>
  </si>
  <si>
    <t>City of Austin Parks and Recreation Department</t>
  </si>
  <si>
    <t>Idaho Department of Parks and Recreation</t>
  </si>
  <si>
    <t>Harvard University (Arnold Arboretum)</t>
  </si>
  <si>
    <t>Buffalo &amp; County of Erie Naval &amp; Military Park</t>
  </si>
  <si>
    <t>Buffalo Museum of Science (Tifft Nature Preserve)</t>
  </si>
  <si>
    <t>Erie Canal Harbor Development Corporation (Outer Harbor)</t>
  </si>
  <si>
    <t>Erie County Department of Parks, Recreation and Forestry (within Buffalo)</t>
  </si>
  <si>
    <t>Town of Cornelius</t>
  </si>
  <si>
    <t>Town of Davidson</t>
  </si>
  <si>
    <t>Town of Huntersville</t>
  </si>
  <si>
    <t>Town of Matthews Parks, Recreation and Cultural Resource Department</t>
  </si>
  <si>
    <t>Town of Mint Hill</t>
  </si>
  <si>
    <t>Town of Pineville</t>
  </si>
  <si>
    <t>Detroit Parks &amp; Recreation</t>
  </si>
  <si>
    <t>San Joaquin River Conservancy (State of California)</t>
  </si>
  <si>
    <t>Guilford Courthouse National Military Park (within Greensboro)</t>
  </si>
  <si>
    <t>Clear Lake City Community Association</t>
  </si>
  <si>
    <t>Clear Lake City Water Authority</t>
  </si>
  <si>
    <t>Fort Bend County Parks and Recreation Department (within Houston)</t>
  </si>
  <si>
    <t>Harris County - Precinct 1 (within Houston)</t>
  </si>
  <si>
    <t>Harris County - Precinct 3 (within Houston)</t>
  </si>
  <si>
    <t>Harris County - Precinct 4 (within Houston)</t>
  </si>
  <si>
    <t>Houston Heights Association</t>
  </si>
  <si>
    <t>LGCs (Local Government Corporations)</t>
  </si>
  <si>
    <t>Texas Historical Commission (San Jacinto)</t>
  </si>
  <si>
    <t>North Florida Land Trust (Bogey Creek Preserve)</t>
  </si>
  <si>
    <t>St. Johns River Water Management District (within City of Jacksonville)</t>
  </si>
  <si>
    <t>Las Vegas, NV</t>
  </si>
  <si>
    <t>3240000</t>
  </si>
  <si>
    <t>Las Vegas Department of Parks and Recreation</t>
  </si>
  <si>
    <t>Nevada Division of State Parks (within Las Vegas)</t>
  </si>
  <si>
    <t>Memphis Parks</t>
  </si>
  <si>
    <t>Bayfront Park Management Trust</t>
  </si>
  <si>
    <t>Tennessee Department of Environment and Conservation (Nashville)</t>
  </si>
  <si>
    <t>Audubon Nature Institute</t>
  </si>
  <si>
    <t>Municipal Yacht Harbor</t>
  </si>
  <si>
    <t>New Orleans City Park Improvement Association</t>
  </si>
  <si>
    <t>Statue of Liberty National Monument and Ellis Island</t>
  </si>
  <si>
    <t>Norfolk Department of Parks &amp; Recreation</t>
  </si>
  <si>
    <t>City of North Las Vegas Department of Neighborhood and Lesiure Services</t>
  </si>
  <si>
    <t>Oakland Parks, Recreation &amp; Youth Development</t>
  </si>
  <si>
    <t>Port of Oakland</t>
  </si>
  <si>
    <t>Oregon Parks and Recreation Department</t>
  </si>
  <si>
    <t>Bexar Heritage Department (within San Antonio)</t>
  </si>
  <si>
    <t>City and County of San Francisco (Housing, Mayor, Public Library, SFPUC)</t>
  </si>
  <si>
    <t>Office of Community Investment and Infrastructure (Mission Bay)</t>
  </si>
  <si>
    <t>Presidio Trust (within San Francisco)</t>
  </si>
  <si>
    <t>Transbay JPA</t>
  </si>
  <si>
    <t>Yerba Buena Garden Conservancy</t>
  </si>
  <si>
    <t>Avista Corporation</t>
  </si>
  <si>
    <t>Tower Grove Park Commission</t>
  </si>
  <si>
    <t>Stockton Public Works Department and Community Services Department</t>
  </si>
  <si>
    <t>Hillsborough County Conservation and Environmental Lands Management (within Tampa)</t>
  </si>
  <si>
    <t>Hillsborough County Parks and Recreation Dept. (within Tampa)</t>
  </si>
  <si>
    <t>Toledo Department of Parks &amp; Youth Services</t>
  </si>
  <si>
    <t>Tulsa County Parks (within city of Tulsa)</t>
  </si>
  <si>
    <t>Primary Public Agency</t>
  </si>
  <si>
    <t>Other Public Agency</t>
  </si>
  <si>
    <t xml:space="preserve">Based on three average of fiscal years 2019, 2020, and 2021. Each year reflects the most recently reported fiscal year for that year. </t>
  </si>
  <si>
    <t>Monetized Volunteer Hours</t>
  </si>
  <si>
    <t>Capital Improvements</t>
  </si>
  <si>
    <t>Maintenance / Administration</t>
  </si>
  <si>
    <t>State of Hawaii, Derpartment of Land and Natural Resources, Division of State Parks, "Hawaii State Parks"</t>
  </si>
  <si>
    <t>Based on FY21 or most recently reported fiscal year</t>
  </si>
  <si>
    <t>3-Year Average (19, 20, 21)</t>
  </si>
  <si>
    <t xml:space="preserve"> Total Investment by Public Agency, FY21</t>
  </si>
  <si>
    <t>Percentage of Parks-Related Spending in Each City By Public, Private, and Volunteer Hours, Three Year Average</t>
  </si>
  <si>
    <t>Per Capita Spending, FY21</t>
  </si>
  <si>
    <t>City Park Facts 2022 - Staffing, Spending, and Volunteer Data</t>
  </si>
  <si>
    <t>When using the data, please cite Trust for Public Land.</t>
  </si>
  <si>
    <t xml:space="preserve">All information is collected directly from each agency included in this report. This is done via Trust for Public Land's annual City Park Survey. </t>
  </si>
  <si>
    <t>Total (Public + Private)</t>
  </si>
  <si>
    <t>Multiplier</t>
  </si>
  <si>
    <t>RPP</t>
  </si>
  <si>
    <t>Spending asjusted for regional economic conditions based on the Bureau of Economic Analysis Regional Pricing Parity Index, 2020. Table 4, All Items. https://www.bea.gov/news/2020/real-personal-income-state-and-metropolitan-area-2019</t>
  </si>
  <si>
    <t>BEA Regional Pricing Parity (RPP)</t>
  </si>
  <si>
    <t>Adjusted Total (Public + Private)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</si>
</sst>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i/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b/>
      <i/>
      <sz val="10"/>
      <color theme="1"/>
      <name val="Arial Narrow"/>
      <family val="2"/>
    </font>
    <font>
      <b/>
      <sz val="12"/>
      <color theme="1"/>
      <name val="Arial"/>
      <family val="2"/>
    </font>
    <font>
      <u/>
      <sz val="10"/>
      <color theme="10"/>
      <name val="Arial Narrow"/>
      <family val="2"/>
    </font>
    <font>
      <sz val="10"/>
      <color theme="0" tint="-0.14999847407452621"/>
      <name val="Arial Narrow"/>
      <family val="2"/>
    </font>
    <font>
      <u/>
      <sz val="11"/>
      <color theme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2" applyNumberFormat="0" applyFont="0" applyFill="0" applyAlignment="0" applyProtection="0"/>
    <xf numFmtId="0" fontId="8" fillId="0" borderId="0" applyNumberFormat="0" applyFill="0" applyBorder="0" applyAlignment="0" applyProtection="0"/>
    <xf numFmtId="0" fontId="9" fillId="0" borderId="0"/>
  </cellStyleXfs>
  <cellXfs count="168">
    <xf numFmtId="0" fontId="0" fillId="0" borderId="0" xfId="0"/>
    <xf numFmtId="0" fontId="4" fillId="0" borderId="1" xfId="0" applyFont="1" applyBorder="1"/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0" fontId="6" fillId="0" borderId="0" xfId="0" applyFont="1"/>
    <xf numFmtId="164" fontId="6" fillId="0" borderId="5" xfId="1" applyNumberFormat="1" applyFont="1" applyBorder="1"/>
    <xf numFmtId="164" fontId="7" fillId="0" borderId="0" xfId="1" applyNumberFormat="1" applyFont="1"/>
    <xf numFmtId="164" fontId="6" fillId="0" borderId="3" xfId="4" applyNumberFormat="1" applyFont="1" applyBorder="1" applyAlignment="1">
      <alignment horizontal="right"/>
    </xf>
    <xf numFmtId="164" fontId="5" fillId="0" borderId="2" xfId="4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Border="1"/>
    <xf numFmtId="0" fontId="5" fillId="0" borderId="0" xfId="0" applyFont="1" applyBorder="1"/>
    <xf numFmtId="164" fontId="0" fillId="0" borderId="0" xfId="1" applyNumberFormat="1" applyFont="1" applyBorder="1"/>
    <xf numFmtId="164" fontId="6" fillId="0" borderId="0" xfId="1" applyNumberFormat="1" applyFont="1" applyBorder="1"/>
    <xf numFmtId="164" fontId="7" fillId="0" borderId="0" xfId="1" applyNumberFormat="1" applyFont="1" applyBorder="1"/>
    <xf numFmtId="164" fontId="5" fillId="0" borderId="0" xfId="4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6" fillId="0" borderId="3" xfId="4" applyFont="1" applyBorder="1" applyAlignment="1">
      <alignment horizontal="center"/>
    </xf>
    <xf numFmtId="0" fontId="6" fillId="0" borderId="1" xfId="0" applyFont="1" applyBorder="1" applyAlignment="1">
      <alignment horizontal="right" wrapText="1"/>
    </xf>
    <xf numFmtId="0" fontId="6" fillId="0" borderId="1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right" wrapText="1"/>
    </xf>
    <xf numFmtId="164" fontId="5" fillId="0" borderId="0" xfId="1" applyNumberFormat="1" applyFont="1" applyBorder="1" applyAlignment="1">
      <alignment horizontal="right"/>
    </xf>
    <xf numFmtId="165" fontId="5" fillId="0" borderId="0" xfId="2" applyNumberFormat="1" applyFont="1" applyAlignment="1">
      <alignment horizontal="right"/>
    </xf>
    <xf numFmtId="165" fontId="5" fillId="0" borderId="0" xfId="2" applyNumberFormat="1" applyFont="1"/>
    <xf numFmtId="0" fontId="7" fillId="0" borderId="0" xfId="0" applyFont="1"/>
    <xf numFmtId="165" fontId="5" fillId="0" borderId="2" xfId="4" applyNumberFormat="1" applyFont="1" applyAlignment="1">
      <alignment horizontal="right"/>
    </xf>
    <xf numFmtId="9" fontId="5" fillId="0" borderId="0" xfId="4" applyNumberFormat="1" applyFont="1" applyBorder="1" applyAlignment="1">
      <alignment horizontal="right"/>
    </xf>
    <xf numFmtId="9" fontId="5" fillId="0" borderId="2" xfId="4" applyNumberFormat="1" applyFont="1" applyAlignment="1">
      <alignment horizontal="center"/>
    </xf>
    <xf numFmtId="9" fontId="5" fillId="0" borderId="0" xfId="4" applyNumberFormat="1" applyFont="1" applyBorder="1" applyAlignment="1">
      <alignment horizontal="center"/>
    </xf>
    <xf numFmtId="165" fontId="3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0" fillId="0" borderId="5" xfId="0" applyBorder="1"/>
    <xf numFmtId="0" fontId="5" fillId="0" borderId="5" xfId="0" applyFont="1" applyBorder="1"/>
    <xf numFmtId="0" fontId="4" fillId="0" borderId="0" xfId="0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6" fillId="0" borderId="5" xfId="0" applyFont="1" applyBorder="1"/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2" fillId="0" borderId="0" xfId="0" applyFont="1"/>
    <xf numFmtId="165" fontId="5" fillId="0" borderId="2" xfId="4" applyNumberFormat="1" applyFont="1"/>
    <xf numFmtId="165" fontId="5" fillId="0" borderId="0" xfId="4" applyNumberFormat="1" applyFont="1" applyBorder="1"/>
    <xf numFmtId="165" fontId="5" fillId="0" borderId="6" xfId="4" applyNumberFormat="1" applyFont="1" applyBorder="1"/>
    <xf numFmtId="0" fontId="6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165" fontId="5" fillId="2" borderId="6" xfId="4" applyNumberFormat="1" applyFont="1" applyFill="1" applyBorder="1"/>
    <xf numFmtId="165" fontId="5" fillId="2" borderId="2" xfId="4" applyNumberFormat="1" applyFont="1" applyFill="1"/>
    <xf numFmtId="0" fontId="6" fillId="0" borderId="1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 applyAlignment="1"/>
    <xf numFmtId="0" fontId="11" fillId="0" borderId="0" xfId="0" applyFont="1"/>
    <xf numFmtId="0" fontId="3" fillId="0" borderId="2" xfId="4" applyFont="1"/>
    <xf numFmtId="0" fontId="11" fillId="0" borderId="0" xfId="0" applyFont="1" applyAlignment="1">
      <alignment horizontal="left"/>
    </xf>
    <xf numFmtId="0" fontId="3" fillId="0" borderId="2" xfId="4" quotePrefix="1" applyFont="1" applyAlignment="1">
      <alignment horizontal="left" vertical="top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right"/>
    </xf>
    <xf numFmtId="165" fontId="5" fillId="0" borderId="0" xfId="4" applyNumberFormat="1" applyFont="1" applyFill="1" applyBorder="1"/>
    <xf numFmtId="0" fontId="0" fillId="0" borderId="0" xfId="0" applyFill="1" applyBorder="1"/>
    <xf numFmtId="0" fontId="6" fillId="0" borderId="0" xfId="0" applyFont="1" applyFill="1" applyBorder="1"/>
    <xf numFmtId="44" fontId="5" fillId="0" borderId="2" xfId="4" applyNumberFormat="1" applyFont="1" applyAlignment="1">
      <alignment horizontal="center"/>
    </xf>
    <xf numFmtId="165" fontId="5" fillId="0" borderId="4" xfId="4" applyNumberFormat="1" applyFont="1" applyBorder="1" applyAlignment="1">
      <alignment horizontal="center"/>
    </xf>
    <xf numFmtId="9" fontId="5" fillId="0" borderId="4" xfId="4" applyNumberFormat="1" applyFont="1" applyBorder="1" applyAlignment="1">
      <alignment horizontal="center"/>
    </xf>
    <xf numFmtId="164" fontId="3" fillId="0" borderId="2" xfId="4" applyNumberFormat="1" applyFont="1" applyAlignment="1">
      <alignment horizontal="right"/>
    </xf>
    <xf numFmtId="165" fontId="5" fillId="0" borderId="1" xfId="2" applyNumberFormat="1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4" fillId="0" borderId="0" xfId="0" applyNumberFormat="1" applyFont="1" applyFill="1" applyBorder="1" applyAlignment="1">
      <alignment horizontal="right"/>
    </xf>
    <xf numFmtId="165" fontId="5" fillId="0" borderId="0" xfId="0" applyNumberFormat="1" applyFont="1" applyFill="1" applyBorder="1"/>
    <xf numFmtId="0" fontId="6" fillId="0" borderId="3" xfId="4" applyFont="1" applyBorder="1" applyAlignment="1">
      <alignment horizontal="right"/>
    </xf>
    <xf numFmtId="165" fontId="6" fillId="0" borderId="3" xfId="4" applyNumberFormat="1" applyFont="1" applyFill="1" applyBorder="1"/>
    <xf numFmtId="0" fontId="4" fillId="0" borderId="2" xfId="4" applyFont="1" applyBorder="1" applyAlignment="1">
      <alignment horizontal="right"/>
    </xf>
    <xf numFmtId="165" fontId="5" fillId="0" borderId="2" xfId="4" applyNumberFormat="1" applyFont="1" applyFill="1" applyBorder="1"/>
    <xf numFmtId="165" fontId="6" fillId="3" borderId="2" xfId="4" applyNumberFormat="1" applyFont="1" applyFill="1" applyBorder="1"/>
    <xf numFmtId="0" fontId="6" fillId="0" borderId="7" xfId="4" applyFont="1" applyBorder="1" applyAlignment="1">
      <alignment horizontal="right"/>
    </xf>
    <xf numFmtId="165" fontId="5" fillId="0" borderId="7" xfId="4" applyNumberFormat="1" applyFont="1" applyFill="1" applyBorder="1"/>
    <xf numFmtId="165" fontId="6" fillId="3" borderId="7" xfId="4" applyNumberFormat="1" applyFont="1" applyFill="1" applyBorder="1"/>
    <xf numFmtId="0" fontId="6" fillId="0" borderId="0" xfId="4" applyFont="1" applyBorder="1" applyAlignment="1">
      <alignment horizontal="right"/>
    </xf>
    <xf numFmtId="0" fontId="4" fillId="0" borderId="0" xfId="4" applyFont="1" applyBorder="1" applyAlignment="1">
      <alignment horizontal="right"/>
    </xf>
    <xf numFmtId="0" fontId="6" fillId="0" borderId="0" xfId="4" applyFont="1" applyFill="1" applyBorder="1"/>
    <xf numFmtId="164" fontId="4" fillId="0" borderId="0" xfId="4" applyNumberFormat="1" applyFont="1" applyFill="1" applyBorder="1" applyAlignment="1">
      <alignment horizontal="right"/>
    </xf>
    <xf numFmtId="165" fontId="6" fillId="0" borderId="0" xfId="4" applyNumberFormat="1" applyFont="1" applyFill="1" applyBorder="1"/>
    <xf numFmtId="164" fontId="3" fillId="0" borderId="2" xfId="4" applyNumberFormat="1" applyFont="1" applyBorder="1" applyAlignment="1">
      <alignment horizontal="right"/>
    </xf>
    <xf numFmtId="164" fontId="5" fillId="0" borderId="7" xfId="4" applyNumberFormat="1" applyFont="1" applyBorder="1" applyAlignment="1">
      <alignment horizontal="right"/>
    </xf>
    <xf numFmtId="164" fontId="4" fillId="0" borderId="0" xfId="4" applyNumberFormat="1" applyFont="1" applyBorder="1" applyAlignment="1">
      <alignment horizontal="right"/>
    </xf>
    <xf numFmtId="44" fontId="5" fillId="0" borderId="0" xfId="0" applyNumberFormat="1" applyFont="1"/>
    <xf numFmtId="165" fontId="0" fillId="0" borderId="0" xfId="0" applyNumberFormat="1"/>
    <xf numFmtId="44" fontId="0" fillId="0" borderId="0" xfId="0" applyNumberFormat="1"/>
    <xf numFmtId="165" fontId="5" fillId="0" borderId="0" xfId="4" applyNumberFormat="1" applyFont="1" applyBorder="1" applyAlignment="1">
      <alignment horizontal="center"/>
    </xf>
    <xf numFmtId="44" fontId="5" fillId="0" borderId="2" xfId="4" applyNumberFormat="1" applyFont="1" applyFill="1" applyBorder="1"/>
    <xf numFmtId="44" fontId="6" fillId="3" borderId="2" xfId="4" applyNumberFormat="1" applyFont="1" applyFill="1" applyBorder="1"/>
    <xf numFmtId="44" fontId="5" fillId="0" borderId="7" xfId="4" applyNumberFormat="1" applyFont="1" applyFill="1" applyBorder="1"/>
    <xf numFmtId="44" fontId="6" fillId="3" borderId="7" xfId="4" applyNumberFormat="1" applyFont="1" applyFill="1" applyBorder="1"/>
    <xf numFmtId="0" fontId="5" fillId="0" borderId="2" xfId="4" applyFont="1" applyBorder="1"/>
    <xf numFmtId="0" fontId="7" fillId="0" borderId="0" xfId="0" applyFont="1" applyBorder="1"/>
    <xf numFmtId="164" fontId="5" fillId="0" borderId="0" xfId="4" applyNumberFormat="1" applyFont="1" applyBorder="1"/>
    <xf numFmtId="164" fontId="6" fillId="0" borderId="8" xfId="1" applyNumberFormat="1" applyFont="1" applyBorder="1"/>
    <xf numFmtId="165" fontId="5" fillId="0" borderId="2" xfId="2" applyNumberFormat="1" applyFont="1" applyBorder="1"/>
    <xf numFmtId="164" fontId="5" fillId="0" borderId="2" xfId="1" applyNumberFormat="1" applyFont="1" applyBorder="1"/>
    <xf numFmtId="0" fontId="5" fillId="0" borderId="1" xfId="0" applyFont="1" applyBorder="1"/>
    <xf numFmtId="164" fontId="5" fillId="0" borderId="1" xfId="1" applyNumberFormat="1" applyFont="1" applyBorder="1"/>
    <xf numFmtId="164" fontId="5" fillId="0" borderId="0" xfId="0" applyNumberFormat="1" applyFont="1" applyBorder="1"/>
    <xf numFmtId="0" fontId="6" fillId="0" borderId="8" xfId="0" applyFont="1" applyBorder="1"/>
    <xf numFmtId="165" fontId="6" fillId="0" borderId="8" xfId="2" applyNumberFormat="1" applyFont="1" applyBorder="1"/>
    <xf numFmtId="0" fontId="5" fillId="0" borderId="10" xfId="0" applyFont="1" applyBorder="1"/>
    <xf numFmtId="0" fontId="7" fillId="0" borderId="10" xfId="0" applyFont="1" applyBorder="1"/>
    <xf numFmtId="0" fontId="5" fillId="0" borderId="11" xfId="0" applyFont="1" applyBorder="1"/>
    <xf numFmtId="0" fontId="5" fillId="0" borderId="13" xfId="0" applyFont="1" applyBorder="1"/>
    <xf numFmtId="0" fontId="12" fillId="0" borderId="14" xfId="5" applyFont="1" applyBorder="1"/>
    <xf numFmtId="0" fontId="7" fillId="0" borderId="5" xfId="0" applyFont="1" applyBorder="1"/>
    <xf numFmtId="0" fontId="5" fillId="0" borderId="15" xfId="0" applyFont="1" applyBorder="1"/>
    <xf numFmtId="165" fontId="0" fillId="0" borderId="0" xfId="0" applyNumberFormat="1" applyAlignment="1">
      <alignment horizontal="right"/>
    </xf>
    <xf numFmtId="0" fontId="0" fillId="0" borderId="0" xfId="0"/>
    <xf numFmtId="165" fontId="6" fillId="2" borderId="6" xfId="4" applyNumberFormat="1" applyFont="1" applyFill="1" applyBorder="1"/>
    <xf numFmtId="0" fontId="0" fillId="0" borderId="0" xfId="0"/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2" xfId="4" applyNumberFormat="1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4" applyFont="1" applyBorder="1" applyAlignment="1">
      <alignment horizontal="center"/>
    </xf>
    <xf numFmtId="0" fontId="6" fillId="0" borderId="7" xfId="4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7" fillId="0" borderId="0" xfId="0" applyFont="1" applyBorder="1" applyAlignment="1">
      <alignment horizontal="right" wrapText="1"/>
    </xf>
    <xf numFmtId="0" fontId="7" fillId="0" borderId="1" xfId="0" applyFont="1" applyBorder="1" applyAlignment="1">
      <alignment horizontal="right" wrapText="1"/>
    </xf>
    <xf numFmtId="9" fontId="5" fillId="0" borderId="2" xfId="3" applyFont="1" applyFill="1" applyBorder="1" applyAlignment="1">
      <alignment horizontal="center"/>
    </xf>
    <xf numFmtId="9" fontId="5" fillId="0" borderId="7" xfId="3" applyFont="1" applyFill="1" applyBorder="1" applyAlignment="1">
      <alignment horizontal="center"/>
    </xf>
    <xf numFmtId="0" fontId="4" fillId="0" borderId="2" xfId="4" applyFont="1" applyFill="1" applyBorder="1" applyAlignment="1">
      <alignment horizontal="right"/>
    </xf>
    <xf numFmtId="0" fontId="6" fillId="0" borderId="7" xfId="4" applyFont="1" applyFill="1" applyBorder="1" applyAlignment="1">
      <alignment horizontal="right"/>
    </xf>
    <xf numFmtId="0" fontId="3" fillId="0" borderId="0" xfId="0" quotePrefix="1" applyFont="1" applyAlignment="1">
      <alignment horizontal="left"/>
    </xf>
    <xf numFmtId="0" fontId="4" fillId="0" borderId="8" xfId="0" applyFont="1" applyBorder="1"/>
    <xf numFmtId="0" fontId="4" fillId="0" borderId="8" xfId="0" quotePrefix="1" applyFont="1" applyBorder="1" applyAlignment="1">
      <alignment horizontal="left" vertical="top"/>
    </xf>
    <xf numFmtId="0" fontId="3" fillId="0" borderId="2" xfId="4" quotePrefix="1" applyFont="1" applyAlignment="1">
      <alignment vertical="top"/>
    </xf>
    <xf numFmtId="0" fontId="13" fillId="0" borderId="2" xfId="4" applyFont="1"/>
    <xf numFmtId="0" fontId="4" fillId="0" borderId="0" xfId="0" quotePrefix="1" applyFont="1" applyAlignment="1">
      <alignment horizontal="left" wrapText="1"/>
    </xf>
    <xf numFmtId="0" fontId="4" fillId="0" borderId="0" xfId="0" quotePrefix="1" applyFont="1" applyAlignment="1">
      <alignment horizontal="center" wrapText="1"/>
    </xf>
    <xf numFmtId="0" fontId="4" fillId="0" borderId="0" xfId="0" quotePrefix="1" applyFont="1" applyBorder="1" applyAlignment="1">
      <alignment horizontal="center" wrapText="1"/>
    </xf>
    <xf numFmtId="0" fontId="4" fillId="0" borderId="0" xfId="0" quotePrefix="1" applyFont="1" applyBorder="1" applyAlignment="1">
      <alignment horizontal="left" wrapText="1"/>
    </xf>
    <xf numFmtId="0" fontId="4" fillId="0" borderId="0" xfId="0" quotePrefix="1" applyFont="1" applyBorder="1" applyAlignment="1">
      <alignment horizontal="left" vertical="top"/>
    </xf>
    <xf numFmtId="0" fontId="3" fillId="0" borderId="0" xfId="4" quotePrefix="1" applyFont="1" applyBorder="1" applyAlignment="1">
      <alignment horizontal="left" vertical="top"/>
    </xf>
    <xf numFmtId="0" fontId="3" fillId="0" borderId="0" xfId="4" quotePrefix="1" applyFont="1" applyBorder="1" applyAlignment="1">
      <alignment vertical="top"/>
    </xf>
    <xf numFmtId="165" fontId="4" fillId="0" borderId="8" xfId="2" applyNumberFormat="1" applyFont="1" applyBorder="1" applyAlignment="1">
      <alignment vertical="center"/>
    </xf>
    <xf numFmtId="165" fontId="4" fillId="0" borderId="0" xfId="2" applyNumberFormat="1" applyFont="1" applyBorder="1" applyAlignment="1">
      <alignment vertical="center"/>
    </xf>
    <xf numFmtId="165" fontId="3" fillId="0" borderId="2" xfId="2" applyNumberFormat="1" applyFont="1" applyBorder="1" applyAlignment="1">
      <alignment vertical="center"/>
    </xf>
    <xf numFmtId="165" fontId="3" fillId="0" borderId="0" xfId="2" applyNumberFormat="1" applyFont="1" applyBorder="1" applyAlignment="1">
      <alignment vertical="center"/>
    </xf>
    <xf numFmtId="165" fontId="3" fillId="0" borderId="2" xfId="2" applyNumberFormat="1" applyFont="1" applyBorder="1"/>
    <xf numFmtId="165" fontId="3" fillId="0" borderId="0" xfId="2" applyNumberFormat="1" applyFont="1" applyBorder="1"/>
    <xf numFmtId="165" fontId="4" fillId="0" borderId="8" xfId="2" applyNumberFormat="1" applyFont="1" applyBorder="1"/>
    <xf numFmtId="165" fontId="4" fillId="0" borderId="0" xfId="2" applyNumberFormat="1" applyFont="1" applyBorder="1"/>
    <xf numFmtId="165" fontId="6" fillId="3" borderId="3" xfId="4" applyNumberFormat="1" applyFont="1" applyFill="1" applyBorder="1"/>
    <xf numFmtId="0" fontId="0" fillId="0" borderId="0" xfId="0"/>
    <xf numFmtId="44" fontId="5" fillId="0" borderId="0" xfId="4" applyNumberFormat="1" applyFont="1" applyFill="1" applyBorder="1"/>
    <xf numFmtId="0" fontId="14" fillId="0" borderId="9" xfId="5" applyFont="1" applyBorder="1"/>
    <xf numFmtId="0" fontId="14" fillId="0" borderId="12" xfId="5" applyFont="1" applyBorder="1"/>
    <xf numFmtId="43" fontId="5" fillId="0" borderId="6" xfId="1" applyFont="1" applyBorder="1"/>
    <xf numFmtId="43" fontId="5" fillId="0" borderId="2" xfId="1" applyFont="1" applyBorder="1"/>
    <xf numFmtId="0" fontId="10" fillId="0" borderId="0" xfId="0" applyFont="1" applyAlignment="1">
      <alignment horizontal="left"/>
    </xf>
    <xf numFmtId="0" fontId="8" fillId="0" borderId="12" xfId="5" applyBorder="1"/>
  </cellXfs>
  <cellStyles count="7">
    <cellStyle name="Comma" xfId="1" builtinId="3"/>
    <cellStyle name="Currency" xfId="2" builtinId="4"/>
    <cellStyle name="Hyperlink" xfId="5" builtinId="8"/>
    <cellStyle name="Normal" xfId="0" builtinId="0"/>
    <cellStyle name="Normal 2" xfId="6" xr:uid="{00000000-0005-0000-0000-000004000000}"/>
    <cellStyle name="Percent" xfId="3" builtinId="5"/>
    <cellStyle name="Style 1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showGridLines="0" workbookViewId="0">
      <selection activeCell="B5" sqref="B5"/>
    </sheetView>
  </sheetViews>
  <sheetFormatPr defaultColWidth="9.140625" defaultRowHeight="12.75" x14ac:dyDescent="0.2"/>
  <cols>
    <col min="1" max="16384" width="9.140625" style="3"/>
  </cols>
  <sheetData>
    <row r="1" spans="1:12" x14ac:dyDescent="0.2">
      <c r="A1" s="5" t="s">
        <v>500</v>
      </c>
    </row>
    <row r="3" spans="1:12" ht="13.5" thickBot="1" x14ac:dyDescent="0.25">
      <c r="A3" s="5" t="s">
        <v>404</v>
      </c>
    </row>
    <row r="4" spans="1:12" ht="16.5" x14ac:dyDescent="0.3">
      <c r="B4" s="162" t="s">
        <v>284</v>
      </c>
      <c r="C4" s="111"/>
      <c r="D4" s="111"/>
      <c r="E4" s="112" t="s">
        <v>417</v>
      </c>
      <c r="F4" s="111"/>
      <c r="G4" s="111"/>
      <c r="H4" s="111"/>
      <c r="I4" s="111"/>
      <c r="J4" s="111"/>
      <c r="K4" s="111"/>
      <c r="L4" s="113"/>
    </row>
    <row r="5" spans="1:12" ht="15" x14ac:dyDescent="0.25">
      <c r="B5" s="167" t="s">
        <v>411</v>
      </c>
      <c r="C5" s="12"/>
      <c r="D5" s="12"/>
      <c r="E5" s="101" t="s">
        <v>418</v>
      </c>
      <c r="F5" s="12"/>
      <c r="G5" s="12"/>
      <c r="H5" s="12"/>
      <c r="I5" s="12"/>
      <c r="J5" s="12"/>
      <c r="K5" s="12"/>
      <c r="L5" s="114"/>
    </row>
    <row r="6" spans="1:12" ht="16.5" x14ac:dyDescent="0.3">
      <c r="B6" s="163" t="s">
        <v>407</v>
      </c>
      <c r="C6" s="12"/>
      <c r="D6" s="12"/>
      <c r="E6" s="101" t="s">
        <v>419</v>
      </c>
      <c r="F6" s="12"/>
      <c r="G6" s="12"/>
      <c r="H6" s="12"/>
      <c r="I6" s="12"/>
      <c r="J6" s="12"/>
      <c r="K6" s="12"/>
      <c r="L6" s="114"/>
    </row>
    <row r="7" spans="1:12" ht="16.5" x14ac:dyDescent="0.3">
      <c r="B7" s="163" t="s">
        <v>416</v>
      </c>
      <c r="C7" s="12"/>
      <c r="D7" s="12"/>
      <c r="E7" s="101" t="s">
        <v>420</v>
      </c>
      <c r="F7" s="12"/>
      <c r="G7" s="12"/>
      <c r="H7" s="12"/>
      <c r="I7" s="12"/>
      <c r="J7" s="12"/>
      <c r="K7" s="12"/>
      <c r="L7" s="114"/>
    </row>
    <row r="8" spans="1:12" ht="16.5" x14ac:dyDescent="0.3">
      <c r="B8" s="163" t="s">
        <v>395</v>
      </c>
      <c r="C8" s="12"/>
      <c r="D8" s="12"/>
      <c r="E8" s="101" t="s">
        <v>421</v>
      </c>
      <c r="F8" s="12"/>
      <c r="G8" s="12"/>
      <c r="H8" s="12"/>
      <c r="I8" s="12"/>
      <c r="J8" s="12"/>
      <c r="K8" s="12"/>
      <c r="L8" s="114"/>
    </row>
    <row r="9" spans="1:12" ht="13.5" thickBot="1" x14ac:dyDescent="0.25">
      <c r="B9" s="115"/>
      <c r="C9" s="35"/>
      <c r="D9" s="35"/>
      <c r="E9" s="116"/>
      <c r="F9" s="35"/>
      <c r="G9" s="35"/>
      <c r="H9" s="35"/>
      <c r="I9" s="35"/>
      <c r="J9" s="35"/>
      <c r="K9" s="35"/>
      <c r="L9" s="117"/>
    </row>
    <row r="11" spans="1:12" x14ac:dyDescent="0.2">
      <c r="A11" s="5" t="s">
        <v>502</v>
      </c>
    </row>
    <row r="13" spans="1:12" x14ac:dyDescent="0.2">
      <c r="A13" s="54" t="s">
        <v>501</v>
      </c>
      <c r="B13" s="54"/>
      <c r="C13" s="54"/>
      <c r="D13" s="54"/>
      <c r="E13" s="54"/>
      <c r="F13" s="54"/>
      <c r="G13" s="54"/>
      <c r="H13" s="54"/>
      <c r="I13" s="55"/>
    </row>
    <row r="15" spans="1:12" x14ac:dyDescent="0.2">
      <c r="A15" s="166"/>
      <c r="B15" s="166"/>
      <c r="C15" s="166"/>
      <c r="D15" s="166"/>
      <c r="E15" s="166"/>
      <c r="F15" s="166"/>
      <c r="G15" s="166"/>
      <c r="H15" s="166"/>
      <c r="I15" s="166"/>
    </row>
  </sheetData>
  <mergeCells count="1">
    <mergeCell ref="A15:I15"/>
  </mergeCells>
  <hyperlinks>
    <hyperlink ref="B4" location="'FY 21 Total Spending'!A1" display="Total Spending" xr:uid="{00000000-0004-0000-0000-000000000000}"/>
    <hyperlink ref="B7" location="'FY21 Spending by Public Agency'!A1" display="Spending by Public Agency" xr:uid="{00000000-0004-0000-0000-000001000000}"/>
    <hyperlink ref="B8" location="'FY 21 Volunteers'!A1" display="Volunteers" xr:uid="{00000000-0004-0000-0000-000002000000}"/>
    <hyperlink ref="B6" location="'Public vs Private Spending'!A1" display="Public vs Private Spending" xr:uid="{00000000-0004-0000-0000-000003000000}"/>
    <hyperlink ref="B5" location="'FY21 Per Capita Spending Adjust'!A1" display="Per Capita Spending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12"/>
  <sheetViews>
    <sheetView showGridLines="0" workbookViewId="0"/>
  </sheetViews>
  <sheetFormatPr defaultRowHeight="15" x14ac:dyDescent="0.25"/>
  <cols>
    <col min="2" max="2" width="9.140625" style="3" hidden="1" customWidth="1"/>
    <col min="3" max="3" width="21.7109375" style="48" bestFit="1" customWidth="1"/>
    <col min="4" max="4" width="0.85546875" style="53" customWidth="1"/>
    <col min="5" max="5" width="12.42578125" style="48" customWidth="1"/>
    <col min="6" max="6" width="1.7109375" style="12" customWidth="1"/>
    <col min="7" max="7" width="13.7109375" style="3" bestFit="1" customWidth="1"/>
    <col min="8" max="8" width="12.85546875" style="3" bestFit="1" customWidth="1"/>
    <col min="9" max="9" width="13.7109375" style="3" customWidth="1"/>
    <col min="10" max="10" width="12.85546875" style="3" bestFit="1" customWidth="1"/>
    <col min="11" max="11" width="1.7109375" style="12" customWidth="1"/>
    <col min="12" max="12" width="14.140625" style="3" bestFit="1" customWidth="1"/>
    <col min="13" max="13" width="11.5703125" style="3" bestFit="1" customWidth="1"/>
    <col min="14" max="14" width="12.140625" style="3" customWidth="1"/>
    <col min="15" max="15" width="12.85546875" style="3" bestFit="1" customWidth="1"/>
    <col min="16" max="16" width="0.85546875" style="53" customWidth="1"/>
    <col min="17" max="18" width="12.85546875" style="3" bestFit="1" customWidth="1"/>
    <col min="19" max="19" width="14" style="3" customWidth="1"/>
    <col min="20" max="20" width="13.140625" style="3" bestFit="1" customWidth="1"/>
  </cols>
  <sheetData>
    <row r="1" spans="2:20" ht="15.75" x14ac:dyDescent="0.25">
      <c r="C1" s="60" t="s">
        <v>284</v>
      </c>
      <c r="D1" s="72"/>
      <c r="E1" s="42"/>
      <c r="P1" s="72"/>
    </row>
    <row r="2" spans="2:20" x14ac:dyDescent="0.25">
      <c r="C2" s="56" t="s">
        <v>495</v>
      </c>
      <c r="D2" s="73"/>
      <c r="E2" s="56"/>
      <c r="P2" s="73"/>
    </row>
    <row r="3" spans="2:20" x14ac:dyDescent="0.25">
      <c r="C3" s="56" t="s">
        <v>405</v>
      </c>
      <c r="D3" s="73"/>
      <c r="E3" s="56"/>
      <c r="P3" s="73"/>
    </row>
    <row r="5" spans="2:20" ht="15.75" thickBot="1" x14ac:dyDescent="0.3">
      <c r="G5" s="40" t="s">
        <v>400</v>
      </c>
      <c r="H5" s="35"/>
      <c r="I5" s="35"/>
      <c r="J5" s="35"/>
      <c r="L5" s="40" t="s">
        <v>401</v>
      </c>
      <c r="M5" s="35"/>
      <c r="N5" s="35"/>
      <c r="O5" s="35"/>
      <c r="Q5" s="40" t="s">
        <v>284</v>
      </c>
      <c r="R5" s="35"/>
      <c r="S5" s="35"/>
      <c r="T5" s="35"/>
    </row>
    <row r="6" spans="2:20" x14ac:dyDescent="0.25">
      <c r="G6" s="26" t="s">
        <v>394</v>
      </c>
      <c r="H6" s="26"/>
      <c r="I6" s="26" t="s">
        <v>287</v>
      </c>
      <c r="J6" s="26" t="s">
        <v>102</v>
      </c>
      <c r="L6" s="26" t="s">
        <v>394</v>
      </c>
      <c r="M6" s="26"/>
      <c r="N6" s="26" t="s">
        <v>287</v>
      </c>
      <c r="O6" s="26" t="s">
        <v>102</v>
      </c>
      <c r="Q6" s="26" t="s">
        <v>394</v>
      </c>
      <c r="R6" s="26"/>
      <c r="S6" s="26" t="s">
        <v>287</v>
      </c>
      <c r="T6" s="26"/>
    </row>
    <row r="7" spans="2:20" s="44" customFormat="1" ht="26.25" x14ac:dyDescent="0.25">
      <c r="B7" s="1" t="s">
        <v>291</v>
      </c>
      <c r="C7" s="49" t="s">
        <v>403</v>
      </c>
      <c r="D7" s="36"/>
      <c r="E7" s="49" t="s">
        <v>410</v>
      </c>
      <c r="F7" s="53"/>
      <c r="G7" s="19" t="s">
        <v>396</v>
      </c>
      <c r="H7" s="52" t="s">
        <v>286</v>
      </c>
      <c r="I7" s="19" t="s">
        <v>408</v>
      </c>
      <c r="J7" s="52" t="s">
        <v>102</v>
      </c>
      <c r="K7" s="53"/>
      <c r="L7" s="19" t="s">
        <v>396</v>
      </c>
      <c r="M7" s="52" t="s">
        <v>286</v>
      </c>
      <c r="N7" s="19" t="s">
        <v>408</v>
      </c>
      <c r="O7" s="52" t="s">
        <v>102</v>
      </c>
      <c r="P7" s="36"/>
      <c r="Q7" s="19" t="s">
        <v>396</v>
      </c>
      <c r="R7" s="52" t="s">
        <v>286</v>
      </c>
      <c r="S7" s="19" t="s">
        <v>408</v>
      </c>
      <c r="T7" s="52" t="s">
        <v>102</v>
      </c>
    </row>
    <row r="8" spans="2:20" x14ac:dyDescent="0.25">
      <c r="B8" s="2" t="s">
        <v>292</v>
      </c>
      <c r="C8" s="33" t="s">
        <v>1</v>
      </c>
      <c r="D8" s="36"/>
      <c r="E8" s="70">
        <v>569685</v>
      </c>
      <c r="F8" s="46"/>
      <c r="G8" s="47">
        <v>10243249</v>
      </c>
      <c r="H8" s="47">
        <v>41158572</v>
      </c>
      <c r="I8" s="47">
        <v>28868366</v>
      </c>
      <c r="J8" s="50">
        <v>80270187</v>
      </c>
      <c r="K8" s="46"/>
      <c r="L8" s="47">
        <v>0</v>
      </c>
      <c r="M8" s="47">
        <v>0</v>
      </c>
      <c r="N8" s="47">
        <v>0</v>
      </c>
      <c r="O8" s="50">
        <v>0</v>
      </c>
      <c r="P8" s="36"/>
      <c r="Q8" s="47">
        <v>10243249</v>
      </c>
      <c r="R8" s="47">
        <v>41158572</v>
      </c>
      <c r="S8" s="47">
        <v>28868366</v>
      </c>
      <c r="T8" s="50">
        <v>80270187</v>
      </c>
    </row>
    <row r="9" spans="2:20" x14ac:dyDescent="0.25">
      <c r="B9" s="2" t="s">
        <v>293</v>
      </c>
      <c r="C9" s="33" t="s">
        <v>2</v>
      </c>
      <c r="D9" s="36"/>
      <c r="E9" s="70">
        <v>355430</v>
      </c>
      <c r="F9" s="46"/>
      <c r="G9" s="47">
        <v>20072685</v>
      </c>
      <c r="H9" s="47">
        <v>15134157</v>
      </c>
      <c r="I9" s="47">
        <v>3828327</v>
      </c>
      <c r="J9" s="50">
        <v>39035169</v>
      </c>
      <c r="K9" s="46"/>
      <c r="L9" s="47">
        <v>0</v>
      </c>
      <c r="M9" s="47">
        <v>0</v>
      </c>
      <c r="N9" s="47">
        <v>0</v>
      </c>
      <c r="O9" s="50">
        <v>0</v>
      </c>
      <c r="P9" s="36"/>
      <c r="Q9" s="47">
        <v>20072685</v>
      </c>
      <c r="R9" s="47">
        <v>15134157</v>
      </c>
      <c r="S9" s="47">
        <v>3828327</v>
      </c>
      <c r="T9" s="50">
        <v>39035169</v>
      </c>
    </row>
    <row r="10" spans="2:20" x14ac:dyDescent="0.25">
      <c r="B10" s="2" t="s">
        <v>294</v>
      </c>
      <c r="C10" s="33" t="s">
        <v>3</v>
      </c>
      <c r="D10" s="36"/>
      <c r="E10" s="70">
        <v>296382</v>
      </c>
      <c r="F10" s="46"/>
      <c r="G10" s="47">
        <v>11343815</v>
      </c>
      <c r="H10" s="47">
        <v>5377972</v>
      </c>
      <c r="I10" s="47">
        <v>5400000</v>
      </c>
      <c r="J10" s="50">
        <v>22121787</v>
      </c>
      <c r="K10" s="46"/>
      <c r="L10" s="47">
        <v>1582376</v>
      </c>
      <c r="M10" s="47">
        <v>0</v>
      </c>
      <c r="N10" s="47">
        <v>0</v>
      </c>
      <c r="O10" s="50">
        <v>1582376</v>
      </c>
      <c r="P10" s="36"/>
      <c r="Q10" s="47">
        <v>12926191</v>
      </c>
      <c r="R10" s="47">
        <v>5377972</v>
      </c>
      <c r="S10" s="47">
        <v>5400000</v>
      </c>
      <c r="T10" s="50">
        <v>23704163</v>
      </c>
    </row>
    <row r="11" spans="2:20" x14ac:dyDescent="0.25">
      <c r="B11" s="2" t="s">
        <v>295</v>
      </c>
      <c r="C11" s="33" t="s">
        <v>4</v>
      </c>
      <c r="D11" s="36"/>
      <c r="E11" s="70">
        <v>389386</v>
      </c>
      <c r="F11" s="46"/>
      <c r="G11" s="47">
        <v>11846249</v>
      </c>
      <c r="H11" s="47">
        <v>5133664</v>
      </c>
      <c r="I11" s="47">
        <v>35152009</v>
      </c>
      <c r="J11" s="50">
        <v>52131922</v>
      </c>
      <c r="K11" s="46"/>
      <c r="L11" s="47">
        <v>0</v>
      </c>
      <c r="M11" s="47">
        <v>0</v>
      </c>
      <c r="N11" s="47">
        <v>0</v>
      </c>
      <c r="O11" s="50">
        <v>0</v>
      </c>
      <c r="P11" s="36"/>
      <c r="Q11" s="47">
        <v>11846249</v>
      </c>
      <c r="R11" s="47">
        <v>5133664</v>
      </c>
      <c r="S11" s="47">
        <v>35152009</v>
      </c>
      <c r="T11" s="50">
        <v>52131922</v>
      </c>
    </row>
    <row r="12" spans="2:20" x14ac:dyDescent="0.25">
      <c r="B12" s="2" t="s">
        <v>296</v>
      </c>
      <c r="C12" s="33" t="s">
        <v>5</v>
      </c>
      <c r="D12" s="36"/>
      <c r="E12" s="70">
        <v>232605</v>
      </c>
      <c r="F12" s="46"/>
      <c r="G12" s="47">
        <v>36066179</v>
      </c>
      <c r="H12" s="47">
        <v>11410507</v>
      </c>
      <c r="I12" s="47">
        <v>26679859</v>
      </c>
      <c r="J12" s="50">
        <v>74156545</v>
      </c>
      <c r="K12" s="46"/>
      <c r="L12" s="47">
        <v>0</v>
      </c>
      <c r="M12" s="47">
        <v>0</v>
      </c>
      <c r="N12" s="47">
        <v>0</v>
      </c>
      <c r="O12" s="50">
        <v>0</v>
      </c>
      <c r="P12" s="36"/>
      <c r="Q12" s="47">
        <v>36066179</v>
      </c>
      <c r="R12" s="47">
        <v>11410507</v>
      </c>
      <c r="S12" s="47">
        <v>26679859</v>
      </c>
      <c r="T12" s="50">
        <v>74156545</v>
      </c>
    </row>
    <row r="13" spans="2:20" x14ac:dyDescent="0.25">
      <c r="B13" s="2" t="s">
        <v>297</v>
      </c>
      <c r="C13" s="33" t="s">
        <v>6</v>
      </c>
      <c r="D13" s="36"/>
      <c r="E13" s="70">
        <v>511326</v>
      </c>
      <c r="F13" s="46"/>
      <c r="G13" s="47">
        <v>46216630</v>
      </c>
      <c r="H13" s="47">
        <v>17590405</v>
      </c>
      <c r="I13" s="47">
        <v>48865920</v>
      </c>
      <c r="J13" s="50">
        <v>112672955</v>
      </c>
      <c r="K13" s="46"/>
      <c r="L13" s="47">
        <v>6449398.5999999996</v>
      </c>
      <c r="M13" s="47">
        <v>4597513.8</v>
      </c>
      <c r="N13" s="47">
        <v>4885258.4000000004</v>
      </c>
      <c r="O13" s="50">
        <v>15932170.799999999</v>
      </c>
      <c r="P13" s="36"/>
      <c r="Q13" s="47">
        <v>52666028.600000001</v>
      </c>
      <c r="R13" s="47">
        <v>22187918.800000001</v>
      </c>
      <c r="S13" s="47">
        <v>53751178.399999999</v>
      </c>
      <c r="T13" s="50">
        <v>128605125.80000001</v>
      </c>
    </row>
    <row r="14" spans="2:20" x14ac:dyDescent="0.25">
      <c r="B14" s="2" t="s">
        <v>298</v>
      </c>
      <c r="C14" s="33" t="s">
        <v>7</v>
      </c>
      <c r="D14" s="36"/>
      <c r="E14" s="70">
        <v>378727</v>
      </c>
      <c r="F14" s="46"/>
      <c r="G14" s="47">
        <v>28730093</v>
      </c>
      <c r="H14" s="47">
        <v>9904482</v>
      </c>
      <c r="I14" s="47">
        <v>9621342</v>
      </c>
      <c r="J14" s="50">
        <v>48255917</v>
      </c>
      <c r="K14" s="46"/>
      <c r="L14" s="47">
        <v>0</v>
      </c>
      <c r="M14" s="47">
        <v>0</v>
      </c>
      <c r="N14" s="47">
        <v>0</v>
      </c>
      <c r="O14" s="50">
        <v>0</v>
      </c>
      <c r="P14" s="36"/>
      <c r="Q14" s="47">
        <v>28730093</v>
      </c>
      <c r="R14" s="47">
        <v>9904482</v>
      </c>
      <c r="S14" s="47">
        <v>9621342</v>
      </c>
      <c r="T14" s="50">
        <v>48255917</v>
      </c>
    </row>
    <row r="15" spans="2:20" x14ac:dyDescent="0.25">
      <c r="B15" s="2" t="s">
        <v>299</v>
      </c>
      <c r="C15" s="33" t="s">
        <v>8</v>
      </c>
      <c r="D15" s="36"/>
      <c r="E15" s="70">
        <v>992111</v>
      </c>
      <c r="F15" s="46"/>
      <c r="G15" s="47">
        <v>58000341</v>
      </c>
      <c r="H15" s="47">
        <v>45576045</v>
      </c>
      <c r="I15" s="47">
        <v>50042405</v>
      </c>
      <c r="J15" s="50">
        <v>153618791</v>
      </c>
      <c r="K15" s="46"/>
      <c r="L15" s="47">
        <v>6971777</v>
      </c>
      <c r="M15" s="47">
        <v>565153</v>
      </c>
      <c r="N15" s="47">
        <v>30380219</v>
      </c>
      <c r="O15" s="50">
        <v>37917149</v>
      </c>
      <c r="P15" s="36"/>
      <c r="Q15" s="47">
        <v>64972118</v>
      </c>
      <c r="R15" s="47">
        <v>46141198</v>
      </c>
      <c r="S15" s="47">
        <v>80422624</v>
      </c>
      <c r="T15" s="50">
        <v>191535940</v>
      </c>
    </row>
    <row r="16" spans="2:20" x14ac:dyDescent="0.25">
      <c r="B16" s="2" t="s">
        <v>300</v>
      </c>
      <c r="C16" s="33" t="s">
        <v>9</v>
      </c>
      <c r="D16" s="36"/>
      <c r="E16" s="70">
        <v>390267</v>
      </c>
      <c r="F16" s="46"/>
      <c r="G16" s="47">
        <v>29975125</v>
      </c>
      <c r="H16" s="47">
        <v>5597941</v>
      </c>
      <c r="I16" s="47">
        <v>1894764</v>
      </c>
      <c r="J16" s="50">
        <v>37467830</v>
      </c>
      <c r="K16" s="46"/>
      <c r="L16" s="47">
        <v>0</v>
      </c>
      <c r="M16" s="47">
        <v>0</v>
      </c>
      <c r="N16" s="47">
        <v>0</v>
      </c>
      <c r="O16" s="50">
        <v>0</v>
      </c>
      <c r="P16" s="36"/>
      <c r="Q16" s="47">
        <v>29975125</v>
      </c>
      <c r="R16" s="47">
        <v>5597941</v>
      </c>
      <c r="S16" s="47">
        <v>1894764</v>
      </c>
      <c r="T16" s="50">
        <v>37467830</v>
      </c>
    </row>
    <row r="17" spans="2:20" x14ac:dyDescent="0.25">
      <c r="B17" s="2" t="s">
        <v>301</v>
      </c>
      <c r="C17" s="33" t="s">
        <v>10</v>
      </c>
      <c r="D17" s="36"/>
      <c r="E17" s="70">
        <v>607273</v>
      </c>
      <c r="F17" s="46"/>
      <c r="G17" s="47">
        <v>32078849</v>
      </c>
      <c r="H17" s="47">
        <v>26184858</v>
      </c>
      <c r="I17" s="47">
        <v>19878000</v>
      </c>
      <c r="J17" s="50">
        <v>78141707</v>
      </c>
      <c r="K17" s="46"/>
      <c r="L17" s="47">
        <v>2159730</v>
      </c>
      <c r="M17" s="47">
        <v>800062</v>
      </c>
      <c r="N17" s="47">
        <v>993948</v>
      </c>
      <c r="O17" s="50">
        <v>3953740</v>
      </c>
      <c r="P17" s="36"/>
      <c r="Q17" s="47">
        <v>34238579</v>
      </c>
      <c r="R17" s="47">
        <v>26984920</v>
      </c>
      <c r="S17" s="47">
        <v>20871948</v>
      </c>
      <c r="T17" s="50">
        <v>82095447</v>
      </c>
    </row>
    <row r="18" spans="2:20" x14ac:dyDescent="0.25">
      <c r="B18" s="2" t="s">
        <v>302</v>
      </c>
      <c r="C18" s="33" t="s">
        <v>11</v>
      </c>
      <c r="D18" s="36"/>
      <c r="E18" s="70">
        <v>233107</v>
      </c>
      <c r="F18" s="46"/>
      <c r="G18" s="47">
        <v>19940742</v>
      </c>
      <c r="H18" s="47">
        <v>8549703</v>
      </c>
      <c r="I18" s="47">
        <v>4578111</v>
      </c>
      <c r="J18" s="50">
        <v>33068556</v>
      </c>
      <c r="K18" s="46"/>
      <c r="L18" s="47">
        <v>495373</v>
      </c>
      <c r="M18" s="47">
        <v>0</v>
      </c>
      <c r="N18" s="47">
        <v>0</v>
      </c>
      <c r="O18" s="50">
        <v>495373</v>
      </c>
      <c r="P18" s="36"/>
      <c r="Q18" s="47">
        <v>20436115</v>
      </c>
      <c r="R18" s="47">
        <v>8549703</v>
      </c>
      <c r="S18" s="47">
        <v>4578111</v>
      </c>
      <c r="T18" s="50">
        <v>33563929</v>
      </c>
    </row>
    <row r="19" spans="2:20" x14ac:dyDescent="0.25">
      <c r="B19" s="2" t="s">
        <v>303</v>
      </c>
      <c r="C19" s="33" t="s">
        <v>12</v>
      </c>
      <c r="D19" s="36"/>
      <c r="E19" s="70">
        <v>240333</v>
      </c>
      <c r="F19" s="46"/>
      <c r="G19" s="47">
        <v>24216120</v>
      </c>
      <c r="H19" s="47">
        <v>7734641</v>
      </c>
      <c r="I19" s="47">
        <v>12990905</v>
      </c>
      <c r="J19" s="50">
        <v>44941666</v>
      </c>
      <c r="K19" s="46"/>
      <c r="L19" s="47">
        <v>0</v>
      </c>
      <c r="M19" s="47">
        <v>0</v>
      </c>
      <c r="N19" s="47">
        <v>0</v>
      </c>
      <c r="O19" s="50">
        <v>0</v>
      </c>
      <c r="P19" s="36"/>
      <c r="Q19" s="47">
        <v>24216120</v>
      </c>
      <c r="R19" s="47">
        <v>7734641</v>
      </c>
      <c r="S19" s="47">
        <v>12990905</v>
      </c>
      <c r="T19" s="50">
        <v>44941666</v>
      </c>
    </row>
    <row r="20" spans="2:20" x14ac:dyDescent="0.25">
      <c r="B20" s="2" t="s">
        <v>304</v>
      </c>
      <c r="C20" s="33" t="s">
        <v>13</v>
      </c>
      <c r="D20" s="36"/>
      <c r="E20" s="70">
        <v>692769</v>
      </c>
      <c r="F20" s="46"/>
      <c r="G20" s="47">
        <v>55732949</v>
      </c>
      <c r="H20" s="47">
        <v>6417824</v>
      </c>
      <c r="I20" s="47">
        <v>38224501</v>
      </c>
      <c r="J20" s="50">
        <v>100375274</v>
      </c>
      <c r="K20" s="46"/>
      <c r="L20" s="47">
        <v>14499951</v>
      </c>
      <c r="M20" s="47">
        <v>5415687</v>
      </c>
      <c r="N20" s="47">
        <v>0</v>
      </c>
      <c r="O20" s="50">
        <v>19915638</v>
      </c>
      <c r="P20" s="36"/>
      <c r="Q20" s="47">
        <v>70232900</v>
      </c>
      <c r="R20" s="47">
        <v>11833511</v>
      </c>
      <c r="S20" s="47">
        <v>38224501</v>
      </c>
      <c r="T20" s="50">
        <v>120290912</v>
      </c>
    </row>
    <row r="21" spans="2:20" x14ac:dyDescent="0.25">
      <c r="B21" s="2" t="s">
        <v>305</v>
      </c>
      <c r="C21" s="33" t="s">
        <v>14</v>
      </c>
      <c r="D21" s="36"/>
      <c r="E21" s="70">
        <v>259949</v>
      </c>
      <c r="F21" s="46"/>
      <c r="G21" s="47">
        <v>12032330</v>
      </c>
      <c r="H21" s="47">
        <v>1883669</v>
      </c>
      <c r="I21" s="47">
        <v>6591332</v>
      </c>
      <c r="J21" s="50">
        <v>20507331</v>
      </c>
      <c r="K21" s="46"/>
      <c r="L21" s="47">
        <v>4287953</v>
      </c>
      <c r="M21" s="47">
        <v>1723454</v>
      </c>
      <c r="N21" s="47">
        <v>1068556</v>
      </c>
      <c r="O21" s="50">
        <v>7079963</v>
      </c>
      <c r="P21" s="36"/>
      <c r="Q21" s="47">
        <v>16320283</v>
      </c>
      <c r="R21" s="47">
        <v>3607123</v>
      </c>
      <c r="S21" s="47">
        <v>7659888</v>
      </c>
      <c r="T21" s="50">
        <v>27587294</v>
      </c>
    </row>
    <row r="22" spans="2:20" x14ac:dyDescent="0.25">
      <c r="B22" s="2" t="s">
        <v>306</v>
      </c>
      <c r="C22" s="33" t="s">
        <v>15</v>
      </c>
      <c r="D22" s="36"/>
      <c r="E22" s="70">
        <v>284022</v>
      </c>
      <c r="F22" s="46"/>
      <c r="G22" s="47">
        <v>9576442</v>
      </c>
      <c r="H22" s="47">
        <v>4964330</v>
      </c>
      <c r="I22" s="47">
        <v>5390858</v>
      </c>
      <c r="J22" s="50">
        <v>19931630</v>
      </c>
      <c r="K22" s="46"/>
      <c r="L22" s="47">
        <v>0</v>
      </c>
      <c r="M22" s="47">
        <v>0</v>
      </c>
      <c r="N22" s="47">
        <v>0</v>
      </c>
      <c r="O22" s="50">
        <v>0</v>
      </c>
      <c r="P22" s="36"/>
      <c r="Q22" s="47">
        <v>9576442</v>
      </c>
      <c r="R22" s="47">
        <v>4964330</v>
      </c>
      <c r="S22" s="47">
        <v>5390858</v>
      </c>
      <c r="T22" s="50">
        <v>19931630</v>
      </c>
    </row>
    <row r="23" spans="2:20" x14ac:dyDescent="0.25">
      <c r="B23" s="2" t="s">
        <v>307</v>
      </c>
      <c r="C23" s="33" t="s">
        <v>16</v>
      </c>
      <c r="D23" s="36"/>
      <c r="E23" s="70">
        <v>1122864</v>
      </c>
      <c r="F23" s="46"/>
      <c r="G23" s="47">
        <v>33035585</v>
      </c>
      <c r="H23" s="47">
        <v>24192223</v>
      </c>
      <c r="I23" s="47">
        <v>100669173</v>
      </c>
      <c r="J23" s="50">
        <v>157896981</v>
      </c>
      <c r="K23" s="46"/>
      <c r="L23" s="47">
        <v>282137</v>
      </c>
      <c r="M23" s="47">
        <v>0</v>
      </c>
      <c r="N23" s="47">
        <v>0</v>
      </c>
      <c r="O23" s="50">
        <v>282137</v>
      </c>
      <c r="P23" s="36"/>
      <c r="Q23" s="47">
        <v>33317722</v>
      </c>
      <c r="R23" s="47">
        <v>24192223</v>
      </c>
      <c r="S23" s="47">
        <v>100669173</v>
      </c>
      <c r="T23" s="50">
        <v>158179118</v>
      </c>
    </row>
    <row r="24" spans="2:20" x14ac:dyDescent="0.25">
      <c r="B24" s="2" t="s">
        <v>308</v>
      </c>
      <c r="C24" s="33" t="s">
        <v>17</v>
      </c>
      <c r="D24" s="36"/>
      <c r="E24" s="70">
        <v>249639</v>
      </c>
      <c r="F24" s="46"/>
      <c r="G24" s="47">
        <v>8783096</v>
      </c>
      <c r="H24" s="47">
        <v>3854824</v>
      </c>
      <c r="I24" s="47">
        <v>4488634</v>
      </c>
      <c r="J24" s="50">
        <v>17126554</v>
      </c>
      <c r="K24" s="46"/>
      <c r="L24" s="47">
        <v>0</v>
      </c>
      <c r="M24" s="47">
        <v>0</v>
      </c>
      <c r="N24" s="47">
        <v>0</v>
      </c>
      <c r="O24" s="50">
        <v>0</v>
      </c>
      <c r="P24" s="36"/>
      <c r="Q24" s="47">
        <v>8783096</v>
      </c>
      <c r="R24" s="47">
        <v>3854824</v>
      </c>
      <c r="S24" s="47">
        <v>4488634</v>
      </c>
      <c r="T24" s="50">
        <v>17126554</v>
      </c>
    </row>
    <row r="25" spans="2:20" x14ac:dyDescent="0.25">
      <c r="B25" s="2" t="s">
        <v>309</v>
      </c>
      <c r="C25" s="33" t="s">
        <v>18</v>
      </c>
      <c r="D25" s="36"/>
      <c r="E25" s="70">
        <v>2712997</v>
      </c>
      <c r="F25" s="46"/>
      <c r="G25" s="47">
        <v>323843985</v>
      </c>
      <c r="H25" s="47">
        <v>96510727</v>
      </c>
      <c r="I25" s="47">
        <v>23340389</v>
      </c>
      <c r="J25" s="50">
        <v>443695101</v>
      </c>
      <c r="K25" s="46"/>
      <c r="L25" s="47">
        <v>4304689</v>
      </c>
      <c r="M25" s="47">
        <v>100000</v>
      </c>
      <c r="N25" s="47">
        <v>1648000</v>
      </c>
      <c r="O25" s="50">
        <v>6052689</v>
      </c>
      <c r="P25" s="36"/>
      <c r="Q25" s="47">
        <v>328148674</v>
      </c>
      <c r="R25" s="47">
        <v>96610727</v>
      </c>
      <c r="S25" s="47">
        <v>24988389</v>
      </c>
      <c r="T25" s="50">
        <v>449747790</v>
      </c>
    </row>
    <row r="26" spans="2:20" x14ac:dyDescent="0.25">
      <c r="B26" s="2" t="s">
        <v>310</v>
      </c>
      <c r="C26" s="33" t="s">
        <v>19</v>
      </c>
      <c r="D26" s="36"/>
      <c r="E26" s="70">
        <v>274747</v>
      </c>
      <c r="F26" s="46"/>
      <c r="G26" s="47">
        <v>7513604</v>
      </c>
      <c r="H26" s="47">
        <v>3576204</v>
      </c>
      <c r="I26" s="47">
        <v>0</v>
      </c>
      <c r="J26" s="50">
        <v>11089808</v>
      </c>
      <c r="K26" s="46"/>
      <c r="L26" s="47">
        <v>0</v>
      </c>
      <c r="M26" s="47">
        <v>0</v>
      </c>
      <c r="N26" s="47">
        <v>0</v>
      </c>
      <c r="O26" s="50">
        <v>0</v>
      </c>
      <c r="P26" s="36"/>
      <c r="Q26" s="47">
        <v>7513604</v>
      </c>
      <c r="R26" s="47">
        <v>3576204</v>
      </c>
      <c r="S26" s="47">
        <v>0</v>
      </c>
      <c r="T26" s="50">
        <v>11089808</v>
      </c>
    </row>
    <row r="27" spans="2:20" x14ac:dyDescent="0.25">
      <c r="B27" s="2" t="s">
        <v>311</v>
      </c>
      <c r="C27" s="33" t="s">
        <v>20</v>
      </c>
      <c r="D27" s="36"/>
      <c r="E27" s="70">
        <v>311770</v>
      </c>
      <c r="F27" s="46"/>
      <c r="G27" s="47">
        <v>25565755</v>
      </c>
      <c r="H27" s="47">
        <v>17802751</v>
      </c>
      <c r="I27" s="47">
        <v>13148581</v>
      </c>
      <c r="J27" s="50">
        <v>56517087</v>
      </c>
      <c r="K27" s="46"/>
      <c r="L27" s="47">
        <v>426433</v>
      </c>
      <c r="M27" s="47">
        <v>1068754</v>
      </c>
      <c r="N27" s="47">
        <v>695294</v>
      </c>
      <c r="O27" s="50">
        <v>2190481</v>
      </c>
      <c r="P27" s="36"/>
      <c r="Q27" s="47">
        <v>25992188</v>
      </c>
      <c r="R27" s="47">
        <v>18871505</v>
      </c>
      <c r="S27" s="47">
        <v>13843875</v>
      </c>
      <c r="T27" s="50">
        <v>58707568</v>
      </c>
    </row>
    <row r="28" spans="2:20" x14ac:dyDescent="0.25">
      <c r="B28" s="2" t="s">
        <v>312</v>
      </c>
      <c r="C28" s="33" t="s">
        <v>21</v>
      </c>
      <c r="D28" s="36"/>
      <c r="E28" s="70">
        <v>374062</v>
      </c>
      <c r="F28" s="46"/>
      <c r="G28" s="47">
        <v>34897813</v>
      </c>
      <c r="H28" s="47">
        <v>577083</v>
      </c>
      <c r="I28" s="47">
        <v>22483973</v>
      </c>
      <c r="J28" s="50">
        <v>57958869</v>
      </c>
      <c r="K28" s="46"/>
      <c r="L28" s="47">
        <v>772170</v>
      </c>
      <c r="M28" s="47">
        <v>210781</v>
      </c>
      <c r="N28" s="47">
        <v>153005</v>
      </c>
      <c r="O28" s="50">
        <v>1135956</v>
      </c>
      <c r="P28" s="36"/>
      <c r="Q28" s="47">
        <v>35669983</v>
      </c>
      <c r="R28" s="47">
        <v>787864</v>
      </c>
      <c r="S28" s="47">
        <v>22636978</v>
      </c>
      <c r="T28" s="50">
        <v>59094825</v>
      </c>
    </row>
    <row r="29" spans="2:20" x14ac:dyDescent="0.25">
      <c r="B29" s="2" t="s">
        <v>313</v>
      </c>
      <c r="C29" s="33" t="s">
        <v>22</v>
      </c>
      <c r="D29" s="36"/>
      <c r="E29" s="70">
        <v>487357</v>
      </c>
      <c r="F29" s="46"/>
      <c r="G29" s="47">
        <v>22782014</v>
      </c>
      <c r="H29" s="47">
        <v>8705916</v>
      </c>
      <c r="I29" s="47">
        <v>25488473</v>
      </c>
      <c r="J29" s="50">
        <v>56976403</v>
      </c>
      <c r="K29" s="46"/>
      <c r="L29" s="47">
        <v>0</v>
      </c>
      <c r="M29" s="47">
        <v>0</v>
      </c>
      <c r="N29" s="47">
        <v>0</v>
      </c>
      <c r="O29" s="50">
        <v>0</v>
      </c>
      <c r="P29" s="36"/>
      <c r="Q29" s="47">
        <v>22782014</v>
      </c>
      <c r="R29" s="47">
        <v>8705916</v>
      </c>
      <c r="S29" s="47">
        <v>25488473</v>
      </c>
      <c r="T29" s="50">
        <v>56976403</v>
      </c>
    </row>
    <row r="30" spans="2:20" x14ac:dyDescent="0.25">
      <c r="B30" s="2" t="s">
        <v>314</v>
      </c>
      <c r="C30" s="33" t="s">
        <v>23</v>
      </c>
      <c r="D30" s="36"/>
      <c r="E30" s="70">
        <v>888790</v>
      </c>
      <c r="F30" s="46"/>
      <c r="G30" s="47">
        <v>33250812</v>
      </c>
      <c r="H30" s="47">
        <v>26199749</v>
      </c>
      <c r="I30" s="47">
        <v>16866195</v>
      </c>
      <c r="J30" s="50">
        <v>76316756</v>
      </c>
      <c r="K30" s="46"/>
      <c r="L30" s="47">
        <v>0</v>
      </c>
      <c r="M30" s="47">
        <v>0</v>
      </c>
      <c r="N30" s="47">
        <v>0</v>
      </c>
      <c r="O30" s="50">
        <v>0</v>
      </c>
      <c r="P30" s="36"/>
      <c r="Q30" s="47">
        <v>33250812</v>
      </c>
      <c r="R30" s="47">
        <v>26199749</v>
      </c>
      <c r="S30" s="47">
        <v>16866195</v>
      </c>
      <c r="T30" s="50">
        <v>76316756</v>
      </c>
    </row>
    <row r="31" spans="2:20" x14ac:dyDescent="0.25">
      <c r="B31" s="2" t="s">
        <v>315</v>
      </c>
      <c r="C31" s="33" t="s">
        <v>24</v>
      </c>
      <c r="D31" s="36"/>
      <c r="E31" s="70">
        <v>326887</v>
      </c>
      <c r="F31" s="46"/>
      <c r="G31" s="47">
        <v>23924793</v>
      </c>
      <c r="H31" s="47">
        <v>0</v>
      </c>
      <c r="I31" s="47">
        <v>139300</v>
      </c>
      <c r="J31" s="50">
        <v>24064093</v>
      </c>
      <c r="K31" s="46"/>
      <c r="L31" s="47">
        <v>0</v>
      </c>
      <c r="M31" s="47">
        <v>0</v>
      </c>
      <c r="N31" s="47">
        <v>0</v>
      </c>
      <c r="O31" s="50">
        <v>0</v>
      </c>
      <c r="P31" s="36"/>
      <c r="Q31" s="47">
        <v>23924793</v>
      </c>
      <c r="R31" s="47">
        <v>0</v>
      </c>
      <c r="S31" s="47">
        <v>139300</v>
      </c>
      <c r="T31" s="50">
        <v>24064093</v>
      </c>
    </row>
    <row r="32" spans="2:20" x14ac:dyDescent="0.25">
      <c r="B32" s="2" t="s">
        <v>316</v>
      </c>
      <c r="C32" s="33" t="s">
        <v>25</v>
      </c>
      <c r="D32" s="36"/>
      <c r="E32" s="70">
        <v>1367628</v>
      </c>
      <c r="F32" s="46"/>
      <c r="G32" s="47">
        <v>33849589</v>
      </c>
      <c r="H32" s="47">
        <v>36373506</v>
      </c>
      <c r="I32" s="47">
        <v>53758095</v>
      </c>
      <c r="J32" s="50">
        <v>123981190</v>
      </c>
      <c r="K32" s="46"/>
      <c r="L32" s="47">
        <v>20894344</v>
      </c>
      <c r="M32" s="47">
        <v>3540895</v>
      </c>
      <c r="N32" s="47">
        <v>12335687</v>
      </c>
      <c r="O32" s="50">
        <v>36770926</v>
      </c>
      <c r="P32" s="36"/>
      <c r="Q32" s="47">
        <v>54743933</v>
      </c>
      <c r="R32" s="47">
        <v>39914401</v>
      </c>
      <c r="S32" s="47">
        <v>66093782</v>
      </c>
      <c r="T32" s="50">
        <v>160752116</v>
      </c>
    </row>
    <row r="33" spans="2:20" x14ac:dyDescent="0.25">
      <c r="B33" s="2" t="s">
        <v>317</v>
      </c>
      <c r="C33" s="33" t="s">
        <v>26</v>
      </c>
      <c r="D33" s="36"/>
      <c r="E33" s="70">
        <v>756840</v>
      </c>
      <c r="F33" s="46"/>
      <c r="G33" s="47">
        <v>51056742</v>
      </c>
      <c r="H33" s="47">
        <v>29299191</v>
      </c>
      <c r="I33" s="47">
        <v>29979338</v>
      </c>
      <c r="J33" s="50">
        <v>110335271</v>
      </c>
      <c r="K33" s="46"/>
      <c r="L33" s="47">
        <v>551901</v>
      </c>
      <c r="M33" s="47">
        <v>258651</v>
      </c>
      <c r="N33" s="47">
        <v>0</v>
      </c>
      <c r="O33" s="50">
        <v>810552</v>
      </c>
      <c r="P33" s="36"/>
      <c r="Q33" s="47">
        <v>51608643</v>
      </c>
      <c r="R33" s="47">
        <v>29557842</v>
      </c>
      <c r="S33" s="47">
        <v>29979338</v>
      </c>
      <c r="T33" s="50">
        <v>111145823</v>
      </c>
    </row>
    <row r="34" spans="2:20" x14ac:dyDescent="0.25">
      <c r="B34" s="2" t="s">
        <v>318</v>
      </c>
      <c r="C34" s="33" t="s">
        <v>27</v>
      </c>
      <c r="D34" s="36"/>
      <c r="E34" s="70">
        <v>226166</v>
      </c>
      <c r="F34" s="46"/>
      <c r="G34" s="47">
        <v>9263351</v>
      </c>
      <c r="H34" s="47">
        <v>5014271</v>
      </c>
      <c r="I34" s="47">
        <v>8525491</v>
      </c>
      <c r="J34" s="50">
        <v>22803113</v>
      </c>
      <c r="K34" s="46"/>
      <c r="L34" s="47">
        <v>585391</v>
      </c>
      <c r="M34" s="47">
        <v>375764</v>
      </c>
      <c r="N34" s="47">
        <v>7761823</v>
      </c>
      <c r="O34" s="50">
        <v>8722978</v>
      </c>
      <c r="P34" s="36"/>
      <c r="Q34" s="47">
        <v>9848742</v>
      </c>
      <c r="R34" s="47">
        <v>5390035</v>
      </c>
      <c r="S34" s="47">
        <v>16287314</v>
      </c>
      <c r="T34" s="50">
        <v>31526091</v>
      </c>
    </row>
    <row r="35" spans="2:20" x14ac:dyDescent="0.25">
      <c r="B35" s="2" t="s">
        <v>319</v>
      </c>
      <c r="C35" s="33" t="s">
        <v>28</v>
      </c>
      <c r="D35" s="36"/>
      <c r="E35" s="70">
        <v>659751</v>
      </c>
      <c r="F35" s="46"/>
      <c r="G35" s="47">
        <v>17471734</v>
      </c>
      <c r="H35" s="47">
        <v>0</v>
      </c>
      <c r="I35" s="47">
        <v>11160000</v>
      </c>
      <c r="J35" s="50">
        <v>28631734</v>
      </c>
      <c r="K35" s="46"/>
      <c r="L35" s="47">
        <v>17584148</v>
      </c>
      <c r="M35" s="47">
        <v>3459946</v>
      </c>
      <c r="N35" s="47">
        <v>500000</v>
      </c>
      <c r="O35" s="50">
        <v>21544094</v>
      </c>
      <c r="P35" s="36"/>
      <c r="Q35" s="47">
        <v>35055882</v>
      </c>
      <c r="R35" s="47">
        <v>3459946</v>
      </c>
      <c r="S35" s="47">
        <v>11660000</v>
      </c>
      <c r="T35" s="50">
        <v>50175828</v>
      </c>
    </row>
    <row r="36" spans="2:20" x14ac:dyDescent="0.25">
      <c r="B36" s="2" t="s">
        <v>320</v>
      </c>
      <c r="C36" s="33" t="s">
        <v>29</v>
      </c>
      <c r="D36" s="36"/>
      <c r="E36" s="70">
        <v>280657</v>
      </c>
      <c r="F36" s="46"/>
      <c r="G36" s="47">
        <v>8702848</v>
      </c>
      <c r="H36" s="47">
        <v>8927420</v>
      </c>
      <c r="I36" s="47">
        <v>4454000</v>
      </c>
      <c r="J36" s="50">
        <v>22084268</v>
      </c>
      <c r="K36" s="46"/>
      <c r="L36" s="47">
        <v>66779</v>
      </c>
      <c r="M36" s="47">
        <v>0</v>
      </c>
      <c r="N36" s="47">
        <v>0</v>
      </c>
      <c r="O36" s="50">
        <v>66779</v>
      </c>
      <c r="P36" s="36"/>
      <c r="Q36" s="47">
        <v>8769627</v>
      </c>
      <c r="R36" s="47">
        <v>8927420</v>
      </c>
      <c r="S36" s="47">
        <v>4454000</v>
      </c>
      <c r="T36" s="50">
        <v>22151047</v>
      </c>
    </row>
    <row r="37" spans="2:20" x14ac:dyDescent="0.25">
      <c r="B37" s="2" t="s">
        <v>321</v>
      </c>
      <c r="C37" s="33" t="s">
        <v>30</v>
      </c>
      <c r="D37" s="36"/>
      <c r="E37" s="70">
        <v>700698</v>
      </c>
      <c r="F37" s="46"/>
      <c r="G37" s="47">
        <v>16251448</v>
      </c>
      <c r="H37" s="47">
        <v>13107066</v>
      </c>
      <c r="I37" s="47">
        <v>4246000</v>
      </c>
      <c r="J37" s="50">
        <v>33604514</v>
      </c>
      <c r="K37" s="46"/>
      <c r="L37" s="47">
        <v>0</v>
      </c>
      <c r="M37" s="47">
        <v>0</v>
      </c>
      <c r="N37" s="47">
        <v>0</v>
      </c>
      <c r="O37" s="50">
        <v>0</v>
      </c>
      <c r="P37" s="36"/>
      <c r="Q37" s="47">
        <v>16251448</v>
      </c>
      <c r="R37" s="47">
        <v>13107066</v>
      </c>
      <c r="S37" s="47">
        <v>4246000</v>
      </c>
      <c r="T37" s="50">
        <v>33604514</v>
      </c>
    </row>
    <row r="38" spans="2:20" x14ac:dyDescent="0.25">
      <c r="B38" s="2" t="s">
        <v>322</v>
      </c>
      <c r="C38" s="33" t="s">
        <v>31</v>
      </c>
      <c r="D38" s="36"/>
      <c r="E38" s="70">
        <v>927810</v>
      </c>
      <c r="F38" s="46"/>
      <c r="G38" s="47">
        <v>48779886</v>
      </c>
      <c r="H38" s="47">
        <v>0</v>
      </c>
      <c r="I38" s="47">
        <v>22802035</v>
      </c>
      <c r="J38" s="50">
        <v>71581921</v>
      </c>
      <c r="K38" s="46"/>
      <c r="L38" s="47">
        <v>485429</v>
      </c>
      <c r="M38" s="47">
        <v>0</v>
      </c>
      <c r="N38" s="47">
        <v>407834</v>
      </c>
      <c r="O38" s="50">
        <v>893263</v>
      </c>
      <c r="P38" s="36"/>
      <c r="Q38" s="47">
        <v>49265315</v>
      </c>
      <c r="R38" s="47">
        <v>0</v>
      </c>
      <c r="S38" s="47">
        <v>23209869</v>
      </c>
      <c r="T38" s="50">
        <v>72475184</v>
      </c>
    </row>
    <row r="39" spans="2:20" x14ac:dyDescent="0.25">
      <c r="B39" s="2" t="s">
        <v>323</v>
      </c>
      <c r="C39" s="33" t="s">
        <v>32</v>
      </c>
      <c r="D39" s="36"/>
      <c r="E39" s="70">
        <v>232692</v>
      </c>
      <c r="F39" s="46"/>
      <c r="G39" s="47">
        <v>12108313</v>
      </c>
      <c r="H39" s="47">
        <v>8528946</v>
      </c>
      <c r="I39" s="47">
        <v>11169469</v>
      </c>
      <c r="J39" s="50">
        <v>31806728</v>
      </c>
      <c r="K39" s="46"/>
      <c r="L39" s="47">
        <v>0</v>
      </c>
      <c r="M39" s="47">
        <v>0</v>
      </c>
      <c r="N39" s="47">
        <v>0</v>
      </c>
      <c r="O39" s="50">
        <v>0</v>
      </c>
      <c r="P39" s="36"/>
      <c r="Q39" s="47">
        <v>12108313</v>
      </c>
      <c r="R39" s="47">
        <v>8528946</v>
      </c>
      <c r="S39" s="47">
        <v>11169469</v>
      </c>
      <c r="T39" s="50">
        <v>31806728</v>
      </c>
    </row>
    <row r="40" spans="2:20" x14ac:dyDescent="0.25">
      <c r="B40" s="2" t="s">
        <v>324</v>
      </c>
      <c r="C40" s="33" t="s">
        <v>33</v>
      </c>
      <c r="D40" s="36"/>
      <c r="E40" s="70">
        <v>534875</v>
      </c>
      <c r="F40" s="46"/>
      <c r="G40" s="47">
        <v>26548297</v>
      </c>
      <c r="H40" s="47">
        <v>0</v>
      </c>
      <c r="I40" s="47">
        <v>13915500</v>
      </c>
      <c r="J40" s="50">
        <v>40463797</v>
      </c>
      <c r="K40" s="46"/>
      <c r="L40" s="47">
        <v>0</v>
      </c>
      <c r="M40" s="47">
        <v>0</v>
      </c>
      <c r="N40" s="47">
        <v>0</v>
      </c>
      <c r="O40" s="50">
        <v>0</v>
      </c>
      <c r="P40" s="36"/>
      <c r="Q40" s="47">
        <v>26548297</v>
      </c>
      <c r="R40" s="47">
        <v>0</v>
      </c>
      <c r="S40" s="47">
        <v>13915500</v>
      </c>
      <c r="T40" s="50">
        <v>40463797</v>
      </c>
    </row>
    <row r="41" spans="2:20" x14ac:dyDescent="0.25">
      <c r="B41" s="2" t="s">
        <v>325</v>
      </c>
      <c r="C41" s="33" t="s">
        <v>34</v>
      </c>
      <c r="D41" s="36"/>
      <c r="E41" s="70">
        <v>245903</v>
      </c>
      <c r="F41" s="46"/>
      <c r="G41" s="47">
        <v>5853304</v>
      </c>
      <c r="H41" s="47">
        <v>5542672</v>
      </c>
      <c r="I41" s="47">
        <v>18566972</v>
      </c>
      <c r="J41" s="50">
        <v>29962948</v>
      </c>
      <c r="K41" s="46"/>
      <c r="L41" s="47">
        <v>0</v>
      </c>
      <c r="M41" s="47">
        <v>0</v>
      </c>
      <c r="N41" s="47">
        <v>0</v>
      </c>
      <c r="O41" s="50">
        <v>0</v>
      </c>
      <c r="P41" s="36"/>
      <c r="Q41" s="47">
        <v>5853304</v>
      </c>
      <c r="R41" s="47">
        <v>5542672</v>
      </c>
      <c r="S41" s="47">
        <v>18566972</v>
      </c>
      <c r="T41" s="50">
        <v>29962948</v>
      </c>
    </row>
    <row r="42" spans="2:20" x14ac:dyDescent="0.25">
      <c r="B42" s="2" t="s">
        <v>326</v>
      </c>
      <c r="C42" s="33" t="s">
        <v>35</v>
      </c>
      <c r="D42" s="36"/>
      <c r="E42" s="70">
        <v>272835</v>
      </c>
      <c r="F42" s="46"/>
      <c r="G42" s="47">
        <v>13958220</v>
      </c>
      <c r="H42" s="47">
        <v>9047320</v>
      </c>
      <c r="I42" s="47">
        <v>5594205</v>
      </c>
      <c r="J42" s="50">
        <v>28599745</v>
      </c>
      <c r="K42" s="46"/>
      <c r="L42" s="47">
        <v>0</v>
      </c>
      <c r="M42" s="47">
        <v>0</v>
      </c>
      <c r="N42" s="47">
        <v>0</v>
      </c>
      <c r="O42" s="50">
        <v>0</v>
      </c>
      <c r="P42" s="36"/>
      <c r="Q42" s="47">
        <v>13958220</v>
      </c>
      <c r="R42" s="47">
        <v>9047320</v>
      </c>
      <c r="S42" s="47">
        <v>5594205</v>
      </c>
      <c r="T42" s="50">
        <v>28599745</v>
      </c>
    </row>
    <row r="43" spans="2:20" x14ac:dyDescent="0.25">
      <c r="B43" s="2" t="s">
        <v>327</v>
      </c>
      <c r="C43" s="33" t="s">
        <v>36</v>
      </c>
      <c r="D43" s="36"/>
      <c r="E43" s="70">
        <v>247994</v>
      </c>
      <c r="F43" s="46"/>
      <c r="G43" s="47">
        <v>6695498</v>
      </c>
      <c r="H43" s="47">
        <v>8254676</v>
      </c>
      <c r="I43" s="47">
        <v>1245956</v>
      </c>
      <c r="J43" s="50">
        <v>16196130</v>
      </c>
      <c r="K43" s="46"/>
      <c r="L43" s="47">
        <v>0</v>
      </c>
      <c r="M43" s="47">
        <v>0</v>
      </c>
      <c r="N43" s="47">
        <v>0</v>
      </c>
      <c r="O43" s="50">
        <v>0</v>
      </c>
      <c r="P43" s="36"/>
      <c r="Q43" s="47">
        <v>6695498</v>
      </c>
      <c r="R43" s="47">
        <v>8254676</v>
      </c>
      <c r="S43" s="47">
        <v>1245956</v>
      </c>
      <c r="T43" s="50">
        <v>16196130</v>
      </c>
    </row>
    <row r="44" spans="2:20" x14ac:dyDescent="0.25">
      <c r="B44" s="2" t="s">
        <v>328</v>
      </c>
      <c r="C44" s="33" t="s">
        <v>37</v>
      </c>
      <c r="D44" s="36"/>
      <c r="E44" s="70">
        <v>295160</v>
      </c>
      <c r="F44" s="46"/>
      <c r="G44" s="47">
        <v>9920197</v>
      </c>
      <c r="H44" s="47">
        <v>6575073</v>
      </c>
      <c r="I44" s="47">
        <v>22069</v>
      </c>
      <c r="J44" s="50">
        <v>16517339</v>
      </c>
      <c r="K44" s="46"/>
      <c r="L44" s="47">
        <v>332000</v>
      </c>
      <c r="M44" s="47">
        <v>118000</v>
      </c>
      <c r="N44" s="47">
        <v>3443000</v>
      </c>
      <c r="O44" s="50">
        <v>3893000</v>
      </c>
      <c r="P44" s="36"/>
      <c r="Q44" s="47">
        <v>10252197</v>
      </c>
      <c r="R44" s="47">
        <v>6693073</v>
      </c>
      <c r="S44" s="47">
        <v>3465069</v>
      </c>
      <c r="T44" s="50">
        <v>20410339</v>
      </c>
    </row>
    <row r="45" spans="2:20" x14ac:dyDescent="0.25">
      <c r="B45" s="2" t="s">
        <v>329</v>
      </c>
      <c r="C45" s="33" t="s">
        <v>38</v>
      </c>
      <c r="D45" s="36"/>
      <c r="E45" s="70">
        <v>318668</v>
      </c>
      <c r="F45" s="46"/>
      <c r="G45" s="47">
        <v>22496591</v>
      </c>
      <c r="H45" s="47">
        <v>26092505</v>
      </c>
      <c r="I45" s="47">
        <v>18467065</v>
      </c>
      <c r="J45" s="50">
        <v>67056161</v>
      </c>
      <c r="K45" s="46"/>
      <c r="L45" s="47">
        <v>0</v>
      </c>
      <c r="M45" s="47">
        <v>0</v>
      </c>
      <c r="N45" s="47">
        <v>0</v>
      </c>
      <c r="O45" s="50">
        <v>0</v>
      </c>
      <c r="P45" s="36"/>
      <c r="Q45" s="47">
        <v>22496591</v>
      </c>
      <c r="R45" s="47">
        <v>26092505</v>
      </c>
      <c r="S45" s="47">
        <v>18467065</v>
      </c>
      <c r="T45" s="50">
        <v>67056161</v>
      </c>
    </row>
    <row r="46" spans="2:20" x14ac:dyDescent="0.25">
      <c r="B46" s="2" t="s">
        <v>330</v>
      </c>
      <c r="C46" s="33" t="s">
        <v>39</v>
      </c>
      <c r="D46" s="36"/>
      <c r="E46" s="70">
        <v>236605</v>
      </c>
      <c r="F46" s="46"/>
      <c r="G46" s="47">
        <v>11547837</v>
      </c>
      <c r="H46" s="47">
        <v>207310</v>
      </c>
      <c r="I46" s="47">
        <v>0</v>
      </c>
      <c r="J46" s="50">
        <v>11755147</v>
      </c>
      <c r="K46" s="46"/>
      <c r="L46" s="47">
        <v>0</v>
      </c>
      <c r="M46" s="47">
        <v>0</v>
      </c>
      <c r="N46" s="47">
        <v>0</v>
      </c>
      <c r="O46" s="50">
        <v>0</v>
      </c>
      <c r="P46" s="36"/>
      <c r="Q46" s="47">
        <v>11547837</v>
      </c>
      <c r="R46" s="47">
        <v>207310</v>
      </c>
      <c r="S46" s="47">
        <v>0</v>
      </c>
      <c r="T46" s="50">
        <v>11755147</v>
      </c>
    </row>
    <row r="47" spans="2:20" x14ac:dyDescent="0.25">
      <c r="B47" s="2" t="s">
        <v>331</v>
      </c>
      <c r="C47" s="33" t="s">
        <v>40</v>
      </c>
      <c r="D47" s="36"/>
      <c r="E47" s="70">
        <v>981835</v>
      </c>
      <c r="F47" s="46"/>
      <c r="G47" s="47">
        <v>80990031</v>
      </c>
      <c r="H47" s="47">
        <v>0</v>
      </c>
      <c r="I47" s="47">
        <v>40500000</v>
      </c>
      <c r="J47" s="50">
        <v>121490031</v>
      </c>
      <c r="K47" s="46"/>
      <c r="L47" s="47">
        <v>0</v>
      </c>
      <c r="M47" s="47">
        <v>0</v>
      </c>
      <c r="N47" s="47">
        <v>0</v>
      </c>
      <c r="O47" s="50">
        <v>0</v>
      </c>
      <c r="P47" s="36"/>
      <c r="Q47" s="47">
        <v>80990031</v>
      </c>
      <c r="R47" s="47">
        <v>0</v>
      </c>
      <c r="S47" s="47">
        <v>40500000</v>
      </c>
      <c r="T47" s="50">
        <v>121490031</v>
      </c>
    </row>
    <row r="48" spans="2:20" x14ac:dyDescent="0.25">
      <c r="B48" s="2" t="s">
        <v>332</v>
      </c>
      <c r="C48" s="33" t="s">
        <v>41</v>
      </c>
      <c r="D48" s="36"/>
      <c r="E48" s="70">
        <v>2402820</v>
      </c>
      <c r="F48" s="46"/>
      <c r="G48" s="47">
        <v>44683042</v>
      </c>
      <c r="H48" s="47">
        <v>12705675</v>
      </c>
      <c r="I48" s="47">
        <v>129853157</v>
      </c>
      <c r="J48" s="50">
        <v>187241874</v>
      </c>
      <c r="K48" s="46"/>
      <c r="L48" s="47">
        <v>21130368</v>
      </c>
      <c r="M48" s="47">
        <v>2434425</v>
      </c>
      <c r="N48" s="47">
        <v>24460199</v>
      </c>
      <c r="O48" s="50">
        <v>48024992</v>
      </c>
      <c r="P48" s="36"/>
      <c r="Q48" s="47">
        <v>65813410</v>
      </c>
      <c r="R48" s="47">
        <v>15140100</v>
      </c>
      <c r="S48" s="47">
        <v>154313356</v>
      </c>
      <c r="T48" s="50">
        <v>235266866</v>
      </c>
    </row>
    <row r="49" spans="2:20" x14ac:dyDescent="0.25">
      <c r="B49" s="2" t="s">
        <v>333</v>
      </c>
      <c r="C49" s="33" t="s">
        <v>42</v>
      </c>
      <c r="D49" s="36"/>
      <c r="E49" s="70">
        <v>280188</v>
      </c>
      <c r="F49" s="46"/>
      <c r="G49" s="47">
        <v>24864211</v>
      </c>
      <c r="H49" s="47">
        <v>38214251</v>
      </c>
      <c r="I49" s="47">
        <v>7784552</v>
      </c>
      <c r="J49" s="50">
        <v>70863014</v>
      </c>
      <c r="K49" s="46"/>
      <c r="L49" s="47">
        <v>0</v>
      </c>
      <c r="M49" s="47">
        <v>0</v>
      </c>
      <c r="N49" s="47">
        <v>0</v>
      </c>
      <c r="O49" s="50">
        <v>0</v>
      </c>
      <c r="P49" s="36"/>
      <c r="Q49" s="47">
        <v>24864211</v>
      </c>
      <c r="R49" s="47">
        <v>38214251</v>
      </c>
      <c r="S49" s="47">
        <v>7784552</v>
      </c>
      <c r="T49" s="50">
        <v>70863014</v>
      </c>
    </row>
    <row r="50" spans="2:20" x14ac:dyDescent="0.25">
      <c r="B50" s="2" t="s">
        <v>334</v>
      </c>
      <c r="C50" s="33" t="s">
        <v>43</v>
      </c>
      <c r="D50" s="36"/>
      <c r="E50" s="70">
        <v>247669</v>
      </c>
      <c r="F50" s="46"/>
      <c r="G50" s="47">
        <v>15987050</v>
      </c>
      <c r="H50" s="47">
        <v>0</v>
      </c>
      <c r="I50" s="47">
        <v>7100000</v>
      </c>
      <c r="J50" s="50">
        <v>23087050</v>
      </c>
      <c r="K50" s="46"/>
      <c r="L50" s="47">
        <v>0</v>
      </c>
      <c r="M50" s="47">
        <v>0</v>
      </c>
      <c r="N50" s="47">
        <v>0</v>
      </c>
      <c r="O50" s="50">
        <v>0</v>
      </c>
      <c r="P50" s="36"/>
      <c r="Q50" s="47">
        <v>15987050</v>
      </c>
      <c r="R50" s="47">
        <v>0</v>
      </c>
      <c r="S50" s="47">
        <v>7100000</v>
      </c>
      <c r="T50" s="50">
        <v>23087050</v>
      </c>
    </row>
    <row r="51" spans="2:20" x14ac:dyDescent="0.25">
      <c r="B51" s="2" t="s">
        <v>335</v>
      </c>
      <c r="C51" s="33" t="s">
        <v>44</v>
      </c>
      <c r="D51" s="36"/>
      <c r="E51" s="70">
        <v>939480</v>
      </c>
      <c r="F51" s="46"/>
      <c r="G51" s="47">
        <v>20028489</v>
      </c>
      <c r="H51" s="47">
        <v>17595505</v>
      </c>
      <c r="I51" s="47">
        <v>26000000</v>
      </c>
      <c r="J51" s="50">
        <v>63623994</v>
      </c>
      <c r="K51" s="46"/>
      <c r="L51" s="47">
        <v>203660</v>
      </c>
      <c r="M51" s="47">
        <v>172000</v>
      </c>
      <c r="N51" s="47">
        <v>0</v>
      </c>
      <c r="O51" s="50">
        <v>375660</v>
      </c>
      <c r="P51" s="36"/>
      <c r="Q51" s="47">
        <v>20232149</v>
      </c>
      <c r="R51" s="47">
        <v>17767505</v>
      </c>
      <c r="S51" s="47">
        <v>26000000</v>
      </c>
      <c r="T51" s="50">
        <v>63999654</v>
      </c>
    </row>
    <row r="52" spans="2:20" x14ac:dyDescent="0.25">
      <c r="B52" s="2" t="s">
        <v>336</v>
      </c>
      <c r="C52" s="33" t="s">
        <v>45</v>
      </c>
      <c r="D52" s="36"/>
      <c r="E52" s="70">
        <v>279081</v>
      </c>
      <c r="F52" s="46"/>
      <c r="G52" s="47">
        <v>8580084</v>
      </c>
      <c r="H52" s="47">
        <v>2361283</v>
      </c>
      <c r="I52" s="47">
        <v>11295060</v>
      </c>
      <c r="J52" s="50">
        <v>22236427</v>
      </c>
      <c r="K52" s="46"/>
      <c r="L52" s="47">
        <v>0</v>
      </c>
      <c r="M52" s="47">
        <v>0</v>
      </c>
      <c r="N52" s="47">
        <v>0</v>
      </c>
      <c r="O52" s="50">
        <v>0</v>
      </c>
      <c r="P52" s="36"/>
      <c r="Q52" s="47">
        <v>8580084</v>
      </c>
      <c r="R52" s="47">
        <v>2361283</v>
      </c>
      <c r="S52" s="47">
        <v>11295060</v>
      </c>
      <c r="T52" s="50">
        <v>22236427</v>
      </c>
    </row>
    <row r="53" spans="2:20" x14ac:dyDescent="0.25">
      <c r="B53" s="2" t="s">
        <v>337</v>
      </c>
      <c r="C53" s="33" t="s">
        <v>46</v>
      </c>
      <c r="D53" s="36"/>
      <c r="E53" s="70">
        <v>508664</v>
      </c>
      <c r="F53" s="46"/>
      <c r="G53" s="47">
        <v>48901277</v>
      </c>
      <c r="H53" s="47">
        <v>1478042</v>
      </c>
      <c r="I53" s="47">
        <v>11859986</v>
      </c>
      <c r="J53" s="50">
        <v>62239305</v>
      </c>
      <c r="K53" s="46"/>
      <c r="L53" s="47">
        <v>179928</v>
      </c>
      <c r="M53" s="47">
        <v>0</v>
      </c>
      <c r="N53" s="47">
        <v>0</v>
      </c>
      <c r="O53" s="50">
        <v>179928</v>
      </c>
      <c r="P53" s="36"/>
      <c r="Q53" s="47">
        <v>49081205</v>
      </c>
      <c r="R53" s="47">
        <v>1478042</v>
      </c>
      <c r="S53" s="47">
        <v>11859986</v>
      </c>
      <c r="T53" s="50">
        <v>62419233</v>
      </c>
    </row>
    <row r="54" spans="2:20" x14ac:dyDescent="0.25">
      <c r="B54" s="2" t="s">
        <v>338</v>
      </c>
      <c r="C54" s="33" t="s">
        <v>47</v>
      </c>
      <c r="D54" s="36"/>
      <c r="E54" s="70">
        <v>267601</v>
      </c>
      <c r="F54" s="46"/>
      <c r="G54" s="47">
        <v>9109301</v>
      </c>
      <c r="H54" s="47">
        <v>3961323</v>
      </c>
      <c r="I54" s="47">
        <v>417024</v>
      </c>
      <c r="J54" s="50">
        <v>13487648</v>
      </c>
      <c r="K54" s="46"/>
      <c r="L54" s="47">
        <v>0</v>
      </c>
      <c r="M54" s="47">
        <v>0</v>
      </c>
      <c r="N54" s="47">
        <v>0</v>
      </c>
      <c r="O54" s="50">
        <v>0</v>
      </c>
      <c r="P54" s="36"/>
      <c r="Q54" s="47">
        <v>9109301</v>
      </c>
      <c r="R54" s="47">
        <v>3961323</v>
      </c>
      <c r="S54" s="47">
        <v>417024</v>
      </c>
      <c r="T54" s="50">
        <v>13487648</v>
      </c>
    </row>
    <row r="55" spans="2:20" s="119" customFormat="1" x14ac:dyDescent="0.25">
      <c r="B55" s="3" t="s">
        <v>460</v>
      </c>
      <c r="C55" s="33" t="s">
        <v>459</v>
      </c>
      <c r="D55" s="36"/>
      <c r="E55" s="70">
        <v>659540</v>
      </c>
      <c r="F55" s="46"/>
      <c r="G55" s="47">
        <v>27567690</v>
      </c>
      <c r="H55" s="47">
        <v>1000</v>
      </c>
      <c r="I55" s="47">
        <v>14123358</v>
      </c>
      <c r="J55" s="50">
        <v>41692048</v>
      </c>
      <c r="K55" s="46"/>
      <c r="L55" s="47">
        <v>155235</v>
      </c>
      <c r="M55" s="47">
        <v>733716</v>
      </c>
      <c r="N55" s="47">
        <v>0</v>
      </c>
      <c r="O55" s="50">
        <v>888951</v>
      </c>
      <c r="P55" s="36"/>
      <c r="Q55" s="47">
        <v>27722925</v>
      </c>
      <c r="R55" s="47">
        <v>734716</v>
      </c>
      <c r="S55" s="47">
        <v>14123358</v>
      </c>
      <c r="T55" s="50">
        <v>42580999</v>
      </c>
    </row>
    <row r="56" spans="2:20" x14ac:dyDescent="0.25">
      <c r="B56" s="2" t="s">
        <v>339</v>
      </c>
      <c r="C56" s="33" t="s">
        <v>48</v>
      </c>
      <c r="D56" s="36"/>
      <c r="E56" s="70">
        <v>319968</v>
      </c>
      <c r="F56" s="46"/>
      <c r="G56" s="47">
        <v>10869361</v>
      </c>
      <c r="H56" s="47">
        <v>7358178</v>
      </c>
      <c r="I56" s="47">
        <v>928811</v>
      </c>
      <c r="J56" s="50">
        <v>19156350</v>
      </c>
      <c r="K56" s="46"/>
      <c r="L56" s="47">
        <v>94869</v>
      </c>
      <c r="M56" s="47">
        <v>0</v>
      </c>
      <c r="N56" s="47">
        <v>0</v>
      </c>
      <c r="O56" s="50">
        <v>94869</v>
      </c>
      <c r="P56" s="36"/>
      <c r="Q56" s="47">
        <v>10964230</v>
      </c>
      <c r="R56" s="47">
        <v>7358178</v>
      </c>
      <c r="S56" s="47">
        <v>928811</v>
      </c>
      <c r="T56" s="50">
        <v>19251219</v>
      </c>
    </row>
    <row r="57" spans="2:20" x14ac:dyDescent="0.25">
      <c r="B57" s="2" t="s">
        <v>340</v>
      </c>
      <c r="C57" s="33" t="s">
        <v>49</v>
      </c>
      <c r="D57" s="36"/>
      <c r="E57" s="70">
        <v>292988</v>
      </c>
      <c r="F57" s="46"/>
      <c r="G57" s="47">
        <v>11766791</v>
      </c>
      <c r="H57" s="47">
        <v>6814762</v>
      </c>
      <c r="I57" s="47">
        <v>3626449</v>
      </c>
      <c r="J57" s="50">
        <v>22208002</v>
      </c>
      <c r="K57" s="46"/>
      <c r="L57" s="47">
        <v>934504</v>
      </c>
      <c r="M57" s="47">
        <v>0</v>
      </c>
      <c r="N57" s="47">
        <v>0</v>
      </c>
      <c r="O57" s="50">
        <v>934504</v>
      </c>
      <c r="P57" s="36"/>
      <c r="Q57" s="47">
        <v>12701295</v>
      </c>
      <c r="R57" s="47">
        <v>6814762</v>
      </c>
      <c r="S57" s="47">
        <v>3626449</v>
      </c>
      <c r="T57" s="50">
        <v>23142506</v>
      </c>
    </row>
    <row r="58" spans="2:20" x14ac:dyDescent="0.25">
      <c r="B58" s="2" t="s">
        <v>341</v>
      </c>
      <c r="C58" s="33" t="s">
        <v>50</v>
      </c>
      <c r="D58" s="36"/>
      <c r="E58" s="70">
        <v>469774</v>
      </c>
      <c r="F58" s="46"/>
      <c r="G58" s="47">
        <v>31265656</v>
      </c>
      <c r="H58" s="47">
        <v>15473121</v>
      </c>
      <c r="I58" s="47">
        <v>755320</v>
      </c>
      <c r="J58" s="50">
        <v>47494097</v>
      </c>
      <c r="K58" s="46"/>
      <c r="L58" s="47">
        <v>646650</v>
      </c>
      <c r="M58" s="47">
        <v>0</v>
      </c>
      <c r="N58" s="47">
        <v>0</v>
      </c>
      <c r="O58" s="50">
        <v>646650</v>
      </c>
      <c r="P58" s="36"/>
      <c r="Q58" s="47">
        <v>31912306</v>
      </c>
      <c r="R58" s="47">
        <v>15473121</v>
      </c>
      <c r="S58" s="47">
        <v>755320</v>
      </c>
      <c r="T58" s="50">
        <v>48140747</v>
      </c>
    </row>
    <row r="59" spans="2:20" x14ac:dyDescent="0.25">
      <c r="B59" s="2" t="s">
        <v>342</v>
      </c>
      <c r="C59" s="33" t="s">
        <v>51</v>
      </c>
      <c r="D59" s="36"/>
      <c r="E59" s="70">
        <v>3948906</v>
      </c>
      <c r="F59" s="46"/>
      <c r="G59" s="47">
        <v>233649881</v>
      </c>
      <c r="H59" s="47">
        <v>73636757</v>
      </c>
      <c r="I59" s="47">
        <v>110519824</v>
      </c>
      <c r="J59" s="50">
        <v>417806462</v>
      </c>
      <c r="K59" s="46"/>
      <c r="L59" s="47">
        <v>2692543</v>
      </c>
      <c r="M59" s="47">
        <v>425000</v>
      </c>
      <c r="N59" s="47">
        <v>6900000</v>
      </c>
      <c r="O59" s="50">
        <v>10017543</v>
      </c>
      <c r="P59" s="36"/>
      <c r="Q59" s="47">
        <v>236342424</v>
      </c>
      <c r="R59" s="47">
        <v>74061757</v>
      </c>
      <c r="S59" s="47">
        <v>117419824</v>
      </c>
      <c r="T59" s="50">
        <v>427824005</v>
      </c>
    </row>
    <row r="60" spans="2:20" x14ac:dyDescent="0.25">
      <c r="B60" s="2" t="s">
        <v>343</v>
      </c>
      <c r="C60" s="33" t="s">
        <v>52</v>
      </c>
      <c r="D60" s="36"/>
      <c r="E60" s="70">
        <v>624394</v>
      </c>
      <c r="F60" s="46"/>
      <c r="G60" s="47">
        <v>26579000</v>
      </c>
      <c r="H60" s="47">
        <v>5455400</v>
      </c>
      <c r="I60" s="47">
        <v>5800000</v>
      </c>
      <c r="J60" s="50">
        <v>37834400</v>
      </c>
      <c r="K60" s="46"/>
      <c r="L60" s="47">
        <v>5790482</v>
      </c>
      <c r="M60" s="47">
        <v>6415420</v>
      </c>
      <c r="N60" s="47">
        <v>895085</v>
      </c>
      <c r="O60" s="50">
        <v>13100987</v>
      </c>
      <c r="P60" s="36"/>
      <c r="Q60" s="47">
        <v>32369482</v>
      </c>
      <c r="R60" s="47">
        <v>11870820</v>
      </c>
      <c r="S60" s="47">
        <v>6695085</v>
      </c>
      <c r="T60" s="50">
        <v>50935387</v>
      </c>
    </row>
    <row r="61" spans="2:20" x14ac:dyDescent="0.25">
      <c r="B61" s="2" t="s">
        <v>344</v>
      </c>
      <c r="C61" s="33" t="s">
        <v>53</v>
      </c>
      <c r="D61" s="36"/>
      <c r="E61" s="70">
        <v>265505</v>
      </c>
      <c r="F61" s="46"/>
      <c r="G61" s="47">
        <v>9437000</v>
      </c>
      <c r="H61" s="47">
        <v>2900000</v>
      </c>
      <c r="I61" s="47">
        <v>1900000</v>
      </c>
      <c r="J61" s="50">
        <v>14237000</v>
      </c>
      <c r="K61" s="46"/>
      <c r="L61" s="47">
        <v>18778</v>
      </c>
      <c r="M61" s="47">
        <v>0</v>
      </c>
      <c r="N61" s="47">
        <v>0</v>
      </c>
      <c r="O61" s="50">
        <v>18778</v>
      </c>
      <c r="P61" s="36"/>
      <c r="Q61" s="47">
        <v>9455778</v>
      </c>
      <c r="R61" s="47">
        <v>2900000</v>
      </c>
      <c r="S61" s="47">
        <v>1900000</v>
      </c>
      <c r="T61" s="50">
        <v>14255778</v>
      </c>
    </row>
    <row r="62" spans="2:20" x14ac:dyDescent="0.25">
      <c r="B62" s="2" t="s">
        <v>345</v>
      </c>
      <c r="C62" s="33" t="s">
        <v>54</v>
      </c>
      <c r="D62" s="36"/>
      <c r="E62" s="70">
        <v>265230</v>
      </c>
      <c r="F62" s="46"/>
      <c r="G62" s="47">
        <v>16059260</v>
      </c>
      <c r="H62" s="47">
        <v>0</v>
      </c>
      <c r="I62" s="47">
        <v>8636863</v>
      </c>
      <c r="J62" s="50">
        <v>24696123</v>
      </c>
      <c r="K62" s="46"/>
      <c r="L62" s="47">
        <v>263312</v>
      </c>
      <c r="M62" s="47">
        <v>0</v>
      </c>
      <c r="N62" s="47">
        <v>0</v>
      </c>
      <c r="O62" s="50">
        <v>263312</v>
      </c>
      <c r="P62" s="36"/>
      <c r="Q62" s="47">
        <v>16322572</v>
      </c>
      <c r="R62" s="47">
        <v>0</v>
      </c>
      <c r="S62" s="47">
        <v>8636863</v>
      </c>
      <c r="T62" s="50">
        <v>24959435</v>
      </c>
    </row>
    <row r="63" spans="2:20" x14ac:dyDescent="0.25">
      <c r="B63" s="2" t="s">
        <v>346</v>
      </c>
      <c r="C63" s="33" t="s">
        <v>55</v>
      </c>
      <c r="D63" s="36"/>
      <c r="E63" s="70">
        <v>654055</v>
      </c>
      <c r="F63" s="46"/>
      <c r="G63" s="47">
        <v>8045228</v>
      </c>
      <c r="H63" s="47">
        <v>20610784</v>
      </c>
      <c r="I63" s="47">
        <v>11696801</v>
      </c>
      <c r="J63" s="50">
        <v>40352813</v>
      </c>
      <c r="K63" s="46"/>
      <c r="L63" s="47">
        <v>8880889</v>
      </c>
      <c r="M63" s="47">
        <v>780095</v>
      </c>
      <c r="N63" s="47">
        <v>8077000</v>
      </c>
      <c r="O63" s="50">
        <v>17737984</v>
      </c>
      <c r="P63" s="36"/>
      <c r="Q63" s="47">
        <v>16926117</v>
      </c>
      <c r="R63" s="47">
        <v>21390879</v>
      </c>
      <c r="S63" s="47">
        <v>19773801</v>
      </c>
      <c r="T63" s="50">
        <v>58090797</v>
      </c>
    </row>
    <row r="64" spans="2:20" x14ac:dyDescent="0.25">
      <c r="B64" s="2" t="s">
        <v>347</v>
      </c>
      <c r="C64" s="33" t="s">
        <v>56</v>
      </c>
      <c r="D64" s="36"/>
      <c r="E64" s="70">
        <v>519384</v>
      </c>
      <c r="F64" s="46"/>
      <c r="G64" s="47">
        <v>22413724</v>
      </c>
      <c r="H64" s="47">
        <v>12269876</v>
      </c>
      <c r="I64" s="47">
        <v>10766865</v>
      </c>
      <c r="J64" s="50">
        <v>45450465</v>
      </c>
      <c r="K64" s="46"/>
      <c r="L64" s="47">
        <v>2523.5100000000002</v>
      </c>
      <c r="M64" s="47">
        <v>50959.27</v>
      </c>
      <c r="N64" s="47">
        <v>1800</v>
      </c>
      <c r="O64" s="50">
        <v>55282.78</v>
      </c>
      <c r="P64" s="36"/>
      <c r="Q64" s="47">
        <v>22416247.510000002</v>
      </c>
      <c r="R64" s="47">
        <v>12320835.27</v>
      </c>
      <c r="S64" s="47">
        <v>10768665</v>
      </c>
      <c r="T64" s="50">
        <v>45505747.780000001</v>
      </c>
    </row>
    <row r="65" spans="2:20" x14ac:dyDescent="0.25">
      <c r="B65" s="2" t="s">
        <v>348</v>
      </c>
      <c r="C65" s="33" t="s">
        <v>57</v>
      </c>
      <c r="D65" s="36"/>
      <c r="E65" s="70">
        <v>461755</v>
      </c>
      <c r="F65" s="46"/>
      <c r="G65" s="47">
        <v>37974491</v>
      </c>
      <c r="H65" s="47">
        <v>16438000</v>
      </c>
      <c r="I65" s="47">
        <v>572612</v>
      </c>
      <c r="J65" s="50">
        <v>54985103</v>
      </c>
      <c r="K65" s="46"/>
      <c r="L65" s="47">
        <v>583117</v>
      </c>
      <c r="M65" s="47">
        <v>0</v>
      </c>
      <c r="N65" s="47">
        <v>0</v>
      </c>
      <c r="O65" s="50">
        <v>583117</v>
      </c>
      <c r="P65" s="36"/>
      <c r="Q65" s="47">
        <v>38557608</v>
      </c>
      <c r="R65" s="47">
        <v>16438000</v>
      </c>
      <c r="S65" s="47">
        <v>572612</v>
      </c>
      <c r="T65" s="50">
        <v>55568220</v>
      </c>
    </row>
    <row r="66" spans="2:20" x14ac:dyDescent="0.25">
      <c r="B66" s="2" t="s">
        <v>349</v>
      </c>
      <c r="C66" s="33" t="s">
        <v>58</v>
      </c>
      <c r="D66" s="36"/>
      <c r="E66" s="70">
        <v>591834</v>
      </c>
      <c r="F66" s="46"/>
      <c r="G66" s="47">
        <v>35701479</v>
      </c>
      <c r="H66" s="47">
        <v>30006110</v>
      </c>
      <c r="I66" s="47">
        <v>12657193</v>
      </c>
      <c r="J66" s="50">
        <v>78364782</v>
      </c>
      <c r="K66" s="46"/>
      <c r="L66" s="47">
        <v>1125633</v>
      </c>
      <c r="M66" s="47">
        <v>3643704</v>
      </c>
      <c r="N66" s="47">
        <v>0</v>
      </c>
      <c r="O66" s="50">
        <v>4769337</v>
      </c>
      <c r="P66" s="36"/>
      <c r="Q66" s="47">
        <v>36827112</v>
      </c>
      <c r="R66" s="47">
        <v>33649814</v>
      </c>
      <c r="S66" s="47">
        <v>12657193</v>
      </c>
      <c r="T66" s="50">
        <v>83134119</v>
      </c>
    </row>
    <row r="67" spans="2:20" x14ac:dyDescent="0.25">
      <c r="B67" s="2" t="s">
        <v>350</v>
      </c>
      <c r="C67" s="33" t="s">
        <v>59</v>
      </c>
      <c r="D67" s="36"/>
      <c r="E67" s="70">
        <v>427314</v>
      </c>
      <c r="F67" s="46"/>
      <c r="G67" s="47">
        <v>69710924</v>
      </c>
      <c r="H67" s="47">
        <v>28834620</v>
      </c>
      <c r="I67" s="47">
        <v>28995716</v>
      </c>
      <c r="J67" s="50">
        <v>127541260</v>
      </c>
      <c r="K67" s="46"/>
      <c r="L67" s="47">
        <v>9551959</v>
      </c>
      <c r="M67" s="47">
        <v>0</v>
      </c>
      <c r="N67" s="47">
        <v>0</v>
      </c>
      <c r="O67" s="50">
        <v>9551959</v>
      </c>
      <c r="P67" s="36"/>
      <c r="Q67" s="47">
        <v>79262883</v>
      </c>
      <c r="R67" s="47">
        <v>28834620</v>
      </c>
      <c r="S67" s="47">
        <v>28995716</v>
      </c>
      <c r="T67" s="50">
        <v>137093219</v>
      </c>
    </row>
    <row r="68" spans="2:20" x14ac:dyDescent="0.25">
      <c r="B68" s="2" t="s">
        <v>351</v>
      </c>
      <c r="C68" s="33" t="s">
        <v>60</v>
      </c>
      <c r="D68" s="36"/>
      <c r="E68" s="70">
        <v>693943</v>
      </c>
      <c r="F68" s="46"/>
      <c r="G68" s="47">
        <v>8192800</v>
      </c>
      <c r="H68" s="47">
        <v>44300</v>
      </c>
      <c r="I68" s="47">
        <v>19634215</v>
      </c>
      <c r="J68" s="50">
        <v>27871315</v>
      </c>
      <c r="K68" s="46"/>
      <c r="L68" s="47">
        <v>2442262</v>
      </c>
      <c r="M68" s="47">
        <v>176198</v>
      </c>
      <c r="N68" s="47">
        <v>0</v>
      </c>
      <c r="O68" s="50">
        <v>2618460</v>
      </c>
      <c r="P68" s="36"/>
      <c r="Q68" s="47">
        <v>10635062</v>
      </c>
      <c r="R68" s="47">
        <v>220498</v>
      </c>
      <c r="S68" s="47">
        <v>19634215</v>
      </c>
      <c r="T68" s="50">
        <v>30489775</v>
      </c>
    </row>
    <row r="69" spans="2:20" x14ac:dyDescent="0.25">
      <c r="B69" s="2" t="s">
        <v>352</v>
      </c>
      <c r="C69" s="33" t="s">
        <v>61</v>
      </c>
      <c r="D69" s="36"/>
      <c r="E69" s="70">
        <v>394095</v>
      </c>
      <c r="F69" s="46"/>
      <c r="G69" s="47">
        <v>18269555</v>
      </c>
      <c r="H69" s="47">
        <v>23325480</v>
      </c>
      <c r="I69" s="47">
        <v>186592</v>
      </c>
      <c r="J69" s="50">
        <v>41781627</v>
      </c>
      <c r="K69" s="46"/>
      <c r="L69" s="47">
        <v>249480</v>
      </c>
      <c r="M69" s="47">
        <v>0</v>
      </c>
      <c r="N69" s="47">
        <v>0</v>
      </c>
      <c r="O69" s="50">
        <v>249480</v>
      </c>
      <c r="P69" s="36"/>
      <c r="Q69" s="47">
        <v>18519035</v>
      </c>
      <c r="R69" s="47">
        <v>23325480</v>
      </c>
      <c r="S69" s="47">
        <v>186592</v>
      </c>
      <c r="T69" s="50">
        <v>42031107</v>
      </c>
    </row>
    <row r="70" spans="2:20" x14ac:dyDescent="0.25">
      <c r="B70" s="2" t="s">
        <v>353</v>
      </c>
      <c r="C70" s="33" t="s">
        <v>62</v>
      </c>
      <c r="D70" s="36"/>
      <c r="E70" s="70">
        <v>8377150</v>
      </c>
      <c r="F70" s="46"/>
      <c r="G70" s="47">
        <v>550019930</v>
      </c>
      <c r="H70" s="47">
        <v>55741290</v>
      </c>
      <c r="I70" s="47">
        <v>589283552</v>
      </c>
      <c r="J70" s="50">
        <v>1195044772</v>
      </c>
      <c r="K70" s="46"/>
      <c r="L70" s="47">
        <v>122871979.50999999</v>
      </c>
      <c r="M70" s="47">
        <v>88042315.49000001</v>
      </c>
      <c r="N70" s="47">
        <v>5936104</v>
      </c>
      <c r="O70" s="50">
        <v>216850399</v>
      </c>
      <c r="P70" s="36"/>
      <c r="Q70" s="47">
        <v>672891909.50999999</v>
      </c>
      <c r="R70" s="47">
        <v>143783605.49000001</v>
      </c>
      <c r="S70" s="47">
        <v>595219656</v>
      </c>
      <c r="T70" s="50">
        <v>1411895171</v>
      </c>
    </row>
    <row r="71" spans="2:20" x14ac:dyDescent="0.25">
      <c r="B71" s="2" t="s">
        <v>354</v>
      </c>
      <c r="C71" s="33" t="s">
        <v>63</v>
      </c>
      <c r="D71" s="36"/>
      <c r="E71" s="70">
        <v>282989</v>
      </c>
      <c r="F71" s="46"/>
      <c r="G71" s="47">
        <v>3155078</v>
      </c>
      <c r="H71" s="47">
        <v>1266347</v>
      </c>
      <c r="I71" s="47">
        <v>7310060</v>
      </c>
      <c r="J71" s="50">
        <v>11731485</v>
      </c>
      <c r="K71" s="46"/>
      <c r="L71" s="47">
        <v>7648</v>
      </c>
      <c r="M71" s="47">
        <v>0</v>
      </c>
      <c r="N71" s="47">
        <v>0</v>
      </c>
      <c r="O71" s="50">
        <v>7648</v>
      </c>
      <c r="P71" s="36"/>
      <c r="Q71" s="47">
        <v>3162726</v>
      </c>
      <c r="R71" s="47">
        <v>1266347</v>
      </c>
      <c r="S71" s="47">
        <v>7310060</v>
      </c>
      <c r="T71" s="50">
        <v>11739133</v>
      </c>
    </row>
    <row r="72" spans="2:20" x14ac:dyDescent="0.25">
      <c r="B72" s="2" t="s">
        <v>355</v>
      </c>
      <c r="C72" s="33" t="s">
        <v>64</v>
      </c>
      <c r="D72" s="36"/>
      <c r="E72" s="70">
        <v>247421</v>
      </c>
      <c r="F72" s="46"/>
      <c r="G72" s="47">
        <v>10341560</v>
      </c>
      <c r="H72" s="47">
        <v>3834474</v>
      </c>
      <c r="I72" s="47">
        <v>0</v>
      </c>
      <c r="J72" s="50">
        <v>14176034</v>
      </c>
      <c r="K72" s="46"/>
      <c r="L72" s="47">
        <v>0</v>
      </c>
      <c r="M72" s="47">
        <v>0</v>
      </c>
      <c r="N72" s="47">
        <v>0</v>
      </c>
      <c r="O72" s="50">
        <v>0</v>
      </c>
      <c r="P72" s="36"/>
      <c r="Q72" s="47">
        <v>10341560</v>
      </c>
      <c r="R72" s="47">
        <v>3834474</v>
      </c>
      <c r="S72" s="47">
        <v>0</v>
      </c>
      <c r="T72" s="50">
        <v>14176034</v>
      </c>
    </row>
    <row r="73" spans="2:20" x14ac:dyDescent="0.25">
      <c r="B73" s="2" t="s">
        <v>356</v>
      </c>
      <c r="C73" s="33" t="s">
        <v>65</v>
      </c>
      <c r="D73" s="36"/>
      <c r="E73" s="70">
        <v>257076</v>
      </c>
      <c r="F73" s="46"/>
      <c r="G73" s="47">
        <v>5000000</v>
      </c>
      <c r="H73" s="47">
        <v>15000000</v>
      </c>
      <c r="I73" s="47">
        <v>16000000</v>
      </c>
      <c r="J73" s="50">
        <v>36000000</v>
      </c>
      <c r="K73" s="46"/>
      <c r="L73" s="47">
        <v>0</v>
      </c>
      <c r="M73" s="47">
        <v>0</v>
      </c>
      <c r="N73" s="47">
        <v>0</v>
      </c>
      <c r="O73" s="50">
        <v>0</v>
      </c>
      <c r="P73" s="36"/>
      <c r="Q73" s="47">
        <v>5000000</v>
      </c>
      <c r="R73" s="47">
        <v>15000000</v>
      </c>
      <c r="S73" s="47">
        <v>16000000</v>
      </c>
      <c r="T73" s="50">
        <v>36000000</v>
      </c>
    </row>
    <row r="74" spans="2:20" x14ac:dyDescent="0.25">
      <c r="B74" s="2" t="s">
        <v>357</v>
      </c>
      <c r="C74" s="33" t="s">
        <v>66</v>
      </c>
      <c r="D74" s="36"/>
      <c r="E74" s="70">
        <v>421343</v>
      </c>
      <c r="F74" s="46"/>
      <c r="G74" s="47">
        <v>12635189</v>
      </c>
      <c r="H74" s="47">
        <v>22162639</v>
      </c>
      <c r="I74" s="47">
        <v>19467047</v>
      </c>
      <c r="J74" s="50">
        <v>54264875</v>
      </c>
      <c r="K74" s="46"/>
      <c r="L74" s="47">
        <v>1187889</v>
      </c>
      <c r="M74" s="47">
        <v>0</v>
      </c>
      <c r="N74" s="47">
        <v>0</v>
      </c>
      <c r="O74" s="50">
        <v>1187889</v>
      </c>
      <c r="P74" s="36"/>
      <c r="Q74" s="47">
        <v>13823078</v>
      </c>
      <c r="R74" s="47">
        <v>22162639</v>
      </c>
      <c r="S74" s="47">
        <v>19467047</v>
      </c>
      <c r="T74" s="50">
        <v>55452764</v>
      </c>
    </row>
    <row r="75" spans="2:20" x14ac:dyDescent="0.25">
      <c r="B75" s="2" t="s">
        <v>358</v>
      </c>
      <c r="C75" s="33" t="s">
        <v>67</v>
      </c>
      <c r="D75" s="36"/>
      <c r="E75" s="70">
        <v>670891</v>
      </c>
      <c r="F75" s="46"/>
      <c r="G75" s="47">
        <v>20504045</v>
      </c>
      <c r="H75" s="47">
        <v>5229048</v>
      </c>
      <c r="I75" s="47">
        <v>23037398</v>
      </c>
      <c r="J75" s="50">
        <v>48770491</v>
      </c>
      <c r="K75" s="46"/>
      <c r="L75" s="47">
        <v>6878107</v>
      </c>
      <c r="M75" s="47">
        <v>0</v>
      </c>
      <c r="N75" s="47">
        <v>0</v>
      </c>
      <c r="O75" s="50">
        <v>6878107</v>
      </c>
      <c r="P75" s="36"/>
      <c r="Q75" s="47">
        <v>27382152</v>
      </c>
      <c r="R75" s="47">
        <v>5229048</v>
      </c>
      <c r="S75" s="47">
        <v>23037398</v>
      </c>
      <c r="T75" s="50">
        <v>55648598</v>
      </c>
    </row>
    <row r="76" spans="2:20" x14ac:dyDescent="0.25">
      <c r="B76" s="2" t="s">
        <v>359</v>
      </c>
      <c r="C76" s="33" t="s">
        <v>68</v>
      </c>
      <c r="D76" s="36"/>
      <c r="E76" s="70">
        <v>494205</v>
      </c>
      <c r="F76" s="46"/>
      <c r="G76" s="47">
        <v>17606639</v>
      </c>
      <c r="H76" s="47">
        <v>9085996</v>
      </c>
      <c r="I76" s="47">
        <v>4846397</v>
      </c>
      <c r="J76" s="50">
        <v>31539032</v>
      </c>
      <c r="K76" s="46"/>
      <c r="L76" s="47">
        <v>0</v>
      </c>
      <c r="M76" s="47">
        <v>0</v>
      </c>
      <c r="N76" s="47">
        <v>0</v>
      </c>
      <c r="O76" s="50">
        <v>0</v>
      </c>
      <c r="P76" s="36"/>
      <c r="Q76" s="47">
        <v>17606639</v>
      </c>
      <c r="R76" s="47">
        <v>9085996</v>
      </c>
      <c r="S76" s="47">
        <v>4846397</v>
      </c>
      <c r="T76" s="50">
        <v>31539032</v>
      </c>
    </row>
    <row r="77" spans="2:20" x14ac:dyDescent="0.25">
      <c r="B77" s="2" t="s">
        <v>360</v>
      </c>
      <c r="C77" s="33" t="s">
        <v>69</v>
      </c>
      <c r="D77" s="36"/>
      <c r="E77" s="70">
        <v>302367</v>
      </c>
      <c r="F77" s="46"/>
      <c r="G77" s="47">
        <v>42473020</v>
      </c>
      <c r="H77" s="47">
        <v>4407</v>
      </c>
      <c r="I77" s="47">
        <v>2969850</v>
      </c>
      <c r="J77" s="50">
        <v>45447277</v>
      </c>
      <c r="K77" s="46"/>
      <c r="L77" s="47">
        <v>0</v>
      </c>
      <c r="M77" s="47">
        <v>0</v>
      </c>
      <c r="N77" s="47">
        <v>0</v>
      </c>
      <c r="O77" s="50">
        <v>0</v>
      </c>
      <c r="P77" s="36"/>
      <c r="Q77" s="47">
        <v>42473020</v>
      </c>
      <c r="R77" s="47">
        <v>4407</v>
      </c>
      <c r="S77" s="47">
        <v>2969850</v>
      </c>
      <c r="T77" s="50">
        <v>45447277</v>
      </c>
    </row>
    <row r="78" spans="2:20" x14ac:dyDescent="0.25">
      <c r="B78" s="2" t="s">
        <v>361</v>
      </c>
      <c r="C78" s="33" t="s">
        <v>70</v>
      </c>
      <c r="D78" s="36"/>
      <c r="E78" s="70">
        <v>1587938</v>
      </c>
      <c r="F78" s="46"/>
      <c r="G78" s="47">
        <v>30064171</v>
      </c>
      <c r="H78" s="47">
        <v>17588678</v>
      </c>
      <c r="I78" s="47">
        <v>8550000</v>
      </c>
      <c r="J78" s="50">
        <v>56202849</v>
      </c>
      <c r="K78" s="46"/>
      <c r="L78" s="47">
        <v>8122258</v>
      </c>
      <c r="M78" s="47">
        <v>25104862</v>
      </c>
      <c r="N78" s="47">
        <v>0</v>
      </c>
      <c r="O78" s="50">
        <v>33227120</v>
      </c>
      <c r="P78" s="36"/>
      <c r="Q78" s="47">
        <v>38186429</v>
      </c>
      <c r="R78" s="47">
        <v>42693540</v>
      </c>
      <c r="S78" s="47">
        <v>8550000</v>
      </c>
      <c r="T78" s="50">
        <v>89429969</v>
      </c>
    </row>
    <row r="79" spans="2:20" x14ac:dyDescent="0.25">
      <c r="B79" s="2" t="s">
        <v>362</v>
      </c>
      <c r="C79" s="33" t="s">
        <v>71</v>
      </c>
      <c r="D79" s="36"/>
      <c r="E79" s="70">
        <v>1637800</v>
      </c>
      <c r="F79" s="46"/>
      <c r="G79" s="47">
        <v>89108796</v>
      </c>
      <c r="H79" s="47">
        <v>32050960</v>
      </c>
      <c r="I79" s="47">
        <v>31999956</v>
      </c>
      <c r="J79" s="50">
        <v>153159712</v>
      </c>
      <c r="K79" s="46"/>
      <c r="L79" s="47">
        <v>125420</v>
      </c>
      <c r="M79" s="47">
        <v>0</v>
      </c>
      <c r="N79" s="47">
        <v>0</v>
      </c>
      <c r="O79" s="50">
        <v>125420</v>
      </c>
      <c r="P79" s="36"/>
      <c r="Q79" s="47">
        <v>89234216</v>
      </c>
      <c r="R79" s="47">
        <v>32050960</v>
      </c>
      <c r="S79" s="47">
        <v>31999956</v>
      </c>
      <c r="T79" s="50">
        <v>153285132</v>
      </c>
    </row>
    <row r="80" spans="2:20" x14ac:dyDescent="0.25">
      <c r="B80" s="2" t="s">
        <v>363</v>
      </c>
      <c r="C80" s="33" t="s">
        <v>72</v>
      </c>
      <c r="D80" s="36"/>
      <c r="E80" s="70">
        <v>306949</v>
      </c>
      <c r="F80" s="46"/>
      <c r="G80" s="47">
        <v>8795790</v>
      </c>
      <c r="H80" s="47">
        <v>8571803</v>
      </c>
      <c r="I80" s="47">
        <v>5603358</v>
      </c>
      <c r="J80" s="50">
        <v>22970951</v>
      </c>
      <c r="K80" s="46"/>
      <c r="L80" s="47">
        <v>4525360</v>
      </c>
      <c r="M80" s="47">
        <v>126500</v>
      </c>
      <c r="N80" s="47">
        <v>6229691</v>
      </c>
      <c r="O80" s="50">
        <v>10881551</v>
      </c>
      <c r="P80" s="36"/>
      <c r="Q80" s="47">
        <v>13321150</v>
      </c>
      <c r="R80" s="47">
        <v>8698303</v>
      </c>
      <c r="S80" s="47">
        <v>11833049</v>
      </c>
      <c r="T80" s="50">
        <v>33852502</v>
      </c>
    </row>
    <row r="81" spans="2:20" x14ac:dyDescent="0.25">
      <c r="B81" s="2" t="s">
        <v>364</v>
      </c>
      <c r="C81" s="33" t="s">
        <v>73</v>
      </c>
      <c r="D81" s="36"/>
      <c r="E81" s="70">
        <v>302988</v>
      </c>
      <c r="F81" s="46"/>
      <c r="G81" s="47">
        <v>26367502</v>
      </c>
      <c r="H81" s="47">
        <v>3161898</v>
      </c>
      <c r="I81" s="47">
        <v>27426460</v>
      </c>
      <c r="J81" s="50">
        <v>56955860</v>
      </c>
      <c r="K81" s="46"/>
      <c r="L81" s="47">
        <v>12123</v>
      </c>
      <c r="M81" s="47">
        <v>0</v>
      </c>
      <c r="N81" s="47">
        <v>0</v>
      </c>
      <c r="O81" s="50">
        <v>12123</v>
      </c>
      <c r="P81" s="36"/>
      <c r="Q81" s="47">
        <v>26379625</v>
      </c>
      <c r="R81" s="47">
        <v>3161898</v>
      </c>
      <c r="S81" s="47">
        <v>27426460</v>
      </c>
      <c r="T81" s="50">
        <v>56967983</v>
      </c>
    </row>
    <row r="82" spans="2:20" x14ac:dyDescent="0.25">
      <c r="B82" s="2" t="s">
        <v>365</v>
      </c>
      <c r="C82" s="33" t="s">
        <v>74</v>
      </c>
      <c r="D82" s="36"/>
      <c r="E82" s="70">
        <v>653842</v>
      </c>
      <c r="F82" s="46"/>
      <c r="G82" s="47">
        <v>66117730</v>
      </c>
      <c r="H82" s="47">
        <v>29559591</v>
      </c>
      <c r="I82" s="47">
        <v>20065963</v>
      </c>
      <c r="J82" s="50">
        <v>115743284</v>
      </c>
      <c r="K82" s="46"/>
      <c r="L82" s="47">
        <v>408005</v>
      </c>
      <c r="M82" s="47">
        <v>623722</v>
      </c>
      <c r="N82" s="47">
        <v>597999</v>
      </c>
      <c r="O82" s="50">
        <v>1629726</v>
      </c>
      <c r="P82" s="36"/>
      <c r="Q82" s="47">
        <v>66525735</v>
      </c>
      <c r="R82" s="47">
        <v>30183313</v>
      </c>
      <c r="S82" s="47">
        <v>20663962</v>
      </c>
      <c r="T82" s="50">
        <v>117373010</v>
      </c>
    </row>
    <row r="83" spans="2:20" x14ac:dyDescent="0.25">
      <c r="B83" s="2" t="s">
        <v>366</v>
      </c>
      <c r="C83" s="33" t="s">
        <v>75</v>
      </c>
      <c r="D83" s="36"/>
      <c r="E83" s="70">
        <v>476639</v>
      </c>
      <c r="F83" s="46"/>
      <c r="G83" s="47">
        <v>26058555</v>
      </c>
      <c r="H83" s="47">
        <v>24868072</v>
      </c>
      <c r="I83" s="47">
        <v>35346070</v>
      </c>
      <c r="J83" s="50">
        <v>86272697</v>
      </c>
      <c r="K83" s="46"/>
      <c r="L83" s="47">
        <v>0</v>
      </c>
      <c r="M83" s="47">
        <v>0</v>
      </c>
      <c r="N83" s="47">
        <v>0</v>
      </c>
      <c r="O83" s="50">
        <v>0</v>
      </c>
      <c r="P83" s="36"/>
      <c r="Q83" s="47">
        <v>26058555</v>
      </c>
      <c r="R83" s="47">
        <v>24868072</v>
      </c>
      <c r="S83" s="47">
        <v>35346070</v>
      </c>
      <c r="T83" s="50">
        <v>86272697</v>
      </c>
    </row>
    <row r="84" spans="2:20" x14ac:dyDescent="0.25">
      <c r="B84" s="2" t="s">
        <v>367</v>
      </c>
      <c r="C84" s="33" t="s">
        <v>76</v>
      </c>
      <c r="D84" s="36"/>
      <c r="E84" s="70">
        <v>269118</v>
      </c>
      <c r="F84" s="46"/>
      <c r="G84" s="47">
        <v>6133853</v>
      </c>
      <c r="H84" s="47">
        <v>4924055</v>
      </c>
      <c r="I84" s="47">
        <v>4758608</v>
      </c>
      <c r="J84" s="50">
        <v>15816516</v>
      </c>
      <c r="K84" s="46"/>
      <c r="L84" s="47">
        <v>1400629</v>
      </c>
      <c r="M84" s="47">
        <v>0</v>
      </c>
      <c r="N84" s="47">
        <v>0</v>
      </c>
      <c r="O84" s="50">
        <v>1400629</v>
      </c>
      <c r="P84" s="36"/>
      <c r="Q84" s="47">
        <v>7534482</v>
      </c>
      <c r="R84" s="47">
        <v>4924055</v>
      </c>
      <c r="S84" s="47">
        <v>4758608</v>
      </c>
      <c r="T84" s="50">
        <v>17217145</v>
      </c>
    </row>
    <row r="85" spans="2:20" x14ac:dyDescent="0.25">
      <c r="B85" s="2" t="s">
        <v>368</v>
      </c>
      <c r="C85" s="33" t="s">
        <v>77</v>
      </c>
      <c r="D85" s="36"/>
      <c r="E85" s="70">
        <v>230862</v>
      </c>
      <c r="F85" s="46"/>
      <c r="G85" s="47">
        <v>6112681</v>
      </c>
      <c r="H85" s="47">
        <v>11948270</v>
      </c>
      <c r="I85" s="47">
        <v>4424604</v>
      </c>
      <c r="J85" s="50">
        <v>22485555</v>
      </c>
      <c r="K85" s="46"/>
      <c r="L85" s="47">
        <v>0</v>
      </c>
      <c r="M85" s="47">
        <v>0</v>
      </c>
      <c r="N85" s="47">
        <v>0</v>
      </c>
      <c r="O85" s="50">
        <v>0</v>
      </c>
      <c r="P85" s="36"/>
      <c r="Q85" s="47">
        <v>6112681</v>
      </c>
      <c r="R85" s="47">
        <v>11948270</v>
      </c>
      <c r="S85" s="47">
        <v>4424604</v>
      </c>
      <c r="T85" s="50">
        <v>22485555</v>
      </c>
    </row>
    <row r="86" spans="2:20" x14ac:dyDescent="0.25">
      <c r="B86" s="2" t="s">
        <v>369</v>
      </c>
      <c r="C86" s="33" t="s">
        <v>78</v>
      </c>
      <c r="D86" s="36"/>
      <c r="E86" s="70">
        <v>320536</v>
      </c>
      <c r="F86" s="46"/>
      <c r="G86" s="47">
        <v>12249537</v>
      </c>
      <c r="H86" s="47">
        <v>4802952</v>
      </c>
      <c r="I86" s="47">
        <v>804309</v>
      </c>
      <c r="J86" s="50">
        <v>17856798</v>
      </c>
      <c r="K86" s="46"/>
      <c r="L86" s="47">
        <v>0</v>
      </c>
      <c r="M86" s="47">
        <v>0</v>
      </c>
      <c r="N86" s="47">
        <v>0</v>
      </c>
      <c r="O86" s="50">
        <v>0</v>
      </c>
      <c r="P86" s="36"/>
      <c r="Q86" s="47">
        <v>12249537</v>
      </c>
      <c r="R86" s="47">
        <v>4802952</v>
      </c>
      <c r="S86" s="47">
        <v>804309</v>
      </c>
      <c r="T86" s="50">
        <v>17856798</v>
      </c>
    </row>
    <row r="87" spans="2:20" x14ac:dyDescent="0.25">
      <c r="B87" s="2" t="s">
        <v>370</v>
      </c>
      <c r="C87" s="33" t="s">
        <v>79</v>
      </c>
      <c r="D87" s="36"/>
      <c r="E87" s="70">
        <v>510998</v>
      </c>
      <c r="F87" s="46"/>
      <c r="G87" s="47">
        <v>7281485</v>
      </c>
      <c r="H87" s="47">
        <v>21940870</v>
      </c>
      <c r="I87" s="47">
        <v>28562115</v>
      </c>
      <c r="J87" s="50">
        <v>57784470</v>
      </c>
      <c r="K87" s="46"/>
      <c r="L87" s="47">
        <v>0</v>
      </c>
      <c r="M87" s="47">
        <v>554317</v>
      </c>
      <c r="N87" s="47">
        <v>0</v>
      </c>
      <c r="O87" s="50">
        <v>554317</v>
      </c>
      <c r="P87" s="36"/>
      <c r="Q87" s="47">
        <v>7281485</v>
      </c>
      <c r="R87" s="47">
        <v>22495187</v>
      </c>
      <c r="S87" s="47">
        <v>28562115</v>
      </c>
      <c r="T87" s="50">
        <v>58338787</v>
      </c>
    </row>
    <row r="88" spans="2:20" x14ac:dyDescent="0.25">
      <c r="B88" s="2" t="s">
        <v>371</v>
      </c>
      <c r="C88" s="33" t="s">
        <v>80</v>
      </c>
      <c r="D88" s="36"/>
      <c r="E88" s="70">
        <v>1463625</v>
      </c>
      <c r="F88" s="46"/>
      <c r="G88" s="47">
        <v>90802941</v>
      </c>
      <c r="H88" s="47">
        <v>9567695</v>
      </c>
      <c r="I88" s="47">
        <v>52476643</v>
      </c>
      <c r="J88" s="50">
        <v>152847279</v>
      </c>
      <c r="K88" s="46"/>
      <c r="L88" s="47">
        <v>2461794</v>
      </c>
      <c r="M88" s="47">
        <v>0</v>
      </c>
      <c r="N88" s="47">
        <v>0</v>
      </c>
      <c r="O88" s="50">
        <v>2461794</v>
      </c>
      <c r="P88" s="36"/>
      <c r="Q88" s="47">
        <v>93264735</v>
      </c>
      <c r="R88" s="47">
        <v>9567695</v>
      </c>
      <c r="S88" s="47">
        <v>52476643</v>
      </c>
      <c r="T88" s="50">
        <v>155309073</v>
      </c>
    </row>
    <row r="89" spans="2:20" x14ac:dyDescent="0.25">
      <c r="B89" s="2" t="s">
        <v>372</v>
      </c>
      <c r="C89" s="33" t="s">
        <v>81</v>
      </c>
      <c r="D89" s="36"/>
      <c r="E89" s="70">
        <v>1379090</v>
      </c>
      <c r="F89" s="46"/>
      <c r="G89" s="47">
        <v>136807513</v>
      </c>
      <c r="H89" s="47">
        <v>32689229</v>
      </c>
      <c r="I89" s="47">
        <v>35064803</v>
      </c>
      <c r="J89" s="50">
        <v>204561545</v>
      </c>
      <c r="K89" s="46"/>
      <c r="L89" s="47">
        <v>2098277</v>
      </c>
      <c r="M89" s="47">
        <v>3261982</v>
      </c>
      <c r="N89" s="47">
        <v>0</v>
      </c>
      <c r="O89" s="50">
        <v>5360259</v>
      </c>
      <c r="P89" s="36"/>
      <c r="Q89" s="47">
        <v>138905790</v>
      </c>
      <c r="R89" s="47">
        <v>35951211</v>
      </c>
      <c r="S89" s="47">
        <v>35064803</v>
      </c>
      <c r="T89" s="50">
        <v>209921804</v>
      </c>
    </row>
    <row r="90" spans="2:20" x14ac:dyDescent="0.25">
      <c r="B90" s="2" t="s">
        <v>373</v>
      </c>
      <c r="C90" s="33" t="s">
        <v>82</v>
      </c>
      <c r="D90" s="36"/>
      <c r="E90" s="70">
        <v>873035</v>
      </c>
      <c r="F90" s="46"/>
      <c r="G90" s="47">
        <v>184952970</v>
      </c>
      <c r="H90" s="47">
        <v>29128434</v>
      </c>
      <c r="I90" s="47">
        <v>81381467</v>
      </c>
      <c r="J90" s="50">
        <v>295462871</v>
      </c>
      <c r="K90" s="46"/>
      <c r="L90" s="47">
        <v>74971531</v>
      </c>
      <c r="M90" s="47">
        <v>0</v>
      </c>
      <c r="N90" s="47">
        <v>15683133</v>
      </c>
      <c r="O90" s="50">
        <v>90654664</v>
      </c>
      <c r="P90" s="36"/>
      <c r="Q90" s="47">
        <v>259924501</v>
      </c>
      <c r="R90" s="47">
        <v>29128434</v>
      </c>
      <c r="S90" s="47">
        <v>97064600</v>
      </c>
      <c r="T90" s="50">
        <v>386117535</v>
      </c>
    </row>
    <row r="91" spans="2:20" x14ac:dyDescent="0.25">
      <c r="B91" s="2" t="s">
        <v>374</v>
      </c>
      <c r="C91" s="33" t="s">
        <v>83</v>
      </c>
      <c r="D91" s="36"/>
      <c r="E91" s="70">
        <v>1015492</v>
      </c>
      <c r="F91" s="46"/>
      <c r="G91" s="47">
        <v>109979648</v>
      </c>
      <c r="H91" s="47">
        <v>66985540</v>
      </c>
      <c r="I91" s="47">
        <v>41890281</v>
      </c>
      <c r="J91" s="50">
        <v>218855469</v>
      </c>
      <c r="K91" s="46"/>
      <c r="L91" s="47">
        <v>103000</v>
      </c>
      <c r="M91" s="47">
        <v>1591331</v>
      </c>
      <c r="N91" s="47">
        <v>0</v>
      </c>
      <c r="O91" s="50">
        <v>1694331</v>
      </c>
      <c r="P91" s="36"/>
      <c r="Q91" s="47">
        <v>110082648</v>
      </c>
      <c r="R91" s="47">
        <v>68576871</v>
      </c>
      <c r="S91" s="47">
        <v>41890281</v>
      </c>
      <c r="T91" s="50">
        <v>220549800</v>
      </c>
    </row>
    <row r="92" spans="2:20" x14ac:dyDescent="0.25">
      <c r="B92" s="2" t="s">
        <v>375</v>
      </c>
      <c r="C92" s="33" t="s">
        <v>84</v>
      </c>
      <c r="D92" s="36"/>
      <c r="E92" s="70">
        <v>331764</v>
      </c>
      <c r="F92" s="46"/>
      <c r="G92" s="47">
        <v>16478280</v>
      </c>
      <c r="H92" s="47">
        <v>4074751</v>
      </c>
      <c r="I92" s="47">
        <v>2423328</v>
      </c>
      <c r="J92" s="50">
        <v>22976359</v>
      </c>
      <c r="K92" s="46"/>
      <c r="L92" s="47">
        <v>0</v>
      </c>
      <c r="M92" s="47">
        <v>0</v>
      </c>
      <c r="N92" s="47">
        <v>0</v>
      </c>
      <c r="O92" s="50">
        <v>0</v>
      </c>
      <c r="P92" s="36"/>
      <c r="Q92" s="47">
        <v>16478280</v>
      </c>
      <c r="R92" s="47">
        <v>4074751</v>
      </c>
      <c r="S92" s="47">
        <v>2423328</v>
      </c>
      <c r="T92" s="50">
        <v>22976359</v>
      </c>
    </row>
    <row r="93" spans="2:20" x14ac:dyDescent="0.25">
      <c r="B93" s="2" t="s">
        <v>376</v>
      </c>
      <c r="C93" s="33" t="s">
        <v>85</v>
      </c>
      <c r="D93" s="36"/>
      <c r="E93" s="70">
        <v>251907</v>
      </c>
      <c r="F93" s="46"/>
      <c r="G93" s="47">
        <v>13821923</v>
      </c>
      <c r="H93" s="47">
        <v>2941673</v>
      </c>
      <c r="I93" s="47">
        <v>21392273</v>
      </c>
      <c r="J93" s="50">
        <v>38155869</v>
      </c>
      <c r="K93" s="46"/>
      <c r="L93" s="47">
        <v>0</v>
      </c>
      <c r="M93" s="47">
        <v>0</v>
      </c>
      <c r="N93" s="47">
        <v>0</v>
      </c>
      <c r="O93" s="50">
        <v>0</v>
      </c>
      <c r="P93" s="36"/>
      <c r="Q93" s="47">
        <v>13821923</v>
      </c>
      <c r="R93" s="47">
        <v>2941673</v>
      </c>
      <c r="S93" s="47">
        <v>21392273</v>
      </c>
      <c r="T93" s="50">
        <v>38155869</v>
      </c>
    </row>
    <row r="94" spans="2:20" x14ac:dyDescent="0.25">
      <c r="B94" s="2" t="s">
        <v>377</v>
      </c>
      <c r="C94" s="33" t="s">
        <v>86</v>
      </c>
      <c r="D94" s="36"/>
      <c r="E94" s="70">
        <v>746668</v>
      </c>
      <c r="F94" s="46"/>
      <c r="G94" s="47">
        <v>115204620</v>
      </c>
      <c r="H94" s="47">
        <v>44113689</v>
      </c>
      <c r="I94" s="47">
        <v>68169407</v>
      </c>
      <c r="J94" s="50">
        <v>227487716</v>
      </c>
      <c r="K94" s="46"/>
      <c r="L94" s="47">
        <v>6558221</v>
      </c>
      <c r="M94" s="47">
        <v>0</v>
      </c>
      <c r="N94" s="47">
        <v>0</v>
      </c>
      <c r="O94" s="50">
        <v>6558221</v>
      </c>
      <c r="P94" s="36"/>
      <c r="Q94" s="47">
        <v>121762841</v>
      </c>
      <c r="R94" s="47">
        <v>44113689</v>
      </c>
      <c r="S94" s="47">
        <v>68169407</v>
      </c>
      <c r="T94" s="50">
        <v>234045937</v>
      </c>
    </row>
    <row r="95" spans="2:20" x14ac:dyDescent="0.25">
      <c r="B95" s="2" t="s">
        <v>378</v>
      </c>
      <c r="C95" s="33" t="s">
        <v>87</v>
      </c>
      <c r="D95" s="36"/>
      <c r="E95" s="70">
        <v>232980</v>
      </c>
      <c r="F95" s="46"/>
      <c r="G95" s="47">
        <v>12716479</v>
      </c>
      <c r="H95" s="47">
        <v>11813527</v>
      </c>
      <c r="I95" s="47">
        <v>19727275</v>
      </c>
      <c r="J95" s="50">
        <v>44257281</v>
      </c>
      <c r="K95" s="46"/>
      <c r="L95" s="47">
        <v>15000</v>
      </c>
      <c r="M95" s="47">
        <v>500</v>
      </c>
      <c r="N95" s="47">
        <v>35500</v>
      </c>
      <c r="O95" s="50">
        <v>51000</v>
      </c>
      <c r="P95" s="36"/>
      <c r="Q95" s="47">
        <v>12731479</v>
      </c>
      <c r="R95" s="47">
        <v>11814027</v>
      </c>
      <c r="S95" s="47">
        <v>19762775</v>
      </c>
      <c r="T95" s="50">
        <v>44308281</v>
      </c>
    </row>
    <row r="96" spans="2:20" x14ac:dyDescent="0.25">
      <c r="B96" s="2" t="s">
        <v>379</v>
      </c>
      <c r="C96" s="33" t="s">
        <v>88</v>
      </c>
      <c r="D96" s="36"/>
      <c r="E96" s="70">
        <v>309000</v>
      </c>
      <c r="F96" s="46"/>
      <c r="G96" s="47">
        <v>11433720</v>
      </c>
      <c r="H96" s="47">
        <v>4025924</v>
      </c>
      <c r="I96" s="47">
        <v>2500000</v>
      </c>
      <c r="J96" s="50">
        <v>17959644</v>
      </c>
      <c r="K96" s="46"/>
      <c r="L96" s="47">
        <v>11192189</v>
      </c>
      <c r="M96" s="47">
        <v>1679476</v>
      </c>
      <c r="N96" s="47">
        <v>3981079</v>
      </c>
      <c r="O96" s="50">
        <v>16852744</v>
      </c>
      <c r="P96" s="36"/>
      <c r="Q96" s="47">
        <v>22625909</v>
      </c>
      <c r="R96" s="47">
        <v>5705400</v>
      </c>
      <c r="S96" s="47">
        <v>6481079</v>
      </c>
      <c r="T96" s="50">
        <v>34812388</v>
      </c>
    </row>
    <row r="97" spans="2:21" x14ac:dyDescent="0.25">
      <c r="B97" s="2" t="s">
        <v>380</v>
      </c>
      <c r="C97" s="33" t="s">
        <v>89</v>
      </c>
      <c r="D97" s="36"/>
      <c r="E97" s="70">
        <v>302329</v>
      </c>
      <c r="F97" s="46"/>
      <c r="G97" s="47">
        <v>34517493</v>
      </c>
      <c r="H97" s="47">
        <v>14175990</v>
      </c>
      <c r="I97" s="47">
        <v>27309084</v>
      </c>
      <c r="J97" s="50">
        <v>76002567</v>
      </c>
      <c r="K97" s="46"/>
      <c r="L97" s="47">
        <v>194395</v>
      </c>
      <c r="M97" s="47">
        <v>0</v>
      </c>
      <c r="N97" s="47">
        <v>120000</v>
      </c>
      <c r="O97" s="50">
        <v>314395</v>
      </c>
      <c r="P97" s="36"/>
      <c r="Q97" s="47">
        <v>34711888</v>
      </c>
      <c r="R97" s="47">
        <v>14175990</v>
      </c>
      <c r="S97" s="47">
        <v>27429084</v>
      </c>
      <c r="T97" s="50">
        <v>76316962</v>
      </c>
    </row>
    <row r="98" spans="2:21" x14ac:dyDescent="0.25">
      <c r="B98" s="2" t="s">
        <v>381</v>
      </c>
      <c r="C98" s="33" t="s">
        <v>90</v>
      </c>
      <c r="D98" s="36"/>
      <c r="E98" s="70">
        <v>263928</v>
      </c>
      <c r="F98" s="46"/>
      <c r="G98" s="47">
        <v>20962035</v>
      </c>
      <c r="H98" s="47">
        <v>22270942</v>
      </c>
      <c r="I98" s="47">
        <v>11870809</v>
      </c>
      <c r="J98" s="50">
        <v>55103786</v>
      </c>
      <c r="K98" s="46"/>
      <c r="L98" s="47">
        <v>0</v>
      </c>
      <c r="M98" s="47">
        <v>0</v>
      </c>
      <c r="N98" s="47">
        <v>0</v>
      </c>
      <c r="O98" s="50">
        <v>0</v>
      </c>
      <c r="P98" s="36"/>
      <c r="Q98" s="47">
        <v>20962035</v>
      </c>
      <c r="R98" s="47">
        <v>22270942</v>
      </c>
      <c r="S98" s="47">
        <v>11870809</v>
      </c>
      <c r="T98" s="50">
        <v>55103786</v>
      </c>
    </row>
    <row r="99" spans="2:21" x14ac:dyDescent="0.25">
      <c r="B99" s="2" t="s">
        <v>382</v>
      </c>
      <c r="C99" s="33" t="s">
        <v>91</v>
      </c>
      <c r="D99" s="36"/>
      <c r="E99" s="70">
        <v>314439</v>
      </c>
      <c r="F99" s="46"/>
      <c r="G99" s="47">
        <v>6610786</v>
      </c>
      <c r="H99" s="47">
        <v>0</v>
      </c>
      <c r="I99" s="47">
        <v>100000</v>
      </c>
      <c r="J99" s="50">
        <v>6710786</v>
      </c>
      <c r="K99" s="46"/>
      <c r="L99" s="47">
        <v>0</v>
      </c>
      <c r="M99" s="47">
        <v>0</v>
      </c>
      <c r="N99" s="47">
        <v>0</v>
      </c>
      <c r="O99" s="50">
        <v>0</v>
      </c>
      <c r="P99" s="36"/>
      <c r="Q99" s="47">
        <v>6610786</v>
      </c>
      <c r="R99" s="47">
        <v>0</v>
      </c>
      <c r="S99" s="47">
        <v>100000</v>
      </c>
      <c r="T99" s="50">
        <v>6710786</v>
      </c>
    </row>
    <row r="100" spans="2:21" x14ac:dyDescent="0.25">
      <c r="B100" s="2" t="s">
        <v>383</v>
      </c>
      <c r="C100" s="33" t="s">
        <v>92</v>
      </c>
      <c r="D100" s="36"/>
      <c r="E100" s="70">
        <v>391651</v>
      </c>
      <c r="F100" s="46"/>
      <c r="G100" s="47">
        <v>15409626</v>
      </c>
      <c r="H100" s="47">
        <v>0</v>
      </c>
      <c r="I100" s="47">
        <v>1950000</v>
      </c>
      <c r="J100" s="50">
        <v>17359626</v>
      </c>
      <c r="K100" s="46"/>
      <c r="L100" s="47">
        <v>0</v>
      </c>
      <c r="M100" s="47">
        <v>0</v>
      </c>
      <c r="N100" s="47">
        <v>0</v>
      </c>
      <c r="O100" s="50">
        <v>0</v>
      </c>
      <c r="P100" s="36"/>
      <c r="Q100" s="47">
        <v>15409626</v>
      </c>
      <c r="R100" s="47">
        <v>0</v>
      </c>
      <c r="S100" s="47">
        <v>1950000</v>
      </c>
      <c r="T100" s="50">
        <v>17359626</v>
      </c>
    </row>
    <row r="101" spans="2:21" x14ac:dyDescent="0.25">
      <c r="B101" s="2" t="s">
        <v>384</v>
      </c>
      <c r="C101" s="33" t="s">
        <v>93</v>
      </c>
      <c r="D101" s="36"/>
      <c r="E101" s="70">
        <v>274825</v>
      </c>
      <c r="F101" s="46"/>
      <c r="G101" s="47">
        <v>19801706</v>
      </c>
      <c r="H101" s="47">
        <v>2026668</v>
      </c>
      <c r="I101" s="47">
        <v>8326087</v>
      </c>
      <c r="J101" s="50">
        <v>30154461</v>
      </c>
      <c r="K101" s="46"/>
      <c r="L101" s="47">
        <v>0</v>
      </c>
      <c r="M101" s="47">
        <v>0</v>
      </c>
      <c r="N101" s="47">
        <v>0</v>
      </c>
      <c r="O101" s="50">
        <v>0</v>
      </c>
      <c r="P101" s="36"/>
      <c r="Q101" s="47">
        <v>19801706</v>
      </c>
      <c r="R101" s="47">
        <v>2026668</v>
      </c>
      <c r="S101" s="47">
        <v>8326087</v>
      </c>
      <c r="T101" s="50">
        <v>30154461</v>
      </c>
    </row>
    <row r="102" spans="2:21" x14ac:dyDescent="0.25">
      <c r="B102" s="2" t="s">
        <v>385</v>
      </c>
      <c r="C102" s="33" t="s">
        <v>94</v>
      </c>
      <c r="D102" s="36"/>
      <c r="E102" s="70">
        <v>561126</v>
      </c>
      <c r="F102" s="46"/>
      <c r="G102" s="47">
        <v>13537461</v>
      </c>
      <c r="H102" s="47">
        <v>9545695</v>
      </c>
      <c r="I102" s="47">
        <v>3800000</v>
      </c>
      <c r="J102" s="50">
        <v>26883156</v>
      </c>
      <c r="K102" s="46"/>
      <c r="L102" s="47">
        <v>42048</v>
      </c>
      <c r="M102" s="47">
        <v>0</v>
      </c>
      <c r="N102" s="47">
        <v>0</v>
      </c>
      <c r="O102" s="50">
        <v>42048</v>
      </c>
      <c r="P102" s="36"/>
      <c r="Q102" s="47">
        <v>13579509</v>
      </c>
      <c r="R102" s="47">
        <v>9545695</v>
      </c>
      <c r="S102" s="47">
        <v>3800000</v>
      </c>
      <c r="T102" s="50">
        <v>26925204</v>
      </c>
    </row>
    <row r="103" spans="2:21" x14ac:dyDescent="0.25">
      <c r="B103" s="2" t="s">
        <v>386</v>
      </c>
      <c r="C103" s="33" t="s">
        <v>95</v>
      </c>
      <c r="D103" s="36"/>
      <c r="E103" s="70">
        <v>401874</v>
      </c>
      <c r="F103" s="46"/>
      <c r="G103" s="47">
        <v>9279634</v>
      </c>
      <c r="H103" s="47">
        <v>7012327</v>
      </c>
      <c r="I103" s="47">
        <v>6426019</v>
      </c>
      <c r="J103" s="50">
        <v>22717980</v>
      </c>
      <c r="K103" s="46"/>
      <c r="L103" s="47">
        <v>8845301</v>
      </c>
      <c r="M103" s="47">
        <v>519176</v>
      </c>
      <c r="N103" s="47">
        <v>55402</v>
      </c>
      <c r="O103" s="50">
        <v>9419879</v>
      </c>
      <c r="P103" s="36"/>
      <c r="Q103" s="47">
        <v>18124935</v>
      </c>
      <c r="R103" s="47">
        <v>7531503</v>
      </c>
      <c r="S103" s="47">
        <v>6481421</v>
      </c>
      <c r="T103" s="50">
        <v>32137859</v>
      </c>
    </row>
    <row r="104" spans="2:21" x14ac:dyDescent="0.25">
      <c r="B104" s="2" t="s">
        <v>387</v>
      </c>
      <c r="C104" s="33" t="s">
        <v>96</v>
      </c>
      <c r="D104" s="36"/>
      <c r="E104" s="70">
        <v>449645</v>
      </c>
      <c r="F104" s="46"/>
      <c r="G104" s="47">
        <v>31316333</v>
      </c>
      <c r="H104" s="47">
        <v>26936660</v>
      </c>
      <c r="I104" s="47">
        <v>0</v>
      </c>
      <c r="J104" s="50">
        <v>58252993</v>
      </c>
      <c r="K104" s="46"/>
      <c r="L104" s="47">
        <v>0</v>
      </c>
      <c r="M104" s="47">
        <v>0</v>
      </c>
      <c r="N104" s="47">
        <v>0</v>
      </c>
      <c r="O104" s="50">
        <v>0</v>
      </c>
      <c r="P104" s="36"/>
      <c r="Q104" s="47">
        <v>31316333</v>
      </c>
      <c r="R104" s="47">
        <v>26936660</v>
      </c>
      <c r="S104" s="47">
        <v>0</v>
      </c>
      <c r="T104" s="50">
        <v>58252993</v>
      </c>
    </row>
    <row r="105" spans="2:21" x14ac:dyDescent="0.25">
      <c r="B105" s="2" t="s">
        <v>388</v>
      </c>
      <c r="C105" s="33" t="s">
        <v>97</v>
      </c>
      <c r="D105" s="36"/>
      <c r="E105" s="70">
        <v>705054</v>
      </c>
      <c r="F105" s="46"/>
      <c r="G105" s="47">
        <v>52266325</v>
      </c>
      <c r="H105" s="47">
        <v>54482760</v>
      </c>
      <c r="I105" s="47">
        <v>59234741</v>
      </c>
      <c r="J105" s="50">
        <v>165983826</v>
      </c>
      <c r="K105" s="46"/>
      <c r="L105" s="47">
        <v>7604420</v>
      </c>
      <c r="M105" s="47">
        <v>750000</v>
      </c>
      <c r="N105" s="47">
        <v>50000</v>
      </c>
      <c r="O105" s="50">
        <v>8404420</v>
      </c>
      <c r="P105" s="36"/>
      <c r="Q105" s="47">
        <v>59870745</v>
      </c>
      <c r="R105" s="47">
        <v>55232760</v>
      </c>
      <c r="S105" s="47">
        <v>59284741</v>
      </c>
      <c r="T105" s="50">
        <v>174388246</v>
      </c>
    </row>
    <row r="106" spans="2:21" x14ac:dyDescent="0.25">
      <c r="B106" s="2" t="s">
        <v>389</v>
      </c>
      <c r="C106" s="33" t="s">
        <v>98</v>
      </c>
      <c r="D106" s="36"/>
      <c r="E106" s="70">
        <v>400035</v>
      </c>
      <c r="F106" s="46"/>
      <c r="G106" s="47">
        <v>12709205</v>
      </c>
      <c r="H106" s="47">
        <v>5281491</v>
      </c>
      <c r="I106" s="47">
        <v>9589147</v>
      </c>
      <c r="J106" s="50">
        <v>27579843</v>
      </c>
      <c r="K106" s="46"/>
      <c r="L106" s="47">
        <v>427276</v>
      </c>
      <c r="M106" s="47">
        <v>0</v>
      </c>
      <c r="N106" s="47">
        <v>0</v>
      </c>
      <c r="O106" s="50">
        <v>427276</v>
      </c>
      <c r="P106" s="36"/>
      <c r="Q106" s="47">
        <v>13136481</v>
      </c>
      <c r="R106" s="47">
        <v>5281491</v>
      </c>
      <c r="S106" s="47">
        <v>9589147</v>
      </c>
      <c r="T106" s="50">
        <v>28007119</v>
      </c>
    </row>
    <row r="107" spans="2:21" x14ac:dyDescent="0.25">
      <c r="B107" s="2" t="s">
        <v>390</v>
      </c>
      <c r="C107" s="33" t="s">
        <v>99</v>
      </c>
      <c r="D107" s="36"/>
      <c r="E107" s="70">
        <v>253459</v>
      </c>
      <c r="F107" s="46"/>
      <c r="G107" s="47">
        <v>7232759</v>
      </c>
      <c r="H107" s="47">
        <v>4376806</v>
      </c>
      <c r="I107" s="47">
        <v>7641365</v>
      </c>
      <c r="J107" s="50">
        <v>19250930</v>
      </c>
      <c r="K107" s="46"/>
      <c r="L107" s="47">
        <v>0</v>
      </c>
      <c r="M107" s="47">
        <v>0</v>
      </c>
      <c r="N107" s="47">
        <v>0</v>
      </c>
      <c r="O107" s="50">
        <v>0</v>
      </c>
      <c r="P107" s="36"/>
      <c r="Q107" s="47">
        <v>7232759</v>
      </c>
      <c r="R107" s="47">
        <v>4376806</v>
      </c>
      <c r="S107" s="47">
        <v>7641365</v>
      </c>
      <c r="T107" s="50">
        <v>19250930</v>
      </c>
    </row>
    <row r="108" spans="2:21" x14ac:dyDescent="0.25">
      <c r="C108" s="33"/>
      <c r="D108" s="36"/>
      <c r="E108" s="33"/>
      <c r="G108" s="25"/>
      <c r="H108" s="25"/>
      <c r="I108" s="25"/>
      <c r="J108" s="25"/>
      <c r="O108" s="25"/>
      <c r="P108" s="36"/>
      <c r="Q108" s="25"/>
      <c r="R108" s="25"/>
      <c r="S108" s="25"/>
      <c r="T108" s="25"/>
    </row>
    <row r="109" spans="2:21" x14ac:dyDescent="0.25">
      <c r="B109" s="3" t="s">
        <v>102</v>
      </c>
      <c r="C109" s="76" t="s">
        <v>102</v>
      </c>
      <c r="D109" s="84"/>
      <c r="E109" s="8">
        <v>65255828</v>
      </c>
      <c r="F109" s="86"/>
      <c r="G109" s="77">
        <v>3890686453</v>
      </c>
      <c r="H109" s="77">
        <v>1493683821</v>
      </c>
      <c r="I109" s="77">
        <v>2465876486</v>
      </c>
      <c r="J109" s="120">
        <v>7850246760</v>
      </c>
      <c r="K109" s="86"/>
      <c r="L109" s="77">
        <v>397731042.62</v>
      </c>
      <c r="M109" s="77">
        <v>159320359.56</v>
      </c>
      <c r="N109" s="77">
        <v>137295616.40000001</v>
      </c>
      <c r="O109" s="120">
        <v>694347018.58000004</v>
      </c>
      <c r="P109" s="84"/>
      <c r="Q109" s="77">
        <v>4288417495.6199999</v>
      </c>
      <c r="R109" s="77">
        <v>1653004180.5599999</v>
      </c>
      <c r="S109" s="77">
        <v>2603172102.4000001</v>
      </c>
      <c r="T109" s="120">
        <v>8544593778.5799999</v>
      </c>
      <c r="U109" s="66"/>
    </row>
    <row r="110" spans="2:21" x14ac:dyDescent="0.25">
      <c r="C110" s="78" t="s">
        <v>409</v>
      </c>
      <c r="D110" s="85"/>
      <c r="E110" s="89">
        <v>390959</v>
      </c>
      <c r="F110" s="87"/>
      <c r="G110" s="79">
        <v>20050587</v>
      </c>
      <c r="H110" s="79">
        <v>8638859.5</v>
      </c>
      <c r="I110" s="79">
        <v>11232264.5</v>
      </c>
      <c r="J110" s="80">
        <v>43019454</v>
      </c>
      <c r="K110" s="87"/>
      <c r="L110" s="79">
        <v>98934.5</v>
      </c>
      <c r="M110" s="79">
        <v>0</v>
      </c>
      <c r="N110" s="79">
        <v>0</v>
      </c>
      <c r="O110" s="80">
        <v>152674</v>
      </c>
      <c r="P110" s="91"/>
      <c r="Q110" s="79">
        <v>21689141.255000003</v>
      </c>
      <c r="R110" s="79">
        <v>8987370</v>
      </c>
      <c r="S110" s="79">
        <v>11846517.5</v>
      </c>
      <c r="T110" s="80">
        <v>45476512.390000001</v>
      </c>
      <c r="U110" s="74"/>
    </row>
    <row r="111" spans="2:21" x14ac:dyDescent="0.25">
      <c r="C111" s="81" t="s">
        <v>415</v>
      </c>
      <c r="D111" s="84"/>
      <c r="E111" s="90">
        <v>652558.28</v>
      </c>
      <c r="F111" s="64"/>
      <c r="G111" s="82">
        <v>38906864.530000001</v>
      </c>
      <c r="H111" s="82">
        <v>14936838.210000001</v>
      </c>
      <c r="I111" s="82">
        <v>24658764.859999999</v>
      </c>
      <c r="J111" s="83">
        <v>78502467.599999994</v>
      </c>
      <c r="K111" s="64"/>
      <c r="L111" s="82">
        <v>3977310.4262000001</v>
      </c>
      <c r="M111" s="82">
        <v>1593203.5956000001</v>
      </c>
      <c r="N111" s="82">
        <v>1372956.1640000001</v>
      </c>
      <c r="O111" s="83">
        <v>6943470.1858000001</v>
      </c>
      <c r="P111" s="84"/>
      <c r="Q111" s="82">
        <v>42884174.956199996</v>
      </c>
      <c r="R111" s="82">
        <v>16530041.805599999</v>
      </c>
      <c r="S111" s="82">
        <v>26031721.024</v>
      </c>
      <c r="T111" s="83">
        <v>85445937.785799995</v>
      </c>
      <c r="U111" s="75"/>
    </row>
    <row r="112" spans="2:21" x14ac:dyDescent="0.25">
      <c r="T112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12"/>
  <sheetViews>
    <sheetView showGridLines="0" tabSelected="1" workbookViewId="0"/>
  </sheetViews>
  <sheetFormatPr defaultColWidth="8.85546875" defaultRowHeight="15" x14ac:dyDescent="0.25"/>
  <cols>
    <col min="1" max="1" width="8.85546875" style="160"/>
    <col min="2" max="2" width="0" style="160" hidden="1" customWidth="1"/>
    <col min="3" max="3" width="21.7109375" style="48" bestFit="1" customWidth="1"/>
    <col min="4" max="4" width="13.5703125" style="43" bestFit="1" customWidth="1"/>
    <col min="5" max="5" width="1.7109375" style="12" customWidth="1"/>
    <col min="6" max="6" width="14.140625" style="3" bestFit="1" customWidth="1"/>
    <col min="7" max="7" width="11.5703125" style="3" bestFit="1" customWidth="1"/>
    <col min="8" max="8" width="14.140625" style="3" customWidth="1"/>
    <col min="9" max="9" width="12.85546875" style="3" bestFit="1" customWidth="1"/>
    <col min="10" max="10" width="1.85546875" style="160" customWidth="1"/>
    <col min="11" max="12" width="12.42578125" style="160" customWidth="1"/>
    <col min="13" max="13" width="1.5703125" style="160" customWidth="1"/>
    <col min="14" max="14" width="14.140625" style="160" bestFit="1" customWidth="1"/>
    <col min="15" max="15" width="11.5703125" style="160" bestFit="1" customWidth="1"/>
    <col min="16" max="16" width="14.140625" style="160" customWidth="1"/>
    <col min="17" max="17" width="12.85546875" style="160" bestFit="1" customWidth="1"/>
    <col min="18" max="16384" width="8.85546875" style="160"/>
  </cols>
  <sheetData>
    <row r="1" spans="2:17" ht="15.75" x14ac:dyDescent="0.25">
      <c r="C1" s="60" t="s">
        <v>499</v>
      </c>
      <c r="D1" s="122"/>
    </row>
    <row r="2" spans="2:17" x14ac:dyDescent="0.25">
      <c r="C2" s="56" t="s">
        <v>495</v>
      </c>
      <c r="D2" s="123"/>
    </row>
    <row r="3" spans="2:17" x14ac:dyDescent="0.25">
      <c r="C3" s="56" t="s">
        <v>405</v>
      </c>
      <c r="D3" s="123"/>
    </row>
    <row r="4" spans="2:17" x14ac:dyDescent="0.25">
      <c r="C4" s="56" t="s">
        <v>506</v>
      </c>
      <c r="D4" s="123"/>
    </row>
    <row r="5" spans="2:17" x14ac:dyDescent="0.25">
      <c r="C5" s="56"/>
      <c r="D5" s="123"/>
    </row>
    <row r="6" spans="2:17" ht="15.75" thickBot="1" x14ac:dyDescent="0.3">
      <c r="F6" s="40" t="s">
        <v>503</v>
      </c>
      <c r="G6" s="35"/>
      <c r="H6" s="35"/>
      <c r="I6" s="35"/>
      <c r="K6" s="40" t="s">
        <v>507</v>
      </c>
      <c r="L6" s="35"/>
      <c r="N6" s="40" t="s">
        <v>508</v>
      </c>
      <c r="O6" s="35"/>
      <c r="P6" s="35"/>
      <c r="Q6" s="35"/>
    </row>
    <row r="7" spans="2:17" x14ac:dyDescent="0.25">
      <c r="F7" s="26" t="s">
        <v>394</v>
      </c>
      <c r="G7" s="26"/>
      <c r="H7" s="26" t="s">
        <v>287</v>
      </c>
      <c r="I7" s="26"/>
      <c r="N7" s="26" t="s">
        <v>394</v>
      </c>
      <c r="O7" s="26"/>
      <c r="P7" s="26" t="s">
        <v>287</v>
      </c>
      <c r="Q7" s="26"/>
    </row>
    <row r="8" spans="2:17" ht="26.25" x14ac:dyDescent="0.25">
      <c r="B8" s="2" t="s">
        <v>291</v>
      </c>
      <c r="C8" s="49" t="s">
        <v>403</v>
      </c>
      <c r="D8" s="49" t="s">
        <v>410</v>
      </c>
      <c r="E8" s="53"/>
      <c r="F8" s="19" t="s">
        <v>285</v>
      </c>
      <c r="G8" s="52" t="s">
        <v>286</v>
      </c>
      <c r="H8" s="19" t="s">
        <v>408</v>
      </c>
      <c r="I8" s="52" t="s">
        <v>102</v>
      </c>
      <c r="K8" s="52" t="s">
        <v>505</v>
      </c>
      <c r="L8" s="19" t="s">
        <v>504</v>
      </c>
      <c r="N8" s="19" t="s">
        <v>285</v>
      </c>
      <c r="O8" s="52" t="s">
        <v>286</v>
      </c>
      <c r="P8" s="19" t="s">
        <v>408</v>
      </c>
      <c r="Q8" s="52" t="s">
        <v>102</v>
      </c>
    </row>
    <row r="9" spans="2:17" x14ac:dyDescent="0.25">
      <c r="B9" s="2" t="s">
        <v>292</v>
      </c>
      <c r="C9" s="33" t="s">
        <v>1</v>
      </c>
      <c r="D9" s="124">
        <v>569685</v>
      </c>
      <c r="E9" s="46">
        <v>0</v>
      </c>
      <c r="F9" s="47">
        <v>17.980548899830609</v>
      </c>
      <c r="G9" s="47">
        <v>72.247947549961822</v>
      </c>
      <c r="H9" s="47">
        <v>50.674260336852825</v>
      </c>
      <c r="I9" s="50">
        <v>140.90275678664526</v>
      </c>
      <c r="J9" s="93"/>
      <c r="K9" s="164">
        <v>94.3</v>
      </c>
      <c r="L9" s="164">
        <v>1.0604453870625663</v>
      </c>
      <c r="N9" s="47">
        <f>F9*$L9</f>
        <v>19.06739013767827</v>
      </c>
      <c r="O9" s="47">
        <f t="shared" ref="O9:Q9" si="0">G9*$L9</f>
        <v>76.615002704095247</v>
      </c>
      <c r="P9" s="47">
        <f t="shared" si="0"/>
        <v>53.737285617023147</v>
      </c>
      <c r="Q9" s="50">
        <f t="shared" si="0"/>
        <v>149.41967845879668</v>
      </c>
    </row>
    <row r="10" spans="2:17" x14ac:dyDescent="0.25">
      <c r="B10" s="2" t="s">
        <v>293</v>
      </c>
      <c r="C10" s="33" t="s">
        <v>2</v>
      </c>
      <c r="D10" s="125">
        <v>355430</v>
      </c>
      <c r="E10" s="46">
        <v>0</v>
      </c>
      <c r="F10" s="45">
        <v>56.474369074079284</v>
      </c>
      <c r="G10" s="45">
        <v>42.579852572939821</v>
      </c>
      <c r="H10" s="47">
        <v>10.770973187406803</v>
      </c>
      <c r="I10" s="51">
        <v>109.8251948344259</v>
      </c>
      <c r="J10" s="93"/>
      <c r="K10" s="165">
        <v>111.9</v>
      </c>
      <c r="L10" s="164">
        <v>0.89365504915102767</v>
      </c>
      <c r="N10" s="45">
        <f t="shared" ref="N10:N73" si="1">F10*$L10</f>
        <v>50.468605070669597</v>
      </c>
      <c r="O10" s="45">
        <f t="shared" ref="O10:O73" si="2">G10*$L10</f>
        <v>38.051700243914048</v>
      </c>
      <c r="P10" s="47">
        <f t="shared" ref="P10:P73" si="3">H10*$L10</f>
        <v>9.6255345731964272</v>
      </c>
      <c r="Q10" s="51">
        <f t="shared" ref="Q10:Q73" si="4">I10*$L10</f>
        <v>98.14583988778007</v>
      </c>
    </row>
    <row r="11" spans="2:17" x14ac:dyDescent="0.25">
      <c r="B11" s="2" t="s">
        <v>294</v>
      </c>
      <c r="C11" s="33" t="s">
        <v>3</v>
      </c>
      <c r="D11" s="125">
        <v>296382</v>
      </c>
      <c r="E11" s="46">
        <v>0</v>
      </c>
      <c r="F11" s="45">
        <v>43.613279483909281</v>
      </c>
      <c r="G11" s="45">
        <v>18.145406941042303</v>
      </c>
      <c r="H11" s="47">
        <v>18.219729943113954</v>
      </c>
      <c r="I11" s="51">
        <v>79.978416368065538</v>
      </c>
      <c r="J11" s="93"/>
      <c r="K11" s="165">
        <v>104.3</v>
      </c>
      <c r="L11" s="164">
        <v>0.95877277085330781</v>
      </c>
      <c r="N11" s="45">
        <f t="shared" si="1"/>
        <v>41.815224816787421</v>
      </c>
      <c r="O11" s="45">
        <f t="shared" si="2"/>
        <v>17.397322091123971</v>
      </c>
      <c r="P11" s="47">
        <f t="shared" si="3"/>
        <v>17.468580961758345</v>
      </c>
      <c r="Q11" s="51">
        <f t="shared" si="4"/>
        <v>76.681127869669737</v>
      </c>
    </row>
    <row r="12" spans="2:17" x14ac:dyDescent="0.25">
      <c r="B12" s="2" t="s">
        <v>295</v>
      </c>
      <c r="C12" s="33" t="s">
        <v>4</v>
      </c>
      <c r="D12" s="125">
        <v>389386</v>
      </c>
      <c r="E12" s="46">
        <v>0</v>
      </c>
      <c r="F12" s="45">
        <v>30.422893992079839</v>
      </c>
      <c r="G12" s="45">
        <v>13.183997370218755</v>
      </c>
      <c r="H12" s="47">
        <v>90.275482426178655</v>
      </c>
      <c r="I12" s="51">
        <v>133.88237378847725</v>
      </c>
      <c r="J12" s="93"/>
      <c r="K12" s="165">
        <v>105.1</v>
      </c>
      <c r="L12" s="164">
        <v>0.95147478591817325</v>
      </c>
      <c r="N12" s="45">
        <f t="shared" si="1"/>
        <v>28.946616548125444</v>
      </c>
      <c r="O12" s="45">
        <f t="shared" si="2"/>
        <v>12.544241075374648</v>
      </c>
      <c r="P12" s="47">
        <f t="shared" si="3"/>
        <v>85.894845315108142</v>
      </c>
      <c r="Q12" s="51">
        <f t="shared" si="4"/>
        <v>127.38570293860825</v>
      </c>
    </row>
    <row r="13" spans="2:17" x14ac:dyDescent="0.25">
      <c r="B13" s="2" t="s">
        <v>296</v>
      </c>
      <c r="C13" s="33" t="s">
        <v>5</v>
      </c>
      <c r="D13" s="125">
        <v>232605</v>
      </c>
      <c r="E13" s="46">
        <v>0</v>
      </c>
      <c r="F13" s="45">
        <v>155.05332645471938</v>
      </c>
      <c r="G13" s="45">
        <v>49.055295457965222</v>
      </c>
      <c r="H13" s="47">
        <v>114.70028159325896</v>
      </c>
      <c r="I13" s="51">
        <v>318.80890350594353</v>
      </c>
      <c r="J13" s="93"/>
      <c r="K13" s="165">
        <v>111.5</v>
      </c>
      <c r="L13" s="164">
        <v>0.89686098654708524</v>
      </c>
      <c r="N13" s="45">
        <f t="shared" si="1"/>
        <v>139.06127933158689</v>
      </c>
      <c r="O13" s="45">
        <f t="shared" si="2"/>
        <v>43.995780679789441</v>
      </c>
      <c r="P13" s="47">
        <f t="shared" si="3"/>
        <v>102.87020770695872</v>
      </c>
      <c r="Q13" s="51">
        <f t="shared" si="4"/>
        <v>285.92726771833503</v>
      </c>
    </row>
    <row r="14" spans="2:17" x14ac:dyDescent="0.25">
      <c r="B14" s="2" t="s">
        <v>297</v>
      </c>
      <c r="C14" s="33" t="s">
        <v>6</v>
      </c>
      <c r="D14" s="125">
        <v>511326</v>
      </c>
      <c r="E14" s="46">
        <v>0</v>
      </c>
      <c r="F14" s="45">
        <v>102.99892553869743</v>
      </c>
      <c r="G14" s="45">
        <v>43.392901593112811</v>
      </c>
      <c r="H14" s="47">
        <v>105.12115245459843</v>
      </c>
      <c r="I14" s="51">
        <v>251.5129795864087</v>
      </c>
      <c r="J14" s="93"/>
      <c r="K14" s="165">
        <v>98.2</v>
      </c>
      <c r="L14" s="164">
        <v>1.0183299389002036</v>
      </c>
      <c r="N14" s="45">
        <f t="shared" si="1"/>
        <v>104.88688955060839</v>
      </c>
      <c r="O14" s="45">
        <f t="shared" si="2"/>
        <v>44.188290828017116</v>
      </c>
      <c r="P14" s="47">
        <f t="shared" si="3"/>
        <v>107.04801675621022</v>
      </c>
      <c r="Q14" s="51">
        <f t="shared" si="4"/>
        <v>256.12319713483572</v>
      </c>
    </row>
    <row r="15" spans="2:17" x14ac:dyDescent="0.25">
      <c r="B15" s="2" t="s">
        <v>298</v>
      </c>
      <c r="C15" s="33" t="s">
        <v>7</v>
      </c>
      <c r="D15" s="125">
        <v>378727</v>
      </c>
      <c r="E15" s="46">
        <v>0</v>
      </c>
      <c r="F15" s="45">
        <v>75.859637680968092</v>
      </c>
      <c r="G15" s="45">
        <v>26.152035635167284</v>
      </c>
      <c r="H15" s="47">
        <v>25.404425879327327</v>
      </c>
      <c r="I15" s="51">
        <v>127.41609919546269</v>
      </c>
      <c r="J15" s="93"/>
      <c r="K15" s="165">
        <v>107.3</v>
      </c>
      <c r="L15" s="164">
        <v>0.93196644920782856</v>
      </c>
      <c r="N15" s="45">
        <f t="shared" si="1"/>
        <v>70.698637167724229</v>
      </c>
      <c r="O15" s="45">
        <f t="shared" si="2"/>
        <v>24.372819790463453</v>
      </c>
      <c r="P15" s="47">
        <f t="shared" si="3"/>
        <v>23.676072580920156</v>
      </c>
      <c r="Q15" s="51">
        <f t="shared" si="4"/>
        <v>118.74752953910783</v>
      </c>
    </row>
    <row r="16" spans="2:17" x14ac:dyDescent="0.25">
      <c r="B16" s="2" t="s">
        <v>299</v>
      </c>
      <c r="C16" s="33" t="s">
        <v>8</v>
      </c>
      <c r="D16" s="125">
        <v>992111</v>
      </c>
      <c r="E16" s="46">
        <v>0</v>
      </c>
      <c r="F16" s="45">
        <v>65.488758818317706</v>
      </c>
      <c r="G16" s="45">
        <v>46.508100404087848</v>
      </c>
      <c r="H16" s="47">
        <v>81.062123089049507</v>
      </c>
      <c r="I16" s="51">
        <v>193.05898231145508</v>
      </c>
      <c r="J16" s="93"/>
      <c r="K16" s="165">
        <v>101.8</v>
      </c>
      <c r="L16" s="164">
        <v>0.98231827111984282</v>
      </c>
      <c r="N16" s="45">
        <f t="shared" si="1"/>
        <v>64.330804340194206</v>
      </c>
      <c r="O16" s="45">
        <f t="shared" si="2"/>
        <v>45.685756782011637</v>
      </c>
      <c r="P16" s="47">
        <f t="shared" si="3"/>
        <v>79.628804606138999</v>
      </c>
      <c r="Q16" s="51">
        <f t="shared" si="4"/>
        <v>189.64536572834487</v>
      </c>
    </row>
    <row r="17" spans="2:17" x14ac:dyDescent="0.25">
      <c r="B17" s="2" t="s">
        <v>300</v>
      </c>
      <c r="C17" s="33" t="s">
        <v>9</v>
      </c>
      <c r="D17" s="125">
        <v>390267</v>
      </c>
      <c r="E17" s="46">
        <v>0</v>
      </c>
      <c r="F17" s="45">
        <v>76.806711815244441</v>
      </c>
      <c r="G17" s="45">
        <v>14.343874834408238</v>
      </c>
      <c r="H17" s="47">
        <v>4.8550453920008607</v>
      </c>
      <c r="I17" s="51">
        <v>96.005632041653541</v>
      </c>
      <c r="J17" s="93"/>
      <c r="K17" s="165">
        <v>99.2</v>
      </c>
      <c r="L17" s="164">
        <v>1.0080645161290323</v>
      </c>
      <c r="N17" s="45">
        <f t="shared" si="1"/>
        <v>77.426120781496408</v>
      </c>
      <c r="O17" s="45">
        <f t="shared" si="2"/>
        <v>14.459551244363142</v>
      </c>
      <c r="P17" s="47">
        <f t="shared" si="3"/>
        <v>4.8941989838718349</v>
      </c>
      <c r="Q17" s="51">
        <f t="shared" si="4"/>
        <v>96.779871009731394</v>
      </c>
    </row>
    <row r="18" spans="2:17" x14ac:dyDescent="0.25">
      <c r="B18" s="2" t="s">
        <v>301</v>
      </c>
      <c r="C18" s="33" t="s">
        <v>10</v>
      </c>
      <c r="D18" s="125">
        <v>607273</v>
      </c>
      <c r="E18" s="46">
        <v>0</v>
      </c>
      <c r="F18" s="45">
        <v>56.38086824212504</v>
      </c>
      <c r="G18" s="45">
        <v>44.436225552593314</v>
      </c>
      <c r="H18" s="47">
        <v>34.369958815886761</v>
      </c>
      <c r="I18" s="51">
        <v>135.18705261060512</v>
      </c>
      <c r="J18" s="93"/>
      <c r="K18" s="165">
        <v>105.4</v>
      </c>
      <c r="L18" s="164">
        <v>0.94876660341555974</v>
      </c>
      <c r="N18" s="45">
        <f t="shared" si="1"/>
        <v>53.492284859701172</v>
      </c>
      <c r="O18" s="45">
        <f t="shared" si="2"/>
        <v>42.159606786141666</v>
      </c>
      <c r="P18" s="47">
        <f t="shared" si="3"/>
        <v>32.609069085281554</v>
      </c>
      <c r="Q18" s="51">
        <f t="shared" si="4"/>
        <v>128.26096073112441</v>
      </c>
    </row>
    <row r="19" spans="2:17" x14ac:dyDescent="0.25">
      <c r="B19" s="2" t="s">
        <v>302</v>
      </c>
      <c r="C19" s="33" t="s">
        <v>11</v>
      </c>
      <c r="D19" s="125">
        <v>233107</v>
      </c>
      <c r="E19" s="46">
        <v>0</v>
      </c>
      <c r="F19" s="45">
        <v>87.66838833668659</v>
      </c>
      <c r="G19" s="45">
        <v>36.677161132012337</v>
      </c>
      <c r="H19" s="47">
        <v>19.639526054558637</v>
      </c>
      <c r="I19" s="51">
        <v>143.98507552325756</v>
      </c>
      <c r="J19" s="93"/>
      <c r="K19" s="165">
        <v>94.7</v>
      </c>
      <c r="L19" s="164">
        <v>1.0559662090813093</v>
      </c>
      <c r="N19" s="45">
        <f t="shared" si="1"/>
        <v>92.574855688159019</v>
      </c>
      <c r="O19" s="45">
        <f t="shared" si="2"/>
        <v>38.729842800435414</v>
      </c>
      <c r="P19" s="47">
        <f t="shared" si="3"/>
        <v>20.738675875985887</v>
      </c>
      <c r="Q19" s="51">
        <f t="shared" si="4"/>
        <v>152.0433743645803</v>
      </c>
    </row>
    <row r="20" spans="2:17" x14ac:dyDescent="0.25">
      <c r="B20" s="2" t="s">
        <v>303</v>
      </c>
      <c r="C20" s="33" t="s">
        <v>12</v>
      </c>
      <c r="D20" s="125">
        <v>240333</v>
      </c>
      <c r="E20" s="46">
        <v>0</v>
      </c>
      <c r="F20" s="45">
        <v>100.76069453633085</v>
      </c>
      <c r="G20" s="45">
        <v>32.183016897388207</v>
      </c>
      <c r="H20" s="47">
        <v>54.053771225757593</v>
      </c>
      <c r="I20" s="51">
        <v>186.99748265947665</v>
      </c>
      <c r="J20" s="93"/>
      <c r="K20" s="165">
        <v>93.5</v>
      </c>
      <c r="L20" s="164">
        <v>1.0695187165775399</v>
      </c>
      <c r="N20" s="45">
        <f t="shared" si="1"/>
        <v>107.76544870195811</v>
      </c>
      <c r="O20" s="45">
        <f t="shared" si="2"/>
        <v>34.420338927687915</v>
      </c>
      <c r="P20" s="47">
        <f t="shared" si="3"/>
        <v>57.81152002754822</v>
      </c>
      <c r="Q20" s="51">
        <f t="shared" si="4"/>
        <v>199.99730765719426</v>
      </c>
    </row>
    <row r="21" spans="2:17" x14ac:dyDescent="0.25">
      <c r="B21" s="2" t="s">
        <v>304</v>
      </c>
      <c r="C21" s="33" t="s">
        <v>13</v>
      </c>
      <c r="D21" s="125">
        <v>692769</v>
      </c>
      <c r="E21" s="46">
        <v>0</v>
      </c>
      <c r="F21" s="45">
        <v>101.37996936929915</v>
      </c>
      <c r="G21" s="45">
        <v>17.08146727119718</v>
      </c>
      <c r="H21" s="47">
        <v>55.176402235088467</v>
      </c>
      <c r="I21" s="51">
        <v>173.63783887558481</v>
      </c>
      <c r="J21" s="93"/>
      <c r="K21" s="165">
        <v>110.2</v>
      </c>
      <c r="L21" s="164">
        <v>0.90744101633393826</v>
      </c>
      <c r="N21" s="45">
        <f t="shared" si="1"/>
        <v>91.996342440380346</v>
      </c>
      <c r="O21" s="45">
        <f t="shared" si="2"/>
        <v>15.500424021050073</v>
      </c>
      <c r="P21" s="47">
        <f t="shared" si="3"/>
        <v>50.069330521858859</v>
      </c>
      <c r="Q21" s="51">
        <f t="shared" si="4"/>
        <v>157.5660969832893</v>
      </c>
    </row>
    <row r="22" spans="2:17" x14ac:dyDescent="0.25">
      <c r="B22" s="2" t="s">
        <v>305</v>
      </c>
      <c r="C22" s="33" t="s">
        <v>14</v>
      </c>
      <c r="D22" s="125">
        <v>259949</v>
      </c>
      <c r="E22" s="46">
        <v>0</v>
      </c>
      <c r="F22" s="45">
        <v>62.782634285956092</v>
      </c>
      <c r="G22" s="45">
        <v>13.876271884100342</v>
      </c>
      <c r="H22" s="47">
        <v>29.466887735671229</v>
      </c>
      <c r="I22" s="51">
        <v>106.12579390572766</v>
      </c>
      <c r="J22" s="93"/>
      <c r="K22" s="165">
        <v>95.7</v>
      </c>
      <c r="L22" s="164">
        <v>1.044932079414838</v>
      </c>
      <c r="N22" s="45">
        <f t="shared" si="1"/>
        <v>65.603588595565398</v>
      </c>
      <c r="O22" s="45">
        <f t="shared" si="2"/>
        <v>14.499761634378622</v>
      </c>
      <c r="P22" s="47">
        <f t="shared" si="3"/>
        <v>30.790896275518524</v>
      </c>
      <c r="Q22" s="51">
        <f t="shared" si="4"/>
        <v>110.89424650546255</v>
      </c>
    </row>
    <row r="23" spans="2:17" x14ac:dyDescent="0.25">
      <c r="B23" s="2" t="s">
        <v>306</v>
      </c>
      <c r="C23" s="33" t="s">
        <v>15</v>
      </c>
      <c r="D23" s="125">
        <v>284022</v>
      </c>
      <c r="E23" s="46">
        <v>0</v>
      </c>
      <c r="F23" s="45">
        <v>33.717254297202331</v>
      </c>
      <c r="G23" s="45">
        <v>17.478681228918887</v>
      </c>
      <c r="H23" s="47">
        <v>18.98042405165797</v>
      </c>
      <c r="I23" s="51">
        <v>70.176359577779181</v>
      </c>
      <c r="J23" s="93"/>
      <c r="K23" s="165">
        <v>102.6</v>
      </c>
      <c r="L23" s="164">
        <v>0.97465886939571145</v>
      </c>
      <c r="N23" s="45">
        <f t="shared" si="1"/>
        <v>32.862820952438916</v>
      </c>
      <c r="O23" s="45">
        <f t="shared" si="2"/>
        <v>17.035751685106128</v>
      </c>
      <c r="P23" s="47">
        <f t="shared" si="3"/>
        <v>18.499438646840126</v>
      </c>
      <c r="Q23" s="51">
        <f t="shared" si="4"/>
        <v>68.398011284385163</v>
      </c>
    </row>
    <row r="24" spans="2:17" x14ac:dyDescent="0.25">
      <c r="B24" s="2" t="s">
        <v>307</v>
      </c>
      <c r="C24" s="33" t="s">
        <v>16</v>
      </c>
      <c r="D24" s="125">
        <v>1122864</v>
      </c>
      <c r="E24" s="46">
        <v>0</v>
      </c>
      <c r="F24" s="45">
        <v>29.672090297667392</v>
      </c>
      <c r="G24" s="45">
        <v>21.545105195286339</v>
      </c>
      <c r="H24" s="47">
        <v>89.653932266062498</v>
      </c>
      <c r="I24" s="51">
        <v>140.87112775901622</v>
      </c>
      <c r="J24" s="93"/>
      <c r="K24" s="165">
        <v>94.6</v>
      </c>
      <c r="L24" s="164">
        <v>1.0570824524312896</v>
      </c>
      <c r="N24" s="45">
        <f t="shared" si="1"/>
        <v>31.365845980620922</v>
      </c>
      <c r="O24" s="45">
        <f t="shared" si="2"/>
        <v>22.774952637723402</v>
      </c>
      <c r="P24" s="47">
        <f t="shared" si="3"/>
        <v>94.771598589918071</v>
      </c>
      <c r="Q24" s="51">
        <f t="shared" si="4"/>
        <v>148.91239720826238</v>
      </c>
    </row>
    <row r="25" spans="2:17" x14ac:dyDescent="0.25">
      <c r="B25" s="2" t="s">
        <v>308</v>
      </c>
      <c r="C25" s="33" t="s">
        <v>17</v>
      </c>
      <c r="D25" s="125">
        <v>249639</v>
      </c>
      <c r="E25" s="46">
        <v>0</v>
      </c>
      <c r="F25" s="45">
        <v>35.183188524228989</v>
      </c>
      <c r="G25" s="45">
        <v>15.44159366124684</v>
      </c>
      <c r="H25" s="47">
        <v>17.980499841771518</v>
      </c>
      <c r="I25" s="51">
        <v>68.605282027247341</v>
      </c>
      <c r="J25" s="93"/>
      <c r="K25" s="165">
        <v>96.2</v>
      </c>
      <c r="L25" s="164">
        <v>1.0395010395010393</v>
      </c>
      <c r="N25" s="45">
        <f t="shared" si="1"/>
        <v>36.572961043897074</v>
      </c>
      <c r="O25" s="45">
        <f t="shared" si="2"/>
        <v>16.05155266241875</v>
      </c>
      <c r="P25" s="47">
        <f t="shared" si="3"/>
        <v>18.690748276269765</v>
      </c>
      <c r="Q25" s="51">
        <f t="shared" si="4"/>
        <v>71.315261982585582</v>
      </c>
    </row>
    <row r="26" spans="2:17" x14ac:dyDescent="0.25">
      <c r="B26" s="2" t="s">
        <v>309</v>
      </c>
      <c r="C26" s="33" t="s">
        <v>18</v>
      </c>
      <c r="D26" s="125">
        <v>2712997</v>
      </c>
      <c r="E26" s="46">
        <v>0</v>
      </c>
      <c r="F26" s="45">
        <v>120.9543077268423</v>
      </c>
      <c r="G26" s="45">
        <v>35.610333148175243</v>
      </c>
      <c r="H26" s="47">
        <v>9.2106216851695741</v>
      </c>
      <c r="I26" s="51">
        <v>165.77526256018712</v>
      </c>
      <c r="J26" s="93"/>
      <c r="K26" s="165">
        <v>104.8</v>
      </c>
      <c r="L26" s="164">
        <v>0.95419847328244267</v>
      </c>
      <c r="N26" s="45">
        <f t="shared" si="1"/>
        <v>115.41441576988768</v>
      </c>
      <c r="O26" s="45">
        <f t="shared" si="2"/>
        <v>33.979325523067978</v>
      </c>
      <c r="P26" s="47">
        <f t="shared" si="3"/>
        <v>8.7887611499709664</v>
      </c>
      <c r="Q26" s="51">
        <f t="shared" si="4"/>
        <v>158.18250244292662</v>
      </c>
    </row>
    <row r="27" spans="2:17" x14ac:dyDescent="0.25">
      <c r="B27" s="2" t="s">
        <v>310</v>
      </c>
      <c r="C27" s="33" t="s">
        <v>19</v>
      </c>
      <c r="D27" s="125">
        <v>274747</v>
      </c>
      <c r="E27" s="46">
        <v>0</v>
      </c>
      <c r="F27" s="45">
        <v>27.34735593109297</v>
      </c>
      <c r="G27" s="45">
        <v>13.016353226786826</v>
      </c>
      <c r="H27" s="47">
        <v>0</v>
      </c>
      <c r="I27" s="51">
        <v>40.363709157879796</v>
      </c>
      <c r="J27" s="93"/>
      <c r="K27" s="165">
        <v>113.4</v>
      </c>
      <c r="L27" s="164">
        <v>0.88183421516754845</v>
      </c>
      <c r="N27" s="45">
        <f t="shared" si="1"/>
        <v>24.115834154402972</v>
      </c>
      <c r="O27" s="45">
        <f t="shared" si="2"/>
        <v>11.478265632087147</v>
      </c>
      <c r="P27" s="47">
        <f t="shared" si="3"/>
        <v>0</v>
      </c>
      <c r="Q27" s="51">
        <f t="shared" si="4"/>
        <v>35.594099786490119</v>
      </c>
    </row>
    <row r="28" spans="2:17" x14ac:dyDescent="0.25">
      <c r="B28" s="2" t="s">
        <v>311</v>
      </c>
      <c r="C28" s="33" t="s">
        <v>20</v>
      </c>
      <c r="D28" s="125">
        <v>311770</v>
      </c>
      <c r="E28" s="46">
        <v>0</v>
      </c>
      <c r="F28" s="45">
        <v>83.369753343811141</v>
      </c>
      <c r="G28" s="45">
        <v>60.530214581261831</v>
      </c>
      <c r="H28" s="47">
        <v>44.404128043108699</v>
      </c>
      <c r="I28" s="51">
        <v>188.30409596818168</v>
      </c>
      <c r="J28" s="93"/>
      <c r="K28" s="165">
        <v>93.5</v>
      </c>
      <c r="L28" s="164">
        <v>1.0695187165775399</v>
      </c>
      <c r="N28" s="45">
        <f t="shared" si="1"/>
        <v>89.165511597658963</v>
      </c>
      <c r="O28" s="45">
        <f t="shared" si="2"/>
        <v>64.73819741311425</v>
      </c>
      <c r="P28" s="47">
        <f t="shared" si="3"/>
        <v>47.491046035410363</v>
      </c>
      <c r="Q28" s="51">
        <f t="shared" si="4"/>
        <v>201.39475504618358</v>
      </c>
    </row>
    <row r="29" spans="2:17" x14ac:dyDescent="0.25">
      <c r="B29" s="2" t="s">
        <v>312</v>
      </c>
      <c r="C29" s="33" t="s">
        <v>21</v>
      </c>
      <c r="D29" s="125">
        <v>374062</v>
      </c>
      <c r="E29" s="46">
        <v>0</v>
      </c>
      <c r="F29" s="45">
        <v>95.358478006319814</v>
      </c>
      <c r="G29" s="45">
        <v>2.1062390726670981</v>
      </c>
      <c r="H29" s="47">
        <v>60.516646972961702</v>
      </c>
      <c r="I29" s="51">
        <v>157.98136405194862</v>
      </c>
      <c r="J29" s="93"/>
      <c r="K29" s="165">
        <v>93</v>
      </c>
      <c r="L29" s="164">
        <v>1.075268817204301</v>
      </c>
      <c r="N29" s="45">
        <f t="shared" si="1"/>
        <v>102.53599785625786</v>
      </c>
      <c r="O29" s="45">
        <f t="shared" si="2"/>
        <v>2.2647731964162343</v>
      </c>
      <c r="P29" s="47">
        <f t="shared" si="3"/>
        <v>65.071663411786773</v>
      </c>
      <c r="Q29" s="51">
        <f t="shared" si="4"/>
        <v>169.87243446446087</v>
      </c>
    </row>
    <row r="30" spans="2:17" x14ac:dyDescent="0.25">
      <c r="B30" s="2" t="s">
        <v>313</v>
      </c>
      <c r="C30" s="33" t="s">
        <v>22</v>
      </c>
      <c r="D30" s="125">
        <v>487357</v>
      </c>
      <c r="E30" s="46">
        <v>0</v>
      </c>
      <c r="F30" s="45">
        <v>46.746048584507868</v>
      </c>
      <c r="G30" s="45">
        <v>17.863529199334369</v>
      </c>
      <c r="H30" s="47">
        <v>52.299388333398312</v>
      </c>
      <c r="I30" s="51">
        <v>116.90896611724054</v>
      </c>
      <c r="J30" s="93"/>
      <c r="K30" s="165">
        <v>97.9</v>
      </c>
      <c r="L30" s="164">
        <v>1.0214504596527068</v>
      </c>
      <c r="N30" s="45">
        <f t="shared" si="1"/>
        <v>47.748772813593327</v>
      </c>
      <c r="O30" s="45">
        <f t="shared" si="2"/>
        <v>18.24671011167964</v>
      </c>
      <c r="P30" s="47">
        <f t="shared" si="3"/>
        <v>53.421234252705112</v>
      </c>
      <c r="Q30" s="51">
        <f t="shared" si="4"/>
        <v>119.41671717797807</v>
      </c>
    </row>
    <row r="31" spans="2:17" x14ac:dyDescent="0.25">
      <c r="B31" s="2" t="s">
        <v>314</v>
      </c>
      <c r="C31" s="33" t="s">
        <v>23</v>
      </c>
      <c r="D31" s="125">
        <v>888790</v>
      </c>
      <c r="E31" s="46">
        <v>0</v>
      </c>
      <c r="F31" s="45">
        <v>37.411325509962985</v>
      </c>
      <c r="G31" s="45">
        <v>29.477997052172054</v>
      </c>
      <c r="H31" s="47">
        <v>18.976580519582804</v>
      </c>
      <c r="I31" s="51">
        <v>85.865903081717846</v>
      </c>
      <c r="J31" s="93"/>
      <c r="K31" s="165">
        <v>94.2</v>
      </c>
      <c r="L31" s="164">
        <v>1.0615711252653928</v>
      </c>
      <c r="N31" s="45">
        <f t="shared" si="1"/>
        <v>39.714782919281298</v>
      </c>
      <c r="O31" s="45">
        <f t="shared" si="2"/>
        <v>31.292990501244219</v>
      </c>
      <c r="P31" s="47">
        <f t="shared" si="3"/>
        <v>20.144989935862849</v>
      </c>
      <c r="Q31" s="51">
        <f t="shared" si="4"/>
        <v>91.152763356388377</v>
      </c>
    </row>
    <row r="32" spans="2:17" x14ac:dyDescent="0.25">
      <c r="B32" s="2" t="s">
        <v>315</v>
      </c>
      <c r="C32" s="33" t="s">
        <v>24</v>
      </c>
      <c r="D32" s="125">
        <v>326887</v>
      </c>
      <c r="E32" s="46">
        <v>0</v>
      </c>
      <c r="F32" s="45">
        <v>73.18979647401089</v>
      </c>
      <c r="G32" s="45">
        <v>0</v>
      </c>
      <c r="H32" s="47">
        <v>0.42614114357560867</v>
      </c>
      <c r="I32" s="51">
        <v>73.615937617586511</v>
      </c>
      <c r="J32" s="93"/>
      <c r="K32" s="165">
        <v>96.8</v>
      </c>
      <c r="L32" s="164">
        <v>1.0330578512396695</v>
      </c>
      <c r="N32" s="45">
        <f t="shared" si="1"/>
        <v>75.609293878110435</v>
      </c>
      <c r="O32" s="45">
        <f t="shared" si="2"/>
        <v>0</v>
      </c>
      <c r="P32" s="47">
        <f t="shared" si="3"/>
        <v>0.44022845410703382</v>
      </c>
      <c r="Q32" s="51">
        <f t="shared" si="4"/>
        <v>76.049522332217478</v>
      </c>
    </row>
    <row r="33" spans="2:17" x14ac:dyDescent="0.25">
      <c r="B33" s="2" t="s">
        <v>316</v>
      </c>
      <c r="C33" s="33" t="s">
        <v>25</v>
      </c>
      <c r="D33" s="125">
        <v>1367628</v>
      </c>
      <c r="E33" s="46">
        <v>0</v>
      </c>
      <c r="F33" s="45">
        <v>40.028379793335617</v>
      </c>
      <c r="G33" s="45">
        <v>29.185130020736633</v>
      </c>
      <c r="H33" s="47">
        <v>48.327309765521036</v>
      </c>
      <c r="I33" s="51">
        <v>117.54081957959328</v>
      </c>
      <c r="J33" s="93"/>
      <c r="K33" s="165">
        <v>105.1</v>
      </c>
      <c r="L33" s="164">
        <v>0.95147478591817325</v>
      </c>
      <c r="N33" s="45">
        <f t="shared" si="1"/>
        <v>38.085994094515335</v>
      </c>
      <c r="O33" s="45">
        <f t="shared" si="2"/>
        <v>27.768915338474439</v>
      </c>
      <c r="P33" s="47">
        <f t="shared" si="3"/>
        <v>45.982216713150372</v>
      </c>
      <c r="Q33" s="51">
        <f t="shared" si="4"/>
        <v>111.83712614614014</v>
      </c>
    </row>
    <row r="34" spans="2:17" x14ac:dyDescent="0.25">
      <c r="B34" s="2" t="s">
        <v>317</v>
      </c>
      <c r="C34" s="33" t="s">
        <v>26</v>
      </c>
      <c r="D34" s="125">
        <v>756840</v>
      </c>
      <c r="E34" s="46">
        <v>0</v>
      </c>
      <c r="F34" s="45">
        <v>68.189634533058509</v>
      </c>
      <c r="G34" s="45">
        <v>39.054280957666087</v>
      </c>
      <c r="H34" s="47">
        <v>39.611196554093333</v>
      </c>
      <c r="I34" s="51">
        <v>146.85511204481793</v>
      </c>
      <c r="J34" s="93"/>
      <c r="K34" s="165">
        <v>107.3</v>
      </c>
      <c r="L34" s="164">
        <v>0.93196644920782856</v>
      </c>
      <c r="N34" s="45">
        <f t="shared" si="1"/>
        <v>63.550451568554067</v>
      </c>
      <c r="O34" s="45">
        <f t="shared" si="2"/>
        <v>36.397279550480981</v>
      </c>
      <c r="P34" s="47">
        <f t="shared" si="3"/>
        <v>36.916306201391741</v>
      </c>
      <c r="Q34" s="51">
        <f t="shared" si="4"/>
        <v>136.86403732042677</v>
      </c>
    </row>
    <row r="35" spans="2:17" x14ac:dyDescent="0.25">
      <c r="B35" s="2" t="s">
        <v>318</v>
      </c>
      <c r="C35" s="33" t="s">
        <v>27</v>
      </c>
      <c r="D35" s="125">
        <v>226166</v>
      </c>
      <c r="E35" s="46">
        <v>0</v>
      </c>
      <c r="F35" s="45">
        <v>43.546518928574585</v>
      </c>
      <c r="G35" s="45">
        <v>23.832207316749646</v>
      </c>
      <c r="H35" s="47">
        <v>72.014865187517131</v>
      </c>
      <c r="I35" s="51">
        <v>139.39359143284136</v>
      </c>
      <c r="J35" s="93"/>
      <c r="K35" s="165">
        <v>94.9</v>
      </c>
      <c r="L35" s="164">
        <v>1.053740779768177</v>
      </c>
      <c r="N35" s="45">
        <f t="shared" si="1"/>
        <v>45.886742811985862</v>
      </c>
      <c r="O35" s="45">
        <f t="shared" si="2"/>
        <v>25.112968721548626</v>
      </c>
      <c r="P35" s="47">
        <f t="shared" si="3"/>
        <v>75.885000197594451</v>
      </c>
      <c r="Q35" s="51">
        <f t="shared" si="4"/>
        <v>146.88471173112893</v>
      </c>
    </row>
    <row r="36" spans="2:17" x14ac:dyDescent="0.25">
      <c r="B36" s="2" t="s">
        <v>319</v>
      </c>
      <c r="C36" s="33" t="s">
        <v>28</v>
      </c>
      <c r="D36" s="125">
        <v>659751</v>
      </c>
      <c r="E36" s="46">
        <v>0</v>
      </c>
      <c r="F36" s="45">
        <v>53.135019120850139</v>
      </c>
      <c r="G36" s="45">
        <v>5.2443209635150234</v>
      </c>
      <c r="H36" s="47">
        <v>17.673334333710748</v>
      </c>
      <c r="I36" s="51">
        <v>76.05267441807591</v>
      </c>
      <c r="J36" s="93"/>
      <c r="K36" s="165">
        <v>97.1</v>
      </c>
      <c r="L36" s="164">
        <v>1.0298661174047374</v>
      </c>
      <c r="N36" s="45">
        <f t="shared" si="1"/>
        <v>54.721955840216417</v>
      </c>
      <c r="O36" s="45">
        <f t="shared" si="2"/>
        <v>5.4009484691194887</v>
      </c>
      <c r="P36" s="47">
        <f t="shared" si="3"/>
        <v>18.201168211854529</v>
      </c>
      <c r="Q36" s="51">
        <f t="shared" si="4"/>
        <v>78.324072521190431</v>
      </c>
    </row>
    <row r="37" spans="2:17" x14ac:dyDescent="0.25">
      <c r="B37" s="2" t="s">
        <v>320</v>
      </c>
      <c r="C37" s="33" t="s">
        <v>29</v>
      </c>
      <c r="D37" s="125">
        <v>280657</v>
      </c>
      <c r="E37" s="46">
        <v>0</v>
      </c>
      <c r="F37" s="45">
        <v>31.246778095682629</v>
      </c>
      <c r="G37" s="45">
        <v>31.809005298282244</v>
      </c>
      <c r="H37" s="47">
        <v>15.869905258019575</v>
      </c>
      <c r="I37" s="51">
        <v>78.925688651984444</v>
      </c>
      <c r="J37" s="93"/>
      <c r="K37" s="165">
        <v>93.8</v>
      </c>
      <c r="L37" s="164">
        <v>1.0660980810234542</v>
      </c>
      <c r="N37" s="45">
        <f t="shared" si="1"/>
        <v>33.312130165972953</v>
      </c>
      <c r="O37" s="45">
        <f t="shared" si="2"/>
        <v>33.911519507763586</v>
      </c>
      <c r="P37" s="47">
        <f t="shared" si="3"/>
        <v>16.918875541598695</v>
      </c>
      <c r="Q37" s="51">
        <f t="shared" si="4"/>
        <v>84.142525215335226</v>
      </c>
    </row>
    <row r="38" spans="2:17" x14ac:dyDescent="0.25">
      <c r="B38" s="2" t="s">
        <v>321</v>
      </c>
      <c r="C38" s="33" t="s">
        <v>30</v>
      </c>
      <c r="D38" s="125">
        <v>700698</v>
      </c>
      <c r="E38" s="46">
        <v>0</v>
      </c>
      <c r="F38" s="45">
        <v>23.193227324753316</v>
      </c>
      <c r="G38" s="45">
        <v>18.705727717219116</v>
      </c>
      <c r="H38" s="47">
        <v>6.0596719271355131</v>
      </c>
      <c r="I38" s="51">
        <v>47.958626969107947</v>
      </c>
      <c r="J38" s="93"/>
      <c r="K38" s="165">
        <v>93.2</v>
      </c>
      <c r="L38" s="164">
        <v>1.0729613733905579</v>
      </c>
      <c r="N38" s="45">
        <f t="shared" si="1"/>
        <v>24.885437043726732</v>
      </c>
      <c r="O38" s="45">
        <f t="shared" si="2"/>
        <v>20.070523301737246</v>
      </c>
      <c r="P38" s="47">
        <f t="shared" si="3"/>
        <v>6.5017939132355282</v>
      </c>
      <c r="Q38" s="51">
        <f t="shared" si="4"/>
        <v>51.457754258699509</v>
      </c>
    </row>
    <row r="39" spans="2:17" x14ac:dyDescent="0.25">
      <c r="B39" s="2" t="s">
        <v>322</v>
      </c>
      <c r="C39" s="33" t="s">
        <v>31</v>
      </c>
      <c r="D39" s="125">
        <v>927810</v>
      </c>
      <c r="E39" s="46">
        <v>0</v>
      </c>
      <c r="F39" s="45">
        <v>53.098495381597523</v>
      </c>
      <c r="G39" s="45">
        <v>0</v>
      </c>
      <c r="H39" s="47">
        <v>25.015756458757721</v>
      </c>
      <c r="I39" s="51">
        <v>78.114251840355251</v>
      </c>
      <c r="J39" s="93"/>
      <c r="K39" s="165">
        <v>105.1</v>
      </c>
      <c r="L39" s="164">
        <v>0.95147478591817325</v>
      </c>
      <c r="N39" s="45">
        <f t="shared" si="1"/>
        <v>50.521879525782616</v>
      </c>
      <c r="O39" s="45">
        <f t="shared" si="2"/>
        <v>0</v>
      </c>
      <c r="P39" s="47">
        <f t="shared" si="3"/>
        <v>23.801861521177663</v>
      </c>
      <c r="Q39" s="51">
        <f t="shared" si="4"/>
        <v>74.323741046960279</v>
      </c>
    </row>
    <row r="40" spans="2:17" x14ac:dyDescent="0.25">
      <c r="B40" s="2" t="s">
        <v>323</v>
      </c>
      <c r="C40" s="33" t="s">
        <v>32</v>
      </c>
      <c r="D40" s="125">
        <v>232692</v>
      </c>
      <c r="E40" s="46">
        <v>0</v>
      </c>
      <c r="F40" s="45">
        <v>52.035794096917812</v>
      </c>
      <c r="G40" s="45">
        <v>36.65337012015884</v>
      </c>
      <c r="H40" s="47">
        <v>48.001087274164988</v>
      </c>
      <c r="I40" s="51">
        <v>136.69025149124164</v>
      </c>
      <c r="J40" s="93"/>
      <c r="K40" s="165">
        <v>117.4</v>
      </c>
      <c r="L40" s="164">
        <v>0.85178875638841556</v>
      </c>
      <c r="N40" s="45">
        <f t="shared" si="1"/>
        <v>44.323504341497276</v>
      </c>
      <c r="O40" s="45">
        <f t="shared" si="2"/>
        <v>31.220928552094406</v>
      </c>
      <c r="P40" s="47">
        <f t="shared" si="3"/>
        <v>40.886786434552796</v>
      </c>
      <c r="Q40" s="51">
        <f t="shared" si="4"/>
        <v>116.43121932814448</v>
      </c>
    </row>
    <row r="41" spans="2:17" x14ac:dyDescent="0.25">
      <c r="B41" s="2" t="s">
        <v>324</v>
      </c>
      <c r="C41" s="33" t="s">
        <v>33</v>
      </c>
      <c r="D41" s="125">
        <v>534875</v>
      </c>
      <c r="E41" s="46">
        <v>0</v>
      </c>
      <c r="F41" s="45">
        <v>49.634581911661606</v>
      </c>
      <c r="G41" s="45">
        <v>0</v>
      </c>
      <c r="H41" s="47">
        <v>26.016358962374387</v>
      </c>
      <c r="I41" s="51">
        <v>75.650940874035996</v>
      </c>
      <c r="J41" s="93"/>
      <c r="K41" s="165">
        <v>99.8</v>
      </c>
      <c r="L41" s="164">
        <v>1.002004008016032</v>
      </c>
      <c r="N41" s="45">
        <f t="shared" si="1"/>
        <v>49.734050011684971</v>
      </c>
      <c r="O41" s="45">
        <f t="shared" si="2"/>
        <v>0</v>
      </c>
      <c r="P41" s="47">
        <f t="shared" si="3"/>
        <v>26.068495954282948</v>
      </c>
      <c r="Q41" s="51">
        <f t="shared" si="4"/>
        <v>75.802545965967923</v>
      </c>
    </row>
    <row r="42" spans="2:17" x14ac:dyDescent="0.25">
      <c r="B42" s="2" t="s">
        <v>325</v>
      </c>
      <c r="C42" s="33" t="s">
        <v>34</v>
      </c>
      <c r="D42" s="125">
        <v>245903</v>
      </c>
      <c r="E42" s="46">
        <v>0</v>
      </c>
      <c r="F42" s="45">
        <v>23.803304555048129</v>
      </c>
      <c r="G42" s="45">
        <v>22.540074744919746</v>
      </c>
      <c r="H42" s="47">
        <v>75.505268337515204</v>
      </c>
      <c r="I42" s="51">
        <v>121.84864763748307</v>
      </c>
      <c r="J42" s="93"/>
      <c r="K42" s="165">
        <v>105.1</v>
      </c>
      <c r="L42" s="164">
        <v>0.95147478591817325</v>
      </c>
      <c r="N42" s="45">
        <f t="shared" si="1"/>
        <v>22.648244105659497</v>
      </c>
      <c r="O42" s="45">
        <f t="shared" si="2"/>
        <v>21.446312792502138</v>
      </c>
      <c r="P42" s="47">
        <f t="shared" si="3"/>
        <v>71.841359027131503</v>
      </c>
      <c r="Q42" s="51">
        <f t="shared" si="4"/>
        <v>115.93591592529313</v>
      </c>
    </row>
    <row r="43" spans="2:17" x14ac:dyDescent="0.25">
      <c r="B43" s="2" t="s">
        <v>326</v>
      </c>
      <c r="C43" s="33" t="s">
        <v>35</v>
      </c>
      <c r="D43" s="125">
        <v>272835</v>
      </c>
      <c r="E43" s="46">
        <v>0</v>
      </c>
      <c r="F43" s="45">
        <v>51.159931826928364</v>
      </c>
      <c r="G43" s="45">
        <v>33.160408305386042</v>
      </c>
      <c r="H43" s="47">
        <v>20.503985925559405</v>
      </c>
      <c r="I43" s="51">
        <v>104.8243260578738</v>
      </c>
      <c r="J43" s="93"/>
      <c r="K43" s="165">
        <v>102.6</v>
      </c>
      <c r="L43" s="164">
        <v>0.97465886939571145</v>
      </c>
      <c r="N43" s="45">
        <f t="shared" si="1"/>
        <v>49.86348131279567</v>
      </c>
      <c r="O43" s="45">
        <f t="shared" si="2"/>
        <v>32.32008606762772</v>
      </c>
      <c r="P43" s="47">
        <f t="shared" si="3"/>
        <v>19.98439174031131</v>
      </c>
      <c r="Q43" s="51">
        <f t="shared" si="4"/>
        <v>102.16795912073469</v>
      </c>
    </row>
    <row r="44" spans="2:17" x14ac:dyDescent="0.25">
      <c r="B44" s="2" t="s">
        <v>327</v>
      </c>
      <c r="C44" s="33" t="s">
        <v>36</v>
      </c>
      <c r="D44" s="125">
        <v>247994</v>
      </c>
      <c r="E44" s="46">
        <v>0</v>
      </c>
      <c r="F44" s="45">
        <v>26.998628999088687</v>
      </c>
      <c r="G44" s="45">
        <v>33.285789172318687</v>
      </c>
      <c r="H44" s="47">
        <v>5.0241376807503411</v>
      </c>
      <c r="I44" s="51">
        <v>65.30855585215771</v>
      </c>
      <c r="J44" s="93"/>
      <c r="K44" s="165">
        <v>102.6</v>
      </c>
      <c r="L44" s="164">
        <v>0.97465886939571145</v>
      </c>
      <c r="N44" s="45">
        <f t="shared" si="1"/>
        <v>26.314453215486047</v>
      </c>
      <c r="O44" s="45">
        <f t="shared" si="2"/>
        <v>32.442289641636144</v>
      </c>
      <c r="P44" s="47">
        <f t="shared" si="3"/>
        <v>4.8968203516085191</v>
      </c>
      <c r="Q44" s="51">
        <f t="shared" si="4"/>
        <v>63.653563208730709</v>
      </c>
    </row>
    <row r="45" spans="2:17" x14ac:dyDescent="0.25">
      <c r="B45" s="2" t="s">
        <v>328</v>
      </c>
      <c r="C45" s="33" t="s">
        <v>37</v>
      </c>
      <c r="D45" s="125">
        <v>295160</v>
      </c>
      <c r="E45" s="46">
        <v>0</v>
      </c>
      <c r="F45" s="45">
        <v>34.734371188507929</v>
      </c>
      <c r="G45" s="45">
        <v>22.676084157744953</v>
      </c>
      <c r="H45" s="47">
        <v>11.739629353570944</v>
      </c>
      <c r="I45" s="51">
        <v>69.150084699823822</v>
      </c>
      <c r="J45" s="93"/>
      <c r="K45" s="165">
        <v>90.4</v>
      </c>
      <c r="L45" s="164">
        <v>1.1061946902654867</v>
      </c>
      <c r="N45" s="45">
        <f t="shared" si="1"/>
        <v>38.422976978437973</v>
      </c>
      <c r="O45" s="45">
        <f t="shared" si="2"/>
        <v>25.084163891310787</v>
      </c>
      <c r="P45" s="47">
        <f t="shared" si="3"/>
        <v>12.986315656605026</v>
      </c>
      <c r="Q45" s="51">
        <f t="shared" si="4"/>
        <v>76.493456526353782</v>
      </c>
    </row>
    <row r="46" spans="2:17" x14ac:dyDescent="0.25">
      <c r="B46" s="2" t="s">
        <v>329</v>
      </c>
      <c r="C46" s="33" t="s">
        <v>38</v>
      </c>
      <c r="D46" s="125">
        <v>318668</v>
      </c>
      <c r="E46" s="46">
        <v>0</v>
      </c>
      <c r="F46" s="45">
        <v>70.59570148242058</v>
      </c>
      <c r="G46" s="45">
        <v>81.879903222162255</v>
      </c>
      <c r="H46" s="47">
        <v>57.950798323019569</v>
      </c>
      <c r="I46" s="51">
        <v>210.42640302760239</v>
      </c>
      <c r="J46" s="93"/>
      <c r="K46" s="165">
        <v>97.2</v>
      </c>
      <c r="L46" s="164">
        <v>1.0288065843621399</v>
      </c>
      <c r="N46" s="45">
        <f t="shared" si="1"/>
        <v>72.629322512778373</v>
      </c>
      <c r="O46" s="45">
        <f t="shared" si="2"/>
        <v>84.238583561895325</v>
      </c>
      <c r="P46" s="47">
        <f t="shared" si="3"/>
        <v>59.620162883764991</v>
      </c>
      <c r="Q46" s="51">
        <f t="shared" si="4"/>
        <v>216.48806895843867</v>
      </c>
    </row>
    <row r="47" spans="2:17" x14ac:dyDescent="0.25">
      <c r="B47" s="2" t="s">
        <v>330</v>
      </c>
      <c r="C47" s="33" t="s">
        <v>39</v>
      </c>
      <c r="D47" s="125">
        <v>236605</v>
      </c>
      <c r="E47" s="46">
        <v>0</v>
      </c>
      <c r="F47" s="45">
        <v>48.806394623951313</v>
      </c>
      <c r="G47" s="45">
        <v>0.87618604847742021</v>
      </c>
      <c r="H47" s="47">
        <v>0</v>
      </c>
      <c r="I47" s="51">
        <v>49.682580672428735</v>
      </c>
      <c r="J47" s="93"/>
      <c r="K47" s="165">
        <v>110</v>
      </c>
      <c r="L47" s="164">
        <v>0.90909090909090906</v>
      </c>
      <c r="N47" s="45">
        <f t="shared" si="1"/>
        <v>44.369449658137555</v>
      </c>
      <c r="O47" s="45">
        <f t="shared" si="2"/>
        <v>0.79653277134310929</v>
      </c>
      <c r="P47" s="47">
        <f t="shared" si="3"/>
        <v>0</v>
      </c>
      <c r="Q47" s="51">
        <f t="shared" si="4"/>
        <v>45.165982429480664</v>
      </c>
    </row>
    <row r="48" spans="2:17" x14ac:dyDescent="0.25">
      <c r="B48" s="2" t="s">
        <v>331</v>
      </c>
      <c r="C48" s="33" t="s">
        <v>40</v>
      </c>
      <c r="D48" s="125">
        <v>981835</v>
      </c>
      <c r="E48" s="46">
        <v>0</v>
      </c>
      <c r="F48" s="45">
        <v>82.488433392576141</v>
      </c>
      <c r="G48" s="45">
        <v>0</v>
      </c>
      <c r="H48" s="47">
        <v>41.249293414881322</v>
      </c>
      <c r="I48" s="51">
        <v>123.73772680745746</v>
      </c>
      <c r="J48" s="93"/>
      <c r="K48" s="165">
        <v>113.8</v>
      </c>
      <c r="L48" s="164">
        <v>0.87873462214411258</v>
      </c>
      <c r="N48" s="45">
        <f t="shared" si="1"/>
        <v>72.485442348485194</v>
      </c>
      <c r="O48" s="45">
        <f t="shared" si="2"/>
        <v>0</v>
      </c>
      <c r="P48" s="47">
        <f t="shared" si="3"/>
        <v>36.247182262637367</v>
      </c>
      <c r="Q48" s="51">
        <f t="shared" si="4"/>
        <v>108.73262461112256</v>
      </c>
    </row>
    <row r="49" spans="2:17" x14ac:dyDescent="0.25">
      <c r="B49" s="2" t="s">
        <v>332</v>
      </c>
      <c r="C49" s="33" t="s">
        <v>41</v>
      </c>
      <c r="D49" s="125">
        <v>2402820</v>
      </c>
      <c r="E49" s="46">
        <v>0</v>
      </c>
      <c r="F49" s="45">
        <v>27.390070833437377</v>
      </c>
      <c r="G49" s="45">
        <v>6.300971358653582</v>
      </c>
      <c r="H49" s="47">
        <v>64.221771085641038</v>
      </c>
      <c r="I49" s="51">
        <v>97.912813277731999</v>
      </c>
      <c r="J49" s="93"/>
      <c r="K49" s="165">
        <v>100.1</v>
      </c>
      <c r="L49" s="164">
        <v>0.99900099900099915</v>
      </c>
      <c r="N49" s="45">
        <f t="shared" si="1"/>
        <v>27.362708125312068</v>
      </c>
      <c r="O49" s="45">
        <f t="shared" si="2"/>
        <v>6.2946766819716116</v>
      </c>
      <c r="P49" s="47">
        <f t="shared" si="3"/>
        <v>64.157613472168876</v>
      </c>
      <c r="Q49" s="51">
        <f t="shared" si="4"/>
        <v>97.814998279452567</v>
      </c>
    </row>
    <row r="50" spans="2:17" x14ac:dyDescent="0.25">
      <c r="B50" s="2" t="s">
        <v>333</v>
      </c>
      <c r="C50" s="33" t="s">
        <v>42</v>
      </c>
      <c r="D50" s="125">
        <v>280188</v>
      </c>
      <c r="E50" s="46">
        <v>0</v>
      </c>
      <c r="F50" s="45">
        <v>88.741170214284693</v>
      </c>
      <c r="G50" s="45">
        <v>136.38789312889918</v>
      </c>
      <c r="H50" s="47">
        <v>27.783316915785115</v>
      </c>
      <c r="I50" s="51">
        <v>252.91238025896897</v>
      </c>
      <c r="J50" s="93"/>
      <c r="K50" s="165">
        <v>111.9</v>
      </c>
      <c r="L50" s="164">
        <v>0.89365504915102767</v>
      </c>
      <c r="N50" s="45">
        <f t="shared" si="1"/>
        <v>79.303994829566307</v>
      </c>
      <c r="O50" s="45">
        <f t="shared" si="2"/>
        <v>121.8837293377115</v>
      </c>
      <c r="P50" s="47">
        <f t="shared" si="3"/>
        <v>24.828701443954525</v>
      </c>
      <c r="Q50" s="51">
        <f t="shared" si="4"/>
        <v>226.01642561123231</v>
      </c>
    </row>
    <row r="51" spans="2:17" x14ac:dyDescent="0.25">
      <c r="B51" s="2" t="s">
        <v>334</v>
      </c>
      <c r="C51" s="33" t="s">
        <v>43</v>
      </c>
      <c r="D51" s="125">
        <v>247669</v>
      </c>
      <c r="E51" s="46">
        <v>0</v>
      </c>
      <c r="F51" s="45">
        <v>64.55006480423468</v>
      </c>
      <c r="G51" s="45">
        <v>0</v>
      </c>
      <c r="H51" s="47">
        <v>28.667293847837236</v>
      </c>
      <c r="I51" s="51">
        <v>93.217358652071923</v>
      </c>
      <c r="J51" s="93"/>
      <c r="K51" s="165">
        <v>105.1</v>
      </c>
      <c r="L51" s="164">
        <v>0.95147478591817325</v>
      </c>
      <c r="N51" s="45">
        <f t="shared" si="1"/>
        <v>61.417759090613401</v>
      </c>
      <c r="O51" s="45">
        <f t="shared" si="2"/>
        <v>0</v>
      </c>
      <c r="P51" s="47">
        <f t="shared" si="3"/>
        <v>27.2762072767243</v>
      </c>
      <c r="Q51" s="51">
        <f t="shared" si="4"/>
        <v>88.693966367337708</v>
      </c>
    </row>
    <row r="52" spans="2:17" x14ac:dyDescent="0.25">
      <c r="B52" s="2" t="s">
        <v>335</v>
      </c>
      <c r="C52" s="33" t="s">
        <v>44</v>
      </c>
      <c r="D52" s="125">
        <v>939480</v>
      </c>
      <c r="E52" s="46">
        <v>0</v>
      </c>
      <c r="F52" s="45">
        <v>21.535476008004427</v>
      </c>
      <c r="G52" s="45">
        <v>18.912063056158726</v>
      </c>
      <c r="H52" s="47">
        <v>27.674883978371014</v>
      </c>
      <c r="I52" s="51">
        <v>68.122423042534166</v>
      </c>
      <c r="J52" s="93"/>
      <c r="K52" s="165">
        <v>96.3</v>
      </c>
      <c r="L52" s="164">
        <v>1.0384215991692627</v>
      </c>
      <c r="N52" s="45">
        <f t="shared" si="1"/>
        <v>22.362903435103245</v>
      </c>
      <c r="O52" s="45">
        <f t="shared" si="2"/>
        <v>19.638694762366278</v>
      </c>
      <c r="P52" s="47">
        <f t="shared" si="3"/>
        <v>28.738197277643835</v>
      </c>
      <c r="Q52" s="51">
        <f t="shared" si="4"/>
        <v>70.739795475113354</v>
      </c>
    </row>
    <row r="53" spans="2:17" x14ac:dyDescent="0.25">
      <c r="B53" s="2" t="s">
        <v>336</v>
      </c>
      <c r="C53" s="33" t="s">
        <v>45</v>
      </c>
      <c r="D53" s="125">
        <v>279081</v>
      </c>
      <c r="E53" s="46">
        <v>0</v>
      </c>
      <c r="F53" s="45">
        <v>30.744063551442053</v>
      </c>
      <c r="G53" s="45">
        <v>8.4609235311612032</v>
      </c>
      <c r="H53" s="47">
        <v>40.472335988476466</v>
      </c>
      <c r="I53" s="51">
        <v>79.677323071079726</v>
      </c>
      <c r="J53" s="93"/>
      <c r="K53" s="165">
        <v>115.5</v>
      </c>
      <c r="L53" s="164">
        <v>0.86580086580086579</v>
      </c>
      <c r="N53" s="45">
        <f t="shared" si="1"/>
        <v>26.618236841075372</v>
      </c>
      <c r="O53" s="45">
        <f t="shared" si="2"/>
        <v>7.3254749187542885</v>
      </c>
      <c r="P53" s="47">
        <f t="shared" si="3"/>
        <v>35.040983539806462</v>
      </c>
      <c r="Q53" s="51">
        <f t="shared" si="4"/>
        <v>68.98469529963613</v>
      </c>
    </row>
    <row r="54" spans="2:17" x14ac:dyDescent="0.25">
      <c r="B54" s="2" t="s">
        <v>337</v>
      </c>
      <c r="C54" s="33" t="s">
        <v>46</v>
      </c>
      <c r="D54" s="125">
        <v>508664</v>
      </c>
      <c r="E54" s="46">
        <v>0</v>
      </c>
      <c r="F54" s="45">
        <v>96.490423934070421</v>
      </c>
      <c r="G54" s="45">
        <v>2.9057334507651418</v>
      </c>
      <c r="H54" s="47">
        <v>23.315953163581462</v>
      </c>
      <c r="I54" s="51">
        <v>122.71211054841703</v>
      </c>
      <c r="J54" s="93"/>
      <c r="K54" s="165">
        <v>94.7</v>
      </c>
      <c r="L54" s="164">
        <v>1.0559662090813093</v>
      </c>
      <c r="N54" s="45">
        <f t="shared" si="1"/>
        <v>101.89062717430878</v>
      </c>
      <c r="O54" s="45">
        <f t="shared" si="2"/>
        <v>3.068356336605218</v>
      </c>
      <c r="P54" s="47">
        <f t="shared" si="3"/>
        <v>24.620858673264479</v>
      </c>
      <c r="Q54" s="51">
        <f t="shared" si="4"/>
        <v>129.57984218417849</v>
      </c>
    </row>
    <row r="55" spans="2:17" x14ac:dyDescent="0.25">
      <c r="B55" s="2" t="s">
        <v>338</v>
      </c>
      <c r="C55" s="33" t="s">
        <v>47</v>
      </c>
      <c r="D55" s="125">
        <v>267601</v>
      </c>
      <c r="E55" s="46">
        <v>0</v>
      </c>
      <c r="F55" s="45">
        <v>34.040608966334204</v>
      </c>
      <c r="G55" s="45">
        <v>14.803094906222324</v>
      </c>
      <c r="H55" s="47">
        <v>1.5583798266822619</v>
      </c>
      <c r="I55" s="51">
        <v>50.402083699238794</v>
      </c>
      <c r="J55" s="93"/>
      <c r="K55" s="165">
        <v>93.3</v>
      </c>
      <c r="L55" s="164">
        <v>1.0718113612004287</v>
      </c>
      <c r="N55" s="45">
        <f t="shared" si="1"/>
        <v>36.485111432298183</v>
      </c>
      <c r="O55" s="45">
        <f t="shared" si="2"/>
        <v>15.866125301417283</v>
      </c>
      <c r="P55" s="47">
        <f t="shared" si="3"/>
        <v>1.6702892033036034</v>
      </c>
      <c r="Q55" s="51">
        <f t="shared" si="4"/>
        <v>54.021525937019071</v>
      </c>
    </row>
    <row r="56" spans="2:17" x14ac:dyDescent="0.25">
      <c r="B56" s="2"/>
      <c r="C56" s="33" t="s">
        <v>459</v>
      </c>
      <c r="D56" s="125">
        <v>659540</v>
      </c>
      <c r="E56" s="46">
        <v>0</v>
      </c>
      <c r="F56" s="45">
        <v>42.033728052885344</v>
      </c>
      <c r="G56" s="45">
        <v>1.1139824726324408</v>
      </c>
      <c r="H56" s="47">
        <v>21.413952148467114</v>
      </c>
      <c r="I56" s="51">
        <v>64.561662673984898</v>
      </c>
      <c r="J56" s="93"/>
      <c r="K56" s="165">
        <v>97.2</v>
      </c>
      <c r="L56" s="164">
        <v>1.0288065843621399</v>
      </c>
      <c r="N56" s="45">
        <f t="shared" si="1"/>
        <v>43.244576186096033</v>
      </c>
      <c r="O56" s="45">
        <f t="shared" si="2"/>
        <v>1.1460725027082723</v>
      </c>
      <c r="P56" s="47">
        <f t="shared" si="3"/>
        <v>22.030814967558758</v>
      </c>
      <c r="Q56" s="51">
        <f t="shared" si="4"/>
        <v>66.421463656363059</v>
      </c>
    </row>
    <row r="57" spans="2:17" x14ac:dyDescent="0.25">
      <c r="B57" s="2" t="s">
        <v>339</v>
      </c>
      <c r="C57" s="33" t="s">
        <v>48</v>
      </c>
      <c r="D57" s="125">
        <v>319968</v>
      </c>
      <c r="E57" s="46">
        <v>0</v>
      </c>
      <c r="F57" s="45">
        <v>34.266645414541458</v>
      </c>
      <c r="G57" s="45">
        <v>22.996605910591057</v>
      </c>
      <c r="H57" s="47">
        <v>2.9028246574657466</v>
      </c>
      <c r="I57" s="51">
        <v>60.166075982598258</v>
      </c>
      <c r="J57" s="93"/>
      <c r="K57" s="165">
        <v>93.2</v>
      </c>
      <c r="L57" s="164">
        <v>1.0729613733905579</v>
      </c>
      <c r="N57" s="45">
        <f t="shared" si="1"/>
        <v>36.766786925473667</v>
      </c>
      <c r="O57" s="45">
        <f t="shared" si="2"/>
        <v>24.674469861149202</v>
      </c>
      <c r="P57" s="47">
        <f t="shared" si="3"/>
        <v>3.1146187311864231</v>
      </c>
      <c r="Q57" s="51">
        <f t="shared" si="4"/>
        <v>64.555875517809284</v>
      </c>
    </row>
    <row r="58" spans="2:17" x14ac:dyDescent="0.25">
      <c r="B58" s="2" t="s">
        <v>340</v>
      </c>
      <c r="C58" s="33" t="s">
        <v>49</v>
      </c>
      <c r="D58" s="125">
        <v>292988</v>
      </c>
      <c r="E58" s="46">
        <v>0</v>
      </c>
      <c r="F58" s="45">
        <v>43.35090515652518</v>
      </c>
      <c r="G58" s="45">
        <v>23.259525987412452</v>
      </c>
      <c r="H58" s="47">
        <v>12.377465971302579</v>
      </c>
      <c r="I58" s="51">
        <v>78.987897115240216</v>
      </c>
      <c r="J58" s="93"/>
      <c r="K58" s="165">
        <v>93.8</v>
      </c>
      <c r="L58" s="164">
        <v>1.0660980810234542</v>
      </c>
      <c r="N58" s="45">
        <f t="shared" si="1"/>
        <v>46.216316798001259</v>
      </c>
      <c r="O58" s="45">
        <f t="shared" si="2"/>
        <v>24.796936020695579</v>
      </c>
      <c r="P58" s="47">
        <f t="shared" si="3"/>
        <v>13.195592719938784</v>
      </c>
      <c r="Q58" s="51">
        <f t="shared" si="4"/>
        <v>84.208845538635629</v>
      </c>
    </row>
    <row r="59" spans="2:17" x14ac:dyDescent="0.25">
      <c r="B59" s="2" t="s">
        <v>341</v>
      </c>
      <c r="C59" s="33" t="s">
        <v>50</v>
      </c>
      <c r="D59" s="125">
        <v>469774</v>
      </c>
      <c r="E59" s="46">
        <v>0</v>
      </c>
      <c r="F59" s="45">
        <v>67.93118818836291</v>
      </c>
      <c r="G59" s="45">
        <v>32.937372012925366</v>
      </c>
      <c r="H59" s="47">
        <v>1.6078369598998667</v>
      </c>
      <c r="I59" s="51">
        <v>102.47639716118815</v>
      </c>
      <c r="J59" s="93"/>
      <c r="K59" s="165">
        <v>111.9</v>
      </c>
      <c r="L59" s="164">
        <v>0.89365504915102767</v>
      </c>
      <c r="N59" s="45">
        <f t="shared" si="1"/>
        <v>60.707049319359164</v>
      </c>
      <c r="O59" s="45">
        <f t="shared" si="2"/>
        <v>29.434648805116499</v>
      </c>
      <c r="P59" s="47">
        <f t="shared" si="3"/>
        <v>1.4368516174261543</v>
      </c>
      <c r="Q59" s="51">
        <f t="shared" si="4"/>
        <v>91.578549741901824</v>
      </c>
    </row>
    <row r="60" spans="2:17" x14ac:dyDescent="0.25">
      <c r="B60" s="2" t="s">
        <v>342</v>
      </c>
      <c r="C60" s="33" t="s">
        <v>51</v>
      </c>
      <c r="D60" s="125">
        <v>3948906</v>
      </c>
      <c r="E60" s="46">
        <v>0</v>
      </c>
      <c r="F60" s="45">
        <v>59.850101268553871</v>
      </c>
      <c r="G60" s="45">
        <v>18.755006323270294</v>
      </c>
      <c r="H60" s="47">
        <v>29.734773124505875</v>
      </c>
      <c r="I60" s="51">
        <v>108.33988071633004</v>
      </c>
      <c r="J60" s="93"/>
      <c r="K60" s="165">
        <v>111.9</v>
      </c>
      <c r="L60" s="164">
        <v>0.89365504915102767</v>
      </c>
      <c r="N60" s="45">
        <f t="shared" si="1"/>
        <v>53.485345190843496</v>
      </c>
      <c r="O60" s="45">
        <f t="shared" si="2"/>
        <v>16.760506097649948</v>
      </c>
      <c r="P60" s="47">
        <f t="shared" si="3"/>
        <v>26.572630138074953</v>
      </c>
      <c r="Q60" s="51">
        <f t="shared" si="4"/>
        <v>96.818481426568397</v>
      </c>
    </row>
    <row r="61" spans="2:17" x14ac:dyDescent="0.25">
      <c r="B61" s="2" t="s">
        <v>343</v>
      </c>
      <c r="C61" s="33" t="s">
        <v>52</v>
      </c>
      <c r="D61" s="125">
        <v>624394</v>
      </c>
      <c r="E61" s="46">
        <v>0</v>
      </c>
      <c r="F61" s="45">
        <v>51.841436656982609</v>
      </c>
      <c r="G61" s="45">
        <v>19.011745788716741</v>
      </c>
      <c r="H61" s="47">
        <v>10.722532567577524</v>
      </c>
      <c r="I61" s="51">
        <v>81.575715013276877</v>
      </c>
      <c r="J61" s="93"/>
      <c r="K61" s="165">
        <v>91.9</v>
      </c>
      <c r="L61" s="164">
        <v>1.088139281828074</v>
      </c>
      <c r="N61" s="45">
        <f t="shared" si="1"/>
        <v>56.41070365286464</v>
      </c>
      <c r="O61" s="45">
        <f t="shared" si="2"/>
        <v>20.687427408832143</v>
      </c>
      <c r="P61" s="47">
        <f t="shared" si="3"/>
        <v>11.66760888746194</v>
      </c>
      <c r="Q61" s="51">
        <f t="shared" si="4"/>
        <v>88.765739949158728</v>
      </c>
    </row>
    <row r="62" spans="2:17" x14ac:dyDescent="0.25">
      <c r="B62" s="2" t="s">
        <v>344</v>
      </c>
      <c r="C62" s="33" t="s">
        <v>53</v>
      </c>
      <c r="D62" s="125">
        <v>265505</v>
      </c>
      <c r="E62" s="46">
        <v>0</v>
      </c>
      <c r="F62" s="45">
        <v>35.614312348166699</v>
      </c>
      <c r="G62" s="45">
        <v>10.922581495640383</v>
      </c>
      <c r="H62" s="47">
        <v>7.1561740833505958</v>
      </c>
      <c r="I62" s="51">
        <v>53.693067927157678</v>
      </c>
      <c r="J62" s="93"/>
      <c r="K62" s="165">
        <v>95.6</v>
      </c>
      <c r="L62" s="164">
        <v>1.0460251046025104</v>
      </c>
      <c r="N62" s="45">
        <f t="shared" si="1"/>
        <v>37.25346479933755</v>
      </c>
      <c r="O62" s="45">
        <f t="shared" si="2"/>
        <v>11.425294451506677</v>
      </c>
      <c r="P62" s="47">
        <f t="shared" si="3"/>
        <v>7.485537744090581</v>
      </c>
      <c r="Q62" s="51">
        <f t="shared" si="4"/>
        <v>56.164296994934809</v>
      </c>
    </row>
    <row r="63" spans="2:17" x14ac:dyDescent="0.25">
      <c r="B63" s="2" t="s">
        <v>345</v>
      </c>
      <c r="C63" s="33" t="s">
        <v>54</v>
      </c>
      <c r="D63" s="125">
        <v>265230</v>
      </c>
      <c r="E63" s="46">
        <v>0</v>
      </c>
      <c r="F63" s="45">
        <v>61.54119820533122</v>
      </c>
      <c r="G63" s="45">
        <v>0</v>
      </c>
      <c r="H63" s="47">
        <v>32.56367303849489</v>
      </c>
      <c r="I63" s="51">
        <v>94.104871243826111</v>
      </c>
      <c r="J63" s="93"/>
      <c r="K63" s="165">
        <v>97</v>
      </c>
      <c r="L63" s="164">
        <v>1.0309278350515465</v>
      </c>
      <c r="N63" s="45">
        <f t="shared" si="1"/>
        <v>63.444534232300235</v>
      </c>
      <c r="O63" s="45">
        <f t="shared" si="2"/>
        <v>0</v>
      </c>
      <c r="P63" s="47">
        <f t="shared" si="3"/>
        <v>33.57079694690195</v>
      </c>
      <c r="Q63" s="51">
        <f t="shared" si="4"/>
        <v>97.015331179202192</v>
      </c>
    </row>
    <row r="64" spans="2:17" x14ac:dyDescent="0.25">
      <c r="B64" s="2" t="s">
        <v>346</v>
      </c>
      <c r="C64" s="33" t="s">
        <v>55</v>
      </c>
      <c r="D64" s="125">
        <v>654055</v>
      </c>
      <c r="E64" s="46">
        <v>0</v>
      </c>
      <c r="F64" s="45">
        <v>25.878736497695147</v>
      </c>
      <c r="G64" s="45">
        <v>32.70501563324185</v>
      </c>
      <c r="H64" s="47">
        <v>30.232627225539137</v>
      </c>
      <c r="I64" s="51">
        <v>88.816379356476133</v>
      </c>
      <c r="J64" s="93"/>
      <c r="K64" s="165">
        <v>92.7</v>
      </c>
      <c r="L64" s="164">
        <v>1.0787486515641855</v>
      </c>
      <c r="N64" s="45">
        <f t="shared" si="1"/>
        <v>27.916652101073513</v>
      </c>
      <c r="O64" s="45">
        <f t="shared" si="2"/>
        <v>35.280491513745254</v>
      </c>
      <c r="P64" s="47">
        <f t="shared" si="3"/>
        <v>32.613405852793029</v>
      </c>
      <c r="Q64" s="51">
        <f t="shared" si="4"/>
        <v>95.810549467611793</v>
      </c>
    </row>
    <row r="65" spans="2:17" x14ac:dyDescent="0.25">
      <c r="B65" s="2" t="s">
        <v>347</v>
      </c>
      <c r="C65" s="33" t="s">
        <v>56</v>
      </c>
      <c r="D65" s="125">
        <v>519384</v>
      </c>
      <c r="E65" s="46">
        <v>0</v>
      </c>
      <c r="F65" s="45">
        <v>43.159295453845324</v>
      </c>
      <c r="G65" s="45">
        <v>23.722015445219721</v>
      </c>
      <c r="H65" s="47">
        <v>20.733532415322767</v>
      </c>
      <c r="I65" s="51">
        <v>87.614843314387812</v>
      </c>
      <c r="J65" s="93"/>
      <c r="K65" s="165">
        <v>102.6</v>
      </c>
      <c r="L65" s="164">
        <v>0.97465886939571145</v>
      </c>
      <c r="N65" s="45">
        <f t="shared" si="1"/>
        <v>42.065590110960351</v>
      </c>
      <c r="O65" s="45">
        <f t="shared" si="2"/>
        <v>23.120872753625459</v>
      </c>
      <c r="P65" s="47">
        <f t="shared" si="3"/>
        <v>20.208121262497823</v>
      </c>
      <c r="Q65" s="51">
        <f t="shared" si="4"/>
        <v>85.394584127083633</v>
      </c>
    </row>
    <row r="66" spans="2:17" x14ac:dyDescent="0.25">
      <c r="B66" s="2" t="s">
        <v>348</v>
      </c>
      <c r="C66" s="33" t="s">
        <v>57</v>
      </c>
      <c r="D66" s="125">
        <v>461755</v>
      </c>
      <c r="E66" s="46">
        <v>0</v>
      </c>
      <c r="F66" s="45">
        <v>83.502307500730907</v>
      </c>
      <c r="G66" s="45">
        <v>35.598964819005751</v>
      </c>
      <c r="H66" s="47">
        <v>1.2400775302920379</v>
      </c>
      <c r="I66" s="51">
        <v>120.34134985002869</v>
      </c>
      <c r="J66" s="93"/>
      <c r="K66" s="165">
        <v>110</v>
      </c>
      <c r="L66" s="164">
        <v>0.90909090909090906</v>
      </c>
      <c r="N66" s="45">
        <f t="shared" si="1"/>
        <v>75.91118863702809</v>
      </c>
      <c r="O66" s="45">
        <f t="shared" si="2"/>
        <v>32.362695290005227</v>
      </c>
      <c r="P66" s="47">
        <f t="shared" si="3"/>
        <v>1.127343209356398</v>
      </c>
      <c r="Q66" s="51">
        <f t="shared" si="4"/>
        <v>109.40122713638972</v>
      </c>
    </row>
    <row r="67" spans="2:17" x14ac:dyDescent="0.25">
      <c r="B67" s="2" t="s">
        <v>349</v>
      </c>
      <c r="C67" s="33" t="s">
        <v>58</v>
      </c>
      <c r="D67" s="125">
        <v>591834</v>
      </c>
      <c r="E67" s="46">
        <v>0</v>
      </c>
      <c r="F67" s="45">
        <v>62.225407800160177</v>
      </c>
      <c r="G67" s="45">
        <v>56.856844993697557</v>
      </c>
      <c r="H67" s="47">
        <v>21.386390440562725</v>
      </c>
      <c r="I67" s="51">
        <v>140.46864323442045</v>
      </c>
      <c r="J67" s="93"/>
      <c r="K67" s="165">
        <v>95.9</v>
      </c>
      <c r="L67" s="164">
        <v>1.0427528675703857</v>
      </c>
      <c r="N67" s="45">
        <f t="shared" si="1"/>
        <v>64.885722419353669</v>
      </c>
      <c r="O67" s="45">
        <f t="shared" si="2"/>
        <v>59.28763815818305</v>
      </c>
      <c r="P67" s="47">
        <f t="shared" si="3"/>
        <v>22.300719958876666</v>
      </c>
      <c r="Q67" s="51">
        <f t="shared" si="4"/>
        <v>146.47408053641337</v>
      </c>
    </row>
    <row r="68" spans="2:17" x14ac:dyDescent="0.25">
      <c r="B68" s="2" t="s">
        <v>350</v>
      </c>
      <c r="C68" s="33" t="s">
        <v>59</v>
      </c>
      <c r="D68" s="125">
        <v>427314</v>
      </c>
      <c r="E68" s="46">
        <v>0</v>
      </c>
      <c r="F68" s="45">
        <v>185.49095746921466</v>
      </c>
      <c r="G68" s="45">
        <v>67.478762689731667</v>
      </c>
      <c r="H68" s="47">
        <v>67.855759464936796</v>
      </c>
      <c r="I68" s="51">
        <v>320.82547962388315</v>
      </c>
      <c r="J68" s="93"/>
      <c r="K68" s="165">
        <v>103.2</v>
      </c>
      <c r="L68" s="164">
        <v>0.96899224806201545</v>
      </c>
      <c r="N68" s="45">
        <f t="shared" si="1"/>
        <v>179.73929987327</v>
      </c>
      <c r="O68" s="45">
        <f t="shared" si="2"/>
        <v>65.386397955166345</v>
      </c>
      <c r="P68" s="47">
        <f t="shared" si="3"/>
        <v>65.751704907884488</v>
      </c>
      <c r="Q68" s="51">
        <f t="shared" si="4"/>
        <v>310.87740273632085</v>
      </c>
    </row>
    <row r="69" spans="2:17" x14ac:dyDescent="0.25">
      <c r="B69" s="2" t="s">
        <v>351</v>
      </c>
      <c r="C69" s="33" t="s">
        <v>60</v>
      </c>
      <c r="D69" s="125">
        <v>693943</v>
      </c>
      <c r="E69" s="46">
        <v>0</v>
      </c>
      <c r="F69" s="45">
        <v>15.325555557156711</v>
      </c>
      <c r="G69" s="45">
        <v>0.31774655843491467</v>
      </c>
      <c r="H69" s="47">
        <v>28.293699914834505</v>
      </c>
      <c r="I69" s="51">
        <v>43.937002030426129</v>
      </c>
      <c r="J69" s="93"/>
      <c r="K69" s="165">
        <v>97</v>
      </c>
      <c r="L69" s="164">
        <v>1.0309278350515465</v>
      </c>
      <c r="N69" s="45">
        <f t="shared" si="1"/>
        <v>15.799541811501767</v>
      </c>
      <c r="O69" s="45">
        <f t="shared" si="2"/>
        <v>0.32757377158238632</v>
      </c>
      <c r="P69" s="47">
        <f t="shared" si="3"/>
        <v>29.168762798798461</v>
      </c>
      <c r="Q69" s="51">
        <f t="shared" si="4"/>
        <v>45.295878381882609</v>
      </c>
    </row>
    <row r="70" spans="2:17" x14ac:dyDescent="0.25">
      <c r="B70" s="2" t="s">
        <v>352</v>
      </c>
      <c r="C70" s="33" t="s">
        <v>61</v>
      </c>
      <c r="D70" s="125">
        <v>394095</v>
      </c>
      <c r="E70" s="46">
        <v>0</v>
      </c>
      <c r="F70" s="45">
        <v>46.991296514799728</v>
      </c>
      <c r="G70" s="45">
        <v>59.187454801507251</v>
      </c>
      <c r="H70" s="47">
        <v>0.47346959489463203</v>
      </c>
      <c r="I70" s="51">
        <v>106.65222091120161</v>
      </c>
      <c r="J70" s="93"/>
      <c r="K70" s="165">
        <v>96.9</v>
      </c>
      <c r="L70" s="164">
        <v>1.0319917440660473</v>
      </c>
      <c r="N70" s="45">
        <f t="shared" si="1"/>
        <v>48.494630046232942</v>
      </c>
      <c r="O70" s="45">
        <f t="shared" si="2"/>
        <v>61.080964707437815</v>
      </c>
      <c r="P70" s="47">
        <f t="shared" si="3"/>
        <v>0.48861671299755621</v>
      </c>
      <c r="Q70" s="51">
        <f t="shared" si="4"/>
        <v>110.06421146666831</v>
      </c>
    </row>
    <row r="71" spans="2:17" x14ac:dyDescent="0.25">
      <c r="B71" s="2" t="s">
        <v>353</v>
      </c>
      <c r="C71" s="33" t="s">
        <v>62</v>
      </c>
      <c r="D71" s="125">
        <v>8377150</v>
      </c>
      <c r="E71" s="46">
        <v>0</v>
      </c>
      <c r="F71" s="45">
        <v>80.324681963436248</v>
      </c>
      <c r="G71" s="45">
        <v>17.16378547477364</v>
      </c>
      <c r="H71" s="47">
        <v>71.052763290617932</v>
      </c>
      <c r="I71" s="51">
        <v>168.54123072882783</v>
      </c>
      <c r="J71" s="93"/>
      <c r="K71" s="165">
        <v>115.5</v>
      </c>
      <c r="L71" s="164">
        <v>0.86580086580086579</v>
      </c>
      <c r="N71" s="45">
        <f t="shared" si="1"/>
        <v>69.545179189122294</v>
      </c>
      <c r="O71" s="45">
        <f t="shared" si="2"/>
        <v>14.860420324479342</v>
      </c>
      <c r="P71" s="47">
        <f t="shared" si="3"/>
        <v>61.517543974560979</v>
      </c>
      <c r="Q71" s="51">
        <f t="shared" si="4"/>
        <v>145.92314348816262</v>
      </c>
    </row>
    <row r="72" spans="2:17" x14ac:dyDescent="0.25">
      <c r="B72" s="2" t="s">
        <v>354</v>
      </c>
      <c r="C72" s="33" t="s">
        <v>63</v>
      </c>
      <c r="D72" s="125">
        <v>282989</v>
      </c>
      <c r="E72" s="46">
        <v>0</v>
      </c>
      <c r="F72" s="45">
        <v>11.176144655799343</v>
      </c>
      <c r="G72" s="45">
        <v>4.4748983176024506</v>
      </c>
      <c r="H72" s="47">
        <v>25.83160476202255</v>
      </c>
      <c r="I72" s="51">
        <v>41.482647735424344</v>
      </c>
      <c r="J72" s="93"/>
      <c r="K72" s="165">
        <v>115.5</v>
      </c>
      <c r="L72" s="164">
        <v>0.86580086580086579</v>
      </c>
      <c r="N72" s="45">
        <f t="shared" si="1"/>
        <v>9.6763157193067908</v>
      </c>
      <c r="O72" s="45">
        <f t="shared" si="2"/>
        <v>3.8743708377510395</v>
      </c>
      <c r="P72" s="47">
        <f t="shared" si="3"/>
        <v>22.365025767984893</v>
      </c>
      <c r="Q72" s="51">
        <f t="shared" si="4"/>
        <v>35.915712325042719</v>
      </c>
    </row>
    <row r="73" spans="2:17" x14ac:dyDescent="0.25">
      <c r="B73" s="2" t="s">
        <v>355</v>
      </c>
      <c r="C73" s="33" t="s">
        <v>64</v>
      </c>
      <c r="D73" s="125">
        <v>247421</v>
      </c>
      <c r="E73" s="46">
        <v>0</v>
      </c>
      <c r="F73" s="45">
        <v>41.797422207492495</v>
      </c>
      <c r="G73" s="45">
        <v>15.497771005694746</v>
      </c>
      <c r="H73" s="47">
        <v>0</v>
      </c>
      <c r="I73" s="51">
        <v>57.29519321318724</v>
      </c>
      <c r="J73" s="93"/>
      <c r="K73" s="165">
        <v>96.2</v>
      </c>
      <c r="L73" s="164">
        <v>1.0395010395010393</v>
      </c>
      <c r="N73" s="45">
        <f t="shared" si="1"/>
        <v>43.448463833152275</v>
      </c>
      <c r="O73" s="45">
        <f t="shared" si="2"/>
        <v>16.109949070368756</v>
      </c>
      <c r="P73" s="47">
        <f t="shared" si="3"/>
        <v>0</v>
      </c>
      <c r="Q73" s="51">
        <f t="shared" si="4"/>
        <v>59.558412903521031</v>
      </c>
    </row>
    <row r="74" spans="2:17" x14ac:dyDescent="0.25">
      <c r="B74" s="2" t="s">
        <v>356</v>
      </c>
      <c r="C74" s="33" t="s">
        <v>65</v>
      </c>
      <c r="D74" s="125">
        <v>257076</v>
      </c>
      <c r="E74" s="46">
        <v>0</v>
      </c>
      <c r="F74" s="45">
        <v>19.449501314786289</v>
      </c>
      <c r="G74" s="45">
        <v>58.348503944358868</v>
      </c>
      <c r="H74" s="47">
        <v>62.238404207316123</v>
      </c>
      <c r="I74" s="51">
        <v>140.03640946646129</v>
      </c>
      <c r="J74" s="93"/>
      <c r="K74" s="165">
        <v>97.2</v>
      </c>
      <c r="L74" s="164">
        <v>1.0288065843621399</v>
      </c>
      <c r="N74" s="45">
        <f t="shared" ref="N74:N108" si="5">F74*$L74</f>
        <v>20.009775015212231</v>
      </c>
      <c r="O74" s="45">
        <f t="shared" ref="O74:O108" si="6">G74*$L74</f>
        <v>60.029325045636696</v>
      </c>
      <c r="P74" s="47">
        <f t="shared" ref="P74:P108" si="7">H74*$L74</f>
        <v>64.031280048679136</v>
      </c>
      <c r="Q74" s="51">
        <f t="shared" ref="Q74:Q108" si="8">I74*$L74</f>
        <v>144.07038010952809</v>
      </c>
    </row>
    <row r="75" spans="2:17" x14ac:dyDescent="0.25">
      <c r="B75" s="2" t="s">
        <v>357</v>
      </c>
      <c r="C75" s="33" t="s">
        <v>66</v>
      </c>
      <c r="D75" s="125">
        <v>421343</v>
      </c>
      <c r="E75" s="46">
        <v>0</v>
      </c>
      <c r="F75" s="45">
        <v>32.807185594634298</v>
      </c>
      <c r="G75" s="45">
        <v>52.599993354582843</v>
      </c>
      <c r="H75" s="47">
        <v>46.202374312614666</v>
      </c>
      <c r="I75" s="51">
        <v>131.60955326183182</v>
      </c>
      <c r="J75" s="93"/>
      <c r="K75" s="165">
        <v>117.4</v>
      </c>
      <c r="L75" s="164">
        <v>0.85178875638841556</v>
      </c>
      <c r="N75" s="45">
        <f t="shared" si="5"/>
        <v>27.944791818257489</v>
      </c>
      <c r="O75" s="45">
        <f t="shared" si="6"/>
        <v>44.804082925539042</v>
      </c>
      <c r="P75" s="47">
        <f t="shared" si="7"/>
        <v>39.354662957934124</v>
      </c>
      <c r="Q75" s="51">
        <f t="shared" si="8"/>
        <v>112.10353770173067</v>
      </c>
    </row>
    <row r="76" spans="2:17" x14ac:dyDescent="0.25">
      <c r="B76" s="2" t="s">
        <v>358</v>
      </c>
      <c r="C76" s="33" t="s">
        <v>67</v>
      </c>
      <c r="D76" s="125">
        <v>670891</v>
      </c>
      <c r="E76" s="46">
        <v>0</v>
      </c>
      <c r="F76" s="45">
        <v>40.814606247512636</v>
      </c>
      <c r="G76" s="45">
        <v>7.7941841521200912</v>
      </c>
      <c r="H76" s="47">
        <v>34.338511024890778</v>
      </c>
      <c r="I76" s="51">
        <v>82.947301424523502</v>
      </c>
      <c r="J76" s="93"/>
      <c r="K76" s="165">
        <v>93.8</v>
      </c>
      <c r="L76" s="164">
        <v>1.0660980810234542</v>
      </c>
      <c r="N76" s="45">
        <f t="shared" si="5"/>
        <v>43.512373398201106</v>
      </c>
      <c r="O76" s="45">
        <f t="shared" si="6"/>
        <v>8.3093647677186482</v>
      </c>
      <c r="P76" s="47">
        <f t="shared" si="7"/>
        <v>36.608220708838779</v>
      </c>
      <c r="Q76" s="51">
        <f t="shared" si="8"/>
        <v>88.429958874758526</v>
      </c>
    </row>
    <row r="77" spans="2:17" x14ac:dyDescent="0.25">
      <c r="B77" s="2" t="s">
        <v>359</v>
      </c>
      <c r="C77" s="33" t="s">
        <v>68</v>
      </c>
      <c r="D77" s="125">
        <v>494205</v>
      </c>
      <c r="E77" s="46">
        <v>0</v>
      </c>
      <c r="F77" s="45">
        <v>35.626185489827094</v>
      </c>
      <c r="G77" s="45">
        <v>18.385075019475725</v>
      </c>
      <c r="H77" s="47">
        <v>9.8064507643589192</v>
      </c>
      <c r="I77" s="51">
        <v>63.817711273661736</v>
      </c>
      <c r="J77" s="93"/>
      <c r="K77" s="165">
        <v>95.3</v>
      </c>
      <c r="L77" s="164">
        <v>1.0493179433368311</v>
      </c>
      <c r="N77" s="45">
        <f t="shared" si="5"/>
        <v>37.38319568712182</v>
      </c>
      <c r="O77" s="45">
        <f t="shared" si="6"/>
        <v>19.291789107529617</v>
      </c>
      <c r="P77" s="47">
        <f t="shared" si="7"/>
        <v>10.290084747490997</v>
      </c>
      <c r="Q77" s="51">
        <f t="shared" si="8"/>
        <v>66.96506954214243</v>
      </c>
    </row>
    <row r="78" spans="2:17" x14ac:dyDescent="0.25">
      <c r="B78" s="2" t="s">
        <v>360</v>
      </c>
      <c r="C78" s="33" t="s">
        <v>69</v>
      </c>
      <c r="D78" s="125">
        <v>302367</v>
      </c>
      <c r="E78" s="46">
        <v>0</v>
      </c>
      <c r="F78" s="45">
        <v>140.46843736254286</v>
      </c>
      <c r="G78" s="45">
        <v>1.4575003224558236E-2</v>
      </c>
      <c r="H78" s="47">
        <v>9.8220043853992003</v>
      </c>
      <c r="I78" s="51">
        <v>150.30501675116662</v>
      </c>
      <c r="J78" s="93"/>
      <c r="K78" s="165">
        <v>98.7</v>
      </c>
      <c r="L78" s="164">
        <v>1.0131712259371835</v>
      </c>
      <c r="N78" s="45">
        <f t="shared" si="5"/>
        <v>142.31857888808801</v>
      </c>
      <c r="O78" s="45">
        <f t="shared" si="6"/>
        <v>1.476697388506407E-2</v>
      </c>
      <c r="P78" s="47">
        <f t="shared" si="7"/>
        <v>9.9513722243152998</v>
      </c>
      <c r="Q78" s="51">
        <f t="shared" si="8"/>
        <v>152.28471808628836</v>
      </c>
    </row>
    <row r="79" spans="2:17" x14ac:dyDescent="0.25">
      <c r="B79" s="2" t="s">
        <v>361</v>
      </c>
      <c r="C79" s="33" t="s">
        <v>70</v>
      </c>
      <c r="D79" s="125">
        <v>1587938</v>
      </c>
      <c r="E79" s="46">
        <v>0</v>
      </c>
      <c r="F79" s="45">
        <v>24.047808541643313</v>
      </c>
      <c r="G79" s="45">
        <v>26.886150466831829</v>
      </c>
      <c r="H79" s="47">
        <v>5.3843412022383745</v>
      </c>
      <c r="I79" s="51">
        <v>56.318300210713517</v>
      </c>
      <c r="J79" s="93"/>
      <c r="K79" s="165">
        <v>102.3</v>
      </c>
      <c r="L79" s="164">
        <v>0.97751710654936474</v>
      </c>
      <c r="N79" s="45">
        <f t="shared" si="5"/>
        <v>23.507144224480271</v>
      </c>
      <c r="O79" s="45">
        <f t="shared" si="6"/>
        <v>26.281672010588302</v>
      </c>
      <c r="P79" s="47">
        <f t="shared" si="7"/>
        <v>5.2632856326865838</v>
      </c>
      <c r="Q79" s="51">
        <f t="shared" si="8"/>
        <v>55.052101867755155</v>
      </c>
    </row>
    <row r="80" spans="2:17" x14ac:dyDescent="0.25">
      <c r="B80" s="2" t="s">
        <v>362</v>
      </c>
      <c r="C80" s="33" t="s">
        <v>71</v>
      </c>
      <c r="D80" s="125">
        <v>1637800</v>
      </c>
      <c r="E80" s="46">
        <v>0</v>
      </c>
      <c r="F80" s="45">
        <v>54.484195872511904</v>
      </c>
      <c r="G80" s="45">
        <v>19.569520087922822</v>
      </c>
      <c r="H80" s="47">
        <v>19.538378312370252</v>
      </c>
      <c r="I80" s="51">
        <v>93.592094272804985</v>
      </c>
      <c r="J80" s="93"/>
      <c r="K80" s="165">
        <v>102.6</v>
      </c>
      <c r="L80" s="164">
        <v>0.97465886939571145</v>
      </c>
      <c r="N80" s="45">
        <f t="shared" si="5"/>
        <v>53.103504749036944</v>
      </c>
      <c r="O80" s="45">
        <f t="shared" si="6"/>
        <v>19.07360632351152</v>
      </c>
      <c r="P80" s="47">
        <f t="shared" si="7"/>
        <v>19.043253715760478</v>
      </c>
      <c r="Q80" s="51">
        <f t="shared" si="8"/>
        <v>91.220364788308942</v>
      </c>
    </row>
    <row r="81" spans="2:17" x14ac:dyDescent="0.25">
      <c r="B81" s="2" t="s">
        <v>363</v>
      </c>
      <c r="C81" s="33" t="s">
        <v>72</v>
      </c>
      <c r="D81" s="125">
        <v>306949</v>
      </c>
      <c r="E81" s="46">
        <v>0</v>
      </c>
      <c r="F81" s="45">
        <v>43.398577613870707</v>
      </c>
      <c r="G81" s="45">
        <v>28.337942133709507</v>
      </c>
      <c r="H81" s="47">
        <v>38.550537711476501</v>
      </c>
      <c r="I81" s="51">
        <v>110.28705745905671</v>
      </c>
      <c r="J81" s="93"/>
      <c r="K81" s="165">
        <v>95.7</v>
      </c>
      <c r="L81" s="164">
        <v>1.044932079414838</v>
      </c>
      <c r="N81" s="45">
        <f t="shared" si="5"/>
        <v>45.34856594970816</v>
      </c>
      <c r="O81" s="45">
        <f t="shared" si="6"/>
        <v>29.611224800114428</v>
      </c>
      <c r="P81" s="47">
        <f t="shared" si="7"/>
        <v>40.282693533413273</v>
      </c>
      <c r="Q81" s="51">
        <f t="shared" si="8"/>
        <v>115.24248428323585</v>
      </c>
    </row>
    <row r="82" spans="2:17" x14ac:dyDescent="0.25">
      <c r="B82" s="2" t="s">
        <v>364</v>
      </c>
      <c r="C82" s="33" t="s">
        <v>73</v>
      </c>
      <c r="D82" s="125">
        <v>302988</v>
      </c>
      <c r="E82" s="46">
        <v>0</v>
      </c>
      <c r="F82" s="45">
        <v>87.064916762380022</v>
      </c>
      <c r="G82" s="45">
        <v>10.435720226543625</v>
      </c>
      <c r="H82" s="47">
        <v>90.519954585660159</v>
      </c>
      <c r="I82" s="51">
        <v>188.02059157458382</v>
      </c>
      <c r="J82" s="93"/>
      <c r="K82" s="165">
        <v>105.1</v>
      </c>
      <c r="L82" s="164">
        <v>0.95147478591817325</v>
      </c>
      <c r="N82" s="45">
        <f t="shared" si="5"/>
        <v>82.840073037469111</v>
      </c>
      <c r="O82" s="45">
        <f t="shared" si="6"/>
        <v>9.929324668452546</v>
      </c>
      <c r="P82" s="47">
        <f t="shared" si="7"/>
        <v>86.127454410713767</v>
      </c>
      <c r="Q82" s="51">
        <f t="shared" si="8"/>
        <v>178.89685211663542</v>
      </c>
    </row>
    <row r="83" spans="2:17" x14ac:dyDescent="0.25">
      <c r="B83" s="2" t="s">
        <v>365</v>
      </c>
      <c r="C83" s="33" t="s">
        <v>74</v>
      </c>
      <c r="D83" s="125">
        <v>653842</v>
      </c>
      <c r="E83" s="46">
        <v>0</v>
      </c>
      <c r="F83" s="45">
        <v>101.74588815034825</v>
      </c>
      <c r="G83" s="45">
        <v>46.16300727086972</v>
      </c>
      <c r="H83" s="47">
        <v>31.603907365999738</v>
      </c>
      <c r="I83" s="51">
        <v>179.51280278721771</v>
      </c>
      <c r="J83" s="93"/>
      <c r="K83" s="165">
        <v>100.3</v>
      </c>
      <c r="L83" s="164">
        <v>0.99700897308075787</v>
      </c>
      <c r="N83" s="45">
        <f t="shared" si="5"/>
        <v>101.44156345996836</v>
      </c>
      <c r="O83" s="45">
        <f t="shared" si="6"/>
        <v>46.024932473449375</v>
      </c>
      <c r="P83" s="47">
        <f t="shared" si="7"/>
        <v>31.509379228314799</v>
      </c>
      <c r="Q83" s="51">
        <f t="shared" si="8"/>
        <v>178.97587516173255</v>
      </c>
    </row>
    <row r="84" spans="2:17" x14ac:dyDescent="0.25">
      <c r="B84" s="2" t="s">
        <v>366</v>
      </c>
      <c r="C84" s="33" t="s">
        <v>75</v>
      </c>
      <c r="D84" s="125">
        <v>476639</v>
      </c>
      <c r="E84" s="46">
        <v>0</v>
      </c>
      <c r="F84" s="45">
        <v>54.671470441990692</v>
      </c>
      <c r="G84" s="45">
        <v>52.173808689595269</v>
      </c>
      <c r="H84" s="47">
        <v>74.156898617192468</v>
      </c>
      <c r="I84" s="51">
        <v>181.00217774877842</v>
      </c>
      <c r="J84" s="93"/>
      <c r="K84" s="165">
        <v>95.7</v>
      </c>
      <c r="L84" s="164">
        <v>1.044932079414838</v>
      </c>
      <c r="N84" s="45">
        <f t="shared" si="5"/>
        <v>57.127973293616186</v>
      </c>
      <c r="O84" s="45">
        <f t="shared" si="6"/>
        <v>54.518086405010727</v>
      </c>
      <c r="P84" s="47">
        <f t="shared" si="7"/>
        <v>77.488922275018254</v>
      </c>
      <c r="Q84" s="51">
        <f t="shared" si="8"/>
        <v>189.13498197364515</v>
      </c>
    </row>
    <row r="85" spans="2:17" x14ac:dyDescent="0.25">
      <c r="B85" s="2" t="s">
        <v>367</v>
      </c>
      <c r="C85" s="33" t="s">
        <v>76</v>
      </c>
      <c r="D85" s="125">
        <v>269118</v>
      </c>
      <c r="E85" s="46">
        <v>0</v>
      </c>
      <c r="F85" s="45">
        <v>27.996945577776291</v>
      </c>
      <c r="G85" s="45">
        <v>18.297010976597626</v>
      </c>
      <c r="H85" s="47">
        <v>17.682236045154912</v>
      </c>
      <c r="I85" s="51">
        <v>63.976192599528829</v>
      </c>
      <c r="J85" s="93"/>
      <c r="K85" s="165">
        <v>98.9</v>
      </c>
      <c r="L85" s="164">
        <v>1.0111223458038421</v>
      </c>
      <c r="N85" s="45">
        <f t="shared" si="5"/>
        <v>28.308337287943665</v>
      </c>
      <c r="O85" s="45">
        <f t="shared" si="6"/>
        <v>18.500516659856039</v>
      </c>
      <c r="P85" s="47">
        <f t="shared" si="7"/>
        <v>17.878903989034285</v>
      </c>
      <c r="Q85" s="51">
        <f t="shared" si="8"/>
        <v>64.687757936833989</v>
      </c>
    </row>
    <row r="86" spans="2:17" x14ac:dyDescent="0.25">
      <c r="B86" s="2" t="s">
        <v>368</v>
      </c>
      <c r="C86" s="33" t="s">
        <v>77</v>
      </c>
      <c r="D86" s="125">
        <v>230862</v>
      </c>
      <c r="E86" s="46">
        <v>0</v>
      </c>
      <c r="F86" s="45">
        <v>26.477640321923921</v>
      </c>
      <c r="G86" s="45">
        <v>51.75503114414672</v>
      </c>
      <c r="H86" s="47">
        <v>19.165579437066299</v>
      </c>
      <c r="I86" s="51">
        <v>97.39825090313694</v>
      </c>
      <c r="J86" s="93"/>
      <c r="K86" s="165">
        <v>95.4</v>
      </c>
      <c r="L86" s="164">
        <v>1.0482180293501047</v>
      </c>
      <c r="N86" s="45">
        <f t="shared" si="5"/>
        <v>27.754339960087965</v>
      </c>
      <c r="O86" s="45">
        <f t="shared" si="6"/>
        <v>54.250556754870765</v>
      </c>
      <c r="P86" s="47">
        <f t="shared" si="7"/>
        <v>20.089705908874524</v>
      </c>
      <c r="Q86" s="51">
        <f t="shared" si="8"/>
        <v>102.09460262383325</v>
      </c>
    </row>
    <row r="87" spans="2:17" x14ac:dyDescent="0.25">
      <c r="B87" s="2" t="s">
        <v>369</v>
      </c>
      <c r="C87" s="33" t="s">
        <v>78</v>
      </c>
      <c r="D87" s="125">
        <v>320536</v>
      </c>
      <c r="E87" s="46">
        <v>0</v>
      </c>
      <c r="F87" s="45">
        <v>38.215791673946143</v>
      </c>
      <c r="G87" s="45">
        <v>14.984126587965159</v>
      </c>
      <c r="H87" s="47">
        <v>2.5092626101280358</v>
      </c>
      <c r="I87" s="51">
        <v>55.709180872039333</v>
      </c>
      <c r="J87" s="93"/>
      <c r="K87" s="165">
        <v>103.7</v>
      </c>
      <c r="L87" s="164">
        <v>0.96432015429122475</v>
      </c>
      <c r="N87" s="45">
        <f t="shared" si="5"/>
        <v>36.852258123381048</v>
      </c>
      <c r="O87" s="45">
        <f t="shared" si="6"/>
        <v>14.449495263225804</v>
      </c>
      <c r="P87" s="47">
        <f t="shared" si="7"/>
        <v>2.4197325073558686</v>
      </c>
      <c r="Q87" s="51">
        <f t="shared" si="8"/>
        <v>53.721485893962715</v>
      </c>
    </row>
    <row r="88" spans="2:17" x14ac:dyDescent="0.25">
      <c r="B88" s="2" t="s">
        <v>370</v>
      </c>
      <c r="C88" s="33" t="s">
        <v>79</v>
      </c>
      <c r="D88" s="125">
        <v>510998</v>
      </c>
      <c r="E88" s="46">
        <v>0</v>
      </c>
      <c r="F88" s="45">
        <v>14.249537180184658</v>
      </c>
      <c r="G88" s="45">
        <v>44.022064665615133</v>
      </c>
      <c r="H88" s="47">
        <v>55.894768668370524</v>
      </c>
      <c r="I88" s="51">
        <v>114.16637051417031</v>
      </c>
      <c r="J88" s="93"/>
      <c r="K88" s="165">
        <v>106.1</v>
      </c>
      <c r="L88" s="164">
        <v>0.94250706880301605</v>
      </c>
      <c r="N88" s="45">
        <f t="shared" si="5"/>
        <v>13.430289519495437</v>
      </c>
      <c r="O88" s="45">
        <f t="shared" si="6"/>
        <v>41.491107130645744</v>
      </c>
      <c r="P88" s="47">
        <f t="shared" si="7"/>
        <v>52.681214579048564</v>
      </c>
      <c r="Q88" s="51">
        <f t="shared" si="8"/>
        <v>107.60261122918973</v>
      </c>
    </row>
    <row r="89" spans="2:17" x14ac:dyDescent="0.25">
      <c r="B89" s="2" t="s">
        <v>371</v>
      </c>
      <c r="C89" s="33" t="s">
        <v>80</v>
      </c>
      <c r="D89" s="125">
        <v>1463625</v>
      </c>
      <c r="E89" s="46">
        <v>0</v>
      </c>
      <c r="F89" s="45">
        <v>63.721742249551625</v>
      </c>
      <c r="G89" s="45">
        <v>6.5369852250405671</v>
      </c>
      <c r="H89" s="47">
        <v>35.853885387308907</v>
      </c>
      <c r="I89" s="51">
        <v>106.1126128619011</v>
      </c>
      <c r="J89" s="93"/>
      <c r="K89" s="165">
        <v>97.9</v>
      </c>
      <c r="L89" s="164">
        <v>1.0214504596527068</v>
      </c>
      <c r="N89" s="45">
        <f t="shared" si="5"/>
        <v>65.088602910675817</v>
      </c>
      <c r="O89" s="45">
        <f t="shared" si="6"/>
        <v>6.6772065628606398</v>
      </c>
      <c r="P89" s="47">
        <f t="shared" si="7"/>
        <v>36.62296770920215</v>
      </c>
      <c r="Q89" s="51">
        <f t="shared" si="8"/>
        <v>108.38877718273859</v>
      </c>
    </row>
    <row r="90" spans="2:17" x14ac:dyDescent="0.25">
      <c r="B90" s="2" t="s">
        <v>372</v>
      </c>
      <c r="C90" s="33" t="s">
        <v>81</v>
      </c>
      <c r="D90" s="125">
        <v>1379090</v>
      </c>
      <c r="E90" s="46">
        <v>0</v>
      </c>
      <c r="F90" s="45">
        <v>100.72278821541741</v>
      </c>
      <c r="G90" s="45">
        <v>26.068792464596218</v>
      </c>
      <c r="H90" s="47">
        <v>25.42604398552669</v>
      </c>
      <c r="I90" s="51">
        <v>152.21762466554031</v>
      </c>
      <c r="J90" s="93"/>
      <c r="K90" s="165">
        <v>113.4</v>
      </c>
      <c r="L90" s="164">
        <v>0.88183421516754845</v>
      </c>
      <c r="N90" s="45">
        <f t="shared" si="5"/>
        <v>88.820800895429812</v>
      </c>
      <c r="O90" s="45">
        <f t="shared" si="6"/>
        <v>22.988353143382906</v>
      </c>
      <c r="P90" s="47">
        <f t="shared" si="7"/>
        <v>22.421555542792493</v>
      </c>
      <c r="Q90" s="51">
        <f t="shared" si="8"/>
        <v>134.2307095816052</v>
      </c>
    </row>
    <row r="91" spans="2:17" x14ac:dyDescent="0.25">
      <c r="B91" s="2" t="s">
        <v>373</v>
      </c>
      <c r="C91" s="33" t="s">
        <v>82</v>
      </c>
      <c r="D91" s="125">
        <v>873035</v>
      </c>
      <c r="E91" s="46">
        <v>0</v>
      </c>
      <c r="F91" s="45">
        <v>297.7251782574582</v>
      </c>
      <c r="G91" s="45">
        <v>33.364566139960026</v>
      </c>
      <c r="H91" s="47">
        <v>111.1806514057283</v>
      </c>
      <c r="I91" s="51">
        <v>442.27039580314647</v>
      </c>
      <c r="J91" s="93"/>
      <c r="K91" s="165">
        <v>117.4</v>
      </c>
      <c r="L91" s="164">
        <v>0.85178875638841556</v>
      </c>
      <c r="N91" s="45">
        <f t="shared" si="5"/>
        <v>253.59895933343967</v>
      </c>
      <c r="O91" s="45">
        <f t="shared" si="6"/>
        <v>28.41956229979559</v>
      </c>
      <c r="P91" s="47">
        <f t="shared" si="7"/>
        <v>94.702428795339259</v>
      </c>
      <c r="Q91" s="51">
        <f t="shared" si="8"/>
        <v>376.72095042857444</v>
      </c>
    </row>
    <row r="92" spans="2:17" x14ac:dyDescent="0.25">
      <c r="B92" s="2" t="s">
        <v>374</v>
      </c>
      <c r="C92" s="33" t="s">
        <v>83</v>
      </c>
      <c r="D92" s="125">
        <v>1015492</v>
      </c>
      <c r="E92" s="46">
        <v>0</v>
      </c>
      <c r="F92" s="45">
        <v>108.40326462443821</v>
      </c>
      <c r="G92" s="45">
        <v>67.530685618399758</v>
      </c>
      <c r="H92" s="47">
        <v>41.251217144005075</v>
      </c>
      <c r="I92" s="51">
        <v>217.18516738684303</v>
      </c>
      <c r="J92" s="93"/>
      <c r="K92" s="165">
        <v>112.1</v>
      </c>
      <c r="L92" s="164">
        <v>0.89206066012488849</v>
      </c>
      <c r="N92" s="45">
        <f t="shared" si="5"/>
        <v>96.702287800569323</v>
      </c>
      <c r="O92" s="45">
        <f t="shared" si="6"/>
        <v>60.241467991436004</v>
      </c>
      <c r="P92" s="47">
        <f t="shared" si="7"/>
        <v>36.798587996436282</v>
      </c>
      <c r="Q92" s="51">
        <f t="shared" si="8"/>
        <v>193.74234378844159</v>
      </c>
    </row>
    <row r="93" spans="2:17" x14ac:dyDescent="0.25">
      <c r="B93" s="2" t="s">
        <v>375</v>
      </c>
      <c r="C93" s="33" t="s">
        <v>84</v>
      </c>
      <c r="D93" s="125">
        <v>331764</v>
      </c>
      <c r="E93" s="46">
        <v>0</v>
      </c>
      <c r="F93" s="45">
        <v>49.668680146127969</v>
      </c>
      <c r="G93" s="45">
        <v>12.282077018603585</v>
      </c>
      <c r="H93" s="47">
        <v>7.3043729880276338</v>
      </c>
      <c r="I93" s="51">
        <v>69.255130152759193</v>
      </c>
      <c r="J93" s="93"/>
      <c r="K93" s="165">
        <v>111.9</v>
      </c>
      <c r="L93" s="164">
        <v>0.89365504915102767</v>
      </c>
      <c r="N93" s="45">
        <f t="shared" si="5"/>
        <v>44.386666797254662</v>
      </c>
      <c r="O93" s="45">
        <f t="shared" si="6"/>
        <v>10.975940141736894</v>
      </c>
      <c r="P93" s="47">
        <f t="shared" si="7"/>
        <v>6.5275898016332743</v>
      </c>
      <c r="Q93" s="51">
        <f t="shared" si="8"/>
        <v>61.890196740624837</v>
      </c>
    </row>
    <row r="94" spans="2:17" x14ac:dyDescent="0.25">
      <c r="B94" s="2" t="s">
        <v>376</v>
      </c>
      <c r="C94" s="33" t="s">
        <v>85</v>
      </c>
      <c r="D94" s="125">
        <v>251907</v>
      </c>
      <c r="E94" s="46">
        <v>0</v>
      </c>
      <c r="F94" s="45">
        <v>54.869150122862806</v>
      </c>
      <c r="G94" s="45">
        <v>11.677615151623417</v>
      </c>
      <c r="H94" s="47">
        <v>84.921312230307223</v>
      </c>
      <c r="I94" s="51">
        <v>151.46807750479343</v>
      </c>
      <c r="J94" s="93"/>
      <c r="K94" s="165">
        <v>102.6</v>
      </c>
      <c r="L94" s="164">
        <v>0.97465886939571145</v>
      </c>
      <c r="N94" s="45">
        <f t="shared" si="5"/>
        <v>53.478703823453024</v>
      </c>
      <c r="O94" s="45">
        <f t="shared" si="6"/>
        <v>11.381691180919509</v>
      </c>
      <c r="P94" s="47">
        <f t="shared" si="7"/>
        <v>82.769310165991442</v>
      </c>
      <c r="Q94" s="51">
        <f t="shared" si="8"/>
        <v>147.62970517036396</v>
      </c>
    </row>
    <row r="95" spans="2:17" x14ac:dyDescent="0.25">
      <c r="B95" s="2" t="s">
        <v>377</v>
      </c>
      <c r="C95" s="33" t="s">
        <v>86</v>
      </c>
      <c r="D95" s="125">
        <v>746668</v>
      </c>
      <c r="E95" s="46">
        <v>0</v>
      </c>
      <c r="F95" s="45">
        <v>163.07494227688881</v>
      </c>
      <c r="G95" s="45">
        <v>59.080727980842894</v>
      </c>
      <c r="H95" s="47">
        <v>91.298149914018012</v>
      </c>
      <c r="I95" s="51">
        <v>313.45382017174967</v>
      </c>
      <c r="J95" s="93"/>
      <c r="K95" s="165">
        <v>112</v>
      </c>
      <c r="L95" s="164">
        <v>0.89285714285714279</v>
      </c>
      <c r="N95" s="45">
        <f t="shared" si="5"/>
        <v>145.60262703293643</v>
      </c>
      <c r="O95" s="45">
        <f t="shared" si="6"/>
        <v>52.750649982895439</v>
      </c>
      <c r="P95" s="47">
        <f t="shared" si="7"/>
        <v>81.516205280373214</v>
      </c>
      <c r="Q95" s="51">
        <f t="shared" si="8"/>
        <v>279.86948229620504</v>
      </c>
    </row>
    <row r="96" spans="2:17" x14ac:dyDescent="0.25">
      <c r="B96" s="2" t="s">
        <v>378</v>
      </c>
      <c r="C96" s="33" t="s">
        <v>87</v>
      </c>
      <c r="D96" s="125">
        <v>232980</v>
      </c>
      <c r="E96" s="46">
        <v>0</v>
      </c>
      <c r="F96" s="45">
        <v>54.64623143617478</v>
      </c>
      <c r="G96" s="45">
        <v>50.708331187226371</v>
      </c>
      <c r="H96" s="47">
        <v>84.826058030732256</v>
      </c>
      <c r="I96" s="51">
        <v>190.18062065413341</v>
      </c>
      <c r="J96" s="93"/>
      <c r="K96" s="165">
        <v>98.3</v>
      </c>
      <c r="L96" s="164">
        <v>1.0172939979654121</v>
      </c>
      <c r="N96" s="45">
        <f t="shared" si="5"/>
        <v>55.591283251449426</v>
      </c>
      <c r="O96" s="45">
        <f t="shared" si="6"/>
        <v>51.585280963607708</v>
      </c>
      <c r="P96" s="47">
        <f t="shared" si="7"/>
        <v>86.293039705729669</v>
      </c>
      <c r="Q96" s="51">
        <f t="shared" si="8"/>
        <v>193.4696039207868</v>
      </c>
    </row>
    <row r="97" spans="2:17" x14ac:dyDescent="0.25">
      <c r="B97" s="2" t="s">
        <v>379</v>
      </c>
      <c r="C97" s="33" t="s">
        <v>88</v>
      </c>
      <c r="D97" s="125">
        <v>309000</v>
      </c>
      <c r="E97" s="46">
        <v>0</v>
      </c>
      <c r="F97" s="45">
        <v>73.223006472491903</v>
      </c>
      <c r="G97" s="45">
        <v>18.464077669902913</v>
      </c>
      <c r="H97" s="47">
        <v>20.97436569579288</v>
      </c>
      <c r="I97" s="51">
        <v>112.66144983818771</v>
      </c>
      <c r="J97" s="93"/>
      <c r="K97" s="165">
        <v>95.7</v>
      </c>
      <c r="L97" s="164">
        <v>1.044932079414838</v>
      </c>
      <c r="N97" s="45">
        <f t="shared" si="5"/>
        <v>76.513068414307114</v>
      </c>
      <c r="O97" s="45">
        <f t="shared" si="6"/>
        <v>19.293707074088729</v>
      </c>
      <c r="P97" s="47">
        <f t="shared" si="7"/>
        <v>21.916787560912098</v>
      </c>
      <c r="Q97" s="51">
        <f t="shared" si="8"/>
        <v>117.72356304930794</v>
      </c>
    </row>
    <row r="98" spans="2:17" x14ac:dyDescent="0.25">
      <c r="B98" s="2" t="s">
        <v>380</v>
      </c>
      <c r="C98" s="33" t="s">
        <v>89</v>
      </c>
      <c r="D98" s="125">
        <v>302329</v>
      </c>
      <c r="E98" s="46">
        <v>0</v>
      </c>
      <c r="F98" s="45">
        <v>114.81494663098809</v>
      </c>
      <c r="G98" s="45">
        <v>46.889282867339887</v>
      </c>
      <c r="H98" s="47">
        <v>90.725944252784217</v>
      </c>
      <c r="I98" s="51">
        <v>252.43017375111219</v>
      </c>
      <c r="J98" s="93"/>
      <c r="K98" s="165">
        <v>103.2</v>
      </c>
      <c r="L98" s="164">
        <v>0.96899224806201545</v>
      </c>
      <c r="N98" s="45">
        <f t="shared" si="5"/>
        <v>111.25479324708148</v>
      </c>
      <c r="O98" s="45">
        <f t="shared" si="6"/>
        <v>45.435351615639419</v>
      </c>
      <c r="P98" s="47">
        <f t="shared" si="7"/>
        <v>87.912736679054476</v>
      </c>
      <c r="Q98" s="51">
        <f t="shared" si="8"/>
        <v>244.60288154177536</v>
      </c>
    </row>
    <row r="99" spans="2:17" x14ac:dyDescent="0.25">
      <c r="B99" s="2" t="s">
        <v>381</v>
      </c>
      <c r="C99" s="33" t="s">
        <v>90</v>
      </c>
      <c r="D99" s="125">
        <v>263928</v>
      </c>
      <c r="E99" s="46">
        <v>0</v>
      </c>
      <c r="F99" s="45">
        <v>79.423308629626263</v>
      </c>
      <c r="G99" s="45">
        <v>84.382642235761267</v>
      </c>
      <c r="H99" s="47">
        <v>44.977452183928953</v>
      </c>
      <c r="I99" s="51">
        <v>208.78340304931649</v>
      </c>
      <c r="J99" s="93"/>
      <c r="K99" s="165">
        <v>99.1</v>
      </c>
      <c r="L99" s="164">
        <v>1.0090817356205852</v>
      </c>
      <c r="N99" s="45">
        <f t="shared" si="5"/>
        <v>80.14461012071267</v>
      </c>
      <c r="O99" s="45">
        <f t="shared" si="6"/>
        <v>85.148983083512874</v>
      </c>
      <c r="P99" s="47">
        <f t="shared" si="7"/>
        <v>45.385925513550909</v>
      </c>
      <c r="Q99" s="51">
        <f t="shared" si="8"/>
        <v>210.67951871777646</v>
      </c>
    </row>
    <row r="100" spans="2:17" x14ac:dyDescent="0.25">
      <c r="B100" s="2" t="s">
        <v>382</v>
      </c>
      <c r="C100" s="33" t="s">
        <v>91</v>
      </c>
      <c r="D100" s="125">
        <v>314439</v>
      </c>
      <c r="E100" s="46">
        <v>0</v>
      </c>
      <c r="F100" s="45">
        <v>21.024065080985501</v>
      </c>
      <c r="G100" s="45">
        <v>0</v>
      </c>
      <c r="H100" s="47">
        <v>0.31802670788292803</v>
      </c>
      <c r="I100" s="51">
        <v>21.34209178886843</v>
      </c>
      <c r="J100" s="93"/>
      <c r="K100" s="165">
        <v>103.8</v>
      </c>
      <c r="L100" s="164">
        <v>0.96339113680154143</v>
      </c>
      <c r="N100" s="45">
        <f t="shared" si="5"/>
        <v>20.254397958560212</v>
      </c>
      <c r="O100" s="45">
        <f t="shared" si="6"/>
        <v>0</v>
      </c>
      <c r="P100" s="47">
        <f t="shared" si="7"/>
        <v>0.30638411164058577</v>
      </c>
      <c r="Q100" s="51">
        <f t="shared" si="8"/>
        <v>20.560782070200801</v>
      </c>
    </row>
    <row r="101" spans="2:17" x14ac:dyDescent="0.25">
      <c r="B101" s="2" t="s">
        <v>383</v>
      </c>
      <c r="C101" s="33" t="s">
        <v>92</v>
      </c>
      <c r="D101" s="125">
        <v>391651</v>
      </c>
      <c r="E101" s="46">
        <v>0</v>
      </c>
      <c r="F101" s="45">
        <v>39.345299769437588</v>
      </c>
      <c r="G101" s="45">
        <v>0</v>
      </c>
      <c r="H101" s="47">
        <v>4.9789225611577654</v>
      </c>
      <c r="I101" s="51">
        <v>44.324222330595354</v>
      </c>
      <c r="J101" s="93"/>
      <c r="K101" s="165">
        <v>99.1</v>
      </c>
      <c r="L101" s="164">
        <v>1.0090817356205852</v>
      </c>
      <c r="N101" s="45">
        <f t="shared" si="5"/>
        <v>39.702623379856291</v>
      </c>
      <c r="O101" s="45">
        <f t="shared" si="6"/>
        <v>0</v>
      </c>
      <c r="P101" s="47">
        <f t="shared" si="7"/>
        <v>5.0241398195335671</v>
      </c>
      <c r="Q101" s="51">
        <f t="shared" si="8"/>
        <v>44.726763199389865</v>
      </c>
    </row>
    <row r="102" spans="2:17" x14ac:dyDescent="0.25">
      <c r="B102" s="2" t="s">
        <v>384</v>
      </c>
      <c r="C102" s="33" t="s">
        <v>93</v>
      </c>
      <c r="D102" s="125">
        <v>274825</v>
      </c>
      <c r="E102" s="46">
        <v>0</v>
      </c>
      <c r="F102" s="45">
        <v>72.052054944055314</v>
      </c>
      <c r="G102" s="45">
        <v>7.374394614754844</v>
      </c>
      <c r="H102" s="47">
        <v>30.295959246793412</v>
      </c>
      <c r="I102" s="51">
        <v>109.72240880560356</v>
      </c>
      <c r="J102" s="93"/>
      <c r="K102" s="165">
        <v>90.9</v>
      </c>
      <c r="L102" s="164">
        <v>1.1001100110011002</v>
      </c>
      <c r="N102" s="45">
        <f t="shared" si="5"/>
        <v>79.265186957156573</v>
      </c>
      <c r="O102" s="45">
        <f t="shared" si="6"/>
        <v>8.1126453407644057</v>
      </c>
      <c r="P102" s="47">
        <f t="shared" si="7"/>
        <v>33.328888060278786</v>
      </c>
      <c r="Q102" s="51">
        <f t="shared" si="8"/>
        <v>120.70672035819975</v>
      </c>
    </row>
    <row r="103" spans="2:17" x14ac:dyDescent="0.25">
      <c r="B103" s="2" t="s">
        <v>385</v>
      </c>
      <c r="C103" s="33" t="s">
        <v>94</v>
      </c>
      <c r="D103" s="125">
        <v>561126</v>
      </c>
      <c r="E103" s="46">
        <v>0</v>
      </c>
      <c r="F103" s="45">
        <v>24.20046299761551</v>
      </c>
      <c r="G103" s="45">
        <v>17.011678303981636</v>
      </c>
      <c r="H103" s="47">
        <v>6.7720975324615145</v>
      </c>
      <c r="I103" s="51">
        <v>47.984238834058658</v>
      </c>
      <c r="J103" s="93"/>
      <c r="K103" s="165">
        <v>93.8</v>
      </c>
      <c r="L103" s="164">
        <v>1.0660980810234542</v>
      </c>
      <c r="N103" s="45">
        <f t="shared" si="5"/>
        <v>25.800067161637003</v>
      </c>
      <c r="O103" s="45">
        <f t="shared" si="6"/>
        <v>18.136117594863151</v>
      </c>
      <c r="P103" s="47">
        <f t="shared" si="7"/>
        <v>7.2197201838608898</v>
      </c>
      <c r="Q103" s="51">
        <f t="shared" si="8"/>
        <v>51.15590494036104</v>
      </c>
    </row>
    <row r="104" spans="2:17" x14ac:dyDescent="0.25">
      <c r="B104" s="2" t="s">
        <v>386</v>
      </c>
      <c r="C104" s="33" t="s">
        <v>95</v>
      </c>
      <c r="D104" s="125">
        <v>401874</v>
      </c>
      <c r="E104" s="46">
        <v>0</v>
      </c>
      <c r="F104" s="45">
        <v>45.101039131668138</v>
      </c>
      <c r="G104" s="45">
        <v>18.740956120575106</v>
      </c>
      <c r="H104" s="47">
        <v>16.127992853481441</v>
      </c>
      <c r="I104" s="51">
        <v>79.969988105724681</v>
      </c>
      <c r="J104" s="93"/>
      <c r="K104" s="165">
        <v>92.9</v>
      </c>
      <c r="L104" s="164">
        <v>1.0764262648008611</v>
      </c>
      <c r="N104" s="45">
        <f t="shared" si="5"/>
        <v>48.547943091139004</v>
      </c>
      <c r="O104" s="45">
        <f t="shared" si="6"/>
        <v>20.173257395667498</v>
      </c>
      <c r="P104" s="47">
        <f t="shared" si="7"/>
        <v>17.360595106008009</v>
      </c>
      <c r="Q104" s="51">
        <f t="shared" si="8"/>
        <v>86.081795592814515</v>
      </c>
    </row>
    <row r="105" spans="2:17" x14ac:dyDescent="0.25">
      <c r="B105" s="2" t="s">
        <v>387</v>
      </c>
      <c r="C105" s="33" t="s">
        <v>96</v>
      </c>
      <c r="D105" s="125">
        <v>449645</v>
      </c>
      <c r="E105" s="46">
        <v>0</v>
      </c>
      <c r="F105" s="45">
        <v>69.646794693591616</v>
      </c>
      <c r="G105" s="45">
        <v>59.906504019837875</v>
      </c>
      <c r="H105" s="47">
        <v>0</v>
      </c>
      <c r="I105" s="51">
        <v>129.55329871342948</v>
      </c>
      <c r="J105" s="93"/>
      <c r="K105" s="165">
        <v>96.2</v>
      </c>
      <c r="L105" s="164">
        <v>1.0395010395010393</v>
      </c>
      <c r="N105" s="45">
        <f t="shared" si="5"/>
        <v>72.397915481903951</v>
      </c>
      <c r="O105" s="45">
        <f t="shared" si="6"/>
        <v>62.272873201494662</v>
      </c>
      <c r="P105" s="47">
        <f t="shared" si="7"/>
        <v>0</v>
      </c>
      <c r="Q105" s="51">
        <f t="shared" si="8"/>
        <v>134.6707886833986</v>
      </c>
    </row>
    <row r="106" spans="2:17" x14ac:dyDescent="0.25">
      <c r="B106" s="2" t="s">
        <v>388</v>
      </c>
      <c r="C106" s="33" t="s">
        <v>97</v>
      </c>
      <c r="D106" s="125">
        <v>705054</v>
      </c>
      <c r="E106" s="46">
        <v>0</v>
      </c>
      <c r="F106" s="45">
        <v>84.916538307704087</v>
      </c>
      <c r="G106" s="45">
        <v>78.338340042039334</v>
      </c>
      <c r="H106" s="47">
        <v>84.085390622562244</v>
      </c>
      <c r="I106" s="51">
        <v>247.34026897230567</v>
      </c>
      <c r="J106" s="93"/>
      <c r="K106" s="165">
        <v>111.5</v>
      </c>
      <c r="L106" s="164">
        <v>0.89686098654708524</v>
      </c>
      <c r="N106" s="45">
        <f t="shared" si="5"/>
        <v>76.158330320810848</v>
      </c>
      <c r="O106" s="45">
        <f t="shared" si="6"/>
        <v>70.258600934564427</v>
      </c>
      <c r="P106" s="47">
        <f t="shared" si="7"/>
        <v>75.412906387948198</v>
      </c>
      <c r="Q106" s="51">
        <f t="shared" si="8"/>
        <v>221.82983764332349</v>
      </c>
    </row>
    <row r="107" spans="2:17" x14ac:dyDescent="0.25">
      <c r="B107" s="2" t="s">
        <v>389</v>
      </c>
      <c r="C107" s="33" t="s">
        <v>98</v>
      </c>
      <c r="D107" s="125">
        <v>400035</v>
      </c>
      <c r="E107" s="46">
        <v>0</v>
      </c>
      <c r="F107" s="45">
        <v>32.838329146199705</v>
      </c>
      <c r="G107" s="45">
        <v>13.202572274925943</v>
      </c>
      <c r="H107" s="47">
        <v>23.970770057619958</v>
      </c>
      <c r="I107" s="51">
        <v>70.011671478745612</v>
      </c>
      <c r="J107" s="93"/>
      <c r="K107" s="165">
        <v>91.9</v>
      </c>
      <c r="L107" s="164">
        <v>1.088139281828074</v>
      </c>
      <c r="N107" s="45">
        <f t="shared" si="5"/>
        <v>35.732675893579653</v>
      </c>
      <c r="O107" s="45">
        <f t="shared" si="6"/>
        <v>14.366237513521156</v>
      </c>
      <c r="P107" s="47">
        <f t="shared" si="7"/>
        <v>26.083536515364482</v>
      </c>
      <c r="Q107" s="51">
        <f t="shared" si="8"/>
        <v>76.182449922465295</v>
      </c>
    </row>
    <row r="108" spans="2:17" x14ac:dyDescent="0.25">
      <c r="B108" s="2" t="s">
        <v>390</v>
      </c>
      <c r="C108" s="33" t="s">
        <v>99</v>
      </c>
      <c r="D108" s="125">
        <v>253459</v>
      </c>
      <c r="E108" s="46">
        <v>0</v>
      </c>
      <c r="F108" s="45">
        <v>28.536209012108468</v>
      </c>
      <c r="G108" s="45">
        <v>17.26829980391306</v>
      </c>
      <c r="H108" s="47">
        <v>30.148327737424989</v>
      </c>
      <c r="I108" s="51">
        <v>75.952836553446517</v>
      </c>
      <c r="J108" s="93"/>
      <c r="K108" s="165">
        <v>89</v>
      </c>
      <c r="L108" s="164">
        <v>1.1235955056179776</v>
      </c>
      <c r="N108" s="45">
        <f t="shared" si="5"/>
        <v>32.063156193380301</v>
      </c>
      <c r="O108" s="45">
        <f t="shared" si="6"/>
        <v>19.402584049340518</v>
      </c>
      <c r="P108" s="47">
        <f t="shared" si="7"/>
        <v>33.874525547668526</v>
      </c>
      <c r="Q108" s="51">
        <f t="shared" si="8"/>
        <v>85.340265790389353</v>
      </c>
    </row>
    <row r="109" spans="2:17" s="65" customFormat="1" x14ac:dyDescent="0.25">
      <c r="B109" s="62"/>
      <c r="C109" s="63"/>
      <c r="D109" s="126"/>
      <c r="E109" s="64"/>
      <c r="F109" s="64"/>
      <c r="G109" s="64"/>
      <c r="H109" s="64"/>
      <c r="I109" s="64"/>
      <c r="K109" s="160"/>
      <c r="L109" s="160"/>
      <c r="N109" s="64"/>
      <c r="O109" s="64"/>
      <c r="P109" s="64"/>
      <c r="Q109" s="64"/>
    </row>
    <row r="110" spans="2:17" x14ac:dyDescent="0.25">
      <c r="C110" s="76" t="s">
        <v>422</v>
      </c>
      <c r="D110" s="18"/>
      <c r="E110" s="86"/>
      <c r="F110" s="77">
        <v>65.717003784244369</v>
      </c>
      <c r="G110" s="77">
        <v>25.331134876719364</v>
      </c>
      <c r="H110" s="77">
        <v>39.891794835550932</v>
      </c>
      <c r="I110" s="159">
        <v>130.93993349651467</v>
      </c>
      <c r="N110" s="77"/>
      <c r="O110" s="77"/>
      <c r="P110" s="77"/>
      <c r="Q110" s="159"/>
    </row>
    <row r="111" spans="2:17" x14ac:dyDescent="0.25">
      <c r="C111" s="78" t="s">
        <v>409</v>
      </c>
      <c r="D111" s="127"/>
      <c r="E111" s="87"/>
      <c r="F111" s="79">
        <v>51.500684241955483</v>
      </c>
      <c r="G111" s="79">
        <v>20.557312641604582</v>
      </c>
      <c r="H111" s="79">
        <v>26.845621470372699</v>
      </c>
      <c r="I111" s="80">
        <v>107.49605081376583</v>
      </c>
      <c r="N111" s="79"/>
      <c r="O111" s="79"/>
      <c r="P111" s="79"/>
      <c r="Q111" s="80"/>
    </row>
    <row r="112" spans="2:17" x14ac:dyDescent="0.25">
      <c r="C112" s="81" t="s">
        <v>415</v>
      </c>
      <c r="D112" s="128"/>
      <c r="E112" s="88"/>
      <c r="F112" s="82">
        <v>60.445817199936037</v>
      </c>
      <c r="G112" s="82">
        <v>27.702020911322236</v>
      </c>
      <c r="H112" s="82">
        <v>34.68924623766874</v>
      </c>
      <c r="I112" s="83">
        <v>122.83708434892701</v>
      </c>
      <c r="N112" s="82"/>
      <c r="O112" s="82"/>
      <c r="P112" s="82"/>
      <c r="Q112" s="83"/>
    </row>
  </sheetData>
  <autoFilter ref="C8:I10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12"/>
  <sheetViews>
    <sheetView showGridLines="0" workbookViewId="0"/>
  </sheetViews>
  <sheetFormatPr defaultRowHeight="15" x14ac:dyDescent="0.25"/>
  <cols>
    <col min="2" max="2" width="0" hidden="1" customWidth="1"/>
    <col min="3" max="3" width="21.7109375" style="48" bestFit="1" customWidth="1"/>
    <col min="4" max="4" width="13.5703125" style="43" bestFit="1" customWidth="1"/>
    <col min="5" max="6" width="12.85546875" style="3" bestFit="1" customWidth="1"/>
    <col min="7" max="7" width="13.42578125" style="3" customWidth="1"/>
    <col min="8" max="8" width="12.85546875" style="3" bestFit="1" customWidth="1"/>
    <col min="9" max="9" width="1.7109375" style="12" customWidth="1"/>
    <col min="10" max="10" width="13.7109375" style="3" bestFit="1" customWidth="1"/>
    <col min="11" max="11" width="12.85546875" style="3" bestFit="1" customWidth="1"/>
    <col min="12" max="12" width="11.7109375" style="3" customWidth="1"/>
    <col min="13" max="13" width="12.85546875" style="3" bestFit="1" customWidth="1"/>
    <col min="14" max="14" width="1.7109375" style="12" customWidth="1"/>
    <col min="15" max="15" width="14.140625" style="3" bestFit="1" customWidth="1"/>
    <col min="16" max="16" width="11.5703125" style="3" bestFit="1" customWidth="1"/>
    <col min="17" max="17" width="14.140625" style="3" customWidth="1"/>
    <col min="18" max="18" width="12.85546875" style="3" bestFit="1" customWidth="1"/>
  </cols>
  <sheetData>
    <row r="1" spans="2:19" ht="15.75" x14ac:dyDescent="0.25">
      <c r="C1" s="60" t="s">
        <v>499</v>
      </c>
      <c r="D1" s="122"/>
    </row>
    <row r="2" spans="2:19" x14ac:dyDescent="0.25">
      <c r="C2" s="56" t="s">
        <v>495</v>
      </c>
      <c r="D2" s="123"/>
    </row>
    <row r="3" spans="2:19" x14ac:dyDescent="0.25">
      <c r="C3" s="56" t="s">
        <v>405</v>
      </c>
      <c r="D3" s="123"/>
    </row>
    <row r="4" spans="2:19" x14ac:dyDescent="0.25">
      <c r="C4" s="56"/>
      <c r="D4" s="123"/>
    </row>
    <row r="5" spans="2:19" ht="15.75" thickBot="1" x14ac:dyDescent="0.3">
      <c r="E5" s="40" t="s">
        <v>399</v>
      </c>
      <c r="F5" s="35"/>
      <c r="G5" s="35"/>
      <c r="H5" s="35"/>
      <c r="J5" s="40" t="s">
        <v>290</v>
      </c>
      <c r="K5" s="35"/>
      <c r="L5" s="35"/>
      <c r="M5" s="35"/>
      <c r="O5" s="40" t="s">
        <v>503</v>
      </c>
      <c r="P5" s="35"/>
      <c r="Q5" s="35"/>
      <c r="R5" s="35"/>
    </row>
    <row r="6" spans="2:19" x14ac:dyDescent="0.25">
      <c r="E6" s="26" t="s">
        <v>394</v>
      </c>
      <c r="F6" s="26"/>
      <c r="G6" s="26" t="s">
        <v>287</v>
      </c>
      <c r="H6" s="26"/>
      <c r="J6" s="26" t="s">
        <v>394</v>
      </c>
      <c r="K6" s="26"/>
      <c r="L6" s="26" t="s">
        <v>287</v>
      </c>
      <c r="M6" s="26"/>
      <c r="O6" s="26" t="s">
        <v>394</v>
      </c>
      <c r="P6" s="26"/>
      <c r="Q6" s="26" t="s">
        <v>287</v>
      </c>
      <c r="R6" s="26"/>
    </row>
    <row r="7" spans="2:19" ht="39" x14ac:dyDescent="0.25">
      <c r="B7" s="2" t="s">
        <v>291</v>
      </c>
      <c r="C7" s="49" t="s">
        <v>403</v>
      </c>
      <c r="D7" s="49" t="s">
        <v>410</v>
      </c>
      <c r="E7" s="19" t="s">
        <v>285</v>
      </c>
      <c r="F7" s="52" t="s">
        <v>286</v>
      </c>
      <c r="G7" s="19" t="s">
        <v>408</v>
      </c>
      <c r="H7" s="52" t="s">
        <v>102</v>
      </c>
      <c r="I7" s="53"/>
      <c r="J7" s="19" t="s">
        <v>285</v>
      </c>
      <c r="K7" s="52" t="s">
        <v>286</v>
      </c>
      <c r="L7" s="19" t="s">
        <v>408</v>
      </c>
      <c r="M7" s="52" t="s">
        <v>102</v>
      </c>
      <c r="N7" s="53"/>
      <c r="O7" s="19" t="s">
        <v>285</v>
      </c>
      <c r="P7" s="52" t="s">
        <v>286</v>
      </c>
      <c r="Q7" s="19" t="s">
        <v>408</v>
      </c>
      <c r="R7" s="52" t="s">
        <v>102</v>
      </c>
    </row>
    <row r="8" spans="2:19" x14ac:dyDescent="0.25">
      <c r="B8" s="2" t="s">
        <v>292</v>
      </c>
      <c r="C8" s="33" t="s">
        <v>1</v>
      </c>
      <c r="D8" s="124">
        <v>569685</v>
      </c>
      <c r="E8" s="47">
        <v>17.980548899830609</v>
      </c>
      <c r="F8" s="47">
        <v>72.247947549961822</v>
      </c>
      <c r="G8" s="47">
        <v>50.674260336852825</v>
      </c>
      <c r="H8" s="50">
        <v>140.90275678664526</v>
      </c>
      <c r="I8" s="46">
        <v>0</v>
      </c>
      <c r="J8" s="47">
        <v>0</v>
      </c>
      <c r="K8" s="47">
        <v>0</v>
      </c>
      <c r="L8" s="47">
        <v>0</v>
      </c>
      <c r="M8" s="50">
        <v>0</v>
      </c>
      <c r="N8" s="46">
        <v>0</v>
      </c>
      <c r="O8" s="47">
        <v>17.980548899830609</v>
      </c>
      <c r="P8" s="47">
        <v>72.247947549961822</v>
      </c>
      <c r="Q8" s="47">
        <v>50.674260336852825</v>
      </c>
      <c r="R8" s="50">
        <v>140.90275678664526</v>
      </c>
      <c r="S8" s="93"/>
    </row>
    <row r="9" spans="2:19" x14ac:dyDescent="0.25">
      <c r="B9" s="2" t="s">
        <v>293</v>
      </c>
      <c r="C9" s="33" t="s">
        <v>2</v>
      </c>
      <c r="D9" s="125">
        <v>355430</v>
      </c>
      <c r="E9" s="45">
        <v>56.474369074079284</v>
      </c>
      <c r="F9" s="45">
        <v>42.579852572939821</v>
      </c>
      <c r="G9" s="47">
        <v>10.770973187406803</v>
      </c>
      <c r="H9" s="51">
        <v>109.8251948344259</v>
      </c>
      <c r="I9" s="46">
        <v>0</v>
      </c>
      <c r="J9" s="45">
        <v>0</v>
      </c>
      <c r="K9" s="45">
        <v>0</v>
      </c>
      <c r="L9" s="47">
        <v>0</v>
      </c>
      <c r="M9" s="51">
        <v>0</v>
      </c>
      <c r="N9" s="46">
        <v>0</v>
      </c>
      <c r="O9" s="45">
        <v>56.474369074079284</v>
      </c>
      <c r="P9" s="45">
        <v>42.579852572939821</v>
      </c>
      <c r="Q9" s="47">
        <v>10.770973187406803</v>
      </c>
      <c r="R9" s="51">
        <v>109.8251948344259</v>
      </c>
      <c r="S9" s="93"/>
    </row>
    <row r="10" spans="2:19" x14ac:dyDescent="0.25">
      <c r="B10" s="2" t="s">
        <v>294</v>
      </c>
      <c r="C10" s="33" t="s">
        <v>3</v>
      </c>
      <c r="D10" s="125">
        <v>296382</v>
      </c>
      <c r="E10" s="45">
        <v>38.274304782341709</v>
      </c>
      <c r="F10" s="45">
        <v>18.145406941042303</v>
      </c>
      <c r="G10" s="47">
        <v>18.219729943113954</v>
      </c>
      <c r="H10" s="51">
        <v>74.639441666497959</v>
      </c>
      <c r="I10" s="46">
        <v>0</v>
      </c>
      <c r="J10" s="45">
        <v>5.3389747015675715</v>
      </c>
      <c r="K10" s="45">
        <v>0</v>
      </c>
      <c r="L10" s="47">
        <v>0</v>
      </c>
      <c r="M10" s="51">
        <v>5.3389747015675715</v>
      </c>
      <c r="N10" s="46">
        <v>0</v>
      </c>
      <c r="O10" s="45">
        <v>43.613279483909281</v>
      </c>
      <c r="P10" s="45">
        <v>18.145406941042303</v>
      </c>
      <c r="Q10" s="47">
        <v>18.219729943113954</v>
      </c>
      <c r="R10" s="51">
        <v>79.978416368065538</v>
      </c>
      <c r="S10" s="93"/>
    </row>
    <row r="11" spans="2:19" x14ac:dyDescent="0.25">
      <c r="B11" s="2" t="s">
        <v>295</v>
      </c>
      <c r="C11" s="33" t="s">
        <v>4</v>
      </c>
      <c r="D11" s="125">
        <v>389386</v>
      </c>
      <c r="E11" s="45">
        <v>30.422893992079839</v>
      </c>
      <c r="F11" s="45">
        <v>13.183997370218755</v>
      </c>
      <c r="G11" s="47">
        <v>90.275482426178655</v>
      </c>
      <c r="H11" s="51">
        <v>133.88237378847725</v>
      </c>
      <c r="I11" s="46">
        <v>0</v>
      </c>
      <c r="J11" s="45">
        <v>0</v>
      </c>
      <c r="K11" s="45">
        <v>0</v>
      </c>
      <c r="L11" s="47">
        <v>0</v>
      </c>
      <c r="M11" s="51">
        <v>0</v>
      </c>
      <c r="N11" s="46">
        <v>0</v>
      </c>
      <c r="O11" s="45">
        <v>30.422893992079839</v>
      </c>
      <c r="P11" s="45">
        <v>13.183997370218755</v>
      </c>
      <c r="Q11" s="47">
        <v>90.275482426178655</v>
      </c>
      <c r="R11" s="51">
        <v>133.88237378847725</v>
      </c>
      <c r="S11" s="93"/>
    </row>
    <row r="12" spans="2:19" x14ac:dyDescent="0.25">
      <c r="B12" s="2" t="s">
        <v>296</v>
      </c>
      <c r="C12" s="33" t="s">
        <v>5</v>
      </c>
      <c r="D12" s="125">
        <v>232605</v>
      </c>
      <c r="E12" s="45">
        <v>155.05332645471938</v>
      </c>
      <c r="F12" s="45">
        <v>49.055295457965222</v>
      </c>
      <c r="G12" s="47">
        <v>114.70028159325896</v>
      </c>
      <c r="H12" s="51">
        <v>318.80890350594353</v>
      </c>
      <c r="I12" s="46">
        <v>0</v>
      </c>
      <c r="J12" s="45">
        <v>0</v>
      </c>
      <c r="K12" s="45">
        <v>0</v>
      </c>
      <c r="L12" s="47">
        <v>0</v>
      </c>
      <c r="M12" s="51">
        <v>0</v>
      </c>
      <c r="N12" s="46">
        <v>0</v>
      </c>
      <c r="O12" s="45">
        <v>155.05332645471938</v>
      </c>
      <c r="P12" s="45">
        <v>49.055295457965222</v>
      </c>
      <c r="Q12" s="47">
        <v>114.70028159325896</v>
      </c>
      <c r="R12" s="51">
        <v>318.80890350594353</v>
      </c>
      <c r="S12" s="93"/>
    </row>
    <row r="13" spans="2:19" x14ac:dyDescent="0.25">
      <c r="B13" s="2" t="s">
        <v>297</v>
      </c>
      <c r="C13" s="33" t="s">
        <v>6</v>
      </c>
      <c r="D13" s="125">
        <v>511326</v>
      </c>
      <c r="E13" s="45">
        <v>90.38583995337612</v>
      </c>
      <c r="F13" s="45">
        <v>34.40154617602078</v>
      </c>
      <c r="G13" s="47">
        <v>95.567055068586384</v>
      </c>
      <c r="H13" s="51">
        <v>220.35444119798328</v>
      </c>
      <c r="I13" s="46">
        <v>0</v>
      </c>
      <c r="J13" s="45">
        <v>12.613085585321301</v>
      </c>
      <c r="K13" s="45">
        <v>8.9913554170920307</v>
      </c>
      <c r="L13" s="47">
        <v>9.5540973860120548</v>
      </c>
      <c r="M13" s="51">
        <v>31.158538388425384</v>
      </c>
      <c r="N13" s="46">
        <v>0</v>
      </c>
      <c r="O13" s="45">
        <v>102.99892553869743</v>
      </c>
      <c r="P13" s="45">
        <v>43.392901593112811</v>
      </c>
      <c r="Q13" s="47">
        <v>105.12115245459843</v>
      </c>
      <c r="R13" s="51">
        <v>251.5129795864087</v>
      </c>
      <c r="S13" s="93"/>
    </row>
    <row r="14" spans="2:19" x14ac:dyDescent="0.25">
      <c r="B14" s="2" t="s">
        <v>298</v>
      </c>
      <c r="C14" s="33" t="s">
        <v>7</v>
      </c>
      <c r="D14" s="125">
        <v>378727</v>
      </c>
      <c r="E14" s="45">
        <v>75.859637680968092</v>
      </c>
      <c r="F14" s="45">
        <v>26.152035635167284</v>
      </c>
      <c r="G14" s="47">
        <v>25.404425879327327</v>
      </c>
      <c r="H14" s="51">
        <v>127.41609919546269</v>
      </c>
      <c r="I14" s="46">
        <v>0</v>
      </c>
      <c r="J14" s="45">
        <v>0</v>
      </c>
      <c r="K14" s="45">
        <v>0</v>
      </c>
      <c r="L14" s="47">
        <v>0</v>
      </c>
      <c r="M14" s="51">
        <v>0</v>
      </c>
      <c r="N14" s="46">
        <v>0</v>
      </c>
      <c r="O14" s="45">
        <v>75.859637680968092</v>
      </c>
      <c r="P14" s="45">
        <v>26.152035635167284</v>
      </c>
      <c r="Q14" s="47">
        <v>25.404425879327327</v>
      </c>
      <c r="R14" s="51">
        <v>127.41609919546269</v>
      </c>
      <c r="S14" s="93"/>
    </row>
    <row r="15" spans="2:19" x14ac:dyDescent="0.25">
      <c r="B15" s="2" t="s">
        <v>299</v>
      </c>
      <c r="C15" s="33" t="s">
        <v>8</v>
      </c>
      <c r="D15" s="125">
        <v>992111</v>
      </c>
      <c r="E15" s="45">
        <v>58.461544121575109</v>
      </c>
      <c r="F15" s="45">
        <v>45.938453459340742</v>
      </c>
      <c r="G15" s="47">
        <v>50.440328753536647</v>
      </c>
      <c r="H15" s="51">
        <v>154.8403263344525</v>
      </c>
      <c r="I15" s="46">
        <v>0</v>
      </c>
      <c r="J15" s="45">
        <v>7.0272146967426021</v>
      </c>
      <c r="K15" s="45">
        <v>0.56964694474710997</v>
      </c>
      <c r="L15" s="47">
        <v>30.62179433551286</v>
      </c>
      <c r="M15" s="51">
        <v>38.218655977002577</v>
      </c>
      <c r="N15" s="46">
        <v>0</v>
      </c>
      <c r="O15" s="45">
        <v>65.488758818317706</v>
      </c>
      <c r="P15" s="45">
        <v>46.508100404087848</v>
      </c>
      <c r="Q15" s="47">
        <v>81.062123089049507</v>
      </c>
      <c r="R15" s="51">
        <v>193.05898231145508</v>
      </c>
      <c r="S15" s="93"/>
    </row>
    <row r="16" spans="2:19" x14ac:dyDescent="0.25">
      <c r="B16" s="2" t="s">
        <v>300</v>
      </c>
      <c r="C16" s="33" t="s">
        <v>9</v>
      </c>
      <c r="D16" s="125">
        <v>390267</v>
      </c>
      <c r="E16" s="45">
        <v>76.806711815244441</v>
      </c>
      <c r="F16" s="45">
        <v>14.343874834408238</v>
      </c>
      <c r="G16" s="47">
        <v>4.8550453920008607</v>
      </c>
      <c r="H16" s="51">
        <v>96.005632041653541</v>
      </c>
      <c r="I16" s="46">
        <v>0</v>
      </c>
      <c r="J16" s="45">
        <v>0</v>
      </c>
      <c r="K16" s="45">
        <v>0</v>
      </c>
      <c r="L16" s="47">
        <v>0</v>
      </c>
      <c r="M16" s="51">
        <v>0</v>
      </c>
      <c r="N16" s="46">
        <v>0</v>
      </c>
      <c r="O16" s="45">
        <v>76.806711815244441</v>
      </c>
      <c r="P16" s="45">
        <v>14.343874834408238</v>
      </c>
      <c r="Q16" s="47">
        <v>4.8550453920008607</v>
      </c>
      <c r="R16" s="51">
        <v>96.005632041653541</v>
      </c>
      <c r="S16" s="93"/>
    </row>
    <row r="17" spans="2:19" x14ac:dyDescent="0.25">
      <c r="B17" s="2" t="s">
        <v>301</v>
      </c>
      <c r="C17" s="33" t="s">
        <v>10</v>
      </c>
      <c r="D17" s="125">
        <v>607273</v>
      </c>
      <c r="E17" s="45">
        <v>52.824428222562176</v>
      </c>
      <c r="F17" s="45">
        <v>43.118758779000551</v>
      </c>
      <c r="G17" s="47">
        <v>32.733218832386754</v>
      </c>
      <c r="H17" s="51">
        <v>128.67640583394947</v>
      </c>
      <c r="I17" s="46">
        <v>0</v>
      </c>
      <c r="J17" s="45">
        <v>3.5564400195628654</v>
      </c>
      <c r="K17" s="45">
        <v>1.3174667735927663</v>
      </c>
      <c r="L17" s="47">
        <v>1.6367399835000074</v>
      </c>
      <c r="M17" s="51">
        <v>6.5106467766556388</v>
      </c>
      <c r="N17" s="46">
        <v>0</v>
      </c>
      <c r="O17" s="45">
        <v>56.38086824212504</v>
      </c>
      <c r="P17" s="45">
        <v>44.436225552593314</v>
      </c>
      <c r="Q17" s="47">
        <v>34.369958815886761</v>
      </c>
      <c r="R17" s="51">
        <v>135.18705261060512</v>
      </c>
      <c r="S17" s="93"/>
    </row>
    <row r="18" spans="2:19" x14ac:dyDescent="0.25">
      <c r="B18" s="2" t="s">
        <v>302</v>
      </c>
      <c r="C18" s="33" t="s">
        <v>11</v>
      </c>
      <c r="D18" s="125">
        <v>233107</v>
      </c>
      <c r="E18" s="45">
        <v>85.543299858005128</v>
      </c>
      <c r="F18" s="45">
        <v>36.677161132012337</v>
      </c>
      <c r="G18" s="47">
        <v>19.639526054558637</v>
      </c>
      <c r="H18" s="51">
        <v>141.85998704457609</v>
      </c>
      <c r="I18" s="46">
        <v>0</v>
      </c>
      <c r="J18" s="45">
        <v>2.1250884786814637</v>
      </c>
      <c r="K18" s="45">
        <v>0</v>
      </c>
      <c r="L18" s="47">
        <v>0</v>
      </c>
      <c r="M18" s="51">
        <v>2.1250884786814637</v>
      </c>
      <c r="N18" s="46">
        <v>0</v>
      </c>
      <c r="O18" s="45">
        <v>87.66838833668659</v>
      </c>
      <c r="P18" s="45">
        <v>36.677161132012337</v>
      </c>
      <c r="Q18" s="47">
        <v>19.639526054558637</v>
      </c>
      <c r="R18" s="51">
        <v>143.98507552325756</v>
      </c>
      <c r="S18" s="93"/>
    </row>
    <row r="19" spans="2:19" x14ac:dyDescent="0.25">
      <c r="B19" s="2" t="s">
        <v>303</v>
      </c>
      <c r="C19" s="33" t="s">
        <v>12</v>
      </c>
      <c r="D19" s="125">
        <v>240333</v>
      </c>
      <c r="E19" s="45">
        <v>100.76069453633085</v>
      </c>
      <c r="F19" s="45">
        <v>32.183016897388207</v>
      </c>
      <c r="G19" s="47">
        <v>54.053771225757593</v>
      </c>
      <c r="H19" s="51">
        <v>186.99748265947665</v>
      </c>
      <c r="I19" s="46">
        <v>0</v>
      </c>
      <c r="J19" s="45">
        <v>0</v>
      </c>
      <c r="K19" s="45">
        <v>0</v>
      </c>
      <c r="L19" s="47">
        <v>0</v>
      </c>
      <c r="M19" s="51">
        <v>0</v>
      </c>
      <c r="N19" s="46">
        <v>0</v>
      </c>
      <c r="O19" s="45">
        <v>100.76069453633085</v>
      </c>
      <c r="P19" s="45">
        <v>32.183016897388207</v>
      </c>
      <c r="Q19" s="47">
        <v>54.053771225757593</v>
      </c>
      <c r="R19" s="51">
        <v>186.99748265947665</v>
      </c>
      <c r="S19" s="93"/>
    </row>
    <row r="20" spans="2:19" x14ac:dyDescent="0.25">
      <c r="B20" s="2" t="s">
        <v>304</v>
      </c>
      <c r="C20" s="33" t="s">
        <v>13</v>
      </c>
      <c r="D20" s="125">
        <v>692769</v>
      </c>
      <c r="E20" s="45">
        <v>80.449542343840449</v>
      </c>
      <c r="F20" s="45">
        <v>9.2640172986955243</v>
      </c>
      <c r="G20" s="47">
        <v>55.176402235088467</v>
      </c>
      <c r="H20" s="51">
        <v>144.88996187762444</v>
      </c>
      <c r="I20" s="46">
        <v>0</v>
      </c>
      <c r="J20" s="45">
        <v>20.930427025458702</v>
      </c>
      <c r="K20" s="45">
        <v>7.817449972501656</v>
      </c>
      <c r="L20" s="47">
        <v>0</v>
      </c>
      <c r="M20" s="51">
        <v>28.747876997960358</v>
      </c>
      <c r="N20" s="46">
        <v>0</v>
      </c>
      <c r="O20" s="45">
        <v>101.37996936929915</v>
      </c>
      <c r="P20" s="45">
        <v>17.08146727119718</v>
      </c>
      <c r="Q20" s="47">
        <v>55.176402235088467</v>
      </c>
      <c r="R20" s="51">
        <v>173.63783887558481</v>
      </c>
      <c r="S20" s="93"/>
    </row>
    <row r="21" spans="2:19" x14ac:dyDescent="0.25">
      <c r="B21" s="2" t="s">
        <v>305</v>
      </c>
      <c r="C21" s="33" t="s">
        <v>14</v>
      </c>
      <c r="D21" s="125">
        <v>259949</v>
      </c>
      <c r="E21" s="45">
        <v>46.287271734070913</v>
      </c>
      <c r="F21" s="45">
        <v>7.2463021592697032</v>
      </c>
      <c r="G21" s="47">
        <v>25.356250649165798</v>
      </c>
      <c r="H21" s="51">
        <v>78.889824542506418</v>
      </c>
      <c r="I21" s="46">
        <v>0</v>
      </c>
      <c r="J21" s="45">
        <v>16.495362551885176</v>
      </c>
      <c r="K21" s="45">
        <v>6.62996972483064</v>
      </c>
      <c r="L21" s="47">
        <v>4.11063708650543</v>
      </c>
      <c r="M21" s="51">
        <v>27.235969363221248</v>
      </c>
      <c r="N21" s="46">
        <v>0</v>
      </c>
      <c r="O21" s="45">
        <v>62.782634285956092</v>
      </c>
      <c r="P21" s="45">
        <v>13.876271884100342</v>
      </c>
      <c r="Q21" s="47">
        <v>29.466887735671229</v>
      </c>
      <c r="R21" s="51">
        <v>106.12579390572766</v>
      </c>
      <c r="S21" s="93"/>
    </row>
    <row r="22" spans="2:19" x14ac:dyDescent="0.25">
      <c r="B22" s="2" t="s">
        <v>306</v>
      </c>
      <c r="C22" s="33" t="s">
        <v>15</v>
      </c>
      <c r="D22" s="125">
        <v>284022</v>
      </c>
      <c r="E22" s="45">
        <v>33.717254297202331</v>
      </c>
      <c r="F22" s="45">
        <v>17.478681228918887</v>
      </c>
      <c r="G22" s="47">
        <v>18.98042405165797</v>
      </c>
      <c r="H22" s="51">
        <v>70.176359577779181</v>
      </c>
      <c r="I22" s="46">
        <v>0</v>
      </c>
      <c r="J22" s="45">
        <v>0</v>
      </c>
      <c r="K22" s="45">
        <v>0</v>
      </c>
      <c r="L22" s="47">
        <v>0</v>
      </c>
      <c r="M22" s="51">
        <v>0</v>
      </c>
      <c r="N22" s="46">
        <v>0</v>
      </c>
      <c r="O22" s="45">
        <v>33.717254297202331</v>
      </c>
      <c r="P22" s="45">
        <v>17.478681228918887</v>
      </c>
      <c r="Q22" s="47">
        <v>18.98042405165797</v>
      </c>
      <c r="R22" s="51">
        <v>70.176359577779181</v>
      </c>
      <c r="S22" s="93"/>
    </row>
    <row r="23" spans="2:19" x14ac:dyDescent="0.25">
      <c r="B23" s="2" t="s">
        <v>307</v>
      </c>
      <c r="C23" s="33" t="s">
        <v>16</v>
      </c>
      <c r="D23" s="125">
        <v>1122864</v>
      </c>
      <c r="E23" s="45">
        <v>29.420824783767223</v>
      </c>
      <c r="F23" s="45">
        <v>21.545105195286339</v>
      </c>
      <c r="G23" s="47">
        <v>89.653932266062498</v>
      </c>
      <c r="H23" s="51">
        <v>140.61986224511605</v>
      </c>
      <c r="I23" s="46">
        <v>0</v>
      </c>
      <c r="J23" s="45">
        <v>0.25126551390016955</v>
      </c>
      <c r="K23" s="45">
        <v>0</v>
      </c>
      <c r="L23" s="47">
        <v>0</v>
      </c>
      <c r="M23" s="51">
        <v>0.25126551390016955</v>
      </c>
      <c r="N23" s="46">
        <v>0</v>
      </c>
      <c r="O23" s="45">
        <v>29.672090297667392</v>
      </c>
      <c r="P23" s="45">
        <v>21.545105195286339</v>
      </c>
      <c r="Q23" s="47">
        <v>89.653932266062498</v>
      </c>
      <c r="R23" s="51">
        <v>140.87112775901622</v>
      </c>
      <c r="S23" s="93"/>
    </row>
    <row r="24" spans="2:19" x14ac:dyDescent="0.25">
      <c r="B24" s="2" t="s">
        <v>308</v>
      </c>
      <c r="C24" s="33" t="s">
        <v>17</v>
      </c>
      <c r="D24" s="125">
        <v>249639</v>
      </c>
      <c r="E24" s="45">
        <v>35.183188524228989</v>
      </c>
      <c r="F24" s="45">
        <v>15.44159366124684</v>
      </c>
      <c r="G24" s="47">
        <v>17.980499841771518</v>
      </c>
      <c r="H24" s="51">
        <v>68.605282027247341</v>
      </c>
      <c r="I24" s="46">
        <v>0</v>
      </c>
      <c r="J24" s="45">
        <v>0</v>
      </c>
      <c r="K24" s="45">
        <v>0</v>
      </c>
      <c r="L24" s="47">
        <v>0</v>
      </c>
      <c r="M24" s="51">
        <v>0</v>
      </c>
      <c r="N24" s="46">
        <v>0</v>
      </c>
      <c r="O24" s="45">
        <v>35.183188524228989</v>
      </c>
      <c r="P24" s="45">
        <v>15.44159366124684</v>
      </c>
      <c r="Q24" s="47">
        <v>17.980499841771518</v>
      </c>
      <c r="R24" s="51">
        <v>68.605282027247341</v>
      </c>
      <c r="S24" s="93"/>
    </row>
    <row r="25" spans="2:19" x14ac:dyDescent="0.25">
      <c r="B25" s="2" t="s">
        <v>309</v>
      </c>
      <c r="C25" s="33" t="s">
        <v>18</v>
      </c>
      <c r="D25" s="125">
        <v>2712997</v>
      </c>
      <c r="E25" s="45">
        <v>119.36761632983745</v>
      </c>
      <c r="F25" s="45">
        <v>35.573473542359245</v>
      </c>
      <c r="G25" s="47">
        <v>8.6031753813218366</v>
      </c>
      <c r="H25" s="51">
        <v>163.54426525351852</v>
      </c>
      <c r="I25" s="46">
        <v>0</v>
      </c>
      <c r="J25" s="45">
        <v>1.5866913970048622</v>
      </c>
      <c r="K25" s="45">
        <v>3.6859605816003484E-2</v>
      </c>
      <c r="L25" s="47">
        <v>0.60744630384773735</v>
      </c>
      <c r="M25" s="51">
        <v>2.2309973066686029</v>
      </c>
      <c r="N25" s="46">
        <v>0</v>
      </c>
      <c r="O25" s="45">
        <v>120.9543077268423</v>
      </c>
      <c r="P25" s="45">
        <v>35.610333148175243</v>
      </c>
      <c r="Q25" s="47">
        <v>9.2106216851695741</v>
      </c>
      <c r="R25" s="51">
        <v>165.77526256018712</v>
      </c>
      <c r="S25" s="93"/>
    </row>
    <row r="26" spans="2:19" x14ac:dyDescent="0.25">
      <c r="B26" s="2" t="s">
        <v>310</v>
      </c>
      <c r="C26" s="33" t="s">
        <v>19</v>
      </c>
      <c r="D26" s="125">
        <v>274747</v>
      </c>
      <c r="E26" s="45">
        <v>27.34735593109297</v>
      </c>
      <c r="F26" s="45">
        <v>13.016353226786826</v>
      </c>
      <c r="G26" s="47">
        <v>0</v>
      </c>
      <c r="H26" s="51">
        <v>40.363709157879796</v>
      </c>
      <c r="I26" s="46">
        <v>0</v>
      </c>
      <c r="J26" s="45">
        <v>0</v>
      </c>
      <c r="K26" s="45">
        <v>0</v>
      </c>
      <c r="L26" s="47">
        <v>0</v>
      </c>
      <c r="M26" s="51">
        <v>0</v>
      </c>
      <c r="N26" s="46">
        <v>0</v>
      </c>
      <c r="O26" s="45">
        <v>27.34735593109297</v>
      </c>
      <c r="P26" s="45">
        <v>13.016353226786826</v>
      </c>
      <c r="Q26" s="47">
        <v>0</v>
      </c>
      <c r="R26" s="51">
        <v>40.363709157879796</v>
      </c>
      <c r="S26" s="93"/>
    </row>
    <row r="27" spans="2:19" x14ac:dyDescent="0.25">
      <c r="B27" s="2" t="s">
        <v>311</v>
      </c>
      <c r="C27" s="33" t="s">
        <v>20</v>
      </c>
      <c r="D27" s="125">
        <v>311770</v>
      </c>
      <c r="E27" s="45">
        <v>82.001972608012323</v>
      </c>
      <c r="F27" s="45">
        <v>57.10219392500882</v>
      </c>
      <c r="G27" s="47">
        <v>42.173977611700934</v>
      </c>
      <c r="H27" s="51">
        <v>181.27814414472206</v>
      </c>
      <c r="I27" s="46">
        <v>0</v>
      </c>
      <c r="J27" s="45">
        <v>1.3677807357988261</v>
      </c>
      <c r="K27" s="45">
        <v>3.4280206562530071</v>
      </c>
      <c r="L27" s="47">
        <v>2.2301504314077687</v>
      </c>
      <c r="M27" s="51">
        <v>7.0259518234596019</v>
      </c>
      <c r="N27" s="46">
        <v>0</v>
      </c>
      <c r="O27" s="45">
        <v>83.369753343811141</v>
      </c>
      <c r="P27" s="45">
        <v>60.530214581261831</v>
      </c>
      <c r="Q27" s="47">
        <v>44.404128043108699</v>
      </c>
      <c r="R27" s="51">
        <v>188.30409596818168</v>
      </c>
      <c r="S27" s="93"/>
    </row>
    <row r="28" spans="2:19" x14ac:dyDescent="0.25">
      <c r="B28" s="2" t="s">
        <v>312</v>
      </c>
      <c r="C28" s="33" t="s">
        <v>21</v>
      </c>
      <c r="D28" s="125">
        <v>374062</v>
      </c>
      <c r="E28" s="45">
        <v>93.294194545289287</v>
      </c>
      <c r="F28" s="45">
        <v>1.5427469243066658</v>
      </c>
      <c r="G28" s="47">
        <v>60.107610503071683</v>
      </c>
      <c r="H28" s="51">
        <v>154.94455197266763</v>
      </c>
      <c r="I28" s="46">
        <v>0</v>
      </c>
      <c r="J28" s="45">
        <v>2.0642834610305245</v>
      </c>
      <c r="K28" s="45">
        <v>0.56349214836043227</v>
      </c>
      <c r="L28" s="47">
        <v>0.40903646989001824</v>
      </c>
      <c r="M28" s="51">
        <v>3.036812079280975</v>
      </c>
      <c r="N28" s="46">
        <v>0</v>
      </c>
      <c r="O28" s="45">
        <v>95.358478006319814</v>
      </c>
      <c r="P28" s="45">
        <v>2.1062390726670981</v>
      </c>
      <c r="Q28" s="47">
        <v>60.516646972961702</v>
      </c>
      <c r="R28" s="51">
        <v>157.98136405194862</v>
      </c>
      <c r="S28" s="93"/>
    </row>
    <row r="29" spans="2:19" x14ac:dyDescent="0.25">
      <c r="B29" s="2" t="s">
        <v>313</v>
      </c>
      <c r="C29" s="33" t="s">
        <v>22</v>
      </c>
      <c r="D29" s="125">
        <v>487357</v>
      </c>
      <c r="E29" s="45">
        <v>46.746048584507868</v>
      </c>
      <c r="F29" s="45">
        <v>17.863529199334369</v>
      </c>
      <c r="G29" s="47">
        <v>52.299388333398312</v>
      </c>
      <c r="H29" s="51">
        <v>116.90896611724054</v>
      </c>
      <c r="I29" s="46">
        <v>0</v>
      </c>
      <c r="J29" s="45">
        <v>0</v>
      </c>
      <c r="K29" s="45">
        <v>0</v>
      </c>
      <c r="L29" s="47">
        <v>0</v>
      </c>
      <c r="M29" s="51">
        <v>0</v>
      </c>
      <c r="N29" s="46">
        <v>0</v>
      </c>
      <c r="O29" s="45">
        <v>46.746048584507868</v>
      </c>
      <c r="P29" s="45">
        <v>17.863529199334369</v>
      </c>
      <c r="Q29" s="47">
        <v>52.299388333398312</v>
      </c>
      <c r="R29" s="51">
        <v>116.90896611724054</v>
      </c>
      <c r="S29" s="93"/>
    </row>
    <row r="30" spans="2:19" x14ac:dyDescent="0.25">
      <c r="B30" s="2" t="s">
        <v>314</v>
      </c>
      <c r="C30" s="33" t="s">
        <v>23</v>
      </c>
      <c r="D30" s="125">
        <v>888790</v>
      </c>
      <c r="E30" s="45">
        <v>37.411325509962985</v>
      </c>
      <c r="F30" s="45">
        <v>29.477997052172054</v>
      </c>
      <c r="G30" s="47">
        <v>18.976580519582804</v>
      </c>
      <c r="H30" s="51">
        <v>85.865903081717846</v>
      </c>
      <c r="I30" s="46">
        <v>0</v>
      </c>
      <c r="J30" s="45">
        <v>0</v>
      </c>
      <c r="K30" s="45">
        <v>0</v>
      </c>
      <c r="L30" s="47">
        <v>0</v>
      </c>
      <c r="M30" s="51">
        <v>0</v>
      </c>
      <c r="N30" s="46">
        <v>0</v>
      </c>
      <c r="O30" s="45">
        <v>37.411325509962985</v>
      </c>
      <c r="P30" s="45">
        <v>29.477997052172054</v>
      </c>
      <c r="Q30" s="47">
        <v>18.976580519582804</v>
      </c>
      <c r="R30" s="51">
        <v>85.865903081717846</v>
      </c>
      <c r="S30" s="93"/>
    </row>
    <row r="31" spans="2:19" x14ac:dyDescent="0.25">
      <c r="B31" s="2" t="s">
        <v>315</v>
      </c>
      <c r="C31" s="33" t="s">
        <v>24</v>
      </c>
      <c r="D31" s="125">
        <v>326887</v>
      </c>
      <c r="E31" s="45">
        <v>73.18979647401089</v>
      </c>
      <c r="F31" s="45">
        <v>0</v>
      </c>
      <c r="G31" s="47">
        <v>0.42614114357560867</v>
      </c>
      <c r="H31" s="51">
        <v>73.615937617586511</v>
      </c>
      <c r="I31" s="46">
        <v>0</v>
      </c>
      <c r="J31" s="45">
        <v>0</v>
      </c>
      <c r="K31" s="45">
        <v>0</v>
      </c>
      <c r="L31" s="47">
        <v>0</v>
      </c>
      <c r="M31" s="51">
        <v>0</v>
      </c>
      <c r="N31" s="46">
        <v>0</v>
      </c>
      <c r="O31" s="45">
        <v>73.18979647401089</v>
      </c>
      <c r="P31" s="45">
        <v>0</v>
      </c>
      <c r="Q31" s="47">
        <v>0.42614114357560867</v>
      </c>
      <c r="R31" s="51">
        <v>73.615937617586511</v>
      </c>
      <c r="S31" s="93"/>
    </row>
    <row r="32" spans="2:19" x14ac:dyDescent="0.25">
      <c r="B32" s="2" t="s">
        <v>316</v>
      </c>
      <c r="C32" s="33" t="s">
        <v>25</v>
      </c>
      <c r="D32" s="125">
        <v>1367628</v>
      </c>
      <c r="E32" s="45">
        <v>24.75058202961624</v>
      </c>
      <c r="F32" s="45">
        <v>26.596052435311357</v>
      </c>
      <c r="G32" s="47">
        <v>39.30754196316542</v>
      </c>
      <c r="H32" s="51">
        <v>90.654176428093024</v>
      </c>
      <c r="I32" s="46">
        <v>0</v>
      </c>
      <c r="J32" s="45">
        <v>15.277797763719374</v>
      </c>
      <c r="K32" s="45">
        <v>2.5890775854252763</v>
      </c>
      <c r="L32" s="47">
        <v>9.0197678023556112</v>
      </c>
      <c r="M32" s="51">
        <v>26.886643151500262</v>
      </c>
      <c r="N32" s="46">
        <v>0</v>
      </c>
      <c r="O32" s="45">
        <v>40.028379793335617</v>
      </c>
      <c r="P32" s="45">
        <v>29.185130020736633</v>
      </c>
      <c r="Q32" s="47">
        <v>48.327309765521036</v>
      </c>
      <c r="R32" s="51">
        <v>117.54081957959328</v>
      </c>
      <c r="S32" s="93"/>
    </row>
    <row r="33" spans="2:19" x14ac:dyDescent="0.25">
      <c r="B33" s="2" t="s">
        <v>317</v>
      </c>
      <c r="C33" s="33" t="s">
        <v>26</v>
      </c>
      <c r="D33" s="125">
        <v>756840</v>
      </c>
      <c r="E33" s="45">
        <v>67.460416996987476</v>
      </c>
      <c r="F33" s="45">
        <v>38.712529728872681</v>
      </c>
      <c r="G33" s="47">
        <v>39.611196554093333</v>
      </c>
      <c r="H33" s="51">
        <v>145.7841432799535</v>
      </c>
      <c r="I33" s="46">
        <v>0</v>
      </c>
      <c r="J33" s="45">
        <v>0.72921753607103224</v>
      </c>
      <c r="K33" s="45">
        <v>0.34175122879340414</v>
      </c>
      <c r="L33" s="47">
        <v>0</v>
      </c>
      <c r="M33" s="51">
        <v>1.0709687648644364</v>
      </c>
      <c r="N33" s="46">
        <v>0</v>
      </c>
      <c r="O33" s="45">
        <v>68.189634533058509</v>
      </c>
      <c r="P33" s="45">
        <v>39.054280957666087</v>
      </c>
      <c r="Q33" s="47">
        <v>39.611196554093333</v>
      </c>
      <c r="R33" s="51">
        <v>146.85511204481793</v>
      </c>
      <c r="S33" s="93"/>
    </row>
    <row r="34" spans="2:19" x14ac:dyDescent="0.25">
      <c r="B34" s="2" t="s">
        <v>318</v>
      </c>
      <c r="C34" s="33" t="s">
        <v>27</v>
      </c>
      <c r="D34" s="125">
        <v>226166</v>
      </c>
      <c r="E34" s="45">
        <v>40.95819442356499</v>
      </c>
      <c r="F34" s="45">
        <v>22.17075510907917</v>
      </c>
      <c r="G34" s="47">
        <v>37.695723495131894</v>
      </c>
      <c r="H34" s="51">
        <v>100.82467302777606</v>
      </c>
      <c r="I34" s="46">
        <v>0</v>
      </c>
      <c r="J34" s="45">
        <v>2.5883245050095947</v>
      </c>
      <c r="K34" s="45">
        <v>1.6614522076704721</v>
      </c>
      <c r="L34" s="47">
        <v>34.319141692385237</v>
      </c>
      <c r="M34" s="51">
        <v>38.568918405065304</v>
      </c>
      <c r="N34" s="46">
        <v>0</v>
      </c>
      <c r="O34" s="45">
        <v>43.546518928574585</v>
      </c>
      <c r="P34" s="45">
        <v>23.832207316749646</v>
      </c>
      <c r="Q34" s="47">
        <v>72.014865187517131</v>
      </c>
      <c r="R34" s="51">
        <v>139.39359143284136</v>
      </c>
      <c r="S34" s="93"/>
    </row>
    <row r="35" spans="2:19" x14ac:dyDescent="0.25">
      <c r="B35" s="2" t="s">
        <v>319</v>
      </c>
      <c r="C35" s="33" t="s">
        <v>28</v>
      </c>
      <c r="D35" s="125">
        <v>659751</v>
      </c>
      <c r="E35" s="45">
        <v>26.482315297741117</v>
      </c>
      <c r="F35" s="45">
        <v>0</v>
      </c>
      <c r="G35" s="47">
        <v>16.91547265559279</v>
      </c>
      <c r="H35" s="51">
        <v>43.397787953333911</v>
      </c>
      <c r="I35" s="46">
        <v>0</v>
      </c>
      <c r="J35" s="45">
        <v>26.652703823109022</v>
      </c>
      <c r="K35" s="45">
        <v>5.2443209635150234</v>
      </c>
      <c r="L35" s="47">
        <v>0.75786167811795657</v>
      </c>
      <c r="M35" s="51">
        <v>32.654886464741999</v>
      </c>
      <c r="N35" s="46">
        <v>0</v>
      </c>
      <c r="O35" s="45">
        <v>53.135019120850139</v>
      </c>
      <c r="P35" s="45">
        <v>5.2443209635150234</v>
      </c>
      <c r="Q35" s="47">
        <v>17.673334333710748</v>
      </c>
      <c r="R35" s="51">
        <v>76.05267441807591</v>
      </c>
      <c r="S35" s="93"/>
    </row>
    <row r="36" spans="2:19" x14ac:dyDescent="0.25">
      <c r="B36" s="2" t="s">
        <v>320</v>
      </c>
      <c r="C36" s="33" t="s">
        <v>29</v>
      </c>
      <c r="D36" s="125">
        <v>280657</v>
      </c>
      <c r="E36" s="45">
        <v>31.008839971923024</v>
      </c>
      <c r="F36" s="45">
        <v>31.809005298282244</v>
      </c>
      <c r="G36" s="47">
        <v>15.869905258019575</v>
      </c>
      <c r="H36" s="51">
        <v>78.687750528224839</v>
      </c>
      <c r="I36" s="46">
        <v>0</v>
      </c>
      <c r="J36" s="45">
        <v>0.23793812375960693</v>
      </c>
      <c r="K36" s="45">
        <v>0</v>
      </c>
      <c r="L36" s="47">
        <v>0</v>
      </c>
      <c r="M36" s="51">
        <v>0.23793812375960693</v>
      </c>
      <c r="N36" s="46">
        <v>0</v>
      </c>
      <c r="O36" s="45">
        <v>31.246778095682629</v>
      </c>
      <c r="P36" s="45">
        <v>31.809005298282244</v>
      </c>
      <c r="Q36" s="47">
        <v>15.869905258019575</v>
      </c>
      <c r="R36" s="51">
        <v>78.925688651984444</v>
      </c>
      <c r="S36" s="93"/>
    </row>
    <row r="37" spans="2:19" x14ac:dyDescent="0.25">
      <c r="B37" s="2" t="s">
        <v>321</v>
      </c>
      <c r="C37" s="33" t="s">
        <v>30</v>
      </c>
      <c r="D37" s="125">
        <v>700698</v>
      </c>
      <c r="E37" s="45">
        <v>23.193227324753316</v>
      </c>
      <c r="F37" s="45">
        <v>18.705727717219116</v>
      </c>
      <c r="G37" s="47">
        <v>6.0596719271355131</v>
      </c>
      <c r="H37" s="51">
        <v>47.958626969107947</v>
      </c>
      <c r="I37" s="46">
        <v>0</v>
      </c>
      <c r="J37" s="45">
        <v>0</v>
      </c>
      <c r="K37" s="45">
        <v>0</v>
      </c>
      <c r="L37" s="47">
        <v>0</v>
      </c>
      <c r="M37" s="51">
        <v>0</v>
      </c>
      <c r="N37" s="46">
        <v>0</v>
      </c>
      <c r="O37" s="45">
        <v>23.193227324753316</v>
      </c>
      <c r="P37" s="45">
        <v>18.705727717219116</v>
      </c>
      <c r="Q37" s="47">
        <v>6.0596719271355131</v>
      </c>
      <c r="R37" s="51">
        <v>47.958626969107947</v>
      </c>
      <c r="S37" s="93"/>
    </row>
    <row r="38" spans="2:19" x14ac:dyDescent="0.25">
      <c r="B38" s="2" t="s">
        <v>322</v>
      </c>
      <c r="C38" s="33" t="s">
        <v>31</v>
      </c>
      <c r="D38" s="125">
        <v>927810</v>
      </c>
      <c r="E38" s="45">
        <v>52.575296666343327</v>
      </c>
      <c r="F38" s="45">
        <v>0</v>
      </c>
      <c r="G38" s="47">
        <v>24.576190168245653</v>
      </c>
      <c r="H38" s="51">
        <v>77.151486834588979</v>
      </c>
      <c r="I38" s="46">
        <v>0</v>
      </c>
      <c r="J38" s="45">
        <v>0.5231987152542007</v>
      </c>
      <c r="K38" s="45">
        <v>0</v>
      </c>
      <c r="L38" s="47">
        <v>0.43956629051206603</v>
      </c>
      <c r="M38" s="51">
        <v>0.96276500576626678</v>
      </c>
      <c r="N38" s="46">
        <v>0</v>
      </c>
      <c r="O38" s="45">
        <v>53.098495381597523</v>
      </c>
      <c r="P38" s="45">
        <v>0</v>
      </c>
      <c r="Q38" s="47">
        <v>25.015756458757721</v>
      </c>
      <c r="R38" s="51">
        <v>78.114251840355251</v>
      </c>
      <c r="S38" s="93"/>
    </row>
    <row r="39" spans="2:19" x14ac:dyDescent="0.25">
      <c r="B39" s="2" t="s">
        <v>323</v>
      </c>
      <c r="C39" s="33" t="s">
        <v>32</v>
      </c>
      <c r="D39" s="125">
        <v>232692</v>
      </c>
      <c r="E39" s="45">
        <v>52.035794096917812</v>
      </c>
      <c r="F39" s="45">
        <v>36.65337012015884</v>
      </c>
      <c r="G39" s="47">
        <v>48.001087274164988</v>
      </c>
      <c r="H39" s="51">
        <v>136.69025149124164</v>
      </c>
      <c r="I39" s="46">
        <v>0</v>
      </c>
      <c r="J39" s="45">
        <v>0</v>
      </c>
      <c r="K39" s="45">
        <v>0</v>
      </c>
      <c r="L39" s="47">
        <v>0</v>
      </c>
      <c r="M39" s="51">
        <v>0</v>
      </c>
      <c r="N39" s="46">
        <v>0</v>
      </c>
      <c r="O39" s="45">
        <v>52.035794096917812</v>
      </c>
      <c r="P39" s="45">
        <v>36.65337012015884</v>
      </c>
      <c r="Q39" s="47">
        <v>48.001087274164988</v>
      </c>
      <c r="R39" s="51">
        <v>136.69025149124164</v>
      </c>
      <c r="S39" s="93"/>
    </row>
    <row r="40" spans="2:19" x14ac:dyDescent="0.25">
      <c r="B40" s="2" t="s">
        <v>324</v>
      </c>
      <c r="C40" s="33" t="s">
        <v>33</v>
      </c>
      <c r="D40" s="125">
        <v>534875</v>
      </c>
      <c r="E40" s="45">
        <v>49.634581911661606</v>
      </c>
      <c r="F40" s="45">
        <v>0</v>
      </c>
      <c r="G40" s="47">
        <v>26.016358962374387</v>
      </c>
      <c r="H40" s="51">
        <v>75.650940874035996</v>
      </c>
      <c r="I40" s="46">
        <v>0</v>
      </c>
      <c r="J40" s="45">
        <v>0</v>
      </c>
      <c r="K40" s="45">
        <v>0</v>
      </c>
      <c r="L40" s="47">
        <v>0</v>
      </c>
      <c r="M40" s="51">
        <v>0</v>
      </c>
      <c r="N40" s="46">
        <v>0</v>
      </c>
      <c r="O40" s="45">
        <v>49.634581911661606</v>
      </c>
      <c r="P40" s="45">
        <v>0</v>
      </c>
      <c r="Q40" s="47">
        <v>26.016358962374387</v>
      </c>
      <c r="R40" s="51">
        <v>75.650940874035996</v>
      </c>
      <c r="S40" s="93"/>
    </row>
    <row r="41" spans="2:19" x14ac:dyDescent="0.25">
      <c r="B41" s="2" t="s">
        <v>325</v>
      </c>
      <c r="C41" s="33" t="s">
        <v>34</v>
      </c>
      <c r="D41" s="125">
        <v>245903</v>
      </c>
      <c r="E41" s="45">
        <v>23.803304555048129</v>
      </c>
      <c r="F41" s="45">
        <v>22.540074744919746</v>
      </c>
      <c r="G41" s="47">
        <v>75.505268337515204</v>
      </c>
      <c r="H41" s="51">
        <v>121.84864763748307</v>
      </c>
      <c r="I41" s="46">
        <v>0</v>
      </c>
      <c r="J41" s="45">
        <v>0</v>
      </c>
      <c r="K41" s="45">
        <v>0</v>
      </c>
      <c r="L41" s="47">
        <v>0</v>
      </c>
      <c r="M41" s="51">
        <v>0</v>
      </c>
      <c r="N41" s="46">
        <v>0</v>
      </c>
      <c r="O41" s="45">
        <v>23.803304555048129</v>
      </c>
      <c r="P41" s="45">
        <v>22.540074744919746</v>
      </c>
      <c r="Q41" s="47">
        <v>75.505268337515204</v>
      </c>
      <c r="R41" s="51">
        <v>121.84864763748307</v>
      </c>
      <c r="S41" s="93"/>
    </row>
    <row r="42" spans="2:19" x14ac:dyDescent="0.25">
      <c r="B42" s="2" t="s">
        <v>326</v>
      </c>
      <c r="C42" s="33" t="s">
        <v>35</v>
      </c>
      <c r="D42" s="125">
        <v>272835</v>
      </c>
      <c r="E42" s="45">
        <v>51.159931826928364</v>
      </c>
      <c r="F42" s="45">
        <v>33.160408305386042</v>
      </c>
      <c r="G42" s="47">
        <v>20.503985925559405</v>
      </c>
      <c r="H42" s="51">
        <v>104.8243260578738</v>
      </c>
      <c r="I42" s="46">
        <v>0</v>
      </c>
      <c r="J42" s="45">
        <v>0</v>
      </c>
      <c r="K42" s="45">
        <v>0</v>
      </c>
      <c r="L42" s="47">
        <v>0</v>
      </c>
      <c r="M42" s="51">
        <v>0</v>
      </c>
      <c r="N42" s="46">
        <v>0</v>
      </c>
      <c r="O42" s="45">
        <v>51.159931826928364</v>
      </c>
      <c r="P42" s="45">
        <v>33.160408305386042</v>
      </c>
      <c r="Q42" s="47">
        <v>20.503985925559405</v>
      </c>
      <c r="R42" s="51">
        <v>104.8243260578738</v>
      </c>
      <c r="S42" s="93"/>
    </row>
    <row r="43" spans="2:19" x14ac:dyDescent="0.25">
      <c r="B43" s="2" t="s">
        <v>327</v>
      </c>
      <c r="C43" s="33" t="s">
        <v>36</v>
      </c>
      <c r="D43" s="125">
        <v>247994</v>
      </c>
      <c r="E43" s="45">
        <v>26.998628999088687</v>
      </c>
      <c r="F43" s="45">
        <v>33.285789172318687</v>
      </c>
      <c r="G43" s="47">
        <v>5.0241376807503411</v>
      </c>
      <c r="H43" s="51">
        <v>65.30855585215771</v>
      </c>
      <c r="I43" s="46">
        <v>0</v>
      </c>
      <c r="J43" s="45">
        <v>0</v>
      </c>
      <c r="K43" s="45">
        <v>0</v>
      </c>
      <c r="L43" s="47">
        <v>0</v>
      </c>
      <c r="M43" s="51">
        <v>0</v>
      </c>
      <c r="N43" s="46">
        <v>0</v>
      </c>
      <c r="O43" s="45">
        <v>26.998628999088687</v>
      </c>
      <c r="P43" s="45">
        <v>33.285789172318687</v>
      </c>
      <c r="Q43" s="47">
        <v>5.0241376807503411</v>
      </c>
      <c r="R43" s="51">
        <v>65.30855585215771</v>
      </c>
      <c r="S43" s="93"/>
    </row>
    <row r="44" spans="2:19" x14ac:dyDescent="0.25">
      <c r="B44" s="2" t="s">
        <v>328</v>
      </c>
      <c r="C44" s="33" t="s">
        <v>37</v>
      </c>
      <c r="D44" s="125">
        <v>295160</v>
      </c>
      <c r="E44" s="45">
        <v>33.609557528120341</v>
      </c>
      <c r="F44" s="45">
        <v>22.276300989293944</v>
      </c>
      <c r="G44" s="47">
        <v>7.476961647919772E-2</v>
      </c>
      <c r="H44" s="51">
        <v>55.960628133893479</v>
      </c>
      <c r="I44" s="46">
        <v>0</v>
      </c>
      <c r="J44" s="45">
        <v>1.1248136603875865</v>
      </c>
      <c r="K44" s="45">
        <v>0.39978316845100964</v>
      </c>
      <c r="L44" s="47">
        <v>11.664859737091748</v>
      </c>
      <c r="M44" s="51">
        <v>13.189456565930342</v>
      </c>
      <c r="N44" s="46">
        <v>0</v>
      </c>
      <c r="O44" s="45">
        <v>34.734371188507929</v>
      </c>
      <c r="P44" s="45">
        <v>22.676084157744953</v>
      </c>
      <c r="Q44" s="47">
        <v>11.739629353570944</v>
      </c>
      <c r="R44" s="51">
        <v>69.150084699823822</v>
      </c>
      <c r="S44" s="93"/>
    </row>
    <row r="45" spans="2:19" x14ac:dyDescent="0.25">
      <c r="B45" s="2" t="s">
        <v>329</v>
      </c>
      <c r="C45" s="33" t="s">
        <v>38</v>
      </c>
      <c r="D45" s="125">
        <v>318668</v>
      </c>
      <c r="E45" s="45">
        <v>70.59570148242058</v>
      </c>
      <c r="F45" s="45">
        <v>81.879903222162255</v>
      </c>
      <c r="G45" s="47">
        <v>57.950798323019569</v>
      </c>
      <c r="H45" s="51">
        <v>210.42640302760239</v>
      </c>
      <c r="I45" s="46">
        <v>0</v>
      </c>
      <c r="J45" s="45">
        <v>0</v>
      </c>
      <c r="K45" s="45">
        <v>0</v>
      </c>
      <c r="L45" s="47">
        <v>0</v>
      </c>
      <c r="M45" s="51">
        <v>0</v>
      </c>
      <c r="N45" s="46">
        <v>0</v>
      </c>
      <c r="O45" s="45">
        <v>70.59570148242058</v>
      </c>
      <c r="P45" s="45">
        <v>81.879903222162255</v>
      </c>
      <c r="Q45" s="47">
        <v>57.950798323019569</v>
      </c>
      <c r="R45" s="51">
        <v>210.42640302760239</v>
      </c>
      <c r="S45" s="93"/>
    </row>
    <row r="46" spans="2:19" x14ac:dyDescent="0.25">
      <c r="B46" s="2" t="s">
        <v>330</v>
      </c>
      <c r="C46" s="33" t="s">
        <v>39</v>
      </c>
      <c r="D46" s="125">
        <v>236605</v>
      </c>
      <c r="E46" s="45">
        <v>48.806394623951313</v>
      </c>
      <c r="F46" s="45">
        <v>0.87618604847742021</v>
      </c>
      <c r="G46" s="47">
        <v>0</v>
      </c>
      <c r="H46" s="51">
        <v>49.682580672428735</v>
      </c>
      <c r="I46" s="46">
        <v>0</v>
      </c>
      <c r="J46" s="45">
        <v>0</v>
      </c>
      <c r="K46" s="45">
        <v>0</v>
      </c>
      <c r="L46" s="47">
        <v>0</v>
      </c>
      <c r="M46" s="51">
        <v>0</v>
      </c>
      <c r="N46" s="46">
        <v>0</v>
      </c>
      <c r="O46" s="45">
        <v>48.806394623951313</v>
      </c>
      <c r="P46" s="45">
        <v>0.87618604847742021</v>
      </c>
      <c r="Q46" s="47">
        <v>0</v>
      </c>
      <c r="R46" s="51">
        <v>49.682580672428735</v>
      </c>
      <c r="S46" s="93"/>
    </row>
    <row r="47" spans="2:19" x14ac:dyDescent="0.25">
      <c r="B47" s="2" t="s">
        <v>331</v>
      </c>
      <c r="C47" s="33" t="s">
        <v>40</v>
      </c>
      <c r="D47" s="125">
        <v>981835</v>
      </c>
      <c r="E47" s="45">
        <v>82.488433392576141</v>
      </c>
      <c r="F47" s="45">
        <v>0</v>
      </c>
      <c r="G47" s="47">
        <v>41.249293414881322</v>
      </c>
      <c r="H47" s="51">
        <v>123.73772680745746</v>
      </c>
      <c r="I47" s="46">
        <v>0</v>
      </c>
      <c r="J47" s="45">
        <v>0</v>
      </c>
      <c r="K47" s="45">
        <v>0</v>
      </c>
      <c r="L47" s="47">
        <v>0</v>
      </c>
      <c r="M47" s="51">
        <v>0</v>
      </c>
      <c r="N47" s="46">
        <v>0</v>
      </c>
      <c r="O47" s="45">
        <v>82.488433392576141</v>
      </c>
      <c r="P47" s="45">
        <v>0</v>
      </c>
      <c r="Q47" s="47">
        <v>41.249293414881322</v>
      </c>
      <c r="R47" s="51">
        <v>123.73772680745746</v>
      </c>
      <c r="S47" s="93"/>
    </row>
    <row r="48" spans="2:19" x14ac:dyDescent="0.25">
      <c r="B48" s="2" t="s">
        <v>332</v>
      </c>
      <c r="C48" s="33" t="s">
        <v>41</v>
      </c>
      <c r="D48" s="125">
        <v>2402820</v>
      </c>
      <c r="E48" s="45">
        <v>18.596083768238987</v>
      </c>
      <c r="F48" s="45">
        <v>5.287818063775064</v>
      </c>
      <c r="G48" s="47">
        <v>54.041982753597857</v>
      </c>
      <c r="H48" s="51">
        <v>77.925884585611911</v>
      </c>
      <c r="I48" s="46">
        <v>0</v>
      </c>
      <c r="J48" s="45">
        <v>8.793987065198392</v>
      </c>
      <c r="K48" s="45">
        <v>1.0131532948785178</v>
      </c>
      <c r="L48" s="47">
        <v>10.179788332043183</v>
      </c>
      <c r="M48" s="51">
        <v>19.986928692120092</v>
      </c>
      <c r="N48" s="46">
        <v>0</v>
      </c>
      <c r="O48" s="45">
        <v>27.390070833437377</v>
      </c>
      <c r="P48" s="45">
        <v>6.300971358653582</v>
      </c>
      <c r="Q48" s="47">
        <v>64.221771085641038</v>
      </c>
      <c r="R48" s="51">
        <v>97.912813277731999</v>
      </c>
      <c r="S48" s="93"/>
    </row>
    <row r="49" spans="2:19" x14ac:dyDescent="0.25">
      <c r="B49" s="2" t="s">
        <v>333</v>
      </c>
      <c r="C49" s="33" t="s">
        <v>42</v>
      </c>
      <c r="D49" s="125">
        <v>280188</v>
      </c>
      <c r="E49" s="45">
        <v>88.741170214284693</v>
      </c>
      <c r="F49" s="45">
        <v>136.38789312889918</v>
      </c>
      <c r="G49" s="47">
        <v>27.783316915785115</v>
      </c>
      <c r="H49" s="51">
        <v>252.91238025896897</v>
      </c>
      <c r="I49" s="46">
        <v>0</v>
      </c>
      <c r="J49" s="45">
        <v>0</v>
      </c>
      <c r="K49" s="45">
        <v>0</v>
      </c>
      <c r="L49" s="47">
        <v>0</v>
      </c>
      <c r="M49" s="51">
        <v>0</v>
      </c>
      <c r="N49" s="46">
        <v>0</v>
      </c>
      <c r="O49" s="45">
        <v>88.741170214284693</v>
      </c>
      <c r="P49" s="45">
        <v>136.38789312889918</v>
      </c>
      <c r="Q49" s="47">
        <v>27.783316915785115</v>
      </c>
      <c r="R49" s="51">
        <v>252.91238025896897</v>
      </c>
      <c r="S49" s="93"/>
    </row>
    <row r="50" spans="2:19" x14ac:dyDescent="0.25">
      <c r="B50" s="2" t="s">
        <v>334</v>
      </c>
      <c r="C50" s="33" t="s">
        <v>43</v>
      </c>
      <c r="D50" s="125">
        <v>247669</v>
      </c>
      <c r="E50" s="45">
        <v>64.55006480423468</v>
      </c>
      <c r="F50" s="45">
        <v>0</v>
      </c>
      <c r="G50" s="47">
        <v>28.667293847837236</v>
      </c>
      <c r="H50" s="51">
        <v>93.217358652071923</v>
      </c>
      <c r="I50" s="46">
        <v>0</v>
      </c>
      <c r="J50" s="45">
        <v>0</v>
      </c>
      <c r="K50" s="45">
        <v>0</v>
      </c>
      <c r="L50" s="47">
        <v>0</v>
      </c>
      <c r="M50" s="51">
        <v>0</v>
      </c>
      <c r="N50" s="46">
        <v>0</v>
      </c>
      <c r="O50" s="45">
        <v>64.55006480423468</v>
      </c>
      <c r="P50" s="45">
        <v>0</v>
      </c>
      <c r="Q50" s="47">
        <v>28.667293847837236</v>
      </c>
      <c r="R50" s="51">
        <v>93.217358652071923</v>
      </c>
      <c r="S50" s="93"/>
    </row>
    <row r="51" spans="2:19" x14ac:dyDescent="0.25">
      <c r="B51" s="2" t="s">
        <v>335</v>
      </c>
      <c r="C51" s="33" t="s">
        <v>44</v>
      </c>
      <c r="D51" s="125">
        <v>939480</v>
      </c>
      <c r="E51" s="45">
        <v>21.318696512964618</v>
      </c>
      <c r="F51" s="45">
        <v>18.728983054455657</v>
      </c>
      <c r="G51" s="47">
        <v>27.674883978371014</v>
      </c>
      <c r="H51" s="51">
        <v>67.722563545791289</v>
      </c>
      <c r="I51" s="46">
        <v>0</v>
      </c>
      <c r="J51" s="45">
        <v>0.21677949503980926</v>
      </c>
      <c r="K51" s="45">
        <v>0.18308000170306979</v>
      </c>
      <c r="L51" s="47">
        <v>0</v>
      </c>
      <c r="M51" s="51">
        <v>0.39985949674287902</v>
      </c>
      <c r="N51" s="46">
        <v>0</v>
      </c>
      <c r="O51" s="45">
        <v>21.535476008004427</v>
      </c>
      <c r="P51" s="45">
        <v>18.912063056158726</v>
      </c>
      <c r="Q51" s="47">
        <v>27.674883978371014</v>
      </c>
      <c r="R51" s="51">
        <v>68.122423042534166</v>
      </c>
      <c r="S51" s="93"/>
    </row>
    <row r="52" spans="2:19" x14ac:dyDescent="0.25">
      <c r="B52" s="2" t="s">
        <v>336</v>
      </c>
      <c r="C52" s="33" t="s">
        <v>45</v>
      </c>
      <c r="D52" s="125">
        <v>279081</v>
      </c>
      <c r="E52" s="45">
        <v>30.744063551442053</v>
      </c>
      <c r="F52" s="45">
        <v>8.4609235311612032</v>
      </c>
      <c r="G52" s="47">
        <v>40.472335988476466</v>
      </c>
      <c r="H52" s="51">
        <v>79.677323071079726</v>
      </c>
      <c r="I52" s="46">
        <v>0</v>
      </c>
      <c r="J52" s="45">
        <v>0</v>
      </c>
      <c r="K52" s="45">
        <v>0</v>
      </c>
      <c r="L52" s="47">
        <v>0</v>
      </c>
      <c r="M52" s="51">
        <v>0</v>
      </c>
      <c r="N52" s="46">
        <v>0</v>
      </c>
      <c r="O52" s="45">
        <v>30.744063551442053</v>
      </c>
      <c r="P52" s="45">
        <v>8.4609235311612032</v>
      </c>
      <c r="Q52" s="47">
        <v>40.472335988476466</v>
      </c>
      <c r="R52" s="51">
        <v>79.677323071079726</v>
      </c>
      <c r="S52" s="93"/>
    </row>
    <row r="53" spans="2:19" x14ac:dyDescent="0.25">
      <c r="B53" s="2" t="s">
        <v>337</v>
      </c>
      <c r="C53" s="33" t="s">
        <v>46</v>
      </c>
      <c r="D53" s="125">
        <v>508664</v>
      </c>
      <c r="E53" s="45">
        <v>96.136697309029145</v>
      </c>
      <c r="F53" s="45">
        <v>2.9057334507651418</v>
      </c>
      <c r="G53" s="47">
        <v>23.315953163581462</v>
      </c>
      <c r="H53" s="51">
        <v>122.35838392337574</v>
      </c>
      <c r="I53" s="46">
        <v>0</v>
      </c>
      <c r="J53" s="45">
        <v>0.3537266250412846</v>
      </c>
      <c r="K53" s="45">
        <v>0</v>
      </c>
      <c r="L53" s="47">
        <v>0</v>
      </c>
      <c r="M53" s="51">
        <v>0.3537266250412846</v>
      </c>
      <c r="N53" s="46">
        <v>0</v>
      </c>
      <c r="O53" s="45">
        <v>96.490423934070421</v>
      </c>
      <c r="P53" s="45">
        <v>2.9057334507651418</v>
      </c>
      <c r="Q53" s="47">
        <v>23.315953163581462</v>
      </c>
      <c r="R53" s="51">
        <v>122.71211054841703</v>
      </c>
      <c r="S53" s="93"/>
    </row>
    <row r="54" spans="2:19" x14ac:dyDescent="0.25">
      <c r="B54" s="2" t="s">
        <v>338</v>
      </c>
      <c r="C54" s="33" t="s">
        <v>47</v>
      </c>
      <c r="D54" s="125">
        <v>267601</v>
      </c>
      <c r="E54" s="45">
        <v>34.040608966334204</v>
      </c>
      <c r="F54" s="45">
        <v>14.803094906222324</v>
      </c>
      <c r="G54" s="47">
        <v>1.5583798266822619</v>
      </c>
      <c r="H54" s="51">
        <v>50.402083699238794</v>
      </c>
      <c r="I54" s="46">
        <v>0</v>
      </c>
      <c r="J54" s="45">
        <v>0</v>
      </c>
      <c r="K54" s="45">
        <v>0</v>
      </c>
      <c r="L54" s="47">
        <v>0</v>
      </c>
      <c r="M54" s="51">
        <v>0</v>
      </c>
      <c r="N54" s="46">
        <v>0</v>
      </c>
      <c r="O54" s="45">
        <v>34.040608966334204</v>
      </c>
      <c r="P54" s="45">
        <v>14.803094906222324</v>
      </c>
      <c r="Q54" s="47">
        <v>1.5583798266822619</v>
      </c>
      <c r="R54" s="51">
        <v>50.402083699238794</v>
      </c>
      <c r="S54" s="93"/>
    </row>
    <row r="55" spans="2:19" s="121" customFormat="1" x14ac:dyDescent="0.25">
      <c r="B55" s="2"/>
      <c r="C55" s="33" t="s">
        <v>459</v>
      </c>
      <c r="D55" s="125">
        <v>659540</v>
      </c>
      <c r="E55" s="45">
        <v>41.798359462655789</v>
      </c>
      <c r="F55" s="45">
        <v>1.5162082663674682E-3</v>
      </c>
      <c r="G55" s="47">
        <v>21.413952148467114</v>
      </c>
      <c r="H55" s="51">
        <v>63.213827819389273</v>
      </c>
      <c r="I55" s="46">
        <v>0</v>
      </c>
      <c r="J55" s="45">
        <v>0.23536859022955392</v>
      </c>
      <c r="K55" s="45">
        <v>1.1124662643660734</v>
      </c>
      <c r="L55" s="47">
        <v>0</v>
      </c>
      <c r="M55" s="51">
        <v>1.3478348545956274</v>
      </c>
      <c r="N55" s="46">
        <v>0</v>
      </c>
      <c r="O55" s="45">
        <v>42.033728052885344</v>
      </c>
      <c r="P55" s="45">
        <v>1.1139824726324408</v>
      </c>
      <c r="Q55" s="47">
        <v>21.413952148467114</v>
      </c>
      <c r="R55" s="51">
        <v>64.561662673984898</v>
      </c>
      <c r="S55" s="93"/>
    </row>
    <row r="56" spans="2:19" x14ac:dyDescent="0.25">
      <c r="B56" s="2" t="s">
        <v>339</v>
      </c>
      <c r="C56" s="33" t="s">
        <v>48</v>
      </c>
      <c r="D56" s="125">
        <v>319968</v>
      </c>
      <c r="E56" s="45">
        <v>33.970150140013999</v>
      </c>
      <c r="F56" s="45">
        <v>22.996605910591057</v>
      </c>
      <c r="G56" s="47">
        <v>2.9028246574657466</v>
      </c>
      <c r="H56" s="51">
        <v>59.869580708070806</v>
      </c>
      <c r="I56" s="46">
        <v>0</v>
      </c>
      <c r="J56" s="45">
        <v>0.29649527452745272</v>
      </c>
      <c r="K56" s="45">
        <v>0</v>
      </c>
      <c r="L56" s="47">
        <v>0</v>
      </c>
      <c r="M56" s="51">
        <v>0.29649527452745272</v>
      </c>
      <c r="N56" s="46">
        <v>0</v>
      </c>
      <c r="O56" s="45">
        <v>34.266645414541458</v>
      </c>
      <c r="P56" s="45">
        <v>22.996605910591057</v>
      </c>
      <c r="Q56" s="47">
        <v>2.9028246574657466</v>
      </c>
      <c r="R56" s="51">
        <v>60.166075982598258</v>
      </c>
      <c r="S56" s="93"/>
    </row>
    <row r="57" spans="2:19" x14ac:dyDescent="0.25">
      <c r="B57" s="2" t="s">
        <v>340</v>
      </c>
      <c r="C57" s="33" t="s">
        <v>49</v>
      </c>
      <c r="D57" s="125">
        <v>292988</v>
      </c>
      <c r="E57" s="45">
        <v>40.161341078815518</v>
      </c>
      <c r="F57" s="45">
        <v>23.259525987412452</v>
      </c>
      <c r="G57" s="47">
        <v>12.377465971302579</v>
      </c>
      <c r="H57" s="51">
        <v>75.798333037530554</v>
      </c>
      <c r="I57" s="46">
        <v>0</v>
      </c>
      <c r="J57" s="45">
        <v>3.1895640777096674</v>
      </c>
      <c r="K57" s="45">
        <v>0</v>
      </c>
      <c r="L57" s="47">
        <v>0</v>
      </c>
      <c r="M57" s="51">
        <v>3.1895640777096674</v>
      </c>
      <c r="N57" s="46">
        <v>0</v>
      </c>
      <c r="O57" s="45">
        <v>43.35090515652518</v>
      </c>
      <c r="P57" s="45">
        <v>23.259525987412452</v>
      </c>
      <c r="Q57" s="47">
        <v>12.377465971302579</v>
      </c>
      <c r="R57" s="51">
        <v>78.987897115240216</v>
      </c>
      <c r="S57" s="93"/>
    </row>
    <row r="58" spans="2:19" x14ac:dyDescent="0.25">
      <c r="B58" s="2" t="s">
        <v>341</v>
      </c>
      <c r="C58" s="33" t="s">
        <v>50</v>
      </c>
      <c r="D58" s="125">
        <v>469774</v>
      </c>
      <c r="E58" s="45">
        <v>66.554675226811185</v>
      </c>
      <c r="F58" s="45">
        <v>32.937372012925366</v>
      </c>
      <c r="G58" s="47">
        <v>1.6078369598998667</v>
      </c>
      <c r="H58" s="51">
        <v>101.09988419963642</v>
      </c>
      <c r="I58" s="46">
        <v>0</v>
      </c>
      <c r="J58" s="45">
        <v>1.3765129615517249</v>
      </c>
      <c r="K58" s="45">
        <v>0</v>
      </c>
      <c r="L58" s="47">
        <v>0</v>
      </c>
      <c r="M58" s="51">
        <v>1.3765129615517249</v>
      </c>
      <c r="N58" s="46">
        <v>0</v>
      </c>
      <c r="O58" s="45">
        <v>67.93118818836291</v>
      </c>
      <c r="P58" s="45">
        <v>32.937372012925366</v>
      </c>
      <c r="Q58" s="47">
        <v>1.6078369598998667</v>
      </c>
      <c r="R58" s="51">
        <v>102.47639716118815</v>
      </c>
      <c r="S58" s="93"/>
    </row>
    <row r="59" spans="2:19" x14ac:dyDescent="0.25">
      <c r="B59" s="2" t="s">
        <v>342</v>
      </c>
      <c r="C59" s="33" t="s">
        <v>51</v>
      </c>
      <c r="D59" s="125">
        <v>3948906</v>
      </c>
      <c r="E59" s="45">
        <v>59.168255967602164</v>
      </c>
      <c r="F59" s="45">
        <v>18.647381578594171</v>
      </c>
      <c r="G59" s="47">
        <v>27.98745374035239</v>
      </c>
      <c r="H59" s="51">
        <v>105.80309128654874</v>
      </c>
      <c r="I59" s="46">
        <v>0</v>
      </c>
      <c r="J59" s="45">
        <v>0.68184530095170659</v>
      </c>
      <c r="K59" s="45">
        <v>0.10762474467612042</v>
      </c>
      <c r="L59" s="47">
        <v>1.7473193841534846</v>
      </c>
      <c r="M59" s="51">
        <v>2.5367894297813116</v>
      </c>
      <c r="N59" s="46">
        <v>0</v>
      </c>
      <c r="O59" s="45">
        <v>59.850101268553871</v>
      </c>
      <c r="P59" s="45">
        <v>18.755006323270294</v>
      </c>
      <c r="Q59" s="47">
        <v>29.734773124505875</v>
      </c>
      <c r="R59" s="51">
        <v>108.33988071633004</v>
      </c>
      <c r="S59" s="93"/>
    </row>
    <row r="60" spans="2:19" x14ac:dyDescent="0.25">
      <c r="B60" s="2" t="s">
        <v>343</v>
      </c>
      <c r="C60" s="33" t="s">
        <v>52</v>
      </c>
      <c r="D60" s="125">
        <v>624394</v>
      </c>
      <c r="E60" s="45">
        <v>42.567673616338404</v>
      </c>
      <c r="F60" s="45">
        <v>8.7371115033136135</v>
      </c>
      <c r="G60" s="47">
        <v>9.2890066208195474</v>
      </c>
      <c r="H60" s="51">
        <v>60.593791740471559</v>
      </c>
      <c r="I60" s="46">
        <v>0</v>
      </c>
      <c r="J60" s="45">
        <v>9.2737630406442086</v>
      </c>
      <c r="K60" s="45">
        <v>10.274634285403128</v>
      </c>
      <c r="L60" s="47">
        <v>1.4335259467579766</v>
      </c>
      <c r="M60" s="51">
        <v>20.981923272805311</v>
      </c>
      <c r="N60" s="46">
        <v>0</v>
      </c>
      <c r="O60" s="45">
        <v>51.841436656982609</v>
      </c>
      <c r="P60" s="45">
        <v>19.011745788716741</v>
      </c>
      <c r="Q60" s="47">
        <v>10.722532567577524</v>
      </c>
      <c r="R60" s="51">
        <v>81.575715013276877</v>
      </c>
      <c r="S60" s="93"/>
    </row>
    <row r="61" spans="2:19" x14ac:dyDescent="0.25">
      <c r="B61" s="2" t="s">
        <v>344</v>
      </c>
      <c r="C61" s="33" t="s">
        <v>53</v>
      </c>
      <c r="D61" s="125">
        <v>265505</v>
      </c>
      <c r="E61" s="45">
        <v>35.543586749778726</v>
      </c>
      <c r="F61" s="45">
        <v>10.922581495640383</v>
      </c>
      <c r="G61" s="47">
        <v>7.1561740833505958</v>
      </c>
      <c r="H61" s="51">
        <v>53.622342328769705</v>
      </c>
      <c r="I61" s="46">
        <v>0</v>
      </c>
      <c r="J61" s="45">
        <v>7.0725598387977623E-2</v>
      </c>
      <c r="K61" s="45">
        <v>0</v>
      </c>
      <c r="L61" s="47">
        <v>0</v>
      </c>
      <c r="M61" s="51">
        <v>7.0725598387977623E-2</v>
      </c>
      <c r="N61" s="46">
        <v>0</v>
      </c>
      <c r="O61" s="45">
        <v>35.614312348166699</v>
      </c>
      <c r="P61" s="45">
        <v>10.922581495640383</v>
      </c>
      <c r="Q61" s="47">
        <v>7.1561740833505958</v>
      </c>
      <c r="R61" s="51">
        <v>53.693067927157678</v>
      </c>
      <c r="S61" s="93"/>
    </row>
    <row r="62" spans="2:19" x14ac:dyDescent="0.25">
      <c r="B62" s="2" t="s">
        <v>345</v>
      </c>
      <c r="C62" s="33" t="s">
        <v>54</v>
      </c>
      <c r="D62" s="125">
        <v>265230</v>
      </c>
      <c r="E62" s="45">
        <v>60.54842966481921</v>
      </c>
      <c r="F62" s="45">
        <v>0</v>
      </c>
      <c r="G62" s="47">
        <v>32.56367303849489</v>
      </c>
      <c r="H62" s="51">
        <v>93.112102703314108</v>
      </c>
      <c r="I62" s="46">
        <v>0</v>
      </c>
      <c r="J62" s="45">
        <v>0.99276854051200847</v>
      </c>
      <c r="K62" s="45">
        <v>0</v>
      </c>
      <c r="L62" s="47">
        <v>0</v>
      </c>
      <c r="M62" s="51">
        <v>0.99276854051200847</v>
      </c>
      <c r="N62" s="46">
        <v>0</v>
      </c>
      <c r="O62" s="45">
        <v>61.54119820533122</v>
      </c>
      <c r="P62" s="45">
        <v>0</v>
      </c>
      <c r="Q62" s="47">
        <v>32.56367303849489</v>
      </c>
      <c r="R62" s="51">
        <v>94.104871243826111</v>
      </c>
      <c r="S62" s="93"/>
    </row>
    <row r="63" spans="2:19" x14ac:dyDescent="0.25">
      <c r="B63" s="2" t="s">
        <v>346</v>
      </c>
      <c r="C63" s="33" t="s">
        <v>55</v>
      </c>
      <c r="D63" s="125">
        <v>654055</v>
      </c>
      <c r="E63" s="45">
        <v>12.300537416578116</v>
      </c>
      <c r="F63" s="45">
        <v>31.512310126824197</v>
      </c>
      <c r="G63" s="47">
        <v>17.883512854423557</v>
      </c>
      <c r="H63" s="51">
        <v>61.69636039782587</v>
      </c>
      <c r="I63" s="46">
        <v>0</v>
      </c>
      <c r="J63" s="45">
        <v>13.578199081117031</v>
      </c>
      <c r="K63" s="45">
        <v>1.1927055064176559</v>
      </c>
      <c r="L63" s="47">
        <v>12.349114371115579</v>
      </c>
      <c r="M63" s="51">
        <v>27.120018958650267</v>
      </c>
      <c r="N63" s="46">
        <v>0</v>
      </c>
      <c r="O63" s="45">
        <v>25.878736497695147</v>
      </c>
      <c r="P63" s="45">
        <v>32.70501563324185</v>
      </c>
      <c r="Q63" s="47">
        <v>30.232627225539137</v>
      </c>
      <c r="R63" s="51">
        <v>88.816379356476133</v>
      </c>
      <c r="S63" s="93"/>
    </row>
    <row r="64" spans="2:19" x14ac:dyDescent="0.25">
      <c r="B64" s="2" t="s">
        <v>347</v>
      </c>
      <c r="C64" s="33" t="s">
        <v>56</v>
      </c>
      <c r="D64" s="125">
        <v>519384</v>
      </c>
      <c r="E64" s="45">
        <v>43.154436794356393</v>
      </c>
      <c r="F64" s="45">
        <v>23.623900620735334</v>
      </c>
      <c r="G64" s="47">
        <v>20.730066771406126</v>
      </c>
      <c r="H64" s="51">
        <v>87.508404186497856</v>
      </c>
      <c r="I64" s="46">
        <v>0</v>
      </c>
      <c r="J64" s="45">
        <v>4.8586594889330438E-3</v>
      </c>
      <c r="K64" s="45">
        <v>9.8114824484389199E-2</v>
      </c>
      <c r="L64" s="47">
        <v>3.4656439166397116E-3</v>
      </c>
      <c r="M64" s="51">
        <v>0.10643912788996195</v>
      </c>
      <c r="N64" s="46">
        <v>0</v>
      </c>
      <c r="O64" s="45">
        <v>43.159295453845324</v>
      </c>
      <c r="P64" s="45">
        <v>23.722015445219721</v>
      </c>
      <c r="Q64" s="47">
        <v>20.733532415322767</v>
      </c>
      <c r="R64" s="51">
        <v>87.614843314387812</v>
      </c>
      <c r="S64" s="93"/>
    </row>
    <row r="65" spans="2:19" x14ac:dyDescent="0.25">
      <c r="B65" s="2" t="s">
        <v>348</v>
      </c>
      <c r="C65" s="33" t="s">
        <v>57</v>
      </c>
      <c r="D65" s="125">
        <v>461755</v>
      </c>
      <c r="E65" s="45">
        <v>82.239479810722131</v>
      </c>
      <c r="F65" s="45">
        <v>35.598964819005751</v>
      </c>
      <c r="G65" s="47">
        <v>1.2400775302920379</v>
      </c>
      <c r="H65" s="51">
        <v>119.07852216001993</v>
      </c>
      <c r="I65" s="46">
        <v>0</v>
      </c>
      <c r="J65" s="45">
        <v>1.2628276900087709</v>
      </c>
      <c r="K65" s="45">
        <v>0</v>
      </c>
      <c r="L65" s="47">
        <v>0</v>
      </c>
      <c r="M65" s="51">
        <v>1.2628276900087709</v>
      </c>
      <c r="N65" s="46">
        <v>0</v>
      </c>
      <c r="O65" s="45">
        <v>83.502307500730907</v>
      </c>
      <c r="P65" s="45">
        <v>35.598964819005751</v>
      </c>
      <c r="Q65" s="47">
        <v>1.2400775302920379</v>
      </c>
      <c r="R65" s="51">
        <v>120.34134985002869</v>
      </c>
      <c r="S65" s="93"/>
    </row>
    <row r="66" spans="2:19" x14ac:dyDescent="0.25">
      <c r="B66" s="2" t="s">
        <v>349</v>
      </c>
      <c r="C66" s="33" t="s">
        <v>58</v>
      </c>
      <c r="D66" s="125">
        <v>591834</v>
      </c>
      <c r="E66" s="45">
        <v>60.32346739119415</v>
      </c>
      <c r="F66" s="45">
        <v>50.700213235468055</v>
      </c>
      <c r="G66" s="47">
        <v>21.386390440562725</v>
      </c>
      <c r="H66" s="51">
        <v>132.41007106722492</v>
      </c>
      <c r="I66" s="46">
        <v>0</v>
      </c>
      <c r="J66" s="45">
        <v>1.9019404089660277</v>
      </c>
      <c r="K66" s="45">
        <v>6.1566317582295031</v>
      </c>
      <c r="L66" s="47">
        <v>0</v>
      </c>
      <c r="M66" s="51">
        <v>8.0585721671955319</v>
      </c>
      <c r="N66" s="46">
        <v>0</v>
      </c>
      <c r="O66" s="45">
        <v>62.225407800160177</v>
      </c>
      <c r="P66" s="45">
        <v>56.856844993697557</v>
      </c>
      <c r="Q66" s="47">
        <v>21.386390440562725</v>
      </c>
      <c r="R66" s="51">
        <v>140.46864323442045</v>
      </c>
      <c r="S66" s="93"/>
    </row>
    <row r="67" spans="2:19" x14ac:dyDescent="0.25">
      <c r="B67" s="2" t="s">
        <v>350</v>
      </c>
      <c r="C67" s="33" t="s">
        <v>59</v>
      </c>
      <c r="D67" s="125">
        <v>427314</v>
      </c>
      <c r="E67" s="45">
        <v>163.13746799777212</v>
      </c>
      <c r="F67" s="45">
        <v>67.478762689731667</v>
      </c>
      <c r="G67" s="47">
        <v>67.855759464936796</v>
      </c>
      <c r="H67" s="51">
        <v>298.47199015244058</v>
      </c>
      <c r="I67" s="46">
        <v>0</v>
      </c>
      <c r="J67" s="45">
        <v>22.353489471442547</v>
      </c>
      <c r="K67" s="45">
        <v>0</v>
      </c>
      <c r="L67" s="47">
        <v>0</v>
      </c>
      <c r="M67" s="51">
        <v>22.353489471442547</v>
      </c>
      <c r="N67" s="46">
        <v>0</v>
      </c>
      <c r="O67" s="45">
        <v>185.49095746921466</v>
      </c>
      <c r="P67" s="45">
        <v>67.478762689731667</v>
      </c>
      <c r="Q67" s="47">
        <v>67.855759464936796</v>
      </c>
      <c r="R67" s="51">
        <v>320.82547962388315</v>
      </c>
      <c r="S67" s="93"/>
    </row>
    <row r="68" spans="2:19" x14ac:dyDescent="0.25">
      <c r="B68" s="2" t="s">
        <v>351</v>
      </c>
      <c r="C68" s="33" t="s">
        <v>60</v>
      </c>
      <c r="D68" s="125">
        <v>693943</v>
      </c>
      <c r="E68" s="45">
        <v>11.806156989839224</v>
      </c>
      <c r="F68" s="45">
        <v>6.3838096212513129E-2</v>
      </c>
      <c r="G68" s="47">
        <v>28.293699914834505</v>
      </c>
      <c r="H68" s="51">
        <v>40.163695000886243</v>
      </c>
      <c r="I68" s="46">
        <v>0</v>
      </c>
      <c r="J68" s="45">
        <v>3.5193985673174888</v>
      </c>
      <c r="K68" s="45">
        <v>0.25390846222240154</v>
      </c>
      <c r="L68" s="47">
        <v>0</v>
      </c>
      <c r="M68" s="51">
        <v>3.7733070295398901</v>
      </c>
      <c r="N68" s="46">
        <v>0</v>
      </c>
      <c r="O68" s="45">
        <v>15.325555557156711</v>
      </c>
      <c r="P68" s="45">
        <v>0.31774655843491467</v>
      </c>
      <c r="Q68" s="47">
        <v>28.293699914834505</v>
      </c>
      <c r="R68" s="51">
        <v>43.937002030426129</v>
      </c>
      <c r="S68" s="93"/>
    </row>
    <row r="69" spans="2:19" x14ac:dyDescent="0.25">
      <c r="B69" s="2" t="s">
        <v>352</v>
      </c>
      <c r="C69" s="33" t="s">
        <v>61</v>
      </c>
      <c r="D69" s="125">
        <v>394095</v>
      </c>
      <c r="E69" s="45">
        <v>46.358251183090374</v>
      </c>
      <c r="F69" s="45">
        <v>59.187454801507251</v>
      </c>
      <c r="G69" s="47">
        <v>0.47346959489463203</v>
      </c>
      <c r="H69" s="51">
        <v>106.01917557949226</v>
      </c>
      <c r="I69" s="46">
        <v>0</v>
      </c>
      <c r="J69" s="45">
        <v>0.63304533170935939</v>
      </c>
      <c r="K69" s="45">
        <v>0</v>
      </c>
      <c r="L69" s="47">
        <v>0</v>
      </c>
      <c r="M69" s="51">
        <v>0.63304533170935939</v>
      </c>
      <c r="N69" s="46">
        <v>0</v>
      </c>
      <c r="O69" s="45">
        <v>46.991296514799728</v>
      </c>
      <c r="P69" s="45">
        <v>59.187454801507251</v>
      </c>
      <c r="Q69" s="47">
        <v>0.47346959489463203</v>
      </c>
      <c r="R69" s="51">
        <v>106.65222091120161</v>
      </c>
      <c r="S69" s="93"/>
    </row>
    <row r="70" spans="2:19" x14ac:dyDescent="0.25">
      <c r="B70" s="2" t="s">
        <v>353</v>
      </c>
      <c r="C70" s="33" t="s">
        <v>62</v>
      </c>
      <c r="D70" s="125">
        <v>8377150</v>
      </c>
      <c r="E70" s="45">
        <v>65.657166220015156</v>
      </c>
      <c r="F70" s="45">
        <v>6.6539682350202636</v>
      </c>
      <c r="G70" s="47">
        <v>70.34415666425933</v>
      </c>
      <c r="H70" s="51">
        <v>142.65529111929476</v>
      </c>
      <c r="I70" s="46">
        <v>0</v>
      </c>
      <c r="J70" s="45">
        <v>14.66751574342109</v>
      </c>
      <c r="K70" s="45">
        <v>10.509817239753378</v>
      </c>
      <c r="L70" s="47">
        <v>0.7086066263586065</v>
      </c>
      <c r="M70" s="51">
        <v>25.885939609533075</v>
      </c>
      <c r="N70" s="46">
        <v>0</v>
      </c>
      <c r="O70" s="45">
        <v>80.324681963436248</v>
      </c>
      <c r="P70" s="45">
        <v>17.16378547477364</v>
      </c>
      <c r="Q70" s="47">
        <v>71.052763290617932</v>
      </c>
      <c r="R70" s="51">
        <v>168.54123072882783</v>
      </c>
      <c r="S70" s="93"/>
    </row>
    <row r="71" spans="2:19" x14ac:dyDescent="0.25">
      <c r="B71" s="2" t="s">
        <v>354</v>
      </c>
      <c r="C71" s="33" t="s">
        <v>63</v>
      </c>
      <c r="D71" s="125">
        <v>282989</v>
      </c>
      <c r="E71" s="45">
        <v>11.149118870344784</v>
      </c>
      <c r="F71" s="45">
        <v>4.4748983176024506</v>
      </c>
      <c r="G71" s="47">
        <v>25.83160476202255</v>
      </c>
      <c r="H71" s="51">
        <v>41.455621949969789</v>
      </c>
      <c r="I71" s="46">
        <v>0</v>
      </c>
      <c r="J71" s="45">
        <v>2.7025785454558304E-2</v>
      </c>
      <c r="K71" s="45">
        <v>0</v>
      </c>
      <c r="L71" s="47">
        <v>0</v>
      </c>
      <c r="M71" s="51">
        <v>2.7025785454558304E-2</v>
      </c>
      <c r="N71" s="46">
        <v>0</v>
      </c>
      <c r="O71" s="45">
        <v>11.176144655799343</v>
      </c>
      <c r="P71" s="45">
        <v>4.4748983176024506</v>
      </c>
      <c r="Q71" s="47">
        <v>25.83160476202255</v>
      </c>
      <c r="R71" s="51">
        <v>41.482647735424344</v>
      </c>
      <c r="S71" s="93"/>
    </row>
    <row r="72" spans="2:19" x14ac:dyDescent="0.25">
      <c r="B72" s="2" t="s">
        <v>355</v>
      </c>
      <c r="C72" s="33" t="s">
        <v>64</v>
      </c>
      <c r="D72" s="125">
        <v>247421</v>
      </c>
      <c r="E72" s="45">
        <v>41.797422207492495</v>
      </c>
      <c r="F72" s="45">
        <v>15.497771005694746</v>
      </c>
      <c r="G72" s="47">
        <v>0</v>
      </c>
      <c r="H72" s="51">
        <v>57.29519321318724</v>
      </c>
      <c r="I72" s="46">
        <v>0</v>
      </c>
      <c r="J72" s="45">
        <v>0</v>
      </c>
      <c r="K72" s="45">
        <v>0</v>
      </c>
      <c r="L72" s="47">
        <v>0</v>
      </c>
      <c r="M72" s="51">
        <v>0</v>
      </c>
      <c r="N72" s="46">
        <v>0</v>
      </c>
      <c r="O72" s="45">
        <v>41.797422207492495</v>
      </c>
      <c r="P72" s="45">
        <v>15.497771005694746</v>
      </c>
      <c r="Q72" s="47">
        <v>0</v>
      </c>
      <c r="R72" s="51">
        <v>57.29519321318724</v>
      </c>
      <c r="S72" s="93"/>
    </row>
    <row r="73" spans="2:19" x14ac:dyDescent="0.25">
      <c r="B73" s="2" t="s">
        <v>356</v>
      </c>
      <c r="C73" s="33" t="s">
        <v>65</v>
      </c>
      <c r="D73" s="125">
        <v>257076</v>
      </c>
      <c r="E73" s="45">
        <v>19.449501314786289</v>
      </c>
      <c r="F73" s="45">
        <v>58.348503944358868</v>
      </c>
      <c r="G73" s="47">
        <v>62.238404207316123</v>
      </c>
      <c r="H73" s="51">
        <v>140.03640946646129</v>
      </c>
      <c r="I73" s="46">
        <v>0</v>
      </c>
      <c r="J73" s="45">
        <v>0</v>
      </c>
      <c r="K73" s="45">
        <v>0</v>
      </c>
      <c r="L73" s="47">
        <v>0</v>
      </c>
      <c r="M73" s="51">
        <v>0</v>
      </c>
      <c r="N73" s="46">
        <v>0</v>
      </c>
      <c r="O73" s="45">
        <v>19.449501314786289</v>
      </c>
      <c r="P73" s="45">
        <v>58.348503944358868</v>
      </c>
      <c r="Q73" s="47">
        <v>62.238404207316123</v>
      </c>
      <c r="R73" s="51">
        <v>140.03640946646129</v>
      </c>
      <c r="S73" s="93"/>
    </row>
    <row r="74" spans="2:19" x14ac:dyDescent="0.25">
      <c r="B74" s="2" t="s">
        <v>357</v>
      </c>
      <c r="C74" s="33" t="s">
        <v>66</v>
      </c>
      <c r="D74" s="125">
        <v>421343</v>
      </c>
      <c r="E74" s="45">
        <v>29.98789347396302</v>
      </c>
      <c r="F74" s="45">
        <v>52.599993354582843</v>
      </c>
      <c r="G74" s="47">
        <v>46.202374312614666</v>
      </c>
      <c r="H74" s="51">
        <v>128.79026114116053</v>
      </c>
      <c r="I74" s="46">
        <v>0</v>
      </c>
      <c r="J74" s="45">
        <v>2.8192921206712822</v>
      </c>
      <c r="K74" s="45">
        <v>0</v>
      </c>
      <c r="L74" s="47">
        <v>0</v>
      </c>
      <c r="M74" s="51">
        <v>2.8192921206712822</v>
      </c>
      <c r="N74" s="46">
        <v>0</v>
      </c>
      <c r="O74" s="45">
        <v>32.807185594634298</v>
      </c>
      <c r="P74" s="45">
        <v>52.599993354582843</v>
      </c>
      <c r="Q74" s="47">
        <v>46.202374312614666</v>
      </c>
      <c r="R74" s="51">
        <v>131.60955326183182</v>
      </c>
      <c r="S74" s="93"/>
    </row>
    <row r="75" spans="2:19" x14ac:dyDescent="0.25">
      <c r="B75" s="2" t="s">
        <v>358</v>
      </c>
      <c r="C75" s="33" t="s">
        <v>67</v>
      </c>
      <c r="D75" s="125">
        <v>670891</v>
      </c>
      <c r="E75" s="45">
        <v>30.562408796659962</v>
      </c>
      <c r="F75" s="45">
        <v>7.7941841521200912</v>
      </c>
      <c r="G75" s="47">
        <v>34.338511024890778</v>
      </c>
      <c r="H75" s="51">
        <v>72.69510397367084</v>
      </c>
      <c r="I75" s="46">
        <v>0</v>
      </c>
      <c r="J75" s="45">
        <v>10.252197450852671</v>
      </c>
      <c r="K75" s="45">
        <v>0</v>
      </c>
      <c r="L75" s="47">
        <v>0</v>
      </c>
      <c r="M75" s="51">
        <v>10.252197450852671</v>
      </c>
      <c r="N75" s="46">
        <v>0</v>
      </c>
      <c r="O75" s="45">
        <v>40.814606247512636</v>
      </c>
      <c r="P75" s="45">
        <v>7.7941841521200912</v>
      </c>
      <c r="Q75" s="47">
        <v>34.338511024890778</v>
      </c>
      <c r="R75" s="51">
        <v>82.947301424523502</v>
      </c>
      <c r="S75" s="93"/>
    </row>
    <row r="76" spans="2:19" x14ac:dyDescent="0.25">
      <c r="B76" s="2" t="s">
        <v>359</v>
      </c>
      <c r="C76" s="33" t="s">
        <v>68</v>
      </c>
      <c r="D76" s="125">
        <v>494205</v>
      </c>
      <c r="E76" s="45">
        <v>35.626185489827094</v>
      </c>
      <c r="F76" s="45">
        <v>18.385075019475725</v>
      </c>
      <c r="G76" s="47">
        <v>9.8064507643589192</v>
      </c>
      <c r="H76" s="51">
        <v>63.817711273661736</v>
      </c>
      <c r="I76" s="46">
        <v>0</v>
      </c>
      <c r="J76" s="45">
        <v>0</v>
      </c>
      <c r="K76" s="45">
        <v>0</v>
      </c>
      <c r="L76" s="47">
        <v>0</v>
      </c>
      <c r="M76" s="51">
        <v>0</v>
      </c>
      <c r="N76" s="46">
        <v>0</v>
      </c>
      <c r="O76" s="45">
        <v>35.626185489827094</v>
      </c>
      <c r="P76" s="45">
        <v>18.385075019475725</v>
      </c>
      <c r="Q76" s="47">
        <v>9.8064507643589192</v>
      </c>
      <c r="R76" s="51">
        <v>63.817711273661736</v>
      </c>
      <c r="S76" s="93"/>
    </row>
    <row r="77" spans="2:19" x14ac:dyDescent="0.25">
      <c r="B77" s="2" t="s">
        <v>360</v>
      </c>
      <c r="C77" s="33" t="s">
        <v>69</v>
      </c>
      <c r="D77" s="125">
        <v>302367</v>
      </c>
      <c r="E77" s="45">
        <v>140.46843736254286</v>
      </c>
      <c r="F77" s="45">
        <v>1.4575003224558236E-2</v>
      </c>
      <c r="G77" s="47">
        <v>9.8220043853992003</v>
      </c>
      <c r="H77" s="51">
        <v>150.30501675116662</v>
      </c>
      <c r="I77" s="46">
        <v>0</v>
      </c>
      <c r="J77" s="45">
        <v>0</v>
      </c>
      <c r="K77" s="45">
        <v>0</v>
      </c>
      <c r="L77" s="47">
        <v>0</v>
      </c>
      <c r="M77" s="51">
        <v>0</v>
      </c>
      <c r="N77" s="46">
        <v>0</v>
      </c>
      <c r="O77" s="45">
        <v>140.46843736254286</v>
      </c>
      <c r="P77" s="45">
        <v>1.4575003224558236E-2</v>
      </c>
      <c r="Q77" s="47">
        <v>9.8220043853992003</v>
      </c>
      <c r="R77" s="51">
        <v>150.30501675116662</v>
      </c>
      <c r="S77" s="93"/>
    </row>
    <row r="78" spans="2:19" x14ac:dyDescent="0.25">
      <c r="B78" s="2" t="s">
        <v>361</v>
      </c>
      <c r="C78" s="33" t="s">
        <v>70</v>
      </c>
      <c r="D78" s="125">
        <v>1587938</v>
      </c>
      <c r="E78" s="45">
        <v>18.932836798414044</v>
      </c>
      <c r="F78" s="45">
        <v>11.076426157696334</v>
      </c>
      <c r="G78" s="47">
        <v>5.3843412022383745</v>
      </c>
      <c r="H78" s="51">
        <v>35.393604158348751</v>
      </c>
      <c r="I78" s="46">
        <v>0</v>
      </c>
      <c r="J78" s="45">
        <v>5.1149717432292698</v>
      </c>
      <c r="K78" s="45">
        <v>15.809724309135495</v>
      </c>
      <c r="L78" s="47">
        <v>0</v>
      </c>
      <c r="M78" s="51">
        <v>20.924696052364766</v>
      </c>
      <c r="N78" s="46">
        <v>0</v>
      </c>
      <c r="O78" s="45">
        <v>24.047808541643313</v>
      </c>
      <c r="P78" s="45">
        <v>26.886150466831829</v>
      </c>
      <c r="Q78" s="47">
        <v>5.3843412022383745</v>
      </c>
      <c r="R78" s="51">
        <v>56.318300210713517</v>
      </c>
      <c r="S78" s="93"/>
    </row>
    <row r="79" spans="2:19" x14ac:dyDescent="0.25">
      <c r="B79" s="2" t="s">
        <v>362</v>
      </c>
      <c r="C79" s="33" t="s">
        <v>71</v>
      </c>
      <c r="D79" s="125">
        <v>1637800</v>
      </c>
      <c r="E79" s="45">
        <v>54.40761753571865</v>
      </c>
      <c r="F79" s="45">
        <v>19.569520087922822</v>
      </c>
      <c r="G79" s="47">
        <v>19.538378312370252</v>
      </c>
      <c r="H79" s="51">
        <v>93.515515936011724</v>
      </c>
      <c r="I79" s="46">
        <v>0</v>
      </c>
      <c r="J79" s="45">
        <v>7.6578336793259247E-2</v>
      </c>
      <c r="K79" s="45">
        <v>0</v>
      </c>
      <c r="L79" s="47">
        <v>0</v>
      </c>
      <c r="M79" s="51">
        <v>7.6578336793259247E-2</v>
      </c>
      <c r="N79" s="46">
        <v>0</v>
      </c>
      <c r="O79" s="45">
        <v>54.484195872511904</v>
      </c>
      <c r="P79" s="45">
        <v>19.569520087922822</v>
      </c>
      <c r="Q79" s="47">
        <v>19.538378312370252</v>
      </c>
      <c r="R79" s="51">
        <v>93.592094272804985</v>
      </c>
      <c r="S79" s="93"/>
    </row>
    <row r="80" spans="2:19" x14ac:dyDescent="0.25">
      <c r="B80" s="2" t="s">
        <v>363</v>
      </c>
      <c r="C80" s="33" t="s">
        <v>72</v>
      </c>
      <c r="D80" s="125">
        <v>306949</v>
      </c>
      <c r="E80" s="45">
        <v>28.655542125890619</v>
      </c>
      <c r="F80" s="45">
        <v>27.92582155341767</v>
      </c>
      <c r="G80" s="47">
        <v>18.255013047770152</v>
      </c>
      <c r="H80" s="51">
        <v>74.836376727078445</v>
      </c>
      <c r="I80" s="46">
        <v>0</v>
      </c>
      <c r="J80" s="45">
        <v>14.743035487980087</v>
      </c>
      <c r="K80" s="45">
        <v>0.41212058029184001</v>
      </c>
      <c r="L80" s="47">
        <v>20.295524663706349</v>
      </c>
      <c r="M80" s="51">
        <v>35.450680731978274</v>
      </c>
      <c r="N80" s="46">
        <v>0</v>
      </c>
      <c r="O80" s="45">
        <v>43.398577613870707</v>
      </c>
      <c r="P80" s="45">
        <v>28.337942133709507</v>
      </c>
      <c r="Q80" s="47">
        <v>38.550537711476501</v>
      </c>
      <c r="R80" s="51">
        <v>110.28705745905671</v>
      </c>
      <c r="S80" s="93"/>
    </row>
    <row r="81" spans="2:19" x14ac:dyDescent="0.25">
      <c r="B81" s="2" t="s">
        <v>364</v>
      </c>
      <c r="C81" s="33" t="s">
        <v>73</v>
      </c>
      <c r="D81" s="125">
        <v>302988</v>
      </c>
      <c r="E81" s="45">
        <v>87.024905276776636</v>
      </c>
      <c r="F81" s="45">
        <v>10.435720226543625</v>
      </c>
      <c r="G81" s="47">
        <v>90.519954585660159</v>
      </c>
      <c r="H81" s="51">
        <v>187.98058008898042</v>
      </c>
      <c r="I81" s="46">
        <v>0</v>
      </c>
      <c r="J81" s="45">
        <v>4.0011485603390233E-2</v>
      </c>
      <c r="K81" s="45">
        <v>0</v>
      </c>
      <c r="L81" s="47">
        <v>0</v>
      </c>
      <c r="M81" s="51">
        <v>4.0011485603390233E-2</v>
      </c>
      <c r="N81" s="46">
        <v>0</v>
      </c>
      <c r="O81" s="45">
        <v>87.064916762380022</v>
      </c>
      <c r="P81" s="45">
        <v>10.435720226543625</v>
      </c>
      <c r="Q81" s="47">
        <v>90.519954585660159</v>
      </c>
      <c r="R81" s="51">
        <v>188.02059157458382</v>
      </c>
      <c r="S81" s="93"/>
    </row>
    <row r="82" spans="2:19" x14ac:dyDescent="0.25">
      <c r="B82" s="2" t="s">
        <v>365</v>
      </c>
      <c r="C82" s="33" t="s">
        <v>74</v>
      </c>
      <c r="D82" s="125">
        <v>653842</v>
      </c>
      <c r="E82" s="45">
        <v>101.12187653898036</v>
      </c>
      <c r="F82" s="45">
        <v>45.20907344587836</v>
      </c>
      <c r="G82" s="47">
        <v>30.689314849764926</v>
      </c>
      <c r="H82" s="51">
        <v>177.02026483462365</v>
      </c>
      <c r="I82" s="46">
        <v>0</v>
      </c>
      <c r="J82" s="45">
        <v>0.62401161136788397</v>
      </c>
      <c r="K82" s="45">
        <v>0.95393382499135881</v>
      </c>
      <c r="L82" s="47">
        <v>0.91459251623480897</v>
      </c>
      <c r="M82" s="51">
        <v>2.4925379525940516</v>
      </c>
      <c r="N82" s="46">
        <v>0</v>
      </c>
      <c r="O82" s="45">
        <v>101.74588815034825</v>
      </c>
      <c r="P82" s="45">
        <v>46.16300727086972</v>
      </c>
      <c r="Q82" s="47">
        <v>31.603907365999738</v>
      </c>
      <c r="R82" s="51">
        <v>179.51280278721771</v>
      </c>
      <c r="S82" s="93"/>
    </row>
    <row r="83" spans="2:19" x14ac:dyDescent="0.25">
      <c r="B83" s="2" t="s">
        <v>366</v>
      </c>
      <c r="C83" s="33" t="s">
        <v>75</v>
      </c>
      <c r="D83" s="125">
        <v>476639</v>
      </c>
      <c r="E83" s="45">
        <v>54.671470441990692</v>
      </c>
      <c r="F83" s="45">
        <v>52.173808689595269</v>
      </c>
      <c r="G83" s="47">
        <v>74.156898617192468</v>
      </c>
      <c r="H83" s="51">
        <v>181.00217774877842</v>
      </c>
      <c r="I83" s="46">
        <v>0</v>
      </c>
      <c r="J83" s="45">
        <v>0</v>
      </c>
      <c r="K83" s="45">
        <v>0</v>
      </c>
      <c r="L83" s="47">
        <v>0</v>
      </c>
      <c r="M83" s="51">
        <v>0</v>
      </c>
      <c r="N83" s="46">
        <v>0</v>
      </c>
      <c r="O83" s="45">
        <v>54.671470441990692</v>
      </c>
      <c r="P83" s="45">
        <v>52.173808689595269</v>
      </c>
      <c r="Q83" s="47">
        <v>74.156898617192468</v>
      </c>
      <c r="R83" s="51">
        <v>181.00217774877842</v>
      </c>
      <c r="S83" s="93"/>
    </row>
    <row r="84" spans="2:19" x14ac:dyDescent="0.25">
      <c r="B84" s="2" t="s">
        <v>367</v>
      </c>
      <c r="C84" s="33" t="s">
        <v>76</v>
      </c>
      <c r="D84" s="125">
        <v>269118</v>
      </c>
      <c r="E84" s="45">
        <v>22.792429343262064</v>
      </c>
      <c r="F84" s="45">
        <v>18.297010976597626</v>
      </c>
      <c r="G84" s="47">
        <v>17.682236045154912</v>
      </c>
      <c r="H84" s="51">
        <v>58.771676365014606</v>
      </c>
      <c r="I84" s="46">
        <v>0</v>
      </c>
      <c r="J84" s="45">
        <v>5.2045162345142284</v>
      </c>
      <c r="K84" s="45">
        <v>0</v>
      </c>
      <c r="L84" s="47">
        <v>0</v>
      </c>
      <c r="M84" s="51">
        <v>5.2045162345142284</v>
      </c>
      <c r="N84" s="46">
        <v>0</v>
      </c>
      <c r="O84" s="45">
        <v>27.996945577776291</v>
      </c>
      <c r="P84" s="45">
        <v>18.297010976597626</v>
      </c>
      <c r="Q84" s="47">
        <v>17.682236045154912</v>
      </c>
      <c r="R84" s="51">
        <v>63.976192599528829</v>
      </c>
      <c r="S84" s="93"/>
    </row>
    <row r="85" spans="2:19" x14ac:dyDescent="0.25">
      <c r="B85" s="2" t="s">
        <v>368</v>
      </c>
      <c r="C85" s="33" t="s">
        <v>77</v>
      </c>
      <c r="D85" s="125">
        <v>230862</v>
      </c>
      <c r="E85" s="45">
        <v>26.477640321923921</v>
      </c>
      <c r="F85" s="45">
        <v>51.75503114414672</v>
      </c>
      <c r="G85" s="47">
        <v>19.165579437066299</v>
      </c>
      <c r="H85" s="51">
        <v>97.39825090313694</v>
      </c>
      <c r="I85" s="46">
        <v>0</v>
      </c>
      <c r="J85" s="45">
        <v>0</v>
      </c>
      <c r="K85" s="45">
        <v>0</v>
      </c>
      <c r="L85" s="47">
        <v>0</v>
      </c>
      <c r="M85" s="51">
        <v>0</v>
      </c>
      <c r="N85" s="46">
        <v>0</v>
      </c>
      <c r="O85" s="45">
        <v>26.477640321923921</v>
      </c>
      <c r="P85" s="45">
        <v>51.75503114414672</v>
      </c>
      <c r="Q85" s="47">
        <v>19.165579437066299</v>
      </c>
      <c r="R85" s="51">
        <v>97.39825090313694</v>
      </c>
      <c r="S85" s="93"/>
    </row>
    <row r="86" spans="2:19" x14ac:dyDescent="0.25">
      <c r="B86" s="2" t="s">
        <v>369</v>
      </c>
      <c r="C86" s="33" t="s">
        <v>78</v>
      </c>
      <c r="D86" s="125">
        <v>320536</v>
      </c>
      <c r="E86" s="45">
        <v>38.215791673946143</v>
      </c>
      <c r="F86" s="45">
        <v>14.984126587965159</v>
      </c>
      <c r="G86" s="47">
        <v>2.5092626101280358</v>
      </c>
      <c r="H86" s="51">
        <v>55.709180872039333</v>
      </c>
      <c r="I86" s="46">
        <v>0</v>
      </c>
      <c r="J86" s="45">
        <v>0</v>
      </c>
      <c r="K86" s="45">
        <v>0</v>
      </c>
      <c r="L86" s="47">
        <v>0</v>
      </c>
      <c r="M86" s="51">
        <v>0</v>
      </c>
      <c r="N86" s="46">
        <v>0</v>
      </c>
      <c r="O86" s="45">
        <v>38.215791673946143</v>
      </c>
      <c r="P86" s="45">
        <v>14.984126587965159</v>
      </c>
      <c r="Q86" s="47">
        <v>2.5092626101280358</v>
      </c>
      <c r="R86" s="51">
        <v>55.709180872039333</v>
      </c>
      <c r="S86" s="93"/>
    </row>
    <row r="87" spans="2:19" x14ac:dyDescent="0.25">
      <c r="B87" s="2" t="s">
        <v>370</v>
      </c>
      <c r="C87" s="33" t="s">
        <v>79</v>
      </c>
      <c r="D87" s="125">
        <v>510998</v>
      </c>
      <c r="E87" s="45">
        <v>14.249537180184658</v>
      </c>
      <c r="F87" s="45">
        <v>42.937291339692131</v>
      </c>
      <c r="G87" s="47">
        <v>55.894768668370524</v>
      </c>
      <c r="H87" s="51">
        <v>113.08159718824731</v>
      </c>
      <c r="I87" s="46">
        <v>0</v>
      </c>
      <c r="J87" s="45">
        <v>0</v>
      </c>
      <c r="K87" s="45">
        <v>1.0847733259229977</v>
      </c>
      <c r="L87" s="47">
        <v>0</v>
      </c>
      <c r="M87" s="51">
        <v>1.0847733259229977</v>
      </c>
      <c r="N87" s="46">
        <v>0</v>
      </c>
      <c r="O87" s="45">
        <v>14.249537180184658</v>
      </c>
      <c r="P87" s="45">
        <v>44.022064665615133</v>
      </c>
      <c r="Q87" s="47">
        <v>55.894768668370524</v>
      </c>
      <c r="R87" s="51">
        <v>114.16637051417031</v>
      </c>
      <c r="S87" s="93"/>
    </row>
    <row r="88" spans="2:19" x14ac:dyDescent="0.25">
      <c r="B88" s="2" t="s">
        <v>371</v>
      </c>
      <c r="C88" s="33" t="s">
        <v>80</v>
      </c>
      <c r="D88" s="125">
        <v>1463625</v>
      </c>
      <c r="E88" s="45">
        <v>62.039758134768128</v>
      </c>
      <c r="F88" s="45">
        <v>6.5369852250405671</v>
      </c>
      <c r="G88" s="47">
        <v>35.853885387308907</v>
      </c>
      <c r="H88" s="51">
        <v>104.43062874711759</v>
      </c>
      <c r="I88" s="46">
        <v>0</v>
      </c>
      <c r="J88" s="45">
        <v>1.6819841147835</v>
      </c>
      <c r="K88" s="45">
        <v>0</v>
      </c>
      <c r="L88" s="47">
        <v>0</v>
      </c>
      <c r="M88" s="51">
        <v>1.6819841147835</v>
      </c>
      <c r="N88" s="46">
        <v>0</v>
      </c>
      <c r="O88" s="45">
        <v>63.721742249551625</v>
      </c>
      <c r="P88" s="45">
        <v>6.5369852250405671</v>
      </c>
      <c r="Q88" s="47">
        <v>35.853885387308907</v>
      </c>
      <c r="R88" s="51">
        <v>106.1126128619011</v>
      </c>
      <c r="S88" s="93"/>
    </row>
    <row r="89" spans="2:19" x14ac:dyDescent="0.25">
      <c r="B89" s="2" t="s">
        <v>372</v>
      </c>
      <c r="C89" s="33" t="s">
        <v>81</v>
      </c>
      <c r="D89" s="125">
        <v>1379090</v>
      </c>
      <c r="E89" s="45">
        <v>99.201294331769503</v>
      </c>
      <c r="F89" s="45">
        <v>23.703477655555474</v>
      </c>
      <c r="G89" s="47">
        <v>25.42604398552669</v>
      </c>
      <c r="H89" s="51">
        <v>148.33081597285167</v>
      </c>
      <c r="I89" s="46">
        <v>0</v>
      </c>
      <c r="J89" s="45">
        <v>1.5214938836479128</v>
      </c>
      <c r="K89" s="45">
        <v>2.3653148090407443</v>
      </c>
      <c r="L89" s="47">
        <v>0</v>
      </c>
      <c r="M89" s="51">
        <v>3.8868086926886569</v>
      </c>
      <c r="N89" s="46">
        <v>0</v>
      </c>
      <c r="O89" s="45">
        <v>100.72278821541741</v>
      </c>
      <c r="P89" s="45">
        <v>26.068792464596218</v>
      </c>
      <c r="Q89" s="47">
        <v>25.42604398552669</v>
      </c>
      <c r="R89" s="51">
        <v>152.21762466554031</v>
      </c>
      <c r="S89" s="93"/>
    </row>
    <row r="90" spans="2:19" x14ac:dyDescent="0.25">
      <c r="B90" s="2" t="s">
        <v>373</v>
      </c>
      <c r="C90" s="33" t="s">
        <v>82</v>
      </c>
      <c r="D90" s="125">
        <v>873035</v>
      </c>
      <c r="E90" s="45">
        <v>211.85057872822969</v>
      </c>
      <c r="F90" s="45">
        <v>33.364566139960026</v>
      </c>
      <c r="G90" s="47">
        <v>93.216728997119247</v>
      </c>
      <c r="H90" s="51">
        <v>338.43187386530894</v>
      </c>
      <c r="I90" s="46">
        <v>0</v>
      </c>
      <c r="J90" s="45">
        <v>85.87459952922849</v>
      </c>
      <c r="K90" s="45">
        <v>0</v>
      </c>
      <c r="L90" s="47">
        <v>17.963922408609047</v>
      </c>
      <c r="M90" s="51">
        <v>103.83852193783754</v>
      </c>
      <c r="N90" s="46">
        <v>0</v>
      </c>
      <c r="O90" s="45">
        <v>297.7251782574582</v>
      </c>
      <c r="P90" s="45">
        <v>33.364566139960026</v>
      </c>
      <c r="Q90" s="47">
        <v>111.1806514057283</v>
      </c>
      <c r="R90" s="51">
        <v>442.27039580314647</v>
      </c>
      <c r="S90" s="93"/>
    </row>
    <row r="91" spans="2:19" x14ac:dyDescent="0.25">
      <c r="B91" s="2" t="s">
        <v>374</v>
      </c>
      <c r="C91" s="33" t="s">
        <v>83</v>
      </c>
      <c r="D91" s="125">
        <v>1015492</v>
      </c>
      <c r="E91" s="45">
        <v>108.30183595734876</v>
      </c>
      <c r="F91" s="45">
        <v>65.963631422010224</v>
      </c>
      <c r="G91" s="47">
        <v>41.251217144005075</v>
      </c>
      <c r="H91" s="51">
        <v>215.51668452336403</v>
      </c>
      <c r="I91" s="46">
        <v>0</v>
      </c>
      <c r="J91" s="45">
        <v>0.10142866708945024</v>
      </c>
      <c r="K91" s="45">
        <v>1.5670541963895332</v>
      </c>
      <c r="L91" s="47">
        <v>0</v>
      </c>
      <c r="M91" s="51">
        <v>1.6684828634789837</v>
      </c>
      <c r="N91" s="46">
        <v>0</v>
      </c>
      <c r="O91" s="45">
        <v>108.40326462443821</v>
      </c>
      <c r="P91" s="45">
        <v>67.530685618399758</v>
      </c>
      <c r="Q91" s="47">
        <v>41.251217144005075</v>
      </c>
      <c r="R91" s="51">
        <v>217.18516738684303</v>
      </c>
      <c r="S91" s="93"/>
    </row>
    <row r="92" spans="2:19" x14ac:dyDescent="0.25">
      <c r="B92" s="2" t="s">
        <v>375</v>
      </c>
      <c r="C92" s="33" t="s">
        <v>84</v>
      </c>
      <c r="D92" s="125">
        <v>331764</v>
      </c>
      <c r="E92" s="45">
        <v>49.668680146127969</v>
      </c>
      <c r="F92" s="45">
        <v>12.282077018603585</v>
      </c>
      <c r="G92" s="47">
        <v>7.3043729880276338</v>
      </c>
      <c r="H92" s="51">
        <v>69.255130152759193</v>
      </c>
      <c r="I92" s="46">
        <v>0</v>
      </c>
      <c r="J92" s="45">
        <v>0</v>
      </c>
      <c r="K92" s="45">
        <v>0</v>
      </c>
      <c r="L92" s="47">
        <v>0</v>
      </c>
      <c r="M92" s="51">
        <v>0</v>
      </c>
      <c r="N92" s="46">
        <v>0</v>
      </c>
      <c r="O92" s="45">
        <v>49.668680146127969</v>
      </c>
      <c r="P92" s="45">
        <v>12.282077018603585</v>
      </c>
      <c r="Q92" s="47">
        <v>7.3043729880276338</v>
      </c>
      <c r="R92" s="51">
        <v>69.255130152759193</v>
      </c>
      <c r="S92" s="93"/>
    </row>
    <row r="93" spans="2:19" x14ac:dyDescent="0.25">
      <c r="B93" s="2" t="s">
        <v>376</v>
      </c>
      <c r="C93" s="33" t="s">
        <v>85</v>
      </c>
      <c r="D93" s="125">
        <v>251907</v>
      </c>
      <c r="E93" s="45">
        <v>54.869150122862806</v>
      </c>
      <c r="F93" s="45">
        <v>11.677615151623417</v>
      </c>
      <c r="G93" s="47">
        <v>84.921312230307223</v>
      </c>
      <c r="H93" s="51">
        <v>151.46807750479343</v>
      </c>
      <c r="I93" s="46">
        <v>0</v>
      </c>
      <c r="J93" s="45">
        <v>0</v>
      </c>
      <c r="K93" s="45">
        <v>0</v>
      </c>
      <c r="L93" s="47">
        <v>0</v>
      </c>
      <c r="M93" s="51">
        <v>0</v>
      </c>
      <c r="N93" s="46">
        <v>0</v>
      </c>
      <c r="O93" s="45">
        <v>54.869150122862806</v>
      </c>
      <c r="P93" s="45">
        <v>11.677615151623417</v>
      </c>
      <c r="Q93" s="47">
        <v>84.921312230307223</v>
      </c>
      <c r="R93" s="51">
        <v>151.46807750479343</v>
      </c>
      <c r="S93" s="93"/>
    </row>
    <row r="94" spans="2:19" x14ac:dyDescent="0.25">
      <c r="B94" s="2" t="s">
        <v>377</v>
      </c>
      <c r="C94" s="33" t="s">
        <v>86</v>
      </c>
      <c r="D94" s="125">
        <v>746668</v>
      </c>
      <c r="E94" s="45">
        <v>154.29162626495309</v>
      </c>
      <c r="F94" s="45">
        <v>59.080727980842894</v>
      </c>
      <c r="G94" s="47">
        <v>91.298149914018012</v>
      </c>
      <c r="H94" s="51">
        <v>304.67050415981402</v>
      </c>
      <c r="I94" s="46">
        <v>0</v>
      </c>
      <c r="J94" s="45">
        <v>8.7833160119356926</v>
      </c>
      <c r="K94" s="45">
        <v>0</v>
      </c>
      <c r="L94" s="47">
        <v>0</v>
      </c>
      <c r="M94" s="51">
        <v>8.7833160119356926</v>
      </c>
      <c r="N94" s="46">
        <v>0</v>
      </c>
      <c r="O94" s="45">
        <v>163.07494227688881</v>
      </c>
      <c r="P94" s="45">
        <v>59.080727980842894</v>
      </c>
      <c r="Q94" s="47">
        <v>91.298149914018012</v>
      </c>
      <c r="R94" s="51">
        <v>313.45382017174967</v>
      </c>
      <c r="S94" s="93"/>
    </row>
    <row r="95" spans="2:19" x14ac:dyDescent="0.25">
      <c r="B95" s="2" t="s">
        <v>378</v>
      </c>
      <c r="C95" s="33" t="s">
        <v>87</v>
      </c>
      <c r="D95" s="125">
        <v>232980</v>
      </c>
      <c r="E95" s="45">
        <v>54.581848227315646</v>
      </c>
      <c r="F95" s="45">
        <v>50.706185080264397</v>
      </c>
      <c r="G95" s="47">
        <v>84.67368443643231</v>
      </c>
      <c r="H95" s="51">
        <v>189.96171774401236</v>
      </c>
      <c r="I95" s="46">
        <v>0</v>
      </c>
      <c r="J95" s="45">
        <v>6.4383208859129543E-2</v>
      </c>
      <c r="K95" s="45">
        <v>2.1461069619709847E-3</v>
      </c>
      <c r="L95" s="47">
        <v>0.15237359429993991</v>
      </c>
      <c r="M95" s="51">
        <v>0.21890291012104043</v>
      </c>
      <c r="N95" s="46">
        <v>0</v>
      </c>
      <c r="O95" s="45">
        <v>54.64623143617478</v>
      </c>
      <c r="P95" s="45">
        <v>50.708331187226371</v>
      </c>
      <c r="Q95" s="47">
        <v>84.826058030732256</v>
      </c>
      <c r="R95" s="51">
        <v>190.18062065413341</v>
      </c>
      <c r="S95" s="93"/>
    </row>
    <row r="96" spans="2:19" x14ac:dyDescent="0.25">
      <c r="B96" s="2" t="s">
        <v>379</v>
      </c>
      <c r="C96" s="33" t="s">
        <v>88</v>
      </c>
      <c r="D96" s="125">
        <v>309000</v>
      </c>
      <c r="E96" s="45">
        <v>37.002330097087381</v>
      </c>
      <c r="F96" s="45">
        <v>13.028880258899676</v>
      </c>
      <c r="G96" s="47">
        <v>8.090614886731391</v>
      </c>
      <c r="H96" s="51">
        <v>58.121825242718444</v>
      </c>
      <c r="I96" s="46">
        <v>0</v>
      </c>
      <c r="J96" s="45">
        <v>36.22067637540453</v>
      </c>
      <c r="K96" s="45">
        <v>5.4351974110032364</v>
      </c>
      <c r="L96" s="47">
        <v>12.883750809061489</v>
      </c>
      <c r="M96" s="51">
        <v>54.539624595469256</v>
      </c>
      <c r="N96" s="46">
        <v>0</v>
      </c>
      <c r="O96" s="45">
        <v>73.223006472491903</v>
      </c>
      <c r="P96" s="45">
        <v>18.464077669902913</v>
      </c>
      <c r="Q96" s="47">
        <v>20.97436569579288</v>
      </c>
      <c r="R96" s="51">
        <v>112.66144983818771</v>
      </c>
      <c r="S96" s="93"/>
    </row>
    <row r="97" spans="2:19" x14ac:dyDescent="0.25">
      <c r="B97" s="2" t="s">
        <v>380</v>
      </c>
      <c r="C97" s="33" t="s">
        <v>89</v>
      </c>
      <c r="D97" s="125">
        <v>302329</v>
      </c>
      <c r="E97" s="45">
        <v>114.17195505558514</v>
      </c>
      <c r="F97" s="45">
        <v>46.889282867339887</v>
      </c>
      <c r="G97" s="47">
        <v>90.329025664094416</v>
      </c>
      <c r="H97" s="51">
        <v>251.39026358701943</v>
      </c>
      <c r="I97" s="46">
        <v>0</v>
      </c>
      <c r="J97" s="45">
        <v>0.64299157540295504</v>
      </c>
      <c r="K97" s="45">
        <v>0</v>
      </c>
      <c r="L97" s="47">
        <v>0.39691858868980484</v>
      </c>
      <c r="M97" s="51">
        <v>1.0399101640927599</v>
      </c>
      <c r="N97" s="46">
        <v>0</v>
      </c>
      <c r="O97" s="45">
        <v>114.81494663098809</v>
      </c>
      <c r="P97" s="45">
        <v>46.889282867339887</v>
      </c>
      <c r="Q97" s="47">
        <v>90.725944252784217</v>
      </c>
      <c r="R97" s="51">
        <v>252.43017375111219</v>
      </c>
      <c r="S97" s="93"/>
    </row>
    <row r="98" spans="2:19" x14ac:dyDescent="0.25">
      <c r="B98" s="2" t="s">
        <v>381</v>
      </c>
      <c r="C98" s="33" t="s">
        <v>90</v>
      </c>
      <c r="D98" s="125">
        <v>263928</v>
      </c>
      <c r="E98" s="45">
        <v>79.423308629626263</v>
      </c>
      <c r="F98" s="45">
        <v>84.382642235761267</v>
      </c>
      <c r="G98" s="47">
        <v>44.977452183928953</v>
      </c>
      <c r="H98" s="51">
        <v>208.78340304931649</v>
      </c>
      <c r="I98" s="46">
        <v>0</v>
      </c>
      <c r="J98" s="45">
        <v>0</v>
      </c>
      <c r="K98" s="45">
        <v>0</v>
      </c>
      <c r="L98" s="47">
        <v>0</v>
      </c>
      <c r="M98" s="51">
        <v>0</v>
      </c>
      <c r="N98" s="46">
        <v>0</v>
      </c>
      <c r="O98" s="45">
        <v>79.423308629626263</v>
      </c>
      <c r="P98" s="45">
        <v>84.382642235761267</v>
      </c>
      <c r="Q98" s="47">
        <v>44.977452183928953</v>
      </c>
      <c r="R98" s="51">
        <v>208.78340304931649</v>
      </c>
      <c r="S98" s="93"/>
    </row>
    <row r="99" spans="2:19" x14ac:dyDescent="0.25">
      <c r="B99" s="2" t="s">
        <v>382</v>
      </c>
      <c r="C99" s="33" t="s">
        <v>91</v>
      </c>
      <c r="D99" s="125">
        <v>314439</v>
      </c>
      <c r="E99" s="45">
        <v>21.024065080985501</v>
      </c>
      <c r="F99" s="45">
        <v>0</v>
      </c>
      <c r="G99" s="47">
        <v>0.31802670788292803</v>
      </c>
      <c r="H99" s="51">
        <v>21.34209178886843</v>
      </c>
      <c r="I99" s="46">
        <v>0</v>
      </c>
      <c r="J99" s="45">
        <v>0</v>
      </c>
      <c r="K99" s="45">
        <v>0</v>
      </c>
      <c r="L99" s="47">
        <v>0</v>
      </c>
      <c r="M99" s="51">
        <v>0</v>
      </c>
      <c r="N99" s="46">
        <v>0</v>
      </c>
      <c r="O99" s="45">
        <v>21.024065080985501</v>
      </c>
      <c r="P99" s="45">
        <v>0</v>
      </c>
      <c r="Q99" s="47">
        <v>0.31802670788292803</v>
      </c>
      <c r="R99" s="51">
        <v>21.34209178886843</v>
      </c>
      <c r="S99" s="93"/>
    </row>
    <row r="100" spans="2:19" x14ac:dyDescent="0.25">
      <c r="B100" s="2" t="s">
        <v>383</v>
      </c>
      <c r="C100" s="33" t="s">
        <v>92</v>
      </c>
      <c r="D100" s="125">
        <v>391651</v>
      </c>
      <c r="E100" s="45">
        <v>39.345299769437588</v>
      </c>
      <c r="F100" s="45">
        <v>0</v>
      </c>
      <c r="G100" s="47">
        <v>4.9789225611577654</v>
      </c>
      <c r="H100" s="51">
        <v>44.324222330595354</v>
      </c>
      <c r="I100" s="46">
        <v>0</v>
      </c>
      <c r="J100" s="45">
        <v>0</v>
      </c>
      <c r="K100" s="45">
        <v>0</v>
      </c>
      <c r="L100" s="47">
        <v>0</v>
      </c>
      <c r="M100" s="51">
        <v>0</v>
      </c>
      <c r="N100" s="46">
        <v>0</v>
      </c>
      <c r="O100" s="45">
        <v>39.345299769437588</v>
      </c>
      <c r="P100" s="45">
        <v>0</v>
      </c>
      <c r="Q100" s="47">
        <v>4.9789225611577654</v>
      </c>
      <c r="R100" s="51">
        <v>44.324222330595354</v>
      </c>
      <c r="S100" s="93"/>
    </row>
    <row r="101" spans="2:19" x14ac:dyDescent="0.25">
      <c r="B101" s="2" t="s">
        <v>384</v>
      </c>
      <c r="C101" s="33" t="s">
        <v>93</v>
      </c>
      <c r="D101" s="125">
        <v>274825</v>
      </c>
      <c r="E101" s="45">
        <v>72.052054944055314</v>
      </c>
      <c r="F101" s="45">
        <v>7.374394614754844</v>
      </c>
      <c r="G101" s="47">
        <v>30.295959246793412</v>
      </c>
      <c r="H101" s="51">
        <v>109.72240880560356</v>
      </c>
      <c r="I101" s="46">
        <v>0</v>
      </c>
      <c r="J101" s="45">
        <v>0</v>
      </c>
      <c r="K101" s="45">
        <v>0</v>
      </c>
      <c r="L101" s="47">
        <v>0</v>
      </c>
      <c r="M101" s="51">
        <v>0</v>
      </c>
      <c r="N101" s="46">
        <v>0</v>
      </c>
      <c r="O101" s="45">
        <v>72.052054944055314</v>
      </c>
      <c r="P101" s="45">
        <v>7.374394614754844</v>
      </c>
      <c r="Q101" s="47">
        <v>30.295959246793412</v>
      </c>
      <c r="R101" s="51">
        <v>109.72240880560356</v>
      </c>
      <c r="S101" s="93"/>
    </row>
    <row r="102" spans="2:19" x14ac:dyDescent="0.25">
      <c r="B102" s="2" t="s">
        <v>385</v>
      </c>
      <c r="C102" s="33" t="s">
        <v>94</v>
      </c>
      <c r="D102" s="125">
        <v>561126</v>
      </c>
      <c r="E102" s="45">
        <v>24.125527956287893</v>
      </c>
      <c r="F102" s="45">
        <v>17.011678303981636</v>
      </c>
      <c r="G102" s="47">
        <v>6.7720975324615145</v>
      </c>
      <c r="H102" s="51">
        <v>47.909303792731045</v>
      </c>
      <c r="I102" s="46">
        <v>0</v>
      </c>
      <c r="J102" s="45">
        <v>7.4935041327616261E-2</v>
      </c>
      <c r="K102" s="45">
        <v>0</v>
      </c>
      <c r="L102" s="47">
        <v>0</v>
      </c>
      <c r="M102" s="51">
        <v>7.4935041327616261E-2</v>
      </c>
      <c r="N102" s="46">
        <v>0</v>
      </c>
      <c r="O102" s="45">
        <v>24.20046299761551</v>
      </c>
      <c r="P102" s="45">
        <v>17.011678303981636</v>
      </c>
      <c r="Q102" s="47">
        <v>6.7720975324615145</v>
      </c>
      <c r="R102" s="51">
        <v>47.984238834058658</v>
      </c>
      <c r="S102" s="93"/>
    </row>
    <row r="103" spans="2:19" x14ac:dyDescent="0.25">
      <c r="B103" s="2" t="s">
        <v>386</v>
      </c>
      <c r="C103" s="33" t="s">
        <v>95</v>
      </c>
      <c r="D103" s="125">
        <v>401874</v>
      </c>
      <c r="E103" s="45">
        <v>23.090904114224855</v>
      </c>
      <c r="F103" s="45">
        <v>17.449068613545538</v>
      </c>
      <c r="G103" s="47">
        <v>15.990133723505377</v>
      </c>
      <c r="H103" s="51">
        <v>56.53010645127577</v>
      </c>
      <c r="I103" s="46">
        <v>0</v>
      </c>
      <c r="J103" s="45">
        <v>22.010135017443279</v>
      </c>
      <c r="K103" s="45">
        <v>1.2918875070295666</v>
      </c>
      <c r="L103" s="47">
        <v>0.13785912997606214</v>
      </c>
      <c r="M103" s="51">
        <v>23.439881654448907</v>
      </c>
      <c r="N103" s="46">
        <v>0</v>
      </c>
      <c r="O103" s="45">
        <v>45.101039131668138</v>
      </c>
      <c r="P103" s="45">
        <v>18.740956120575106</v>
      </c>
      <c r="Q103" s="47">
        <v>16.127992853481441</v>
      </c>
      <c r="R103" s="51">
        <v>79.969988105724681</v>
      </c>
      <c r="S103" s="93"/>
    </row>
    <row r="104" spans="2:19" x14ac:dyDescent="0.25">
      <c r="B104" s="2" t="s">
        <v>387</v>
      </c>
      <c r="C104" s="33" t="s">
        <v>96</v>
      </c>
      <c r="D104" s="125">
        <v>449645</v>
      </c>
      <c r="E104" s="45">
        <v>69.646794693591616</v>
      </c>
      <c r="F104" s="45">
        <v>59.906504019837875</v>
      </c>
      <c r="G104" s="47">
        <v>0</v>
      </c>
      <c r="H104" s="51">
        <v>129.55329871342948</v>
      </c>
      <c r="I104" s="46">
        <v>0</v>
      </c>
      <c r="J104" s="45">
        <v>0</v>
      </c>
      <c r="K104" s="45">
        <v>0</v>
      </c>
      <c r="L104" s="47">
        <v>0</v>
      </c>
      <c r="M104" s="51">
        <v>0</v>
      </c>
      <c r="N104" s="46">
        <v>0</v>
      </c>
      <c r="O104" s="45">
        <v>69.646794693591616</v>
      </c>
      <c r="P104" s="45">
        <v>59.906504019837875</v>
      </c>
      <c r="Q104" s="47">
        <v>0</v>
      </c>
      <c r="R104" s="51">
        <v>129.55329871342948</v>
      </c>
      <c r="S104" s="93"/>
    </row>
    <row r="105" spans="2:19" x14ac:dyDescent="0.25">
      <c r="B105" s="2" t="s">
        <v>388</v>
      </c>
      <c r="C105" s="33" t="s">
        <v>97</v>
      </c>
      <c r="D105" s="125">
        <v>705054</v>
      </c>
      <c r="E105" s="45">
        <v>74.130953090117913</v>
      </c>
      <c r="F105" s="45">
        <v>77.274591733399149</v>
      </c>
      <c r="G105" s="47">
        <v>84.014474068652902</v>
      </c>
      <c r="H105" s="51">
        <v>235.42001889216996</v>
      </c>
      <c r="I105" s="46">
        <v>0</v>
      </c>
      <c r="J105" s="45">
        <v>10.785585217586171</v>
      </c>
      <c r="K105" s="45">
        <v>1.0637483086401893</v>
      </c>
      <c r="L105" s="47">
        <v>7.0916553909345953E-2</v>
      </c>
      <c r="M105" s="51">
        <v>11.920250080135705</v>
      </c>
      <c r="N105" s="46">
        <v>0</v>
      </c>
      <c r="O105" s="45">
        <v>84.916538307704087</v>
      </c>
      <c r="P105" s="45">
        <v>78.338340042039334</v>
      </c>
      <c r="Q105" s="47">
        <v>84.085390622562244</v>
      </c>
      <c r="R105" s="51">
        <v>247.34026897230567</v>
      </c>
      <c r="S105" s="93"/>
    </row>
    <row r="106" spans="2:19" x14ac:dyDescent="0.25">
      <c r="B106" s="2" t="s">
        <v>389</v>
      </c>
      <c r="C106" s="33" t="s">
        <v>98</v>
      </c>
      <c r="D106" s="125">
        <v>400035</v>
      </c>
      <c r="E106" s="45">
        <v>31.770232604647095</v>
      </c>
      <c r="F106" s="45">
        <v>13.202572274925943</v>
      </c>
      <c r="G106" s="47">
        <v>23.970770057619958</v>
      </c>
      <c r="H106" s="51">
        <v>68.943574937192992</v>
      </c>
      <c r="I106" s="46">
        <v>0</v>
      </c>
      <c r="J106" s="45">
        <v>1.0680965415526142</v>
      </c>
      <c r="K106" s="45">
        <v>0</v>
      </c>
      <c r="L106" s="47">
        <v>0</v>
      </c>
      <c r="M106" s="51">
        <v>1.0680965415526142</v>
      </c>
      <c r="N106" s="46">
        <v>0</v>
      </c>
      <c r="O106" s="45">
        <v>32.838329146199705</v>
      </c>
      <c r="P106" s="45">
        <v>13.202572274925943</v>
      </c>
      <c r="Q106" s="47">
        <v>23.970770057619958</v>
      </c>
      <c r="R106" s="51">
        <v>70.011671478745612</v>
      </c>
      <c r="S106" s="93"/>
    </row>
    <row r="107" spans="2:19" x14ac:dyDescent="0.25">
      <c r="B107" s="2" t="s">
        <v>390</v>
      </c>
      <c r="C107" s="33" t="s">
        <v>99</v>
      </c>
      <c r="D107" s="125">
        <v>253459</v>
      </c>
      <c r="E107" s="45">
        <v>28.536209012108468</v>
      </c>
      <c r="F107" s="45">
        <v>17.26829980391306</v>
      </c>
      <c r="G107" s="47">
        <v>30.148327737424989</v>
      </c>
      <c r="H107" s="51">
        <v>75.952836553446517</v>
      </c>
      <c r="I107" s="46">
        <v>0</v>
      </c>
      <c r="J107" s="45">
        <v>0</v>
      </c>
      <c r="K107" s="45">
        <v>0</v>
      </c>
      <c r="L107" s="47">
        <v>0</v>
      </c>
      <c r="M107" s="51">
        <v>0</v>
      </c>
      <c r="N107" s="46">
        <v>0</v>
      </c>
      <c r="O107" s="45">
        <v>28.536209012108468</v>
      </c>
      <c r="P107" s="45">
        <v>17.26829980391306</v>
      </c>
      <c r="Q107" s="47">
        <v>30.148327737424989</v>
      </c>
      <c r="R107" s="51">
        <v>75.952836553446517</v>
      </c>
      <c r="S107" s="93"/>
    </row>
    <row r="108" spans="2:19" s="65" customFormat="1" x14ac:dyDescent="0.25">
      <c r="B108" s="62"/>
      <c r="C108" s="63"/>
      <c r="D108" s="126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</row>
    <row r="109" spans="2:19" x14ac:dyDescent="0.25">
      <c r="C109" s="76" t="s">
        <v>422</v>
      </c>
      <c r="D109" s="18"/>
      <c r="E109" s="77">
        <v>59.622053267027738</v>
      </c>
      <c r="F109" s="77">
        <v>22.889661609994437</v>
      </c>
      <c r="G109" s="77">
        <v>37.787835379239993</v>
      </c>
      <c r="H109" s="159">
        <v>120.29955025626217</v>
      </c>
      <c r="I109" s="86"/>
      <c r="J109" s="77">
        <v>6.0949505172166383</v>
      </c>
      <c r="K109" s="77">
        <v>2.4414732667249277</v>
      </c>
      <c r="L109" s="77">
        <v>2.1039594563109367</v>
      </c>
      <c r="M109" s="159">
        <v>10.640383240252504</v>
      </c>
      <c r="N109" s="86"/>
      <c r="O109" s="77">
        <v>65.717003784244369</v>
      </c>
      <c r="P109" s="77">
        <v>25.331134876719364</v>
      </c>
      <c r="Q109" s="77">
        <v>39.891794835550932</v>
      </c>
      <c r="R109" s="159">
        <v>130.93993349651467</v>
      </c>
    </row>
    <row r="110" spans="2:19" x14ac:dyDescent="0.25">
      <c r="C110" s="78" t="s">
        <v>409</v>
      </c>
      <c r="D110" s="127"/>
      <c r="E110" s="79">
        <v>47.77622160422959</v>
      </c>
      <c r="F110" s="79">
        <v>19.149251571189239</v>
      </c>
      <c r="G110" s="79">
        <v>25.415234932427008</v>
      </c>
      <c r="H110" s="80">
        <v>100.96227861370625</v>
      </c>
      <c r="I110" s="87"/>
      <c r="J110" s="79">
        <v>0.15910408106462975</v>
      </c>
      <c r="K110" s="79">
        <v>0</v>
      </c>
      <c r="L110" s="79">
        <v>0</v>
      </c>
      <c r="M110" s="80">
        <v>0.27388039421381116</v>
      </c>
      <c r="N110" s="87"/>
      <c r="O110" s="79">
        <v>51.500684241955483</v>
      </c>
      <c r="P110" s="79">
        <v>20.557312641604582</v>
      </c>
      <c r="Q110" s="79">
        <v>26.845621470372699</v>
      </c>
      <c r="R110" s="80">
        <v>107.49605081376583</v>
      </c>
    </row>
    <row r="111" spans="2:19" x14ac:dyDescent="0.25">
      <c r="C111" s="81" t="s">
        <v>415</v>
      </c>
      <c r="D111" s="128"/>
      <c r="E111" s="82">
        <v>56.329570347353446</v>
      </c>
      <c r="F111" s="82">
        <v>26.69723407973634</v>
      </c>
      <c r="G111" s="82">
        <v>32.843158460009029</v>
      </c>
      <c r="H111" s="83">
        <v>115.86996288709882</v>
      </c>
      <c r="I111" s="88"/>
      <c r="J111" s="82">
        <v>4.1162468525825746</v>
      </c>
      <c r="K111" s="82">
        <v>1.0047868315858997</v>
      </c>
      <c r="L111" s="82">
        <v>1.8460877776597082</v>
      </c>
      <c r="M111" s="83">
        <v>6.9671214618281825</v>
      </c>
      <c r="N111" s="88"/>
      <c r="O111" s="82">
        <v>60.445817199936037</v>
      </c>
      <c r="P111" s="82">
        <v>27.702020911322236</v>
      </c>
      <c r="Q111" s="82">
        <v>34.68924623766874</v>
      </c>
      <c r="R111" s="83">
        <v>122.83708434892701</v>
      </c>
    </row>
    <row r="112" spans="2:19" x14ac:dyDescent="0.25">
      <c r="H112" s="92"/>
    </row>
  </sheetData>
  <autoFilter ref="C7:R107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53"/>
  <sheetViews>
    <sheetView showGridLines="0" workbookViewId="0"/>
  </sheetViews>
  <sheetFormatPr defaultRowHeight="15" x14ac:dyDescent="0.25"/>
  <cols>
    <col min="1" max="1" width="8.85546875" style="121"/>
    <col min="2" max="2" width="0" style="121" hidden="1" customWidth="1"/>
    <col min="3" max="3" width="20.28515625" style="121" customWidth="1"/>
    <col min="4" max="4" width="49.85546875" style="121" customWidth="1"/>
    <col min="5" max="5" width="1.85546875" style="11" customWidth="1"/>
    <col min="6" max="10" width="13.5703125" style="121" customWidth="1"/>
    <col min="11" max="11" width="1.5703125" style="11" customWidth="1"/>
    <col min="12" max="12" width="13.5703125" style="121" customWidth="1"/>
  </cols>
  <sheetData>
    <row r="1" spans="2:14" s="160" customFormat="1" ht="15.75" x14ac:dyDescent="0.25">
      <c r="B1" s="3"/>
      <c r="C1" s="60" t="s">
        <v>497</v>
      </c>
      <c r="E1" s="17"/>
      <c r="F1" s="11"/>
      <c r="G1" s="4"/>
      <c r="H1" s="13"/>
      <c r="I1" s="4"/>
      <c r="J1" s="4"/>
      <c r="K1" s="13"/>
      <c r="L1" s="4"/>
      <c r="M1" s="4"/>
      <c r="N1" s="13"/>
    </row>
    <row r="2" spans="2:14" s="160" customFormat="1" x14ac:dyDescent="0.25">
      <c r="B2" s="3"/>
      <c r="C2" s="56" t="s">
        <v>495</v>
      </c>
      <c r="E2" s="17"/>
      <c r="F2" s="11"/>
      <c r="G2" s="4"/>
      <c r="H2" s="13"/>
      <c r="I2" s="4"/>
      <c r="J2" s="4"/>
      <c r="K2" s="13"/>
      <c r="L2" s="4"/>
      <c r="M2" s="4"/>
      <c r="N2" s="13"/>
    </row>
    <row r="3" spans="2:14" s="160" customFormat="1" x14ac:dyDescent="0.25">
      <c r="B3" s="3"/>
      <c r="C3" s="56" t="s">
        <v>405</v>
      </c>
      <c r="E3" s="17"/>
      <c r="F3" s="11"/>
      <c r="G3" s="4"/>
      <c r="H3" s="13"/>
      <c r="I3" s="4"/>
      <c r="J3" s="4"/>
      <c r="K3" s="13"/>
      <c r="L3" s="4"/>
      <c r="M3" s="4"/>
      <c r="N3" s="13"/>
    </row>
    <row r="4" spans="2:14" s="160" customFormat="1" x14ac:dyDescent="0.25">
      <c r="B4" s="3"/>
      <c r="E4" s="17"/>
      <c r="F4" s="11"/>
      <c r="G4" s="4"/>
      <c r="H4" s="13"/>
      <c r="I4" s="4"/>
      <c r="J4" s="4"/>
      <c r="K4" s="13"/>
      <c r="L4" s="4"/>
      <c r="M4" s="4"/>
      <c r="N4" s="13"/>
    </row>
    <row r="5" spans="2:14" ht="15.75" thickBot="1" x14ac:dyDescent="0.3">
      <c r="F5" s="6" t="s">
        <v>284</v>
      </c>
      <c r="G5" s="6"/>
      <c r="H5" s="6"/>
      <c r="I5" s="6"/>
      <c r="J5" s="6"/>
      <c r="K5" s="14"/>
      <c r="L5" s="6" t="s">
        <v>395</v>
      </c>
    </row>
    <row r="6" spans="2:14" x14ac:dyDescent="0.25">
      <c r="F6" s="7" t="s">
        <v>287</v>
      </c>
      <c r="G6" s="15"/>
      <c r="H6" s="7" t="s">
        <v>394</v>
      </c>
      <c r="I6" s="7"/>
      <c r="J6" s="15" t="s">
        <v>284</v>
      </c>
      <c r="K6" s="15"/>
      <c r="L6" s="7" t="s">
        <v>395</v>
      </c>
    </row>
    <row r="7" spans="2:14" ht="26.25" x14ac:dyDescent="0.25">
      <c r="B7" s="139" t="s">
        <v>425</v>
      </c>
      <c r="C7" s="144" t="s">
        <v>424</v>
      </c>
      <c r="D7" s="144" t="s">
        <v>100</v>
      </c>
      <c r="E7" s="147"/>
      <c r="F7" s="145" t="s">
        <v>492</v>
      </c>
      <c r="G7" s="145" t="s">
        <v>288</v>
      </c>
      <c r="H7" s="145" t="s">
        <v>493</v>
      </c>
      <c r="I7" s="145" t="s">
        <v>286</v>
      </c>
      <c r="J7" s="145" t="s">
        <v>102</v>
      </c>
      <c r="K7" s="146"/>
      <c r="L7" s="145" t="s">
        <v>491</v>
      </c>
    </row>
    <row r="8" spans="2:14" x14ac:dyDescent="0.25">
      <c r="B8" s="140" t="str">
        <f>B9</f>
        <v>3502000</v>
      </c>
      <c r="C8" s="140" t="s">
        <v>1</v>
      </c>
      <c r="D8" s="141" t="s">
        <v>102</v>
      </c>
      <c r="E8" s="148"/>
      <c r="F8" s="151">
        <v>26668366</v>
      </c>
      <c r="G8" s="151">
        <v>2200000</v>
      </c>
      <c r="H8" s="151">
        <v>10243249</v>
      </c>
      <c r="I8" s="151">
        <v>41158572</v>
      </c>
      <c r="J8" s="151">
        <v>80270187</v>
      </c>
      <c r="K8" s="152"/>
      <c r="L8" s="151">
        <v>438045.12</v>
      </c>
    </row>
    <row r="9" spans="2:14" x14ac:dyDescent="0.25">
      <c r="B9" s="59" t="s">
        <v>292</v>
      </c>
      <c r="C9" s="143" t="s">
        <v>1</v>
      </c>
      <c r="D9" s="61" t="s">
        <v>101</v>
      </c>
      <c r="E9" s="149"/>
      <c r="F9" s="153">
        <v>26668366</v>
      </c>
      <c r="G9" s="153">
        <v>2200000</v>
      </c>
      <c r="H9" s="153">
        <v>7520572</v>
      </c>
      <c r="I9" s="153">
        <v>41158572</v>
      </c>
      <c r="J9" s="153">
        <v>77547510</v>
      </c>
      <c r="K9" s="154"/>
      <c r="L9" s="153">
        <v>438045.12</v>
      </c>
    </row>
    <row r="10" spans="2:14" x14ac:dyDescent="0.25">
      <c r="B10" s="59" t="s">
        <v>292</v>
      </c>
      <c r="C10" s="143" t="s">
        <v>1</v>
      </c>
      <c r="D10" s="61" t="s">
        <v>426</v>
      </c>
      <c r="E10" s="149"/>
      <c r="F10" s="155"/>
      <c r="G10" s="155"/>
      <c r="H10" s="153">
        <v>2722677</v>
      </c>
      <c r="I10" s="155"/>
      <c r="J10" s="153">
        <v>2722677</v>
      </c>
      <c r="K10" s="156"/>
      <c r="L10" s="155"/>
    </row>
    <row r="11" spans="2:14" x14ac:dyDescent="0.25">
      <c r="B11" s="140" t="str">
        <f>B12</f>
        <v>0602000</v>
      </c>
      <c r="C11" s="140" t="s">
        <v>2</v>
      </c>
      <c r="D11" s="141" t="s">
        <v>102</v>
      </c>
      <c r="E11" s="148"/>
      <c r="F11" s="151">
        <v>3828327</v>
      </c>
      <c r="G11" s="157">
        <v>0</v>
      </c>
      <c r="H11" s="151">
        <v>20072685</v>
      </c>
      <c r="I11" s="151">
        <v>15134157</v>
      </c>
      <c r="J11" s="151">
        <v>39035169</v>
      </c>
      <c r="K11" s="152"/>
      <c r="L11" s="151">
        <v>33610</v>
      </c>
    </row>
    <row r="12" spans="2:14" x14ac:dyDescent="0.25">
      <c r="B12" s="59" t="s">
        <v>293</v>
      </c>
      <c r="C12" s="143" t="s">
        <v>2</v>
      </c>
      <c r="D12" s="61" t="s">
        <v>103</v>
      </c>
      <c r="E12" s="149"/>
      <c r="F12" s="153">
        <v>3530379</v>
      </c>
      <c r="G12" s="155"/>
      <c r="H12" s="153">
        <v>17100000</v>
      </c>
      <c r="I12" s="153">
        <v>15100000</v>
      </c>
      <c r="J12" s="153">
        <v>35730379</v>
      </c>
      <c r="K12" s="154"/>
      <c r="L12" s="153">
        <v>33610</v>
      </c>
    </row>
    <row r="13" spans="2:14" x14ac:dyDescent="0.25">
      <c r="B13" s="59" t="s">
        <v>293</v>
      </c>
      <c r="C13" s="143" t="s">
        <v>2</v>
      </c>
      <c r="D13" s="61" t="s">
        <v>104</v>
      </c>
      <c r="E13" s="149"/>
      <c r="F13" s="153">
        <v>297948</v>
      </c>
      <c r="G13" s="155"/>
      <c r="H13" s="153">
        <v>2972685</v>
      </c>
      <c r="I13" s="153">
        <v>34157</v>
      </c>
      <c r="J13" s="153">
        <v>3304790</v>
      </c>
      <c r="K13" s="154"/>
      <c r="L13" s="155"/>
    </row>
    <row r="14" spans="2:14" x14ac:dyDescent="0.25">
      <c r="B14" s="140" t="str">
        <f>B15</f>
        <v>0203000</v>
      </c>
      <c r="C14" s="140" t="s">
        <v>3</v>
      </c>
      <c r="D14" s="141" t="s">
        <v>102</v>
      </c>
      <c r="E14" s="148"/>
      <c r="F14" s="151">
        <v>5400000</v>
      </c>
      <c r="G14" s="157">
        <v>0</v>
      </c>
      <c r="H14" s="151">
        <v>11343815</v>
      </c>
      <c r="I14" s="151">
        <v>5377972</v>
      </c>
      <c r="J14" s="151">
        <v>22121787</v>
      </c>
      <c r="K14" s="152"/>
      <c r="L14" s="151">
        <v>80749.5</v>
      </c>
    </row>
    <row r="15" spans="2:14" x14ac:dyDescent="0.25">
      <c r="B15" s="59" t="s">
        <v>294</v>
      </c>
      <c r="C15" s="143" t="s">
        <v>3</v>
      </c>
      <c r="D15" s="61" t="s">
        <v>105</v>
      </c>
      <c r="E15" s="149"/>
      <c r="F15" s="153">
        <v>5400000</v>
      </c>
      <c r="G15" s="155"/>
      <c r="H15" s="153">
        <v>9943815</v>
      </c>
      <c r="I15" s="153">
        <v>5377972</v>
      </c>
      <c r="J15" s="153">
        <v>20721787</v>
      </c>
      <c r="K15" s="154"/>
      <c r="L15" s="153">
        <v>56509.5</v>
      </c>
    </row>
    <row r="16" spans="2:14" x14ac:dyDescent="0.25">
      <c r="B16" s="59" t="s">
        <v>294</v>
      </c>
      <c r="C16" s="143" t="s">
        <v>3</v>
      </c>
      <c r="D16" s="61" t="s">
        <v>106</v>
      </c>
      <c r="E16" s="149"/>
      <c r="F16" s="155"/>
      <c r="G16" s="155"/>
      <c r="H16" s="153">
        <v>1400000</v>
      </c>
      <c r="I16" s="155"/>
      <c r="J16" s="153">
        <v>1400000</v>
      </c>
      <c r="K16" s="156"/>
      <c r="L16" s="153">
        <v>24240</v>
      </c>
    </row>
    <row r="17" spans="2:12" x14ac:dyDescent="0.25">
      <c r="B17" s="140" t="str">
        <f>B18</f>
        <v>4804000</v>
      </c>
      <c r="C17" s="140" t="s">
        <v>4</v>
      </c>
      <c r="D17" s="141" t="s">
        <v>102</v>
      </c>
      <c r="E17" s="148"/>
      <c r="F17" s="151">
        <v>35152009</v>
      </c>
      <c r="G17" s="157">
        <v>0</v>
      </c>
      <c r="H17" s="151">
        <v>11846249</v>
      </c>
      <c r="I17" s="151">
        <v>5133664</v>
      </c>
      <c r="J17" s="151">
        <v>52131922</v>
      </c>
      <c r="K17" s="152"/>
      <c r="L17" s="151">
        <v>1021149.48</v>
      </c>
    </row>
    <row r="18" spans="2:12" x14ac:dyDescent="0.25">
      <c r="B18" s="59" t="s">
        <v>295</v>
      </c>
      <c r="C18" s="143" t="s">
        <v>4</v>
      </c>
      <c r="D18" s="61" t="s">
        <v>107</v>
      </c>
      <c r="E18" s="149"/>
      <c r="F18" s="153">
        <v>35152009</v>
      </c>
      <c r="G18" s="155"/>
      <c r="H18" s="153">
        <v>11846249</v>
      </c>
      <c r="I18" s="153">
        <v>5133664</v>
      </c>
      <c r="J18" s="153">
        <v>52131922</v>
      </c>
      <c r="K18" s="154"/>
      <c r="L18" s="153">
        <v>1021149.48</v>
      </c>
    </row>
    <row r="19" spans="2:12" x14ac:dyDescent="0.25">
      <c r="B19" s="140" t="str">
        <f>B20</f>
        <v>5103000</v>
      </c>
      <c r="C19" s="140" t="s">
        <v>5</v>
      </c>
      <c r="D19" s="141" t="s">
        <v>102</v>
      </c>
      <c r="E19" s="148"/>
      <c r="F19" s="151">
        <v>26591128</v>
      </c>
      <c r="G19" s="151">
        <v>88731</v>
      </c>
      <c r="H19" s="151">
        <v>36066179</v>
      </c>
      <c r="I19" s="151">
        <v>11410507</v>
      </c>
      <c r="J19" s="151">
        <v>74156545</v>
      </c>
      <c r="K19" s="152"/>
      <c r="L19" s="151">
        <v>340588.32</v>
      </c>
    </row>
    <row r="20" spans="2:12" x14ac:dyDescent="0.25">
      <c r="B20" s="59" t="s">
        <v>296</v>
      </c>
      <c r="C20" s="143" t="s">
        <v>5</v>
      </c>
      <c r="D20" s="61" t="s">
        <v>108</v>
      </c>
      <c r="E20" s="149"/>
      <c r="F20" s="153">
        <v>26591128</v>
      </c>
      <c r="G20" s="153">
        <v>88731</v>
      </c>
      <c r="H20" s="153">
        <v>24088264</v>
      </c>
      <c r="I20" s="153">
        <v>11400858</v>
      </c>
      <c r="J20" s="153">
        <v>62168981</v>
      </c>
      <c r="K20" s="154"/>
      <c r="L20" s="153">
        <v>163533.68</v>
      </c>
    </row>
    <row r="21" spans="2:12" x14ac:dyDescent="0.25">
      <c r="B21" s="59" t="s">
        <v>296</v>
      </c>
      <c r="C21" s="143" t="s">
        <v>5</v>
      </c>
      <c r="D21" s="61" t="s">
        <v>109</v>
      </c>
      <c r="E21" s="149"/>
      <c r="F21" s="155"/>
      <c r="G21" s="155"/>
      <c r="H21" s="153">
        <v>11050000</v>
      </c>
      <c r="I21" s="155"/>
      <c r="J21" s="153">
        <v>11050000</v>
      </c>
      <c r="K21" s="156"/>
      <c r="L21" s="153">
        <v>120085.94</v>
      </c>
    </row>
    <row r="22" spans="2:12" x14ac:dyDescent="0.25">
      <c r="B22" s="59" t="s">
        <v>296</v>
      </c>
      <c r="C22" s="143" t="s">
        <v>5</v>
      </c>
      <c r="D22" s="61" t="s">
        <v>110</v>
      </c>
      <c r="E22" s="149"/>
      <c r="F22" s="155"/>
      <c r="G22" s="155"/>
      <c r="H22" s="153">
        <v>927915</v>
      </c>
      <c r="I22" s="153">
        <v>9649</v>
      </c>
      <c r="J22" s="153">
        <v>937564</v>
      </c>
      <c r="K22" s="154"/>
      <c r="L22" s="153">
        <v>56968.7</v>
      </c>
    </row>
    <row r="23" spans="2:12" x14ac:dyDescent="0.25">
      <c r="B23" s="140" t="str">
        <f>B24</f>
        <v>1304000</v>
      </c>
      <c r="C23" s="140" t="s">
        <v>6</v>
      </c>
      <c r="D23" s="141" t="s">
        <v>102</v>
      </c>
      <c r="E23" s="148"/>
      <c r="F23" s="151">
        <v>42399099</v>
      </c>
      <c r="G23" s="157">
        <v>6466821</v>
      </c>
      <c r="H23" s="151">
        <v>46216630</v>
      </c>
      <c r="I23" s="157">
        <v>17590405</v>
      </c>
      <c r="J23" s="151">
        <v>112672955</v>
      </c>
      <c r="K23" s="158"/>
      <c r="L23" s="157">
        <v>804251.11</v>
      </c>
    </row>
    <row r="24" spans="2:12" x14ac:dyDescent="0.25">
      <c r="B24" s="59" t="s">
        <v>297</v>
      </c>
      <c r="C24" s="143" t="s">
        <v>6</v>
      </c>
      <c r="D24" s="61" t="s">
        <v>427</v>
      </c>
      <c r="E24" s="149"/>
      <c r="F24" s="153">
        <v>58550</v>
      </c>
      <c r="G24" s="155"/>
      <c r="H24" s="153">
        <v>10000000</v>
      </c>
      <c r="I24" s="155"/>
      <c r="J24" s="153">
        <v>10058550</v>
      </c>
      <c r="K24" s="156"/>
      <c r="L24" s="155"/>
    </row>
    <row r="25" spans="2:12" x14ac:dyDescent="0.25">
      <c r="B25" s="59" t="s">
        <v>297</v>
      </c>
      <c r="C25" s="143" t="s">
        <v>6</v>
      </c>
      <c r="D25" s="61" t="s">
        <v>428</v>
      </c>
      <c r="E25" s="149"/>
      <c r="F25" s="153">
        <v>37152059</v>
      </c>
      <c r="G25" s="153">
        <v>6466821</v>
      </c>
      <c r="H25" s="153">
        <v>34724550</v>
      </c>
      <c r="I25" s="153">
        <v>17108405</v>
      </c>
      <c r="J25" s="153">
        <v>95451835</v>
      </c>
      <c r="K25" s="154"/>
      <c r="L25" s="153">
        <v>695698.76</v>
      </c>
    </row>
    <row r="26" spans="2:12" x14ac:dyDescent="0.25">
      <c r="B26" s="59" t="s">
        <v>297</v>
      </c>
      <c r="C26" s="143" t="s">
        <v>6</v>
      </c>
      <c r="D26" s="61" t="s">
        <v>429</v>
      </c>
      <c r="E26" s="149"/>
      <c r="F26" s="153">
        <v>151490</v>
      </c>
      <c r="G26" s="155"/>
      <c r="H26" s="153">
        <v>46080</v>
      </c>
      <c r="I26" s="155"/>
      <c r="J26" s="153">
        <v>197570</v>
      </c>
      <c r="K26" s="156"/>
      <c r="L26" s="155"/>
    </row>
    <row r="27" spans="2:12" x14ac:dyDescent="0.25">
      <c r="B27" s="59" t="s">
        <v>297</v>
      </c>
      <c r="C27" s="143" t="s">
        <v>6</v>
      </c>
      <c r="D27" s="61" t="s">
        <v>430</v>
      </c>
      <c r="E27" s="149"/>
      <c r="F27" s="153">
        <v>2537000</v>
      </c>
      <c r="G27" s="155"/>
      <c r="H27" s="153">
        <v>146000</v>
      </c>
      <c r="I27" s="153">
        <v>482000</v>
      </c>
      <c r="J27" s="153">
        <v>3165000</v>
      </c>
      <c r="K27" s="154"/>
      <c r="L27" s="155"/>
    </row>
    <row r="28" spans="2:12" x14ac:dyDescent="0.25">
      <c r="B28" s="59" t="s">
        <v>297</v>
      </c>
      <c r="C28" s="143" t="s">
        <v>6</v>
      </c>
      <c r="D28" s="61" t="s">
        <v>111</v>
      </c>
      <c r="E28" s="149"/>
      <c r="F28" s="155"/>
      <c r="G28" s="155"/>
      <c r="H28" s="153">
        <v>1200000</v>
      </c>
      <c r="I28" s="155"/>
      <c r="J28" s="153">
        <v>1200000</v>
      </c>
      <c r="K28" s="156"/>
      <c r="L28" s="153">
        <v>80310</v>
      </c>
    </row>
    <row r="29" spans="2:12" x14ac:dyDescent="0.25">
      <c r="B29" s="59" t="s">
        <v>297</v>
      </c>
      <c r="C29" s="143" t="s">
        <v>6</v>
      </c>
      <c r="D29" s="61" t="s">
        <v>431</v>
      </c>
      <c r="E29" s="149"/>
      <c r="F29" s="153">
        <v>2500000</v>
      </c>
      <c r="G29" s="155"/>
      <c r="H29" s="153">
        <v>100000</v>
      </c>
      <c r="I29" s="155"/>
      <c r="J29" s="153">
        <v>2600000</v>
      </c>
      <c r="K29" s="156"/>
      <c r="L29" s="153">
        <v>28242.35</v>
      </c>
    </row>
    <row r="30" spans="2:12" x14ac:dyDescent="0.25">
      <c r="B30" s="140" t="str">
        <f>B31</f>
        <v>0804000</v>
      </c>
      <c r="C30" s="140" t="s">
        <v>7</v>
      </c>
      <c r="D30" s="141" t="s">
        <v>102</v>
      </c>
      <c r="E30" s="148"/>
      <c r="F30" s="151">
        <v>9030342</v>
      </c>
      <c r="G30" s="151">
        <v>591000</v>
      </c>
      <c r="H30" s="151">
        <v>28730093</v>
      </c>
      <c r="I30" s="151">
        <v>9904482</v>
      </c>
      <c r="J30" s="151">
        <v>48255917</v>
      </c>
      <c r="K30" s="152"/>
      <c r="L30" s="151">
        <v>15155</v>
      </c>
    </row>
    <row r="31" spans="2:12" x14ac:dyDescent="0.25">
      <c r="B31" s="59" t="s">
        <v>298</v>
      </c>
      <c r="C31" s="143" t="s">
        <v>7</v>
      </c>
      <c r="D31" s="61" t="s">
        <v>112</v>
      </c>
      <c r="E31" s="149"/>
      <c r="F31" s="153">
        <v>9030342</v>
      </c>
      <c r="G31" s="153">
        <v>591000</v>
      </c>
      <c r="H31" s="153">
        <v>28730093</v>
      </c>
      <c r="I31" s="153">
        <v>9904482</v>
      </c>
      <c r="J31" s="153">
        <v>48255917</v>
      </c>
      <c r="K31" s="154"/>
      <c r="L31" s="153">
        <v>15155</v>
      </c>
    </row>
    <row r="32" spans="2:12" x14ac:dyDescent="0.25">
      <c r="B32" s="140" t="str">
        <f>B33</f>
        <v>4805000</v>
      </c>
      <c r="C32" s="140" t="s">
        <v>8</v>
      </c>
      <c r="D32" s="141" t="s">
        <v>102</v>
      </c>
      <c r="E32" s="148"/>
      <c r="F32" s="151">
        <v>31751648</v>
      </c>
      <c r="G32" s="151">
        <v>18290757</v>
      </c>
      <c r="H32" s="151">
        <v>58000341</v>
      </c>
      <c r="I32" s="151">
        <v>45576045</v>
      </c>
      <c r="J32" s="151">
        <v>153618791</v>
      </c>
      <c r="K32" s="152"/>
      <c r="L32" s="151">
        <v>729150.84</v>
      </c>
    </row>
    <row r="33" spans="2:12" x14ac:dyDescent="0.25">
      <c r="B33" s="59" t="s">
        <v>299</v>
      </c>
      <c r="C33" s="143" t="s">
        <v>8</v>
      </c>
      <c r="D33" s="61" t="s">
        <v>432</v>
      </c>
      <c r="E33" s="149"/>
      <c r="F33" s="153">
        <v>31020148</v>
      </c>
      <c r="G33" s="153">
        <v>18290757</v>
      </c>
      <c r="H33" s="153">
        <v>57489314</v>
      </c>
      <c r="I33" s="153">
        <v>45576045</v>
      </c>
      <c r="J33" s="153">
        <v>152376264</v>
      </c>
      <c r="K33" s="154"/>
      <c r="L33" s="153">
        <v>636037.94999999995</v>
      </c>
    </row>
    <row r="34" spans="2:12" x14ac:dyDescent="0.25">
      <c r="B34" s="59" t="s">
        <v>299</v>
      </c>
      <c r="C34" s="143" t="s">
        <v>8</v>
      </c>
      <c r="D34" s="61" t="s">
        <v>113</v>
      </c>
      <c r="E34" s="149"/>
      <c r="F34" s="153">
        <v>731500</v>
      </c>
      <c r="G34" s="155"/>
      <c r="H34" s="153">
        <v>511027</v>
      </c>
      <c r="I34" s="155"/>
      <c r="J34" s="153">
        <v>1242527</v>
      </c>
      <c r="K34" s="156"/>
      <c r="L34" s="153">
        <v>93112.89</v>
      </c>
    </row>
    <row r="35" spans="2:12" x14ac:dyDescent="0.25">
      <c r="B35" s="140" t="str">
        <f>B36</f>
        <v>0603526</v>
      </c>
      <c r="C35" s="140" t="s">
        <v>9</v>
      </c>
      <c r="D35" s="141" t="s">
        <v>102</v>
      </c>
      <c r="E35" s="148"/>
      <c r="F35" s="151">
        <v>1894764</v>
      </c>
      <c r="G35" s="157">
        <v>0</v>
      </c>
      <c r="H35" s="151">
        <v>29975125</v>
      </c>
      <c r="I35" s="151">
        <v>5597941</v>
      </c>
      <c r="J35" s="151">
        <v>37467830</v>
      </c>
      <c r="K35" s="152"/>
      <c r="L35" s="157">
        <v>0</v>
      </c>
    </row>
    <row r="36" spans="2:12" x14ac:dyDescent="0.25">
      <c r="B36" s="59" t="s">
        <v>300</v>
      </c>
      <c r="C36" s="143" t="s">
        <v>9</v>
      </c>
      <c r="D36" s="61" t="s">
        <v>114</v>
      </c>
      <c r="E36" s="149"/>
      <c r="F36" s="153">
        <v>1717334</v>
      </c>
      <c r="G36" s="155"/>
      <c r="H36" s="153">
        <v>21105701</v>
      </c>
      <c r="I36" s="153">
        <v>2554409</v>
      </c>
      <c r="J36" s="153">
        <v>25377444</v>
      </c>
      <c r="K36" s="154"/>
      <c r="L36" s="155"/>
    </row>
    <row r="37" spans="2:12" x14ac:dyDescent="0.25">
      <c r="B37" s="59" t="s">
        <v>300</v>
      </c>
      <c r="C37" s="143" t="s">
        <v>9</v>
      </c>
      <c r="D37" s="61" t="s">
        <v>115</v>
      </c>
      <c r="E37" s="149"/>
      <c r="F37" s="155"/>
      <c r="G37" s="155"/>
      <c r="H37" s="153">
        <v>748785</v>
      </c>
      <c r="I37" s="155"/>
      <c r="J37" s="153">
        <v>748785</v>
      </c>
      <c r="K37" s="156"/>
      <c r="L37" s="155"/>
    </row>
    <row r="38" spans="2:12" x14ac:dyDescent="0.25">
      <c r="B38" s="59" t="s">
        <v>300</v>
      </c>
      <c r="C38" s="143" t="s">
        <v>9</v>
      </c>
      <c r="D38" s="61" t="s">
        <v>116</v>
      </c>
      <c r="E38" s="149"/>
      <c r="F38" s="153">
        <v>177430</v>
      </c>
      <c r="G38" s="153">
        <v>0</v>
      </c>
      <c r="H38" s="153">
        <v>8120639</v>
      </c>
      <c r="I38" s="153">
        <v>3043532</v>
      </c>
      <c r="J38" s="153">
        <v>11341601</v>
      </c>
      <c r="K38" s="154"/>
      <c r="L38" s="153">
        <v>0</v>
      </c>
    </row>
    <row r="39" spans="2:12" x14ac:dyDescent="0.25">
      <c r="B39" s="140" t="str">
        <f>B40</f>
        <v>2404000</v>
      </c>
      <c r="C39" s="140" t="s">
        <v>10</v>
      </c>
      <c r="D39" s="141" t="s">
        <v>102</v>
      </c>
      <c r="E39" s="148"/>
      <c r="F39" s="151">
        <v>19878000</v>
      </c>
      <c r="G39" s="151">
        <v>0</v>
      </c>
      <c r="H39" s="151">
        <v>32078849</v>
      </c>
      <c r="I39" s="151">
        <v>26184858</v>
      </c>
      <c r="J39" s="151">
        <v>78141707</v>
      </c>
      <c r="K39" s="152"/>
      <c r="L39" s="151">
        <v>355548.27</v>
      </c>
    </row>
    <row r="40" spans="2:12" x14ac:dyDescent="0.25">
      <c r="B40" s="59" t="s">
        <v>301</v>
      </c>
      <c r="C40" s="143" t="s">
        <v>10</v>
      </c>
      <c r="D40" s="61" t="s">
        <v>117</v>
      </c>
      <c r="E40" s="149"/>
      <c r="F40" s="153">
        <v>19878000</v>
      </c>
      <c r="G40" s="153">
        <v>0</v>
      </c>
      <c r="H40" s="153">
        <v>32018849</v>
      </c>
      <c r="I40" s="153">
        <v>26174858</v>
      </c>
      <c r="J40" s="153">
        <v>78071707</v>
      </c>
      <c r="K40" s="154"/>
      <c r="L40" s="153">
        <v>246033.27</v>
      </c>
    </row>
    <row r="41" spans="2:12" x14ac:dyDescent="0.25">
      <c r="B41" s="59" t="s">
        <v>301</v>
      </c>
      <c r="C41" s="143" t="s">
        <v>10</v>
      </c>
      <c r="D41" s="61" t="s">
        <v>118</v>
      </c>
      <c r="E41" s="149"/>
      <c r="F41" s="155"/>
      <c r="G41" s="155"/>
      <c r="H41" s="153">
        <v>60000</v>
      </c>
      <c r="I41" s="153">
        <v>10000</v>
      </c>
      <c r="J41" s="153">
        <v>70000</v>
      </c>
      <c r="K41" s="154"/>
      <c r="L41" s="153">
        <v>109515</v>
      </c>
    </row>
    <row r="42" spans="2:12" x14ac:dyDescent="0.25">
      <c r="B42" s="140" t="str">
        <f>B43</f>
        <v>2205000</v>
      </c>
      <c r="C42" s="140" t="s">
        <v>11</v>
      </c>
      <c r="D42" s="141" t="s">
        <v>102</v>
      </c>
      <c r="E42" s="148"/>
      <c r="F42" s="151">
        <v>4536912</v>
      </c>
      <c r="G42" s="151">
        <v>41199</v>
      </c>
      <c r="H42" s="151">
        <v>19940742</v>
      </c>
      <c r="I42" s="151">
        <v>8549703</v>
      </c>
      <c r="J42" s="151">
        <v>33068556</v>
      </c>
      <c r="K42" s="152"/>
      <c r="L42" s="151">
        <v>260400</v>
      </c>
    </row>
    <row r="43" spans="2:12" x14ac:dyDescent="0.25">
      <c r="B43" s="59" t="s">
        <v>302</v>
      </c>
      <c r="C43" s="143" t="s">
        <v>11</v>
      </c>
      <c r="D43" s="61" t="s">
        <v>119</v>
      </c>
      <c r="E43" s="149"/>
      <c r="F43" s="153">
        <v>4536912</v>
      </c>
      <c r="G43" s="153">
        <v>41199</v>
      </c>
      <c r="H43" s="153">
        <v>19940742</v>
      </c>
      <c r="I43" s="153">
        <v>8549703</v>
      </c>
      <c r="J43" s="153">
        <v>33068556</v>
      </c>
      <c r="K43" s="154"/>
      <c r="L43" s="153">
        <v>260400</v>
      </c>
    </row>
    <row r="44" spans="2:12" x14ac:dyDescent="0.25">
      <c r="B44" s="140" t="str">
        <f>B45</f>
        <v>PS1608830</v>
      </c>
      <c r="C44" s="140" t="s">
        <v>12</v>
      </c>
      <c r="D44" s="141" t="s">
        <v>102</v>
      </c>
      <c r="E44" s="148"/>
      <c r="F44" s="151">
        <v>12259667</v>
      </c>
      <c r="G44" s="151">
        <v>731238</v>
      </c>
      <c r="H44" s="151">
        <v>24216120</v>
      </c>
      <c r="I44" s="151">
        <v>7734641</v>
      </c>
      <c r="J44" s="151">
        <v>44941666</v>
      </c>
      <c r="K44" s="152"/>
      <c r="L44" s="151">
        <v>858895.92</v>
      </c>
    </row>
    <row r="45" spans="2:12" x14ac:dyDescent="0.25">
      <c r="B45" s="59" t="s">
        <v>303</v>
      </c>
      <c r="C45" s="143" t="s">
        <v>12</v>
      </c>
      <c r="D45" s="61" t="s">
        <v>120</v>
      </c>
      <c r="E45" s="149"/>
      <c r="F45" s="153">
        <v>12259667</v>
      </c>
      <c r="G45" s="153">
        <v>731238</v>
      </c>
      <c r="H45" s="153">
        <v>24216120</v>
      </c>
      <c r="I45" s="153">
        <v>7734641</v>
      </c>
      <c r="J45" s="153">
        <v>44941666</v>
      </c>
      <c r="K45" s="154"/>
      <c r="L45" s="153">
        <v>858895.92</v>
      </c>
    </row>
    <row r="46" spans="2:12" x14ac:dyDescent="0.25">
      <c r="B46" s="59" t="s">
        <v>303</v>
      </c>
      <c r="C46" s="143" t="s">
        <v>12</v>
      </c>
      <c r="D46" s="61" t="s">
        <v>433</v>
      </c>
      <c r="E46" s="149"/>
      <c r="F46" s="155"/>
      <c r="G46" s="155"/>
      <c r="H46" s="155"/>
      <c r="I46" s="155"/>
      <c r="J46" s="153">
        <v>0</v>
      </c>
      <c r="K46" s="156"/>
      <c r="L46" s="153">
        <v>0</v>
      </c>
    </row>
    <row r="47" spans="2:12" x14ac:dyDescent="0.25">
      <c r="B47" s="140" t="str">
        <f>B48</f>
        <v>2507000</v>
      </c>
      <c r="C47" s="140" t="s">
        <v>13</v>
      </c>
      <c r="D47" s="141" t="s">
        <v>102</v>
      </c>
      <c r="E47" s="148"/>
      <c r="F47" s="157">
        <v>38224501</v>
      </c>
      <c r="G47" s="157">
        <v>0</v>
      </c>
      <c r="H47" s="151">
        <v>55732949</v>
      </c>
      <c r="I47" s="151">
        <v>6417824</v>
      </c>
      <c r="J47" s="151">
        <v>100375274</v>
      </c>
      <c r="K47" s="152"/>
      <c r="L47" s="151">
        <v>147853.16</v>
      </c>
    </row>
    <row r="48" spans="2:12" x14ac:dyDescent="0.25">
      <c r="B48" s="59" t="s">
        <v>304</v>
      </c>
      <c r="C48" s="143" t="s">
        <v>13</v>
      </c>
      <c r="D48" s="61" t="s">
        <v>121</v>
      </c>
      <c r="E48" s="149"/>
      <c r="F48" s="155"/>
      <c r="G48" s="155"/>
      <c r="H48" s="153">
        <v>7874720</v>
      </c>
      <c r="I48" s="153">
        <v>2863554</v>
      </c>
      <c r="J48" s="153">
        <v>10738274</v>
      </c>
      <c r="K48" s="154"/>
      <c r="L48" s="153">
        <v>118443.39</v>
      </c>
    </row>
    <row r="49" spans="2:12" x14ac:dyDescent="0.25">
      <c r="B49" s="59" t="s">
        <v>304</v>
      </c>
      <c r="C49" s="143" t="s">
        <v>13</v>
      </c>
      <c r="D49" s="61" t="s">
        <v>122</v>
      </c>
      <c r="E49" s="149"/>
      <c r="F49" s="153">
        <v>30421531</v>
      </c>
      <c r="G49" s="155"/>
      <c r="H49" s="153">
        <v>23857407</v>
      </c>
      <c r="I49" s="153">
        <v>982827</v>
      </c>
      <c r="J49" s="153">
        <v>55261765</v>
      </c>
      <c r="K49" s="154"/>
      <c r="L49" s="155"/>
    </row>
    <row r="50" spans="2:12" x14ac:dyDescent="0.25">
      <c r="B50" s="59" t="s">
        <v>304</v>
      </c>
      <c r="C50" s="143" t="s">
        <v>13</v>
      </c>
      <c r="D50" s="61" t="s">
        <v>434</v>
      </c>
      <c r="E50" s="149"/>
      <c r="F50" s="155"/>
      <c r="G50" s="155"/>
      <c r="H50" s="153">
        <v>10827333</v>
      </c>
      <c r="I50" s="155"/>
      <c r="J50" s="153">
        <v>10827333</v>
      </c>
      <c r="K50" s="156"/>
      <c r="L50" s="153">
        <v>29409.77</v>
      </c>
    </row>
    <row r="51" spans="2:12" x14ac:dyDescent="0.25">
      <c r="B51" s="59" t="s">
        <v>304</v>
      </c>
      <c r="C51" s="143" t="s">
        <v>13</v>
      </c>
      <c r="D51" s="61" t="s">
        <v>123</v>
      </c>
      <c r="E51" s="149"/>
      <c r="F51" s="153">
        <v>7802970</v>
      </c>
      <c r="G51" s="155"/>
      <c r="H51" s="153">
        <v>8173489</v>
      </c>
      <c r="I51" s="153">
        <v>2566443</v>
      </c>
      <c r="J51" s="153">
        <v>18542902</v>
      </c>
      <c r="K51" s="154"/>
      <c r="L51" s="155"/>
    </row>
    <row r="52" spans="2:12" x14ac:dyDescent="0.25">
      <c r="B52" s="59" t="s">
        <v>304</v>
      </c>
      <c r="C52" s="143" t="s">
        <v>13</v>
      </c>
      <c r="D52" s="61" t="s">
        <v>124</v>
      </c>
      <c r="E52" s="149"/>
      <c r="F52" s="155"/>
      <c r="G52" s="155"/>
      <c r="H52" s="153">
        <v>5000000</v>
      </c>
      <c r="I52" s="153">
        <v>5000</v>
      </c>
      <c r="J52" s="153">
        <v>5005000</v>
      </c>
      <c r="K52" s="154"/>
      <c r="L52" s="155"/>
    </row>
    <row r="53" spans="2:12" x14ac:dyDescent="0.25">
      <c r="B53" s="140" t="str">
        <f>B54</f>
        <v>3611000</v>
      </c>
      <c r="C53" s="140" t="s">
        <v>14</v>
      </c>
      <c r="D53" s="141" t="s">
        <v>102</v>
      </c>
      <c r="E53" s="148"/>
      <c r="F53" s="157">
        <v>6591332</v>
      </c>
      <c r="G53" s="157">
        <v>0</v>
      </c>
      <c r="H53" s="157">
        <v>12032330</v>
      </c>
      <c r="I53" s="157">
        <v>1883669</v>
      </c>
      <c r="J53" s="151">
        <v>20507331</v>
      </c>
      <c r="K53" s="158"/>
      <c r="L53" s="157">
        <v>24877.5</v>
      </c>
    </row>
    <row r="54" spans="2:12" x14ac:dyDescent="0.25">
      <c r="B54" s="59" t="s">
        <v>305</v>
      </c>
      <c r="C54" s="143" t="s">
        <v>14</v>
      </c>
      <c r="D54" s="61" t="s">
        <v>435</v>
      </c>
      <c r="E54" s="149"/>
      <c r="F54" s="155"/>
      <c r="G54" s="155"/>
      <c r="H54" s="155"/>
      <c r="I54" s="155"/>
      <c r="J54" s="153">
        <v>0</v>
      </c>
      <c r="K54" s="156"/>
      <c r="L54" s="155"/>
    </row>
    <row r="55" spans="2:12" x14ac:dyDescent="0.25">
      <c r="B55" s="59" t="s">
        <v>305</v>
      </c>
      <c r="C55" s="143" t="s">
        <v>14</v>
      </c>
      <c r="D55" s="61" t="s">
        <v>125</v>
      </c>
      <c r="E55" s="149"/>
      <c r="F55" s="153">
        <v>6591332</v>
      </c>
      <c r="G55" s="155"/>
      <c r="H55" s="153">
        <v>6444791</v>
      </c>
      <c r="I55" s="153">
        <v>1883669</v>
      </c>
      <c r="J55" s="153">
        <v>14919792</v>
      </c>
      <c r="K55" s="154"/>
      <c r="L55" s="155"/>
    </row>
    <row r="56" spans="2:12" x14ac:dyDescent="0.25">
      <c r="B56" s="59" t="s">
        <v>305</v>
      </c>
      <c r="C56" s="143" t="s">
        <v>14</v>
      </c>
      <c r="D56" s="61" t="s">
        <v>436</v>
      </c>
      <c r="E56" s="149"/>
      <c r="F56" s="155"/>
      <c r="G56" s="155"/>
      <c r="H56" s="153">
        <v>411000</v>
      </c>
      <c r="I56" s="155"/>
      <c r="J56" s="153">
        <v>411000</v>
      </c>
      <c r="K56" s="156"/>
      <c r="L56" s="155"/>
    </row>
    <row r="57" spans="2:12" x14ac:dyDescent="0.25">
      <c r="B57" s="59" t="s">
        <v>305</v>
      </c>
      <c r="C57" s="143" t="s">
        <v>14</v>
      </c>
      <c r="D57" s="61" t="s">
        <v>127</v>
      </c>
      <c r="E57" s="149"/>
      <c r="F57" s="155"/>
      <c r="G57" s="155"/>
      <c r="H57" s="153">
        <v>3186539</v>
      </c>
      <c r="I57" s="155"/>
      <c r="J57" s="153">
        <v>3186539</v>
      </c>
      <c r="K57" s="156"/>
      <c r="L57" s="155"/>
    </row>
    <row r="58" spans="2:12" x14ac:dyDescent="0.25">
      <c r="B58" s="59" t="s">
        <v>305</v>
      </c>
      <c r="C58" s="143" t="s">
        <v>14</v>
      </c>
      <c r="D58" s="61" t="s">
        <v>437</v>
      </c>
      <c r="E58" s="149"/>
      <c r="F58" s="155"/>
      <c r="G58" s="155"/>
      <c r="H58" s="155"/>
      <c r="I58" s="155"/>
      <c r="J58" s="153">
        <v>0</v>
      </c>
      <c r="K58" s="156"/>
      <c r="L58" s="155"/>
    </row>
    <row r="59" spans="2:12" x14ac:dyDescent="0.25">
      <c r="B59" s="59" t="s">
        <v>305</v>
      </c>
      <c r="C59" s="143" t="s">
        <v>14</v>
      </c>
      <c r="D59" s="61" t="s">
        <v>438</v>
      </c>
      <c r="E59" s="149"/>
      <c r="F59" s="155"/>
      <c r="G59" s="155"/>
      <c r="H59" s="153">
        <v>1500000</v>
      </c>
      <c r="I59" s="155"/>
      <c r="J59" s="153">
        <v>1500000</v>
      </c>
      <c r="K59" s="156"/>
      <c r="L59" s="153">
        <v>24877.5</v>
      </c>
    </row>
    <row r="60" spans="2:12" x14ac:dyDescent="0.25">
      <c r="B60" s="59" t="s">
        <v>305</v>
      </c>
      <c r="C60" s="143" t="s">
        <v>14</v>
      </c>
      <c r="D60" s="61" t="s">
        <v>126</v>
      </c>
      <c r="E60" s="149"/>
      <c r="F60" s="155"/>
      <c r="G60" s="155"/>
      <c r="H60" s="153">
        <v>490000</v>
      </c>
      <c r="I60" s="155"/>
      <c r="J60" s="153">
        <v>490000</v>
      </c>
      <c r="K60" s="156"/>
      <c r="L60" s="155"/>
    </row>
    <row r="61" spans="2:12" x14ac:dyDescent="0.25">
      <c r="B61" s="140" t="str">
        <f>B62</f>
        <v>0412000</v>
      </c>
      <c r="C61" s="140" t="s">
        <v>15</v>
      </c>
      <c r="D61" s="141" t="s">
        <v>102</v>
      </c>
      <c r="E61" s="148"/>
      <c r="F61" s="151">
        <v>5390436</v>
      </c>
      <c r="G61" s="151">
        <v>422</v>
      </c>
      <c r="H61" s="151">
        <v>9576442</v>
      </c>
      <c r="I61" s="151">
        <v>4964330</v>
      </c>
      <c r="J61" s="151">
        <v>19931630</v>
      </c>
      <c r="K61" s="152"/>
      <c r="L61" s="151">
        <v>153531.06</v>
      </c>
    </row>
    <row r="62" spans="2:12" x14ac:dyDescent="0.25">
      <c r="B62" s="59" t="s">
        <v>306</v>
      </c>
      <c r="C62" s="143" t="s">
        <v>15</v>
      </c>
      <c r="D62" s="61" t="s">
        <v>128</v>
      </c>
      <c r="E62" s="149"/>
      <c r="F62" s="153">
        <v>5390436</v>
      </c>
      <c r="G62" s="153">
        <v>422</v>
      </c>
      <c r="H62" s="153">
        <v>9576442</v>
      </c>
      <c r="I62" s="153">
        <v>4964330</v>
      </c>
      <c r="J62" s="153">
        <v>19931630</v>
      </c>
      <c r="K62" s="154"/>
      <c r="L62" s="153">
        <v>153531.06</v>
      </c>
    </row>
    <row r="63" spans="2:12" x14ac:dyDescent="0.25">
      <c r="B63" s="140" t="str">
        <f>B64</f>
        <v>PS3712000</v>
      </c>
      <c r="C63" s="140" t="s">
        <v>16</v>
      </c>
      <c r="D63" s="141" t="s">
        <v>102</v>
      </c>
      <c r="E63" s="148"/>
      <c r="F63" s="151">
        <v>91509305</v>
      </c>
      <c r="G63" s="151">
        <v>9159868</v>
      </c>
      <c r="H63" s="151">
        <v>33035585</v>
      </c>
      <c r="I63" s="151">
        <v>24192223</v>
      </c>
      <c r="J63" s="151">
        <v>157896981</v>
      </c>
      <c r="K63" s="152"/>
      <c r="L63" s="151">
        <v>314565.83999999997</v>
      </c>
    </row>
    <row r="64" spans="2:12" x14ac:dyDescent="0.25">
      <c r="B64" s="59" t="s">
        <v>307</v>
      </c>
      <c r="C64" s="143" t="s">
        <v>16</v>
      </c>
      <c r="D64" s="61" t="s">
        <v>129</v>
      </c>
      <c r="E64" s="149"/>
      <c r="F64" s="153">
        <v>86988305</v>
      </c>
      <c r="G64" s="153">
        <v>9159868</v>
      </c>
      <c r="H64" s="153">
        <v>28476548</v>
      </c>
      <c r="I64" s="153">
        <v>23375906</v>
      </c>
      <c r="J64" s="153">
        <v>148000627</v>
      </c>
      <c r="K64" s="154"/>
      <c r="L64" s="153">
        <v>277726.2</v>
      </c>
    </row>
    <row r="65" spans="2:12" x14ac:dyDescent="0.25">
      <c r="B65" s="59" t="s">
        <v>307</v>
      </c>
      <c r="C65" s="143" t="s">
        <v>16</v>
      </c>
      <c r="D65" s="61" t="s">
        <v>439</v>
      </c>
      <c r="E65" s="149"/>
      <c r="F65" s="153">
        <v>2533214</v>
      </c>
      <c r="G65" s="153">
        <v>0</v>
      </c>
      <c r="H65" s="153">
        <v>1727764</v>
      </c>
      <c r="I65" s="153">
        <v>376603</v>
      </c>
      <c r="J65" s="153">
        <v>4637581</v>
      </c>
      <c r="K65" s="154"/>
      <c r="L65" s="153">
        <v>23667.78</v>
      </c>
    </row>
    <row r="66" spans="2:12" x14ac:dyDescent="0.25">
      <c r="B66" s="59" t="s">
        <v>307</v>
      </c>
      <c r="C66" s="143" t="s">
        <v>16</v>
      </c>
      <c r="D66" s="61" t="s">
        <v>440</v>
      </c>
      <c r="E66" s="149"/>
      <c r="F66" s="153">
        <v>133259</v>
      </c>
      <c r="G66" s="155"/>
      <c r="H66" s="153">
        <v>732000</v>
      </c>
      <c r="I66" s="153">
        <v>118000</v>
      </c>
      <c r="J66" s="153">
        <v>983259</v>
      </c>
      <c r="K66" s="154"/>
      <c r="L66" s="153">
        <v>9742.5</v>
      </c>
    </row>
    <row r="67" spans="2:12" x14ac:dyDescent="0.25">
      <c r="B67" s="59" t="s">
        <v>307</v>
      </c>
      <c r="C67" s="143" t="s">
        <v>16</v>
      </c>
      <c r="D67" s="61" t="s">
        <v>441</v>
      </c>
      <c r="E67" s="149"/>
      <c r="F67" s="153">
        <v>1000000</v>
      </c>
      <c r="G67" s="155"/>
      <c r="H67" s="155"/>
      <c r="I67" s="155"/>
      <c r="J67" s="153">
        <v>1000000</v>
      </c>
      <c r="K67" s="156"/>
      <c r="L67" s="155"/>
    </row>
    <row r="68" spans="2:12" x14ac:dyDescent="0.25">
      <c r="B68" s="59" t="s">
        <v>307</v>
      </c>
      <c r="C68" s="143" t="s">
        <v>16</v>
      </c>
      <c r="D68" s="61" t="s">
        <v>442</v>
      </c>
      <c r="E68" s="149"/>
      <c r="F68" s="153">
        <v>626926</v>
      </c>
      <c r="G68" s="155"/>
      <c r="H68" s="153">
        <v>894033</v>
      </c>
      <c r="I68" s="153">
        <v>201100</v>
      </c>
      <c r="J68" s="153">
        <v>1722059</v>
      </c>
      <c r="K68" s="154"/>
      <c r="L68" s="153">
        <v>2130.36</v>
      </c>
    </row>
    <row r="69" spans="2:12" x14ac:dyDescent="0.25">
      <c r="B69" s="59" t="s">
        <v>307</v>
      </c>
      <c r="C69" s="143" t="s">
        <v>16</v>
      </c>
      <c r="D69" s="61" t="s">
        <v>443</v>
      </c>
      <c r="E69" s="149"/>
      <c r="F69" s="155"/>
      <c r="G69" s="155"/>
      <c r="H69" s="153">
        <v>250000</v>
      </c>
      <c r="I69" s="155"/>
      <c r="J69" s="153">
        <v>250000</v>
      </c>
      <c r="K69" s="156"/>
      <c r="L69" s="155"/>
    </row>
    <row r="70" spans="2:12" x14ac:dyDescent="0.25">
      <c r="B70" s="59" t="s">
        <v>307</v>
      </c>
      <c r="C70" s="143" t="s">
        <v>16</v>
      </c>
      <c r="D70" s="61" t="s">
        <v>444</v>
      </c>
      <c r="E70" s="149"/>
      <c r="F70" s="153">
        <v>227601</v>
      </c>
      <c r="G70" s="155"/>
      <c r="H70" s="153">
        <v>955240</v>
      </c>
      <c r="I70" s="153">
        <v>120614</v>
      </c>
      <c r="J70" s="153">
        <v>1303455</v>
      </c>
      <c r="K70" s="154"/>
      <c r="L70" s="153">
        <v>1299</v>
      </c>
    </row>
    <row r="71" spans="2:12" x14ac:dyDescent="0.25">
      <c r="B71" s="140" t="str">
        <f>B72</f>
        <v>5116000</v>
      </c>
      <c r="C71" s="140" t="s">
        <v>17</v>
      </c>
      <c r="D71" s="141" t="s">
        <v>102</v>
      </c>
      <c r="E71" s="148"/>
      <c r="F71" s="151">
        <v>4258634</v>
      </c>
      <c r="G71" s="151">
        <v>230000</v>
      </c>
      <c r="H71" s="151">
        <v>8783096</v>
      </c>
      <c r="I71" s="151">
        <v>3854824</v>
      </c>
      <c r="J71" s="151">
        <v>17126554</v>
      </c>
      <c r="K71" s="152"/>
      <c r="L71" s="151">
        <v>1143541.02</v>
      </c>
    </row>
    <row r="72" spans="2:12" x14ac:dyDescent="0.25">
      <c r="B72" s="59" t="s">
        <v>308</v>
      </c>
      <c r="C72" s="143" t="s">
        <v>17</v>
      </c>
      <c r="D72" s="61" t="s">
        <v>130</v>
      </c>
      <c r="E72" s="149"/>
      <c r="F72" s="153">
        <v>4258634</v>
      </c>
      <c r="G72" s="153">
        <v>230000</v>
      </c>
      <c r="H72" s="153">
        <v>8753096</v>
      </c>
      <c r="I72" s="153">
        <v>3854824</v>
      </c>
      <c r="J72" s="153">
        <v>17096554</v>
      </c>
      <c r="K72" s="154"/>
      <c r="L72" s="153">
        <v>1143541.02</v>
      </c>
    </row>
    <row r="73" spans="2:12" x14ac:dyDescent="0.25">
      <c r="B73" s="59" t="s">
        <v>308</v>
      </c>
      <c r="C73" s="143" t="s">
        <v>17</v>
      </c>
      <c r="D73" s="61" t="s">
        <v>131</v>
      </c>
      <c r="E73" s="149"/>
      <c r="F73" s="155"/>
      <c r="G73" s="155"/>
      <c r="H73" s="153">
        <v>30000</v>
      </c>
      <c r="I73" s="155"/>
      <c r="J73" s="153">
        <v>30000</v>
      </c>
      <c r="K73" s="156"/>
      <c r="L73" s="153">
        <v>0</v>
      </c>
    </row>
    <row r="74" spans="2:12" x14ac:dyDescent="0.25">
      <c r="B74" s="140" t="str">
        <f>B75</f>
        <v>1714000</v>
      </c>
      <c r="C74" s="140" t="s">
        <v>18</v>
      </c>
      <c r="D74" s="141" t="s">
        <v>102</v>
      </c>
      <c r="E74" s="148"/>
      <c r="F74" s="151">
        <v>22782232</v>
      </c>
      <c r="G74" s="151">
        <v>558157</v>
      </c>
      <c r="H74" s="151">
        <v>323843985</v>
      </c>
      <c r="I74" s="151">
        <v>96510727</v>
      </c>
      <c r="J74" s="151">
        <v>443695101</v>
      </c>
      <c r="K74" s="152"/>
      <c r="L74" s="151">
        <v>4793859.51</v>
      </c>
    </row>
    <row r="75" spans="2:12" x14ac:dyDescent="0.25">
      <c r="B75" s="59" t="s">
        <v>309</v>
      </c>
      <c r="C75" s="143" t="s">
        <v>18</v>
      </c>
      <c r="D75" s="61" t="s">
        <v>132</v>
      </c>
      <c r="E75" s="149"/>
      <c r="F75" s="153">
        <v>22423333</v>
      </c>
      <c r="G75" s="153">
        <v>543603</v>
      </c>
      <c r="H75" s="153">
        <v>319085654</v>
      </c>
      <c r="I75" s="153">
        <v>95948000</v>
      </c>
      <c r="J75" s="153">
        <v>438000590</v>
      </c>
      <c r="K75" s="154"/>
      <c r="L75" s="153">
        <v>3545517.03</v>
      </c>
    </row>
    <row r="76" spans="2:12" x14ac:dyDescent="0.25">
      <c r="B76" s="59" t="s">
        <v>309</v>
      </c>
      <c r="C76" s="143" t="s">
        <v>18</v>
      </c>
      <c r="D76" s="61" t="s">
        <v>133</v>
      </c>
      <c r="E76" s="149"/>
      <c r="F76" s="153">
        <v>358899</v>
      </c>
      <c r="G76" s="153">
        <v>14554</v>
      </c>
      <c r="H76" s="153">
        <v>4758331</v>
      </c>
      <c r="I76" s="153">
        <v>562727</v>
      </c>
      <c r="J76" s="153">
        <v>5694511</v>
      </c>
      <c r="K76" s="154"/>
      <c r="L76" s="153">
        <v>1248342.48</v>
      </c>
    </row>
    <row r="77" spans="2:12" x14ac:dyDescent="0.25">
      <c r="B77" s="140" t="str">
        <f>B78</f>
        <v>0613392</v>
      </c>
      <c r="C77" s="140" t="s">
        <v>19</v>
      </c>
      <c r="D77" s="141" t="s">
        <v>102</v>
      </c>
      <c r="E77" s="148"/>
      <c r="F77" s="157">
        <v>0</v>
      </c>
      <c r="G77" s="157">
        <v>0</v>
      </c>
      <c r="H77" s="151">
        <v>7513604</v>
      </c>
      <c r="I77" s="151">
        <v>3576204</v>
      </c>
      <c r="J77" s="151">
        <v>11089808</v>
      </c>
      <c r="K77" s="152"/>
      <c r="L77" s="151">
        <v>368365.6</v>
      </c>
    </row>
    <row r="78" spans="2:12" x14ac:dyDescent="0.25">
      <c r="B78" s="59" t="s">
        <v>310</v>
      </c>
      <c r="C78" s="143" t="s">
        <v>19</v>
      </c>
      <c r="D78" s="61" t="s">
        <v>134</v>
      </c>
      <c r="E78" s="149"/>
      <c r="F78" s="155"/>
      <c r="G78" s="155"/>
      <c r="H78" s="153">
        <v>7006057</v>
      </c>
      <c r="I78" s="153">
        <v>3576204</v>
      </c>
      <c r="J78" s="153">
        <v>10582261</v>
      </c>
      <c r="K78" s="154"/>
      <c r="L78" s="153">
        <v>32265.599999999999</v>
      </c>
    </row>
    <row r="79" spans="2:12" x14ac:dyDescent="0.25">
      <c r="B79" s="59" t="s">
        <v>310</v>
      </c>
      <c r="C79" s="143" t="s">
        <v>19</v>
      </c>
      <c r="D79" s="61" t="s">
        <v>135</v>
      </c>
      <c r="E79" s="149"/>
      <c r="F79" s="155"/>
      <c r="G79" s="155"/>
      <c r="H79" s="153">
        <v>507547</v>
      </c>
      <c r="I79" s="155"/>
      <c r="J79" s="153">
        <v>507547</v>
      </c>
      <c r="K79" s="156"/>
      <c r="L79" s="153">
        <v>336100</v>
      </c>
    </row>
    <row r="80" spans="2:12" x14ac:dyDescent="0.25">
      <c r="B80" s="140" t="str">
        <f>B81</f>
        <v>3915000</v>
      </c>
      <c r="C80" s="140" t="s">
        <v>20</v>
      </c>
      <c r="D80" s="141" t="s">
        <v>102</v>
      </c>
      <c r="E80" s="148"/>
      <c r="F80" s="151">
        <v>13148581</v>
      </c>
      <c r="G80" s="151">
        <v>0</v>
      </c>
      <c r="H80" s="151">
        <v>25565755</v>
      </c>
      <c r="I80" s="151">
        <v>17802751</v>
      </c>
      <c r="J80" s="151">
        <v>56517087</v>
      </c>
      <c r="K80" s="152"/>
      <c r="L80" s="151">
        <v>1675976.9400000002</v>
      </c>
    </row>
    <row r="81" spans="2:12" x14ac:dyDescent="0.25">
      <c r="B81" s="59" t="s">
        <v>311</v>
      </c>
      <c r="C81" s="143" t="s">
        <v>20</v>
      </c>
      <c r="D81" s="61" t="s">
        <v>136</v>
      </c>
      <c r="E81" s="149"/>
      <c r="F81" s="153">
        <v>9314035</v>
      </c>
      <c r="G81" s="153">
        <v>0</v>
      </c>
      <c r="H81" s="153">
        <v>18882365</v>
      </c>
      <c r="I81" s="153">
        <v>1790371</v>
      </c>
      <c r="J81" s="153">
        <v>29986771</v>
      </c>
      <c r="K81" s="154"/>
      <c r="L81" s="153">
        <v>1095770.3400000001</v>
      </c>
    </row>
    <row r="82" spans="2:12" x14ac:dyDescent="0.25">
      <c r="B82" s="59" t="s">
        <v>311</v>
      </c>
      <c r="C82" s="143" t="s">
        <v>20</v>
      </c>
      <c r="D82" s="61" t="s">
        <v>137</v>
      </c>
      <c r="E82" s="149"/>
      <c r="F82" s="153">
        <v>3834546</v>
      </c>
      <c r="G82" s="155"/>
      <c r="H82" s="153">
        <v>5561390</v>
      </c>
      <c r="I82" s="153">
        <v>16012380</v>
      </c>
      <c r="J82" s="153">
        <v>25408316</v>
      </c>
      <c r="K82" s="154"/>
      <c r="L82" s="153">
        <v>560340</v>
      </c>
    </row>
    <row r="83" spans="2:12" x14ac:dyDescent="0.25">
      <c r="B83" s="59" t="s">
        <v>311</v>
      </c>
      <c r="C83" s="143" t="s">
        <v>20</v>
      </c>
      <c r="D83" s="61" t="s">
        <v>138</v>
      </c>
      <c r="E83" s="149"/>
      <c r="F83" s="155"/>
      <c r="G83" s="155"/>
      <c r="H83" s="153">
        <v>1122000</v>
      </c>
      <c r="I83" s="155"/>
      <c r="J83" s="153">
        <v>1122000</v>
      </c>
      <c r="K83" s="156"/>
      <c r="L83" s="153">
        <v>19866.599999999999</v>
      </c>
    </row>
    <row r="84" spans="2:12" x14ac:dyDescent="0.25">
      <c r="B84" s="59" t="s">
        <v>311</v>
      </c>
      <c r="C84" s="143" t="s">
        <v>20</v>
      </c>
      <c r="D84" s="61" t="s">
        <v>139</v>
      </c>
      <c r="E84" s="149"/>
      <c r="F84" s="155"/>
      <c r="G84" s="155"/>
      <c r="H84" s="155"/>
      <c r="I84" s="155"/>
      <c r="J84" s="153">
        <v>0</v>
      </c>
      <c r="K84" s="156"/>
      <c r="L84" s="155"/>
    </row>
    <row r="85" spans="2:12" x14ac:dyDescent="0.25">
      <c r="B85" s="140" t="str">
        <f>B86</f>
        <v>3916000</v>
      </c>
      <c r="C85" s="140" t="s">
        <v>21</v>
      </c>
      <c r="D85" s="141" t="s">
        <v>102</v>
      </c>
      <c r="E85" s="148"/>
      <c r="F85" s="151">
        <v>21638973</v>
      </c>
      <c r="G85" s="157">
        <v>845000</v>
      </c>
      <c r="H85" s="151">
        <v>34897813</v>
      </c>
      <c r="I85" s="157">
        <v>577083</v>
      </c>
      <c r="J85" s="151">
        <v>57958869</v>
      </c>
      <c r="K85" s="158"/>
      <c r="L85" s="151">
        <v>1880042.58</v>
      </c>
    </row>
    <row r="86" spans="2:12" x14ac:dyDescent="0.25">
      <c r="B86" s="59" t="s">
        <v>312</v>
      </c>
      <c r="C86" s="143" t="s">
        <v>21</v>
      </c>
      <c r="D86" s="61" t="s">
        <v>140</v>
      </c>
      <c r="E86" s="149"/>
      <c r="F86" s="153">
        <v>5000000</v>
      </c>
      <c r="G86" s="155"/>
      <c r="H86" s="153">
        <v>29286000</v>
      </c>
      <c r="I86" s="155"/>
      <c r="J86" s="153">
        <v>34286000</v>
      </c>
      <c r="K86" s="156"/>
      <c r="L86" s="153">
        <v>1273500</v>
      </c>
    </row>
    <row r="87" spans="2:12" x14ac:dyDescent="0.25">
      <c r="B87" s="59" t="s">
        <v>312</v>
      </c>
      <c r="C87" s="143" t="s">
        <v>21</v>
      </c>
      <c r="D87" s="61" t="s">
        <v>141</v>
      </c>
      <c r="E87" s="149"/>
      <c r="F87" s="153">
        <v>10077564</v>
      </c>
      <c r="G87" s="153">
        <v>0</v>
      </c>
      <c r="H87" s="153">
        <v>5249043</v>
      </c>
      <c r="I87" s="153">
        <v>577083</v>
      </c>
      <c r="J87" s="153">
        <v>15903690</v>
      </c>
      <c r="K87" s="154"/>
      <c r="L87" s="153">
        <v>606542.57999999996</v>
      </c>
    </row>
    <row r="88" spans="2:12" x14ac:dyDescent="0.25">
      <c r="B88" s="59" t="s">
        <v>312</v>
      </c>
      <c r="C88" s="143" t="s">
        <v>21</v>
      </c>
      <c r="D88" s="61" t="s">
        <v>142</v>
      </c>
      <c r="E88" s="149"/>
      <c r="F88" s="153">
        <v>6561409</v>
      </c>
      <c r="G88" s="153">
        <v>845000</v>
      </c>
      <c r="H88" s="153">
        <v>362770</v>
      </c>
      <c r="I88" s="155"/>
      <c r="J88" s="153">
        <v>7769179</v>
      </c>
      <c r="K88" s="156"/>
      <c r="L88" s="155"/>
    </row>
    <row r="89" spans="2:12" x14ac:dyDescent="0.25">
      <c r="B89" s="140" t="str">
        <f>B90</f>
        <v>0816000</v>
      </c>
      <c r="C89" s="140" t="s">
        <v>22</v>
      </c>
      <c r="D89" s="141" t="s">
        <v>102</v>
      </c>
      <c r="E89" s="148"/>
      <c r="F89" s="151">
        <v>14272812</v>
      </c>
      <c r="G89" s="157">
        <v>11215661</v>
      </c>
      <c r="H89" s="151">
        <v>22782014</v>
      </c>
      <c r="I89" s="157">
        <v>8705916</v>
      </c>
      <c r="J89" s="151">
        <v>56976403</v>
      </c>
      <c r="K89" s="158"/>
      <c r="L89" s="151">
        <v>4114218.7800000003</v>
      </c>
    </row>
    <row r="90" spans="2:12" x14ac:dyDescent="0.25">
      <c r="B90" s="59" t="s">
        <v>313</v>
      </c>
      <c r="C90" s="143" t="s">
        <v>22</v>
      </c>
      <c r="D90" s="61" t="s">
        <v>143</v>
      </c>
      <c r="E90" s="149"/>
      <c r="F90" s="153">
        <v>500000</v>
      </c>
      <c r="G90" s="155"/>
      <c r="H90" s="153">
        <v>335000</v>
      </c>
      <c r="I90" s="155"/>
      <c r="J90" s="153">
        <v>835000</v>
      </c>
      <c r="K90" s="156"/>
      <c r="L90" s="153">
        <v>333410</v>
      </c>
    </row>
    <row r="91" spans="2:12" x14ac:dyDescent="0.25">
      <c r="B91" s="59" t="s">
        <v>313</v>
      </c>
      <c r="C91" s="143" t="s">
        <v>22</v>
      </c>
      <c r="D91" s="61" t="s">
        <v>144</v>
      </c>
      <c r="E91" s="149"/>
      <c r="F91" s="153">
        <v>12672812</v>
      </c>
      <c r="G91" s="153">
        <v>11215661</v>
      </c>
      <c r="H91" s="153">
        <v>22075714</v>
      </c>
      <c r="I91" s="153">
        <v>8605916</v>
      </c>
      <c r="J91" s="153">
        <v>54570103</v>
      </c>
      <c r="K91" s="154"/>
      <c r="L91" s="153">
        <v>3198705.23</v>
      </c>
    </row>
    <row r="92" spans="2:12" x14ac:dyDescent="0.25">
      <c r="B92" s="59" t="s">
        <v>313</v>
      </c>
      <c r="C92" s="143" t="s">
        <v>22</v>
      </c>
      <c r="D92" s="61" t="s">
        <v>145</v>
      </c>
      <c r="E92" s="149"/>
      <c r="F92" s="153">
        <v>1100000</v>
      </c>
      <c r="G92" s="155"/>
      <c r="H92" s="153">
        <v>371300</v>
      </c>
      <c r="I92" s="153">
        <v>100000</v>
      </c>
      <c r="J92" s="153">
        <v>1571300</v>
      </c>
      <c r="K92" s="154"/>
      <c r="L92" s="153">
        <v>582103.55000000005</v>
      </c>
    </row>
    <row r="93" spans="2:12" x14ac:dyDescent="0.25">
      <c r="B93" s="140" t="str">
        <f>B94</f>
        <v>3918000</v>
      </c>
      <c r="C93" s="140" t="s">
        <v>23</v>
      </c>
      <c r="D93" s="141" t="s">
        <v>102</v>
      </c>
      <c r="E93" s="148"/>
      <c r="F93" s="157">
        <v>13309495</v>
      </c>
      <c r="G93" s="151">
        <v>3556700</v>
      </c>
      <c r="H93" s="151">
        <v>33250812</v>
      </c>
      <c r="I93" s="151">
        <v>26199749</v>
      </c>
      <c r="J93" s="151">
        <v>76316756</v>
      </c>
      <c r="K93" s="152"/>
      <c r="L93" s="151">
        <v>2624658.0299999998</v>
      </c>
    </row>
    <row r="94" spans="2:12" x14ac:dyDescent="0.25">
      <c r="B94" s="59" t="s">
        <v>314</v>
      </c>
      <c r="C94" s="143" t="s">
        <v>23</v>
      </c>
      <c r="D94" s="61" t="s">
        <v>146</v>
      </c>
      <c r="E94" s="149"/>
      <c r="F94" s="155"/>
      <c r="G94" s="153">
        <v>500000</v>
      </c>
      <c r="H94" s="153">
        <v>3100000</v>
      </c>
      <c r="I94" s="153">
        <v>15000</v>
      </c>
      <c r="J94" s="153">
        <v>3615000</v>
      </c>
      <c r="K94" s="154"/>
      <c r="L94" s="153">
        <v>127350</v>
      </c>
    </row>
    <row r="95" spans="2:12" x14ac:dyDescent="0.25">
      <c r="B95" s="59" t="s">
        <v>314</v>
      </c>
      <c r="C95" s="143" t="s">
        <v>23</v>
      </c>
      <c r="D95" s="61" t="s">
        <v>147</v>
      </c>
      <c r="E95" s="149"/>
      <c r="F95" s="153">
        <v>13309495</v>
      </c>
      <c r="G95" s="153">
        <v>3056700</v>
      </c>
      <c r="H95" s="153">
        <v>30150812</v>
      </c>
      <c r="I95" s="153">
        <v>26184749</v>
      </c>
      <c r="J95" s="153">
        <v>72701756</v>
      </c>
      <c r="K95" s="154"/>
      <c r="L95" s="153">
        <v>2497308.0299999998</v>
      </c>
    </row>
    <row r="96" spans="2:12" x14ac:dyDescent="0.25">
      <c r="B96" s="140" t="str">
        <f>B97</f>
        <v>4817000</v>
      </c>
      <c r="C96" s="140" t="s">
        <v>24</v>
      </c>
      <c r="D96" s="141" t="s">
        <v>102</v>
      </c>
      <c r="E96" s="148"/>
      <c r="F96" s="157">
        <v>139300</v>
      </c>
      <c r="G96" s="157">
        <v>0</v>
      </c>
      <c r="H96" s="151">
        <v>23924793</v>
      </c>
      <c r="I96" s="157">
        <v>0</v>
      </c>
      <c r="J96" s="151">
        <v>24064093</v>
      </c>
      <c r="K96" s="158"/>
      <c r="L96" s="151">
        <v>356514.27</v>
      </c>
    </row>
    <row r="97" spans="2:12" x14ac:dyDescent="0.25">
      <c r="B97" s="59" t="s">
        <v>315</v>
      </c>
      <c r="C97" s="143" t="s">
        <v>24</v>
      </c>
      <c r="D97" s="61" t="s">
        <v>148</v>
      </c>
      <c r="E97" s="149"/>
      <c r="F97" s="155"/>
      <c r="G97" s="155"/>
      <c r="H97" s="153">
        <v>23236793</v>
      </c>
      <c r="I97" s="155"/>
      <c r="J97" s="153">
        <v>23236793</v>
      </c>
      <c r="K97" s="156"/>
      <c r="L97" s="153">
        <v>250952.85</v>
      </c>
    </row>
    <row r="98" spans="2:12" x14ac:dyDescent="0.25">
      <c r="B98" s="59" t="s">
        <v>315</v>
      </c>
      <c r="C98" s="143" t="s">
        <v>24</v>
      </c>
      <c r="D98" s="61" t="s">
        <v>149</v>
      </c>
      <c r="E98" s="149"/>
      <c r="F98" s="153">
        <v>139300</v>
      </c>
      <c r="G98" s="155"/>
      <c r="H98" s="153">
        <v>688000</v>
      </c>
      <c r="I98" s="155"/>
      <c r="J98" s="153">
        <v>827300</v>
      </c>
      <c r="K98" s="156"/>
      <c r="L98" s="153">
        <v>105561.42</v>
      </c>
    </row>
    <row r="99" spans="2:12" x14ac:dyDescent="0.25">
      <c r="B99" s="140" t="str">
        <f>B100</f>
        <v>4819000</v>
      </c>
      <c r="C99" s="140" t="s">
        <v>25</v>
      </c>
      <c r="D99" s="141" t="s">
        <v>102</v>
      </c>
      <c r="E99" s="148"/>
      <c r="F99" s="151">
        <v>53697423</v>
      </c>
      <c r="G99" s="151">
        <v>60672</v>
      </c>
      <c r="H99" s="151">
        <v>33849589</v>
      </c>
      <c r="I99" s="151">
        <v>36373506</v>
      </c>
      <c r="J99" s="151">
        <v>123981190</v>
      </c>
      <c r="K99" s="152"/>
      <c r="L99" s="151">
        <v>4366050.99</v>
      </c>
    </row>
    <row r="100" spans="2:12" x14ac:dyDescent="0.25">
      <c r="B100" s="59" t="s">
        <v>316</v>
      </c>
      <c r="C100" s="143" t="s">
        <v>25</v>
      </c>
      <c r="D100" s="61" t="s">
        <v>150</v>
      </c>
      <c r="E100" s="149"/>
      <c r="F100" s="153">
        <v>53697423</v>
      </c>
      <c r="G100" s="153">
        <v>60672</v>
      </c>
      <c r="H100" s="153">
        <v>33849589</v>
      </c>
      <c r="I100" s="153">
        <v>36373506</v>
      </c>
      <c r="J100" s="153">
        <v>123981190</v>
      </c>
      <c r="K100" s="154"/>
      <c r="L100" s="153">
        <v>4366050.99</v>
      </c>
    </row>
    <row r="101" spans="2:12" x14ac:dyDescent="0.25">
      <c r="B101" s="140" t="str">
        <f>B102</f>
        <v>0820000</v>
      </c>
      <c r="C101" s="140" t="s">
        <v>26</v>
      </c>
      <c r="D101" s="141" t="s">
        <v>102</v>
      </c>
      <c r="E101" s="148"/>
      <c r="F101" s="151">
        <v>29421785</v>
      </c>
      <c r="G101" s="151">
        <v>557553</v>
      </c>
      <c r="H101" s="151">
        <v>51056742</v>
      </c>
      <c r="I101" s="151">
        <v>29299191</v>
      </c>
      <c r="J101" s="151">
        <v>110335271</v>
      </c>
      <c r="K101" s="152"/>
      <c r="L101" s="151">
        <v>516361.16</v>
      </c>
    </row>
    <row r="102" spans="2:12" x14ac:dyDescent="0.25">
      <c r="B102" s="59" t="s">
        <v>317</v>
      </c>
      <c r="C102" s="143" t="s">
        <v>26</v>
      </c>
      <c r="D102" s="61" t="s">
        <v>151</v>
      </c>
      <c r="E102" s="149"/>
      <c r="F102" s="153">
        <v>29421785</v>
      </c>
      <c r="G102" s="153">
        <v>557553</v>
      </c>
      <c r="H102" s="153">
        <v>51056742</v>
      </c>
      <c r="I102" s="153">
        <v>29299191</v>
      </c>
      <c r="J102" s="153">
        <v>110335271</v>
      </c>
      <c r="K102" s="154"/>
      <c r="L102" s="153">
        <v>516361.16</v>
      </c>
    </row>
    <row r="103" spans="2:12" x14ac:dyDescent="0.25">
      <c r="B103" s="140" t="str">
        <f>B104</f>
        <v>1921000</v>
      </c>
      <c r="C103" s="140" t="s">
        <v>27</v>
      </c>
      <c r="D103" s="141" t="s">
        <v>102</v>
      </c>
      <c r="E103" s="148"/>
      <c r="F103" s="151">
        <v>8525491</v>
      </c>
      <c r="G103" s="151">
        <v>0</v>
      </c>
      <c r="H103" s="151">
        <v>9263351</v>
      </c>
      <c r="I103" s="151">
        <v>5014271</v>
      </c>
      <c r="J103" s="151">
        <v>22803113</v>
      </c>
      <c r="K103" s="152"/>
      <c r="L103" s="151">
        <v>950645.44</v>
      </c>
    </row>
    <row r="104" spans="2:12" x14ac:dyDescent="0.25">
      <c r="B104" s="59" t="s">
        <v>318</v>
      </c>
      <c r="C104" s="143" t="s">
        <v>27</v>
      </c>
      <c r="D104" s="61" t="s">
        <v>152</v>
      </c>
      <c r="E104" s="149"/>
      <c r="F104" s="153">
        <v>8525491</v>
      </c>
      <c r="G104" s="153">
        <v>0</v>
      </c>
      <c r="H104" s="153">
        <v>7163351</v>
      </c>
      <c r="I104" s="153">
        <v>5014271</v>
      </c>
      <c r="J104" s="153">
        <v>20703113</v>
      </c>
      <c r="K104" s="154"/>
      <c r="L104" s="153">
        <v>465057.44</v>
      </c>
    </row>
    <row r="105" spans="2:12" x14ac:dyDescent="0.25">
      <c r="B105" s="59" t="s">
        <v>318</v>
      </c>
      <c r="C105" s="143" t="s">
        <v>27</v>
      </c>
      <c r="D105" s="61" t="s">
        <v>153</v>
      </c>
      <c r="E105" s="149"/>
      <c r="F105" s="155"/>
      <c r="G105" s="155"/>
      <c r="H105" s="153">
        <v>2100000</v>
      </c>
      <c r="I105" s="155"/>
      <c r="J105" s="153">
        <v>2100000</v>
      </c>
      <c r="K105" s="156"/>
      <c r="L105" s="153">
        <v>485588</v>
      </c>
    </row>
    <row r="106" spans="2:12" x14ac:dyDescent="0.25">
      <c r="B106" s="140" t="str">
        <f>B107</f>
        <v>2622000</v>
      </c>
      <c r="C106" s="140" t="s">
        <v>28</v>
      </c>
      <c r="D106" s="141" t="s">
        <v>102</v>
      </c>
      <c r="E106" s="148"/>
      <c r="F106" s="151">
        <v>11160000</v>
      </c>
      <c r="G106" s="157">
        <v>0</v>
      </c>
      <c r="H106" s="151">
        <v>17471734</v>
      </c>
      <c r="I106" s="157">
        <v>0</v>
      </c>
      <c r="J106" s="151">
        <v>28631734</v>
      </c>
      <c r="K106" s="158"/>
      <c r="L106" s="157">
        <v>0</v>
      </c>
    </row>
    <row r="107" spans="2:12" x14ac:dyDescent="0.25">
      <c r="B107" s="59" t="s">
        <v>319</v>
      </c>
      <c r="C107" s="143" t="s">
        <v>28</v>
      </c>
      <c r="D107" s="61" t="s">
        <v>445</v>
      </c>
      <c r="E107" s="149"/>
      <c r="F107" s="153">
        <v>11160000</v>
      </c>
      <c r="G107" s="155"/>
      <c r="H107" s="153">
        <v>17411734</v>
      </c>
      <c r="I107" s="155"/>
      <c r="J107" s="153">
        <v>28571734</v>
      </c>
      <c r="K107" s="156"/>
      <c r="L107" s="155"/>
    </row>
    <row r="108" spans="2:12" x14ac:dyDescent="0.25">
      <c r="B108" s="59" t="s">
        <v>319</v>
      </c>
      <c r="C108" s="143" t="s">
        <v>28</v>
      </c>
      <c r="D108" s="61" t="s">
        <v>154</v>
      </c>
      <c r="E108" s="149"/>
      <c r="F108" s="155"/>
      <c r="G108" s="155"/>
      <c r="H108" s="153">
        <v>60000</v>
      </c>
      <c r="I108" s="155"/>
      <c r="J108" s="153">
        <v>60000</v>
      </c>
      <c r="K108" s="156"/>
      <c r="L108" s="155"/>
    </row>
    <row r="109" spans="2:12" x14ac:dyDescent="0.25">
      <c r="B109" s="140" t="str">
        <f>B110</f>
        <v>3719000</v>
      </c>
      <c r="C109" s="140" t="s">
        <v>29</v>
      </c>
      <c r="D109" s="141" t="s">
        <v>102</v>
      </c>
      <c r="E109" s="148"/>
      <c r="F109" s="151">
        <v>4454000</v>
      </c>
      <c r="G109" s="157">
        <v>0</v>
      </c>
      <c r="H109" s="151">
        <v>8702848</v>
      </c>
      <c r="I109" s="151">
        <v>8927420</v>
      </c>
      <c r="J109" s="151">
        <v>22084268</v>
      </c>
      <c r="K109" s="152"/>
      <c r="L109" s="157">
        <v>0</v>
      </c>
    </row>
    <row r="110" spans="2:12" x14ac:dyDescent="0.25">
      <c r="B110" s="59" t="s">
        <v>320</v>
      </c>
      <c r="C110" s="143" t="s">
        <v>29</v>
      </c>
      <c r="D110" s="61" t="s">
        <v>155</v>
      </c>
      <c r="E110" s="149"/>
      <c r="F110" s="153">
        <v>4454000</v>
      </c>
      <c r="G110" s="155"/>
      <c r="H110" s="153">
        <v>8702848</v>
      </c>
      <c r="I110" s="153">
        <v>8927420</v>
      </c>
      <c r="J110" s="153">
        <v>22084268</v>
      </c>
      <c r="K110" s="154"/>
      <c r="L110" s="155"/>
    </row>
    <row r="111" spans="2:12" x14ac:dyDescent="0.25">
      <c r="B111" s="140" t="str">
        <f>B112</f>
        <v>4824000</v>
      </c>
      <c r="C111" s="140" t="s">
        <v>30</v>
      </c>
      <c r="D111" s="141" t="s">
        <v>102</v>
      </c>
      <c r="E111" s="148"/>
      <c r="F111" s="157">
        <v>4246000</v>
      </c>
      <c r="G111" s="157">
        <v>0</v>
      </c>
      <c r="H111" s="151">
        <v>16251448</v>
      </c>
      <c r="I111" s="157">
        <v>13107066</v>
      </c>
      <c r="J111" s="151">
        <v>33604514</v>
      </c>
      <c r="K111" s="158"/>
      <c r="L111" s="157">
        <v>13056.42</v>
      </c>
    </row>
    <row r="112" spans="2:12" x14ac:dyDescent="0.25">
      <c r="B112" s="59" t="s">
        <v>321</v>
      </c>
      <c r="C112" s="143" t="s">
        <v>30</v>
      </c>
      <c r="D112" s="61" t="s">
        <v>156</v>
      </c>
      <c r="E112" s="149"/>
      <c r="F112" s="155"/>
      <c r="G112" s="155"/>
      <c r="H112" s="153">
        <v>28481</v>
      </c>
      <c r="I112" s="155"/>
      <c r="J112" s="153">
        <v>28481</v>
      </c>
      <c r="K112" s="156"/>
      <c r="L112" s="155"/>
    </row>
    <row r="113" spans="2:12" x14ac:dyDescent="0.25">
      <c r="B113" s="59" t="s">
        <v>321</v>
      </c>
      <c r="C113" s="143" t="s">
        <v>30</v>
      </c>
      <c r="D113" s="61" t="s">
        <v>157</v>
      </c>
      <c r="E113" s="149"/>
      <c r="F113" s="155"/>
      <c r="G113" s="155"/>
      <c r="H113" s="153">
        <v>15465967</v>
      </c>
      <c r="I113" s="153">
        <v>13107066</v>
      </c>
      <c r="J113" s="153">
        <v>28573033</v>
      </c>
      <c r="K113" s="154"/>
      <c r="L113" s="155"/>
    </row>
    <row r="114" spans="2:12" x14ac:dyDescent="0.25">
      <c r="B114" s="59" t="s">
        <v>321</v>
      </c>
      <c r="C114" s="143" t="s">
        <v>30</v>
      </c>
      <c r="D114" s="61" t="s">
        <v>158</v>
      </c>
      <c r="E114" s="149"/>
      <c r="F114" s="153">
        <v>4246000</v>
      </c>
      <c r="G114" s="155"/>
      <c r="H114" s="153">
        <v>757000</v>
      </c>
      <c r="I114" s="155"/>
      <c r="J114" s="153">
        <v>5003000</v>
      </c>
      <c r="K114" s="156"/>
      <c r="L114" s="153">
        <v>13056.42</v>
      </c>
    </row>
    <row r="115" spans="2:12" x14ac:dyDescent="0.25">
      <c r="B115" s="140" t="str">
        <f>B116</f>
        <v>4827000</v>
      </c>
      <c r="C115" s="140" t="s">
        <v>31</v>
      </c>
      <c r="D115" s="141" t="s">
        <v>102</v>
      </c>
      <c r="E115" s="148"/>
      <c r="F115" s="151">
        <v>20470397</v>
      </c>
      <c r="G115" s="151">
        <v>2331638</v>
      </c>
      <c r="H115" s="151">
        <v>48779886</v>
      </c>
      <c r="I115" s="157">
        <v>0</v>
      </c>
      <c r="J115" s="151">
        <v>71581921</v>
      </c>
      <c r="K115" s="158"/>
      <c r="L115" s="151">
        <v>788697.63</v>
      </c>
    </row>
    <row r="116" spans="2:12" x14ac:dyDescent="0.25">
      <c r="B116" s="59" t="s">
        <v>322</v>
      </c>
      <c r="C116" s="143" t="s">
        <v>31</v>
      </c>
      <c r="D116" s="61" t="s">
        <v>159</v>
      </c>
      <c r="E116" s="149"/>
      <c r="F116" s="153">
        <v>20470397</v>
      </c>
      <c r="G116" s="153">
        <v>2331638</v>
      </c>
      <c r="H116" s="153">
        <v>48779886</v>
      </c>
      <c r="I116" s="155"/>
      <c r="J116" s="153">
        <v>71581921</v>
      </c>
      <c r="K116" s="156"/>
      <c r="L116" s="153">
        <v>788697.63</v>
      </c>
    </row>
    <row r="117" spans="2:12" x14ac:dyDescent="0.25">
      <c r="B117" s="59" t="s">
        <v>322</v>
      </c>
      <c r="C117" s="143" t="s">
        <v>31</v>
      </c>
      <c r="D117" s="61" t="s">
        <v>160</v>
      </c>
      <c r="E117" s="149"/>
      <c r="F117" s="155"/>
      <c r="G117" s="155"/>
      <c r="H117" s="155"/>
      <c r="I117" s="155"/>
      <c r="J117" s="153">
        <v>0</v>
      </c>
      <c r="K117" s="156"/>
      <c r="L117" s="155"/>
    </row>
    <row r="118" spans="2:12" x14ac:dyDescent="0.25">
      <c r="B118" s="140" t="str">
        <f>B119</f>
        <v>0626000</v>
      </c>
      <c r="C118" s="140" t="s">
        <v>32</v>
      </c>
      <c r="D118" s="141" t="s">
        <v>102</v>
      </c>
      <c r="E118" s="148"/>
      <c r="F118" s="151">
        <v>11169469</v>
      </c>
      <c r="G118" s="151">
        <v>0</v>
      </c>
      <c r="H118" s="151">
        <v>12108313</v>
      </c>
      <c r="I118" s="151">
        <v>8528946</v>
      </c>
      <c r="J118" s="151">
        <v>31806728</v>
      </c>
      <c r="K118" s="152"/>
      <c r="L118" s="157">
        <v>121466.54</v>
      </c>
    </row>
    <row r="119" spans="2:12" x14ac:dyDescent="0.25">
      <c r="B119" s="59" t="s">
        <v>323</v>
      </c>
      <c r="C119" s="143" t="s">
        <v>32</v>
      </c>
      <c r="D119" s="61" t="s">
        <v>161</v>
      </c>
      <c r="E119" s="149"/>
      <c r="F119" s="153">
        <v>1626210</v>
      </c>
      <c r="G119" s="153">
        <v>0</v>
      </c>
      <c r="H119" s="153">
        <v>1386411</v>
      </c>
      <c r="I119" s="153">
        <v>174197</v>
      </c>
      <c r="J119" s="153">
        <v>3186818</v>
      </c>
      <c r="K119" s="154"/>
      <c r="L119" s="155"/>
    </row>
    <row r="120" spans="2:12" x14ac:dyDescent="0.25">
      <c r="B120" s="59" t="s">
        <v>323</v>
      </c>
      <c r="C120" s="143" t="s">
        <v>32</v>
      </c>
      <c r="D120" s="61" t="s">
        <v>162</v>
      </c>
      <c r="E120" s="149"/>
      <c r="F120" s="153">
        <v>9543259</v>
      </c>
      <c r="G120" s="153">
        <v>0</v>
      </c>
      <c r="H120" s="153">
        <v>10721902</v>
      </c>
      <c r="I120" s="153">
        <v>8354749</v>
      </c>
      <c r="J120" s="153">
        <v>28619910</v>
      </c>
      <c r="K120" s="154"/>
      <c r="L120" s="153">
        <v>121466.54</v>
      </c>
    </row>
    <row r="121" spans="2:12" x14ac:dyDescent="0.25">
      <c r="B121" s="140" t="str">
        <f>B122</f>
        <v>0627000</v>
      </c>
      <c r="C121" s="140" t="s">
        <v>33</v>
      </c>
      <c r="D121" s="141" t="s">
        <v>102</v>
      </c>
      <c r="E121" s="148"/>
      <c r="F121" s="157">
        <v>13915500</v>
      </c>
      <c r="G121" s="157">
        <v>0</v>
      </c>
      <c r="H121" s="151">
        <v>26548297</v>
      </c>
      <c r="I121" s="157">
        <v>0</v>
      </c>
      <c r="J121" s="151">
        <v>40463797</v>
      </c>
      <c r="K121" s="158"/>
      <c r="L121" s="157">
        <v>0</v>
      </c>
    </row>
    <row r="122" spans="2:12" x14ac:dyDescent="0.25">
      <c r="B122" s="59" t="s">
        <v>324</v>
      </c>
      <c r="C122" s="143" t="s">
        <v>33</v>
      </c>
      <c r="D122" s="61" t="s">
        <v>163</v>
      </c>
      <c r="E122" s="149"/>
      <c r="F122" s="155"/>
      <c r="G122" s="155"/>
      <c r="H122" s="153">
        <v>63697</v>
      </c>
      <c r="I122" s="155"/>
      <c r="J122" s="153">
        <v>63697</v>
      </c>
      <c r="K122" s="156"/>
      <c r="L122" s="155"/>
    </row>
    <row r="123" spans="2:12" x14ac:dyDescent="0.25">
      <c r="B123" s="59" t="s">
        <v>324</v>
      </c>
      <c r="C123" s="143" t="s">
        <v>33</v>
      </c>
      <c r="D123" s="61" t="s">
        <v>164</v>
      </c>
      <c r="E123" s="149"/>
      <c r="F123" s="153">
        <v>13400500</v>
      </c>
      <c r="G123" s="155"/>
      <c r="H123" s="153">
        <v>26284600</v>
      </c>
      <c r="I123" s="155"/>
      <c r="J123" s="153">
        <v>39685100</v>
      </c>
      <c r="K123" s="156"/>
      <c r="L123" s="155"/>
    </row>
    <row r="124" spans="2:12" x14ac:dyDescent="0.25">
      <c r="B124" s="59" t="s">
        <v>324</v>
      </c>
      <c r="C124" s="143" t="s">
        <v>33</v>
      </c>
      <c r="D124" s="61" t="s">
        <v>446</v>
      </c>
      <c r="E124" s="149"/>
      <c r="F124" s="153">
        <v>515000</v>
      </c>
      <c r="G124" s="153">
        <v>0</v>
      </c>
      <c r="H124" s="153">
        <v>200000</v>
      </c>
      <c r="I124" s="155"/>
      <c r="J124" s="153">
        <v>715000</v>
      </c>
      <c r="K124" s="156"/>
      <c r="L124" s="153">
        <v>0</v>
      </c>
    </row>
    <row r="125" spans="2:12" x14ac:dyDescent="0.25">
      <c r="B125" s="140" t="str">
        <f>B126</f>
        <v>4829000</v>
      </c>
      <c r="C125" s="140" t="s">
        <v>34</v>
      </c>
      <c r="D125" s="141" t="s">
        <v>102</v>
      </c>
      <c r="E125" s="148"/>
      <c r="F125" s="151">
        <v>17858514</v>
      </c>
      <c r="G125" s="151">
        <v>708458</v>
      </c>
      <c r="H125" s="151">
        <v>5853304</v>
      </c>
      <c r="I125" s="151">
        <v>5542672</v>
      </c>
      <c r="J125" s="151">
        <v>29962948</v>
      </c>
      <c r="K125" s="152"/>
      <c r="L125" s="151">
        <v>60789</v>
      </c>
    </row>
    <row r="126" spans="2:12" x14ac:dyDescent="0.25">
      <c r="B126" s="59" t="s">
        <v>325</v>
      </c>
      <c r="C126" s="143" t="s">
        <v>34</v>
      </c>
      <c r="D126" s="61" t="s">
        <v>165</v>
      </c>
      <c r="E126" s="149"/>
      <c r="F126" s="153">
        <v>17858514</v>
      </c>
      <c r="G126" s="153">
        <v>708458</v>
      </c>
      <c r="H126" s="153">
        <v>5853304</v>
      </c>
      <c r="I126" s="153">
        <v>5542672</v>
      </c>
      <c r="J126" s="153">
        <v>29962948</v>
      </c>
      <c r="K126" s="154"/>
      <c r="L126" s="153">
        <v>60789</v>
      </c>
    </row>
    <row r="127" spans="2:12" x14ac:dyDescent="0.25">
      <c r="B127" s="140" t="str">
        <f>B128</f>
        <v>0427400</v>
      </c>
      <c r="C127" s="140" t="s">
        <v>35</v>
      </c>
      <c r="D127" s="141" t="s">
        <v>102</v>
      </c>
      <c r="E127" s="148"/>
      <c r="F127" s="151">
        <v>5594205</v>
      </c>
      <c r="G127" s="157">
        <v>0</v>
      </c>
      <c r="H127" s="151">
        <v>13958220</v>
      </c>
      <c r="I127" s="151">
        <v>9047320</v>
      </c>
      <c r="J127" s="151">
        <v>28599745</v>
      </c>
      <c r="K127" s="152"/>
      <c r="L127" s="157">
        <v>0</v>
      </c>
    </row>
    <row r="128" spans="2:12" x14ac:dyDescent="0.25">
      <c r="B128" s="59" t="s">
        <v>326</v>
      </c>
      <c r="C128" s="143" t="s">
        <v>35</v>
      </c>
      <c r="D128" s="61" t="s">
        <v>166</v>
      </c>
      <c r="E128" s="149"/>
      <c r="F128" s="153">
        <v>5594205</v>
      </c>
      <c r="G128" s="155"/>
      <c r="H128" s="153">
        <v>13958220</v>
      </c>
      <c r="I128" s="153">
        <v>9047320</v>
      </c>
      <c r="J128" s="153">
        <v>28599745</v>
      </c>
      <c r="K128" s="154"/>
      <c r="L128" s="155"/>
    </row>
    <row r="129" spans="2:12" x14ac:dyDescent="0.25">
      <c r="B129" s="140" t="str">
        <f>B130</f>
        <v>0427820</v>
      </c>
      <c r="C129" s="140" t="s">
        <v>36</v>
      </c>
      <c r="D129" s="141" t="s">
        <v>102</v>
      </c>
      <c r="E129" s="148"/>
      <c r="F129" s="151">
        <v>1245956</v>
      </c>
      <c r="G129" s="157">
        <v>0</v>
      </c>
      <c r="H129" s="151">
        <v>6695498</v>
      </c>
      <c r="I129" s="151">
        <v>8254676</v>
      </c>
      <c r="J129" s="151">
        <v>16196130</v>
      </c>
      <c r="K129" s="152"/>
      <c r="L129" s="151">
        <v>107760</v>
      </c>
    </row>
    <row r="130" spans="2:12" x14ac:dyDescent="0.25">
      <c r="B130" s="59" t="s">
        <v>327</v>
      </c>
      <c r="C130" s="143" t="s">
        <v>36</v>
      </c>
      <c r="D130" s="61" t="s">
        <v>167</v>
      </c>
      <c r="E130" s="149"/>
      <c r="F130" s="153">
        <v>1245956</v>
      </c>
      <c r="G130" s="155"/>
      <c r="H130" s="153">
        <v>6695498</v>
      </c>
      <c r="I130" s="153">
        <v>8254676</v>
      </c>
      <c r="J130" s="153">
        <v>16196130</v>
      </c>
      <c r="K130" s="154"/>
      <c r="L130" s="153">
        <v>107760</v>
      </c>
    </row>
    <row r="131" spans="2:12" x14ac:dyDescent="0.25">
      <c r="B131" s="140" t="str">
        <f>B132</f>
        <v>PS3728000</v>
      </c>
      <c r="C131" s="140" t="s">
        <v>37</v>
      </c>
      <c r="D131" s="141" t="s">
        <v>102</v>
      </c>
      <c r="E131" s="148"/>
      <c r="F131" s="151">
        <v>22069</v>
      </c>
      <c r="G131" s="151">
        <v>0</v>
      </c>
      <c r="H131" s="151">
        <v>9920197</v>
      </c>
      <c r="I131" s="151">
        <v>6575073</v>
      </c>
      <c r="J131" s="151">
        <v>16517339</v>
      </c>
      <c r="K131" s="152"/>
      <c r="L131" s="151">
        <v>180327.18</v>
      </c>
    </row>
    <row r="132" spans="2:12" x14ac:dyDescent="0.25">
      <c r="B132" s="59" t="s">
        <v>328</v>
      </c>
      <c r="C132" s="143" t="s">
        <v>37</v>
      </c>
      <c r="D132" s="61" t="s">
        <v>168</v>
      </c>
      <c r="E132" s="149"/>
      <c r="F132" s="153">
        <v>22069</v>
      </c>
      <c r="G132" s="153">
        <v>0</v>
      </c>
      <c r="H132" s="153">
        <v>9920197</v>
      </c>
      <c r="I132" s="153">
        <v>6575073</v>
      </c>
      <c r="J132" s="153">
        <v>16517339</v>
      </c>
      <c r="K132" s="154"/>
      <c r="L132" s="153">
        <v>180327.18</v>
      </c>
    </row>
    <row r="133" spans="2:12" x14ac:dyDescent="0.25">
      <c r="B133" s="59" t="s">
        <v>328</v>
      </c>
      <c r="C133" s="143" t="s">
        <v>37</v>
      </c>
      <c r="D133" s="61" t="s">
        <v>447</v>
      </c>
      <c r="E133" s="149"/>
      <c r="F133" s="155"/>
      <c r="G133" s="155"/>
      <c r="H133" s="155"/>
      <c r="I133" s="155"/>
      <c r="J133" s="153">
        <v>0</v>
      </c>
      <c r="K133" s="156"/>
      <c r="L133" s="155"/>
    </row>
    <row r="134" spans="2:12" x14ac:dyDescent="0.25">
      <c r="B134" s="140" t="str">
        <f>B135</f>
        <v>3231900</v>
      </c>
      <c r="C134" s="140" t="s">
        <v>38</v>
      </c>
      <c r="D134" s="141" t="s">
        <v>102</v>
      </c>
      <c r="E134" s="148"/>
      <c r="F134" s="151">
        <v>18467065</v>
      </c>
      <c r="G134" s="157">
        <v>0</v>
      </c>
      <c r="H134" s="151">
        <v>22496591</v>
      </c>
      <c r="I134" s="151">
        <v>26092505</v>
      </c>
      <c r="J134" s="151">
        <v>67056161</v>
      </c>
      <c r="K134" s="152"/>
      <c r="L134" s="151">
        <v>129565.94</v>
      </c>
    </row>
    <row r="135" spans="2:12" x14ac:dyDescent="0.25">
      <c r="B135" s="59" t="s">
        <v>329</v>
      </c>
      <c r="C135" s="143" t="s">
        <v>38</v>
      </c>
      <c r="D135" s="61" t="s">
        <v>169</v>
      </c>
      <c r="E135" s="149"/>
      <c r="F135" s="153">
        <v>18467065</v>
      </c>
      <c r="G135" s="155"/>
      <c r="H135" s="153">
        <v>22496591</v>
      </c>
      <c r="I135" s="153">
        <v>26092505</v>
      </c>
      <c r="J135" s="153">
        <v>67056161</v>
      </c>
      <c r="K135" s="154"/>
      <c r="L135" s="153">
        <v>129565.94</v>
      </c>
    </row>
    <row r="136" spans="2:12" x14ac:dyDescent="0.25">
      <c r="B136" s="140" t="str">
        <f>B137</f>
        <v>1230000</v>
      </c>
      <c r="C136" s="140" t="s">
        <v>39</v>
      </c>
      <c r="D136" s="141" t="s">
        <v>102</v>
      </c>
      <c r="E136" s="148"/>
      <c r="F136" s="157">
        <v>0</v>
      </c>
      <c r="G136" s="157">
        <v>0</v>
      </c>
      <c r="H136" s="151">
        <v>11547837</v>
      </c>
      <c r="I136" s="151">
        <v>207310</v>
      </c>
      <c r="J136" s="151">
        <v>11755147</v>
      </c>
      <c r="K136" s="152"/>
      <c r="L136" s="151">
        <v>448756</v>
      </c>
    </row>
    <row r="137" spans="2:12" x14ac:dyDescent="0.25">
      <c r="B137" s="59" t="s">
        <v>330</v>
      </c>
      <c r="C137" s="143" t="s">
        <v>39</v>
      </c>
      <c r="D137" s="61" t="s">
        <v>170</v>
      </c>
      <c r="E137" s="149"/>
      <c r="F137" s="155"/>
      <c r="G137" s="155"/>
      <c r="H137" s="153">
        <v>11547837</v>
      </c>
      <c r="I137" s="153">
        <v>207310</v>
      </c>
      <c r="J137" s="153">
        <v>11755147</v>
      </c>
      <c r="K137" s="154"/>
      <c r="L137" s="153">
        <v>448756</v>
      </c>
    </row>
    <row r="138" spans="2:12" x14ac:dyDescent="0.25">
      <c r="B138" s="140" t="str">
        <f>B139</f>
        <v>PS1571550</v>
      </c>
      <c r="C138" s="140" t="s">
        <v>40</v>
      </c>
      <c r="D138" s="141" t="s">
        <v>102</v>
      </c>
      <c r="E138" s="148"/>
      <c r="F138" s="151">
        <v>40500000</v>
      </c>
      <c r="G138" s="157">
        <v>0</v>
      </c>
      <c r="H138" s="151">
        <v>80990031</v>
      </c>
      <c r="I138" s="157">
        <v>0</v>
      </c>
      <c r="J138" s="151">
        <v>121490031</v>
      </c>
      <c r="K138" s="158"/>
      <c r="L138" s="151">
        <v>462588.1</v>
      </c>
    </row>
    <row r="139" spans="2:12" x14ac:dyDescent="0.25">
      <c r="B139" s="59" t="s">
        <v>331</v>
      </c>
      <c r="C139" s="143" t="s">
        <v>40</v>
      </c>
      <c r="D139" s="61" t="s">
        <v>171</v>
      </c>
      <c r="E139" s="149"/>
      <c r="F139" s="153">
        <v>40500000</v>
      </c>
      <c r="G139" s="155"/>
      <c r="H139" s="153">
        <v>80990031</v>
      </c>
      <c r="I139" s="155"/>
      <c r="J139" s="153">
        <v>121490031</v>
      </c>
      <c r="K139" s="156"/>
      <c r="L139" s="153">
        <v>439675.6</v>
      </c>
    </row>
    <row r="140" spans="2:12" x14ac:dyDescent="0.25">
      <c r="B140" s="59" t="s">
        <v>331</v>
      </c>
      <c r="C140" s="143" t="s">
        <v>40</v>
      </c>
      <c r="D140" s="61" t="s">
        <v>494</v>
      </c>
      <c r="E140" s="149"/>
      <c r="F140" s="155"/>
      <c r="G140" s="155"/>
      <c r="H140" s="155"/>
      <c r="I140" s="155"/>
      <c r="J140" s="153">
        <v>0</v>
      </c>
      <c r="K140" s="156"/>
      <c r="L140" s="153">
        <v>22912.5</v>
      </c>
    </row>
    <row r="141" spans="2:12" x14ac:dyDescent="0.25">
      <c r="B141" s="140" t="str">
        <f>B142</f>
        <v>PS4835000</v>
      </c>
      <c r="C141" s="140" t="s">
        <v>41</v>
      </c>
      <c r="D141" s="141" t="s">
        <v>102</v>
      </c>
      <c r="E141" s="148"/>
      <c r="F141" s="157">
        <v>116068777</v>
      </c>
      <c r="G141" s="157">
        <v>13784380</v>
      </c>
      <c r="H141" s="151">
        <v>44683042</v>
      </c>
      <c r="I141" s="157">
        <v>12705675</v>
      </c>
      <c r="J141" s="151">
        <v>187241874</v>
      </c>
      <c r="K141" s="158"/>
      <c r="L141" s="157">
        <v>564729.80999999994</v>
      </c>
    </row>
    <row r="142" spans="2:12" x14ac:dyDescent="0.25">
      <c r="B142" s="59" t="s">
        <v>332</v>
      </c>
      <c r="C142" s="143" t="s">
        <v>41</v>
      </c>
      <c r="D142" s="61" t="s">
        <v>448</v>
      </c>
      <c r="E142" s="149"/>
      <c r="F142" s="155"/>
      <c r="G142" s="155"/>
      <c r="H142" s="153">
        <v>1362061</v>
      </c>
      <c r="I142" s="155"/>
      <c r="J142" s="153">
        <v>1362061</v>
      </c>
      <c r="K142" s="156"/>
      <c r="L142" s="155"/>
    </row>
    <row r="143" spans="2:12" x14ac:dyDescent="0.25">
      <c r="B143" s="59" t="s">
        <v>332</v>
      </c>
      <c r="C143" s="143" t="s">
        <v>41</v>
      </c>
      <c r="D143" s="61" t="s">
        <v>449</v>
      </c>
      <c r="E143" s="149"/>
      <c r="F143" s="155"/>
      <c r="G143" s="155"/>
      <c r="H143" s="153">
        <v>1500000</v>
      </c>
      <c r="I143" s="155"/>
      <c r="J143" s="153">
        <v>1500000</v>
      </c>
      <c r="K143" s="156"/>
      <c r="L143" s="155"/>
    </row>
    <row r="144" spans="2:12" x14ac:dyDescent="0.25">
      <c r="B144" s="59" t="s">
        <v>332</v>
      </c>
      <c r="C144" s="143" t="s">
        <v>41</v>
      </c>
      <c r="D144" s="61" t="s">
        <v>450</v>
      </c>
      <c r="E144" s="149"/>
      <c r="F144" s="155"/>
      <c r="G144" s="155"/>
      <c r="H144" s="153">
        <v>204576</v>
      </c>
      <c r="I144" s="153">
        <v>0</v>
      </c>
      <c r="J144" s="153">
        <v>204576</v>
      </c>
      <c r="K144" s="154"/>
      <c r="L144" s="153">
        <v>0</v>
      </c>
    </row>
    <row r="145" spans="2:12" x14ac:dyDescent="0.25">
      <c r="B145" s="59" t="s">
        <v>332</v>
      </c>
      <c r="C145" s="143" t="s">
        <v>41</v>
      </c>
      <c r="D145" s="61" t="s">
        <v>451</v>
      </c>
      <c r="E145" s="149"/>
      <c r="F145" s="153">
        <v>1461200</v>
      </c>
      <c r="G145" s="155"/>
      <c r="H145" s="153">
        <v>2708040</v>
      </c>
      <c r="I145" s="155"/>
      <c r="J145" s="153">
        <v>4169240</v>
      </c>
      <c r="K145" s="156"/>
      <c r="L145" s="155"/>
    </row>
    <row r="146" spans="2:12" x14ac:dyDescent="0.25">
      <c r="B146" s="59" t="s">
        <v>332</v>
      </c>
      <c r="C146" s="143" t="s">
        <v>41</v>
      </c>
      <c r="D146" s="61" t="s">
        <v>452</v>
      </c>
      <c r="E146" s="149"/>
      <c r="F146" s="155"/>
      <c r="G146" s="155"/>
      <c r="H146" s="155"/>
      <c r="I146" s="155"/>
      <c r="J146" s="153">
        <v>0</v>
      </c>
      <c r="K146" s="156"/>
      <c r="L146" s="153">
        <v>15858</v>
      </c>
    </row>
    <row r="147" spans="2:12" x14ac:dyDescent="0.25">
      <c r="B147" s="59" t="s">
        <v>332</v>
      </c>
      <c r="C147" s="143" t="s">
        <v>41</v>
      </c>
      <c r="D147" s="61" t="s">
        <v>453</v>
      </c>
      <c r="E147" s="149"/>
      <c r="F147" s="153">
        <v>1213302</v>
      </c>
      <c r="G147" s="153">
        <v>0</v>
      </c>
      <c r="H147" s="153">
        <v>2048069</v>
      </c>
      <c r="I147" s="155"/>
      <c r="J147" s="153">
        <v>3261371</v>
      </c>
      <c r="K147" s="156"/>
      <c r="L147" s="155"/>
    </row>
    <row r="148" spans="2:12" x14ac:dyDescent="0.25">
      <c r="B148" s="59" t="s">
        <v>332</v>
      </c>
      <c r="C148" s="143" t="s">
        <v>41</v>
      </c>
      <c r="D148" s="61" t="s">
        <v>172</v>
      </c>
      <c r="E148" s="149"/>
      <c r="F148" s="155"/>
      <c r="G148" s="155"/>
      <c r="H148" s="155"/>
      <c r="I148" s="155"/>
      <c r="J148" s="153">
        <v>0</v>
      </c>
      <c r="K148" s="156"/>
      <c r="L148" s="155"/>
    </row>
    <row r="149" spans="2:12" x14ac:dyDescent="0.25">
      <c r="B149" s="59" t="s">
        <v>332</v>
      </c>
      <c r="C149" s="143" t="s">
        <v>41</v>
      </c>
      <c r="D149" s="61" t="s">
        <v>454</v>
      </c>
      <c r="E149" s="149"/>
      <c r="F149" s="155"/>
      <c r="G149" s="155"/>
      <c r="H149" s="153">
        <v>57531</v>
      </c>
      <c r="I149" s="155"/>
      <c r="J149" s="153">
        <v>57531</v>
      </c>
      <c r="K149" s="156"/>
      <c r="L149" s="153">
        <v>105.72</v>
      </c>
    </row>
    <row r="150" spans="2:12" x14ac:dyDescent="0.25">
      <c r="B150" s="59" t="s">
        <v>332</v>
      </c>
      <c r="C150" s="143" t="s">
        <v>41</v>
      </c>
      <c r="D150" s="61" t="s">
        <v>173</v>
      </c>
      <c r="E150" s="149"/>
      <c r="F150" s="153">
        <v>28822961</v>
      </c>
      <c r="G150" s="153">
        <v>8001621</v>
      </c>
      <c r="H150" s="153">
        <v>25942216</v>
      </c>
      <c r="I150" s="153">
        <v>11199236</v>
      </c>
      <c r="J150" s="153">
        <v>73966034</v>
      </c>
      <c r="K150" s="154"/>
      <c r="L150" s="153">
        <v>409982.16</v>
      </c>
    </row>
    <row r="151" spans="2:12" x14ac:dyDescent="0.25">
      <c r="B151" s="59" t="s">
        <v>332</v>
      </c>
      <c r="C151" s="143" t="s">
        <v>41</v>
      </c>
      <c r="D151" s="61" t="s">
        <v>174</v>
      </c>
      <c r="E151" s="149"/>
      <c r="F151" s="153">
        <v>25248632</v>
      </c>
      <c r="G151" s="153">
        <v>5782759</v>
      </c>
      <c r="H151" s="153">
        <v>7699932</v>
      </c>
      <c r="I151" s="153">
        <v>74287</v>
      </c>
      <c r="J151" s="153">
        <v>38805610</v>
      </c>
      <c r="K151" s="154"/>
      <c r="L151" s="153">
        <v>1347.93</v>
      </c>
    </row>
    <row r="152" spans="2:12" x14ac:dyDescent="0.25">
      <c r="B152" s="59" t="s">
        <v>332</v>
      </c>
      <c r="C152" s="143" t="s">
        <v>41</v>
      </c>
      <c r="D152" s="61" t="s">
        <v>455</v>
      </c>
      <c r="E152" s="149"/>
      <c r="F152" s="153">
        <v>4778700</v>
      </c>
      <c r="G152" s="155"/>
      <c r="H152" s="153">
        <v>218047</v>
      </c>
      <c r="I152" s="153">
        <v>1432152</v>
      </c>
      <c r="J152" s="153">
        <v>6428899</v>
      </c>
      <c r="K152" s="154"/>
      <c r="L152" s="155"/>
    </row>
    <row r="153" spans="2:12" x14ac:dyDescent="0.25">
      <c r="B153" s="59" t="s">
        <v>332</v>
      </c>
      <c r="C153" s="143" t="s">
        <v>41</v>
      </c>
      <c r="D153" s="61" t="s">
        <v>175</v>
      </c>
      <c r="E153" s="149"/>
      <c r="F153" s="153">
        <v>2957916</v>
      </c>
      <c r="G153" s="155"/>
      <c r="H153" s="153">
        <v>1246280</v>
      </c>
      <c r="I153" s="155"/>
      <c r="J153" s="153">
        <v>4204196</v>
      </c>
      <c r="K153" s="156"/>
      <c r="L153" s="155"/>
    </row>
    <row r="154" spans="2:12" x14ac:dyDescent="0.25">
      <c r="B154" s="59" t="s">
        <v>332</v>
      </c>
      <c r="C154" s="143" t="s">
        <v>41</v>
      </c>
      <c r="D154" s="61" t="s">
        <v>176</v>
      </c>
      <c r="E154" s="149"/>
      <c r="F154" s="153">
        <v>1740130</v>
      </c>
      <c r="G154" s="153">
        <v>0</v>
      </c>
      <c r="H154" s="153">
        <v>237290</v>
      </c>
      <c r="I154" s="153">
        <v>0</v>
      </c>
      <c r="J154" s="153">
        <v>1977420</v>
      </c>
      <c r="K154" s="154"/>
      <c r="L154" s="153">
        <v>3171.6</v>
      </c>
    </row>
    <row r="155" spans="2:12" x14ac:dyDescent="0.25">
      <c r="B155" s="59" t="s">
        <v>332</v>
      </c>
      <c r="C155" s="143" t="s">
        <v>41</v>
      </c>
      <c r="D155" s="61" t="s">
        <v>456</v>
      </c>
      <c r="E155" s="149"/>
      <c r="F155" s="155"/>
      <c r="G155" s="155"/>
      <c r="H155" s="155"/>
      <c r="I155" s="155"/>
      <c r="J155" s="153">
        <v>0</v>
      </c>
      <c r="K155" s="156"/>
      <c r="L155" s="153">
        <v>134264.4</v>
      </c>
    </row>
    <row r="156" spans="2:12" x14ac:dyDescent="0.25">
      <c r="B156" s="59" t="s">
        <v>332</v>
      </c>
      <c r="C156" s="143" t="s">
        <v>41</v>
      </c>
      <c r="D156" s="61" t="s">
        <v>177</v>
      </c>
      <c r="E156" s="149"/>
      <c r="F156" s="153">
        <v>49845936</v>
      </c>
      <c r="G156" s="155"/>
      <c r="H156" s="153">
        <v>1459000</v>
      </c>
      <c r="I156" s="155"/>
      <c r="J156" s="153">
        <v>51304936</v>
      </c>
      <c r="K156" s="156"/>
      <c r="L156" s="155"/>
    </row>
    <row r="157" spans="2:12" x14ac:dyDescent="0.25">
      <c r="B157" s="140" t="str">
        <f>B158</f>
        <v>0636770</v>
      </c>
      <c r="C157" s="140" t="s">
        <v>42</v>
      </c>
      <c r="D157" s="141" t="s">
        <v>102</v>
      </c>
      <c r="E157" s="148"/>
      <c r="F157" s="151">
        <v>7784552</v>
      </c>
      <c r="G157" s="157">
        <v>0</v>
      </c>
      <c r="H157" s="151">
        <v>24864211</v>
      </c>
      <c r="I157" s="151">
        <v>38214251</v>
      </c>
      <c r="J157" s="151">
        <v>70863014</v>
      </c>
      <c r="K157" s="152"/>
      <c r="L157" s="151">
        <v>1680500</v>
      </c>
    </row>
    <row r="158" spans="2:12" x14ac:dyDescent="0.25">
      <c r="B158" s="59" t="s">
        <v>333</v>
      </c>
      <c r="C158" s="143" t="s">
        <v>42</v>
      </c>
      <c r="D158" s="61" t="s">
        <v>178</v>
      </c>
      <c r="E158" s="149"/>
      <c r="F158" s="153">
        <v>7623135</v>
      </c>
      <c r="G158" s="155"/>
      <c r="H158" s="153">
        <v>22698162</v>
      </c>
      <c r="I158" s="153">
        <v>38198142</v>
      </c>
      <c r="J158" s="153">
        <v>68519439</v>
      </c>
      <c r="K158" s="154"/>
      <c r="L158" s="153">
        <v>1680500</v>
      </c>
    </row>
    <row r="159" spans="2:12" x14ac:dyDescent="0.25">
      <c r="B159" s="59" t="s">
        <v>333</v>
      </c>
      <c r="C159" s="143" t="s">
        <v>42</v>
      </c>
      <c r="D159" s="61" t="s">
        <v>179</v>
      </c>
      <c r="E159" s="149"/>
      <c r="F159" s="153">
        <v>161417</v>
      </c>
      <c r="G159" s="155"/>
      <c r="H159" s="153">
        <v>2166049</v>
      </c>
      <c r="I159" s="153">
        <v>16109</v>
      </c>
      <c r="J159" s="153">
        <v>2343575</v>
      </c>
      <c r="K159" s="154"/>
      <c r="L159" s="155"/>
    </row>
    <row r="160" spans="2:12" x14ac:dyDescent="0.25">
      <c r="B160" s="140" t="str">
        <f>B161</f>
        <v>4837000</v>
      </c>
      <c r="C160" s="140" t="s">
        <v>43</v>
      </c>
      <c r="D160" s="141" t="s">
        <v>102</v>
      </c>
      <c r="E160" s="148"/>
      <c r="F160" s="151">
        <v>7100000</v>
      </c>
      <c r="G160" s="157">
        <v>0</v>
      </c>
      <c r="H160" s="151">
        <v>15987050</v>
      </c>
      <c r="I160" s="157">
        <v>0</v>
      </c>
      <c r="J160" s="151">
        <v>23087050</v>
      </c>
      <c r="K160" s="158"/>
      <c r="L160" s="151">
        <v>174966.6</v>
      </c>
    </row>
    <row r="161" spans="2:12" x14ac:dyDescent="0.25">
      <c r="B161" s="59" t="s">
        <v>334</v>
      </c>
      <c r="C161" s="143" t="s">
        <v>43</v>
      </c>
      <c r="D161" s="61" t="s">
        <v>180</v>
      </c>
      <c r="E161" s="149"/>
      <c r="F161" s="153">
        <v>7100000</v>
      </c>
      <c r="G161" s="155"/>
      <c r="H161" s="153">
        <v>15987050</v>
      </c>
      <c r="I161" s="155"/>
      <c r="J161" s="153">
        <v>23087050</v>
      </c>
      <c r="K161" s="156"/>
      <c r="L161" s="153">
        <v>174966.6</v>
      </c>
    </row>
    <row r="162" spans="2:12" x14ac:dyDescent="0.25">
      <c r="B162" s="140" t="str">
        <f>B163</f>
        <v>1235000</v>
      </c>
      <c r="C162" s="140" t="s">
        <v>44</v>
      </c>
      <c r="D162" s="141" t="s">
        <v>102</v>
      </c>
      <c r="E162" s="148"/>
      <c r="F162" s="157">
        <v>26000000</v>
      </c>
      <c r="G162" s="157">
        <v>0</v>
      </c>
      <c r="H162" s="151">
        <v>20028489</v>
      </c>
      <c r="I162" s="157">
        <v>17595505</v>
      </c>
      <c r="J162" s="151">
        <v>63623994</v>
      </c>
      <c r="K162" s="158"/>
      <c r="L162" s="157">
        <v>23858027.199999999</v>
      </c>
    </row>
    <row r="163" spans="2:12" x14ac:dyDescent="0.25">
      <c r="B163" s="59" t="s">
        <v>335</v>
      </c>
      <c r="C163" s="143" t="s">
        <v>44</v>
      </c>
      <c r="D163" s="61" t="s">
        <v>181</v>
      </c>
      <c r="E163" s="149"/>
      <c r="F163" s="155"/>
      <c r="G163" s="155"/>
      <c r="H163" s="153">
        <v>38000</v>
      </c>
      <c r="I163" s="155"/>
      <c r="J163" s="153">
        <v>38000</v>
      </c>
      <c r="K163" s="156"/>
      <c r="L163" s="155"/>
    </row>
    <row r="164" spans="2:12" x14ac:dyDescent="0.25">
      <c r="B164" s="59" t="s">
        <v>335</v>
      </c>
      <c r="C164" s="143" t="s">
        <v>44</v>
      </c>
      <c r="D164" s="61" t="s">
        <v>182</v>
      </c>
      <c r="E164" s="149"/>
      <c r="F164" s="155"/>
      <c r="G164" s="155"/>
      <c r="H164" s="155"/>
      <c r="I164" s="155"/>
      <c r="J164" s="153">
        <v>0</v>
      </c>
      <c r="K164" s="156"/>
      <c r="L164" s="153">
        <v>526400</v>
      </c>
    </row>
    <row r="165" spans="2:12" x14ac:dyDescent="0.25">
      <c r="B165" s="59" t="s">
        <v>335</v>
      </c>
      <c r="C165" s="143" t="s">
        <v>44</v>
      </c>
      <c r="D165" s="61" t="s">
        <v>183</v>
      </c>
      <c r="E165" s="149"/>
      <c r="F165" s="153">
        <v>26000000</v>
      </c>
      <c r="G165" s="155"/>
      <c r="H165" s="153">
        <v>18000000</v>
      </c>
      <c r="I165" s="153">
        <v>17595505</v>
      </c>
      <c r="J165" s="153">
        <v>61595505</v>
      </c>
      <c r="K165" s="154"/>
      <c r="L165" s="153">
        <v>23331627.199999999</v>
      </c>
    </row>
    <row r="166" spans="2:12" x14ac:dyDescent="0.25">
      <c r="B166" s="59" t="s">
        <v>335</v>
      </c>
      <c r="C166" s="143" t="s">
        <v>44</v>
      </c>
      <c r="D166" s="61" t="s">
        <v>457</v>
      </c>
      <c r="E166" s="149"/>
      <c r="F166" s="155"/>
      <c r="G166" s="155"/>
      <c r="H166" s="153">
        <v>1930489</v>
      </c>
      <c r="I166" s="155"/>
      <c r="J166" s="153">
        <v>1930489</v>
      </c>
      <c r="K166" s="156"/>
      <c r="L166" s="155"/>
    </row>
    <row r="167" spans="2:12" x14ac:dyDescent="0.25">
      <c r="B167" s="59" t="s">
        <v>335</v>
      </c>
      <c r="C167" s="143" t="s">
        <v>44</v>
      </c>
      <c r="D167" s="61" t="s">
        <v>458</v>
      </c>
      <c r="E167" s="149"/>
      <c r="F167" s="155"/>
      <c r="G167" s="155"/>
      <c r="H167" s="153">
        <v>60000</v>
      </c>
      <c r="I167" s="155"/>
      <c r="J167" s="153">
        <v>60000</v>
      </c>
      <c r="K167" s="156"/>
      <c r="L167" s="155"/>
    </row>
    <row r="168" spans="2:12" x14ac:dyDescent="0.25">
      <c r="B168" s="140" t="str">
        <f>B169</f>
        <v>3436000</v>
      </c>
      <c r="C168" s="140" t="s">
        <v>45</v>
      </c>
      <c r="D168" s="141" t="s">
        <v>102</v>
      </c>
      <c r="E168" s="148"/>
      <c r="F168" s="151">
        <v>11295060</v>
      </c>
      <c r="G168" s="157">
        <v>0</v>
      </c>
      <c r="H168" s="151">
        <v>8580084</v>
      </c>
      <c r="I168" s="151">
        <v>2361283</v>
      </c>
      <c r="J168" s="151">
        <v>22236427</v>
      </c>
      <c r="K168" s="152"/>
      <c r="L168" s="157">
        <v>31410</v>
      </c>
    </row>
    <row r="169" spans="2:12" x14ac:dyDescent="0.25">
      <c r="B169" s="59" t="s">
        <v>336</v>
      </c>
      <c r="C169" s="143" t="s">
        <v>45</v>
      </c>
      <c r="D169" s="61" t="s">
        <v>184</v>
      </c>
      <c r="E169" s="149"/>
      <c r="F169" s="153">
        <v>9795060</v>
      </c>
      <c r="G169" s="155"/>
      <c r="H169" s="153">
        <v>5080084</v>
      </c>
      <c r="I169" s="153">
        <v>2361283</v>
      </c>
      <c r="J169" s="153">
        <v>17236427</v>
      </c>
      <c r="K169" s="154"/>
      <c r="L169" s="155"/>
    </row>
    <row r="170" spans="2:12" x14ac:dyDescent="0.25">
      <c r="B170" s="59" t="s">
        <v>336</v>
      </c>
      <c r="C170" s="143" t="s">
        <v>45</v>
      </c>
      <c r="D170" s="61" t="s">
        <v>185</v>
      </c>
      <c r="E170" s="149"/>
      <c r="F170" s="153">
        <v>1500000</v>
      </c>
      <c r="G170" s="155"/>
      <c r="H170" s="153">
        <v>3500000</v>
      </c>
      <c r="I170" s="155"/>
      <c r="J170" s="153">
        <v>5000000</v>
      </c>
      <c r="K170" s="156"/>
      <c r="L170" s="153">
        <v>31410</v>
      </c>
    </row>
    <row r="171" spans="2:12" x14ac:dyDescent="0.25">
      <c r="B171" s="140" t="str">
        <f>B172</f>
        <v>2938000</v>
      </c>
      <c r="C171" s="140" t="s">
        <v>46</v>
      </c>
      <c r="D171" s="141" t="s">
        <v>102</v>
      </c>
      <c r="E171" s="148"/>
      <c r="F171" s="157">
        <v>11859986</v>
      </c>
      <c r="G171" s="157">
        <v>0</v>
      </c>
      <c r="H171" s="157">
        <v>48901277</v>
      </c>
      <c r="I171" s="157">
        <v>1478042</v>
      </c>
      <c r="J171" s="151">
        <v>62239305</v>
      </c>
      <c r="K171" s="158"/>
      <c r="L171" s="157">
        <v>150568</v>
      </c>
    </row>
    <row r="172" spans="2:12" x14ac:dyDescent="0.25">
      <c r="B172" s="59" t="s">
        <v>337</v>
      </c>
      <c r="C172" s="143" t="s">
        <v>46</v>
      </c>
      <c r="D172" s="61" t="s">
        <v>186</v>
      </c>
      <c r="E172" s="149"/>
      <c r="F172" s="155"/>
      <c r="G172" s="155"/>
      <c r="H172" s="155"/>
      <c r="I172" s="155"/>
      <c r="J172" s="153">
        <v>0</v>
      </c>
      <c r="K172" s="156"/>
      <c r="L172" s="155"/>
    </row>
    <row r="173" spans="2:12" x14ac:dyDescent="0.25">
      <c r="B173" s="59" t="s">
        <v>337</v>
      </c>
      <c r="C173" s="143" t="s">
        <v>46</v>
      </c>
      <c r="D173" s="61" t="s">
        <v>187</v>
      </c>
      <c r="E173" s="149"/>
      <c r="F173" s="153">
        <v>11859986</v>
      </c>
      <c r="G173" s="155"/>
      <c r="H173" s="153">
        <v>48901277</v>
      </c>
      <c r="I173" s="153">
        <v>1478042</v>
      </c>
      <c r="J173" s="153">
        <v>62239305</v>
      </c>
      <c r="K173" s="154"/>
      <c r="L173" s="153">
        <v>150568</v>
      </c>
    </row>
    <row r="174" spans="2:12" x14ac:dyDescent="0.25">
      <c r="B174" s="140" t="str">
        <f>B175</f>
        <v>4841464</v>
      </c>
      <c r="C174" s="140" t="s">
        <v>47</v>
      </c>
      <c r="D174" s="141" t="s">
        <v>102</v>
      </c>
      <c r="E174" s="148"/>
      <c r="F174" s="151">
        <v>417024</v>
      </c>
      <c r="G174" s="157">
        <v>0</v>
      </c>
      <c r="H174" s="151">
        <v>9109301</v>
      </c>
      <c r="I174" s="151">
        <v>3961323</v>
      </c>
      <c r="J174" s="151">
        <v>13487648</v>
      </c>
      <c r="K174" s="152"/>
      <c r="L174" s="151">
        <v>43635.93</v>
      </c>
    </row>
    <row r="175" spans="2:12" x14ac:dyDescent="0.25">
      <c r="B175" s="59" t="s">
        <v>338</v>
      </c>
      <c r="C175" s="143" t="s">
        <v>47</v>
      </c>
      <c r="D175" s="61" t="s">
        <v>188</v>
      </c>
      <c r="E175" s="149"/>
      <c r="F175" s="153">
        <v>417024</v>
      </c>
      <c r="G175" s="155"/>
      <c r="H175" s="153">
        <v>8532301</v>
      </c>
      <c r="I175" s="153">
        <v>3961323</v>
      </c>
      <c r="J175" s="153">
        <v>12910648</v>
      </c>
      <c r="K175" s="154"/>
      <c r="L175" s="153">
        <v>10572</v>
      </c>
    </row>
    <row r="176" spans="2:12" x14ac:dyDescent="0.25">
      <c r="B176" s="59" t="s">
        <v>338</v>
      </c>
      <c r="C176" s="143" t="s">
        <v>47</v>
      </c>
      <c r="D176" s="61" t="s">
        <v>189</v>
      </c>
      <c r="E176" s="149"/>
      <c r="F176" s="155"/>
      <c r="G176" s="155"/>
      <c r="H176" s="153">
        <v>577000</v>
      </c>
      <c r="I176" s="155"/>
      <c r="J176" s="153">
        <v>577000</v>
      </c>
      <c r="K176" s="156"/>
      <c r="L176" s="153">
        <v>33063.93</v>
      </c>
    </row>
    <row r="177" spans="2:12" x14ac:dyDescent="0.25">
      <c r="B177" s="140" t="str">
        <f>B178</f>
        <v>3240000</v>
      </c>
      <c r="C177" s="140" t="s">
        <v>459</v>
      </c>
      <c r="D177" s="141" t="s">
        <v>102</v>
      </c>
      <c r="E177" s="148"/>
      <c r="F177" s="151">
        <v>14123358</v>
      </c>
      <c r="G177" s="157">
        <v>0</v>
      </c>
      <c r="H177" s="151">
        <v>27567690</v>
      </c>
      <c r="I177" s="157">
        <v>1000</v>
      </c>
      <c r="J177" s="151">
        <v>41692048</v>
      </c>
      <c r="K177" s="158"/>
      <c r="L177" s="151">
        <v>185934.38</v>
      </c>
    </row>
    <row r="178" spans="2:12" x14ac:dyDescent="0.25">
      <c r="B178" s="59" t="s">
        <v>460</v>
      </c>
      <c r="C178" s="143" t="s">
        <v>459</v>
      </c>
      <c r="D178" s="61" t="s">
        <v>461</v>
      </c>
      <c r="E178" s="149"/>
      <c r="F178" s="153">
        <v>14123358</v>
      </c>
      <c r="G178" s="155"/>
      <c r="H178" s="153">
        <v>27562690</v>
      </c>
      <c r="I178" s="155"/>
      <c r="J178" s="153">
        <v>41686048</v>
      </c>
      <c r="K178" s="156"/>
      <c r="L178" s="153">
        <v>182115.38</v>
      </c>
    </row>
    <row r="179" spans="2:12" x14ac:dyDescent="0.25">
      <c r="B179" s="59" t="s">
        <v>460</v>
      </c>
      <c r="C179" s="143" t="s">
        <v>459</v>
      </c>
      <c r="D179" s="61" t="s">
        <v>462</v>
      </c>
      <c r="E179" s="149"/>
      <c r="F179" s="155"/>
      <c r="G179" s="155"/>
      <c r="H179" s="153">
        <v>5000</v>
      </c>
      <c r="I179" s="153">
        <v>1000</v>
      </c>
      <c r="J179" s="153">
        <v>6000</v>
      </c>
      <c r="K179" s="154"/>
      <c r="L179" s="153">
        <v>3819</v>
      </c>
    </row>
    <row r="180" spans="2:12" x14ac:dyDescent="0.25">
      <c r="B180" s="140" t="str">
        <f>B181</f>
        <v>2146027</v>
      </c>
      <c r="C180" s="140" t="s">
        <v>48</v>
      </c>
      <c r="D180" s="141" t="s">
        <v>102</v>
      </c>
      <c r="E180" s="148"/>
      <c r="F180" s="151">
        <v>928811</v>
      </c>
      <c r="G180" s="151">
        <v>0</v>
      </c>
      <c r="H180" s="151">
        <v>10869361</v>
      </c>
      <c r="I180" s="151">
        <v>7358178</v>
      </c>
      <c r="J180" s="151">
        <v>19156350</v>
      </c>
      <c r="K180" s="152"/>
      <c r="L180" s="151">
        <v>56964.6</v>
      </c>
    </row>
    <row r="181" spans="2:12" x14ac:dyDescent="0.25">
      <c r="B181" s="59" t="s">
        <v>339</v>
      </c>
      <c r="C181" s="143" t="s">
        <v>48</v>
      </c>
      <c r="D181" s="61" t="s">
        <v>190</v>
      </c>
      <c r="E181" s="149"/>
      <c r="F181" s="153">
        <v>928811</v>
      </c>
      <c r="G181" s="153">
        <v>0</v>
      </c>
      <c r="H181" s="153">
        <v>10869361</v>
      </c>
      <c r="I181" s="153">
        <v>7358178</v>
      </c>
      <c r="J181" s="153">
        <v>19156350</v>
      </c>
      <c r="K181" s="154"/>
      <c r="L181" s="153">
        <v>56964.6</v>
      </c>
    </row>
    <row r="182" spans="2:12" x14ac:dyDescent="0.25">
      <c r="B182" s="140" t="str">
        <f>B183</f>
        <v>PS3128000</v>
      </c>
      <c r="C182" s="140" t="s">
        <v>49</v>
      </c>
      <c r="D182" s="141" t="s">
        <v>102</v>
      </c>
      <c r="E182" s="148"/>
      <c r="F182" s="151">
        <v>3532500</v>
      </c>
      <c r="G182" s="151">
        <v>93949</v>
      </c>
      <c r="H182" s="151">
        <v>11766791</v>
      </c>
      <c r="I182" s="151">
        <v>6814762</v>
      </c>
      <c r="J182" s="151">
        <v>22208002</v>
      </c>
      <c r="K182" s="152"/>
      <c r="L182" s="151">
        <v>164868</v>
      </c>
    </row>
    <row r="183" spans="2:12" x14ac:dyDescent="0.25">
      <c r="B183" s="59" t="s">
        <v>340</v>
      </c>
      <c r="C183" s="143" t="s">
        <v>49</v>
      </c>
      <c r="D183" s="61" t="s">
        <v>191</v>
      </c>
      <c r="E183" s="149"/>
      <c r="F183" s="153">
        <v>3532500</v>
      </c>
      <c r="G183" s="153">
        <v>93949</v>
      </c>
      <c r="H183" s="153">
        <v>11766791</v>
      </c>
      <c r="I183" s="153">
        <v>6814762</v>
      </c>
      <c r="J183" s="153">
        <v>22208002</v>
      </c>
      <c r="K183" s="154"/>
      <c r="L183" s="153">
        <v>164868</v>
      </c>
    </row>
    <row r="184" spans="2:12" x14ac:dyDescent="0.25">
      <c r="B184" s="140" t="str">
        <f>B185</f>
        <v>0643000</v>
      </c>
      <c r="C184" s="140" t="s">
        <v>50</v>
      </c>
      <c r="D184" s="141" t="s">
        <v>102</v>
      </c>
      <c r="E184" s="148"/>
      <c r="F184" s="151">
        <v>755320</v>
      </c>
      <c r="G184" s="157">
        <v>0</v>
      </c>
      <c r="H184" s="151">
        <v>31265656</v>
      </c>
      <c r="I184" s="151">
        <v>15473121</v>
      </c>
      <c r="J184" s="151">
        <v>47494097</v>
      </c>
      <c r="K184" s="152"/>
      <c r="L184" s="151">
        <v>199307.3</v>
      </c>
    </row>
    <row r="185" spans="2:12" x14ac:dyDescent="0.25">
      <c r="B185" s="59" t="s">
        <v>341</v>
      </c>
      <c r="C185" s="143" t="s">
        <v>50</v>
      </c>
      <c r="D185" s="61" t="s">
        <v>192</v>
      </c>
      <c r="E185" s="149"/>
      <c r="F185" s="153">
        <v>755320</v>
      </c>
      <c r="G185" s="155"/>
      <c r="H185" s="153">
        <v>31265656</v>
      </c>
      <c r="I185" s="153">
        <v>15473121</v>
      </c>
      <c r="J185" s="153">
        <v>47494097</v>
      </c>
      <c r="K185" s="154"/>
      <c r="L185" s="153">
        <v>199307.3</v>
      </c>
    </row>
    <row r="186" spans="2:12" x14ac:dyDescent="0.25">
      <c r="B186" s="140" t="str">
        <f>B187</f>
        <v>0644000</v>
      </c>
      <c r="C186" s="140" t="s">
        <v>51</v>
      </c>
      <c r="D186" s="141" t="s">
        <v>102</v>
      </c>
      <c r="E186" s="148"/>
      <c r="F186" s="157">
        <v>110519824</v>
      </c>
      <c r="G186" s="157">
        <v>0</v>
      </c>
      <c r="H186" s="151">
        <v>233649881</v>
      </c>
      <c r="I186" s="151">
        <v>73636757</v>
      </c>
      <c r="J186" s="151">
        <v>417806462</v>
      </c>
      <c r="K186" s="152"/>
      <c r="L186" s="157">
        <v>30148.17</v>
      </c>
    </row>
    <row r="187" spans="2:12" x14ac:dyDescent="0.25">
      <c r="B187" s="59" t="s">
        <v>342</v>
      </c>
      <c r="C187" s="143" t="s">
        <v>51</v>
      </c>
      <c r="D187" s="61" t="s">
        <v>193</v>
      </c>
      <c r="E187" s="149"/>
      <c r="F187" s="155"/>
      <c r="G187" s="155"/>
      <c r="H187" s="153">
        <v>1320000</v>
      </c>
      <c r="I187" s="153">
        <v>340000</v>
      </c>
      <c r="J187" s="153">
        <v>1660000</v>
      </c>
      <c r="K187" s="154"/>
      <c r="L187" s="155"/>
    </row>
    <row r="188" spans="2:12" x14ac:dyDescent="0.25">
      <c r="B188" s="59" t="s">
        <v>342</v>
      </c>
      <c r="C188" s="143" t="s">
        <v>51</v>
      </c>
      <c r="D188" s="61" t="s">
        <v>194</v>
      </c>
      <c r="E188" s="149"/>
      <c r="F188" s="153">
        <v>1207799</v>
      </c>
      <c r="G188" s="155"/>
      <c r="H188" s="153">
        <v>6270344</v>
      </c>
      <c r="I188" s="153">
        <v>4122761</v>
      </c>
      <c r="J188" s="153">
        <v>11600904</v>
      </c>
      <c r="K188" s="154"/>
      <c r="L188" s="153">
        <v>30148.17</v>
      </c>
    </row>
    <row r="189" spans="2:12" x14ac:dyDescent="0.25">
      <c r="B189" s="59" t="s">
        <v>342</v>
      </c>
      <c r="C189" s="143" t="s">
        <v>51</v>
      </c>
      <c r="D189" s="61" t="s">
        <v>195</v>
      </c>
      <c r="E189" s="149"/>
      <c r="F189" s="153">
        <v>109312025</v>
      </c>
      <c r="G189" s="155"/>
      <c r="H189" s="153">
        <v>223510248</v>
      </c>
      <c r="I189" s="153">
        <v>69173996</v>
      </c>
      <c r="J189" s="153">
        <v>401996269</v>
      </c>
      <c r="K189" s="154"/>
      <c r="L189" s="155"/>
    </row>
    <row r="190" spans="2:12" x14ac:dyDescent="0.25">
      <c r="B190" s="59" t="s">
        <v>342</v>
      </c>
      <c r="C190" s="143" t="s">
        <v>51</v>
      </c>
      <c r="D190" s="61" t="s">
        <v>196</v>
      </c>
      <c r="E190" s="149"/>
      <c r="F190" s="155"/>
      <c r="G190" s="155"/>
      <c r="H190" s="153">
        <v>2549289</v>
      </c>
      <c r="I190" s="155"/>
      <c r="J190" s="153">
        <v>2549289</v>
      </c>
      <c r="K190" s="156"/>
      <c r="L190" s="155"/>
    </row>
    <row r="191" spans="2:12" x14ac:dyDescent="0.25">
      <c r="B191" s="140" t="str">
        <f>B192</f>
        <v>2148006</v>
      </c>
      <c r="C191" s="140" t="s">
        <v>52</v>
      </c>
      <c r="D191" s="141" t="s">
        <v>102</v>
      </c>
      <c r="E191" s="148"/>
      <c r="F191" s="157">
        <v>5800000</v>
      </c>
      <c r="G191" s="157">
        <v>0</v>
      </c>
      <c r="H191" s="151">
        <v>26579000</v>
      </c>
      <c r="I191" s="157">
        <v>5455400</v>
      </c>
      <c r="J191" s="151">
        <v>37834400</v>
      </c>
      <c r="K191" s="158"/>
      <c r="L191" s="151">
        <v>200392.5</v>
      </c>
    </row>
    <row r="192" spans="2:12" x14ac:dyDescent="0.25">
      <c r="B192" s="59" t="s">
        <v>343</v>
      </c>
      <c r="C192" s="143" t="s">
        <v>52</v>
      </c>
      <c r="D192" s="61" t="s">
        <v>197</v>
      </c>
      <c r="E192" s="149"/>
      <c r="F192" s="155"/>
      <c r="G192" s="155"/>
      <c r="H192" s="153">
        <v>700000</v>
      </c>
      <c r="I192" s="155"/>
      <c r="J192" s="153">
        <v>700000</v>
      </c>
      <c r="K192" s="156"/>
      <c r="L192" s="153">
        <v>2310</v>
      </c>
    </row>
    <row r="193" spans="2:12" x14ac:dyDescent="0.25">
      <c r="B193" s="59" t="s">
        <v>343</v>
      </c>
      <c r="C193" s="143" t="s">
        <v>52</v>
      </c>
      <c r="D193" s="61" t="s">
        <v>198</v>
      </c>
      <c r="E193" s="149"/>
      <c r="F193" s="153">
        <v>5800000</v>
      </c>
      <c r="G193" s="155"/>
      <c r="H193" s="153">
        <v>25879000</v>
      </c>
      <c r="I193" s="153">
        <v>5455400</v>
      </c>
      <c r="J193" s="153">
        <v>37134400</v>
      </c>
      <c r="K193" s="154"/>
      <c r="L193" s="153">
        <v>198082.5</v>
      </c>
    </row>
    <row r="194" spans="2:12" x14ac:dyDescent="0.25">
      <c r="B194" s="140" t="str">
        <f>B195</f>
        <v>4845000</v>
      </c>
      <c r="C194" s="140" t="s">
        <v>53</v>
      </c>
      <c r="D194" s="141" t="s">
        <v>102</v>
      </c>
      <c r="E194" s="148"/>
      <c r="F194" s="151">
        <v>1900000</v>
      </c>
      <c r="G194" s="157">
        <v>0</v>
      </c>
      <c r="H194" s="151">
        <v>9437000</v>
      </c>
      <c r="I194" s="151">
        <v>2900000</v>
      </c>
      <c r="J194" s="151">
        <v>14237000</v>
      </c>
      <c r="K194" s="152"/>
      <c r="L194" s="151">
        <v>105720</v>
      </c>
    </row>
    <row r="195" spans="2:12" x14ac:dyDescent="0.25">
      <c r="B195" s="59" t="s">
        <v>344</v>
      </c>
      <c r="C195" s="143" t="s">
        <v>53</v>
      </c>
      <c r="D195" s="61" t="s">
        <v>199</v>
      </c>
      <c r="E195" s="149"/>
      <c r="F195" s="153">
        <v>1900000</v>
      </c>
      <c r="G195" s="155"/>
      <c r="H195" s="153">
        <v>9437000</v>
      </c>
      <c r="I195" s="153">
        <v>2900000</v>
      </c>
      <c r="J195" s="153">
        <v>14237000</v>
      </c>
      <c r="K195" s="154"/>
      <c r="L195" s="153">
        <v>105720</v>
      </c>
    </row>
    <row r="196" spans="2:12" x14ac:dyDescent="0.25">
      <c r="B196" s="140" t="str">
        <f>B197</f>
        <v>5548000</v>
      </c>
      <c r="C196" s="140" t="s">
        <v>54</v>
      </c>
      <c r="D196" s="141" t="s">
        <v>102</v>
      </c>
      <c r="E196" s="148"/>
      <c r="F196" s="157">
        <v>8636863</v>
      </c>
      <c r="G196" s="157">
        <v>0</v>
      </c>
      <c r="H196" s="151">
        <v>16059260</v>
      </c>
      <c r="I196" s="157">
        <v>0</v>
      </c>
      <c r="J196" s="151">
        <v>24696123</v>
      </c>
      <c r="K196" s="158"/>
      <c r="L196" s="151">
        <v>186724.96000000002</v>
      </c>
    </row>
    <row r="197" spans="2:12" x14ac:dyDescent="0.25">
      <c r="B197" s="59" t="s">
        <v>345</v>
      </c>
      <c r="C197" s="143" t="s">
        <v>54</v>
      </c>
      <c r="D197" s="61" t="s">
        <v>200</v>
      </c>
      <c r="E197" s="149"/>
      <c r="F197" s="155"/>
      <c r="G197" s="155"/>
      <c r="H197" s="153">
        <v>196317</v>
      </c>
      <c r="I197" s="155"/>
      <c r="J197" s="153">
        <v>196317</v>
      </c>
      <c r="K197" s="156"/>
      <c r="L197" s="153">
        <v>165965.76000000001</v>
      </c>
    </row>
    <row r="198" spans="2:12" x14ac:dyDescent="0.25">
      <c r="B198" s="59" t="s">
        <v>345</v>
      </c>
      <c r="C198" s="143" t="s">
        <v>54</v>
      </c>
      <c r="D198" s="61" t="s">
        <v>201</v>
      </c>
      <c r="E198" s="149"/>
      <c r="F198" s="153">
        <v>8636863</v>
      </c>
      <c r="G198" s="155"/>
      <c r="H198" s="153">
        <v>15862943</v>
      </c>
      <c r="I198" s="155"/>
      <c r="J198" s="153">
        <v>24499806</v>
      </c>
      <c r="K198" s="156"/>
      <c r="L198" s="153">
        <v>20759.2</v>
      </c>
    </row>
    <row r="199" spans="2:12" x14ac:dyDescent="0.25">
      <c r="B199" s="140" t="str">
        <f>B200</f>
        <v>4748000</v>
      </c>
      <c r="C199" s="140" t="s">
        <v>55</v>
      </c>
      <c r="D199" s="141" t="s">
        <v>102</v>
      </c>
      <c r="E199" s="148"/>
      <c r="F199" s="151">
        <v>11696801</v>
      </c>
      <c r="G199" s="151">
        <v>0</v>
      </c>
      <c r="H199" s="151">
        <v>8045228</v>
      </c>
      <c r="I199" s="151">
        <v>20610784</v>
      </c>
      <c r="J199" s="151">
        <v>40352813</v>
      </c>
      <c r="K199" s="152"/>
      <c r="L199" s="151">
        <v>603069.4</v>
      </c>
    </row>
    <row r="200" spans="2:12" x14ac:dyDescent="0.25">
      <c r="B200" s="59" t="s">
        <v>346</v>
      </c>
      <c r="C200" s="143" t="s">
        <v>55</v>
      </c>
      <c r="D200" s="61" t="s">
        <v>463</v>
      </c>
      <c r="E200" s="149"/>
      <c r="F200" s="153">
        <v>11596801</v>
      </c>
      <c r="G200" s="153">
        <v>0</v>
      </c>
      <c r="H200" s="153">
        <v>7695228</v>
      </c>
      <c r="I200" s="153">
        <v>20610784</v>
      </c>
      <c r="J200" s="153">
        <v>39902813</v>
      </c>
      <c r="K200" s="154"/>
      <c r="L200" s="153">
        <v>600004.4</v>
      </c>
    </row>
    <row r="201" spans="2:12" x14ac:dyDescent="0.25">
      <c r="B201" s="59" t="s">
        <v>346</v>
      </c>
      <c r="C201" s="143" t="s">
        <v>55</v>
      </c>
      <c r="D201" s="61" t="s">
        <v>202</v>
      </c>
      <c r="E201" s="149"/>
      <c r="F201" s="153">
        <v>100000</v>
      </c>
      <c r="G201" s="155"/>
      <c r="H201" s="153">
        <v>350000</v>
      </c>
      <c r="I201" s="155"/>
      <c r="J201" s="153">
        <v>450000</v>
      </c>
      <c r="K201" s="156"/>
      <c r="L201" s="153">
        <v>3065</v>
      </c>
    </row>
    <row r="202" spans="2:12" x14ac:dyDescent="0.25">
      <c r="B202" s="140" t="str">
        <f>B203</f>
        <v>0446000</v>
      </c>
      <c r="C202" s="140" t="s">
        <v>56</v>
      </c>
      <c r="D202" s="141" t="s">
        <v>102</v>
      </c>
      <c r="E202" s="148"/>
      <c r="F202" s="151">
        <v>10766865</v>
      </c>
      <c r="G202" s="151">
        <v>0</v>
      </c>
      <c r="H202" s="151">
        <v>22413724</v>
      </c>
      <c r="I202" s="151">
        <v>12269876</v>
      </c>
      <c r="J202" s="151">
        <v>45450465</v>
      </c>
      <c r="K202" s="152"/>
      <c r="L202" s="151">
        <v>337531.26</v>
      </c>
    </row>
    <row r="203" spans="2:12" x14ac:dyDescent="0.25">
      <c r="B203" s="59" t="s">
        <v>347</v>
      </c>
      <c r="C203" s="143" t="s">
        <v>56</v>
      </c>
      <c r="D203" s="61" t="s">
        <v>203</v>
      </c>
      <c r="E203" s="149"/>
      <c r="F203" s="153">
        <v>10766865</v>
      </c>
      <c r="G203" s="153">
        <v>0</v>
      </c>
      <c r="H203" s="153">
        <v>22413724</v>
      </c>
      <c r="I203" s="153">
        <v>12269876</v>
      </c>
      <c r="J203" s="153">
        <v>45450465</v>
      </c>
      <c r="K203" s="154"/>
      <c r="L203" s="153">
        <v>337531.26</v>
      </c>
    </row>
    <row r="204" spans="2:12" x14ac:dyDescent="0.25">
      <c r="B204" s="140" t="str">
        <f>B205</f>
        <v>1245000</v>
      </c>
      <c r="C204" s="140" t="s">
        <v>57</v>
      </c>
      <c r="D204" s="141" t="s">
        <v>102</v>
      </c>
      <c r="E204" s="148"/>
      <c r="F204" s="151">
        <v>572612</v>
      </c>
      <c r="G204" s="151">
        <v>0</v>
      </c>
      <c r="H204" s="157">
        <v>37974491</v>
      </c>
      <c r="I204" s="157">
        <v>16438000</v>
      </c>
      <c r="J204" s="151">
        <v>54985103</v>
      </c>
      <c r="K204" s="158"/>
      <c r="L204" s="157">
        <v>3586126.32</v>
      </c>
    </row>
    <row r="205" spans="2:12" x14ac:dyDescent="0.25">
      <c r="B205" s="59" t="s">
        <v>348</v>
      </c>
      <c r="C205" s="143" t="s">
        <v>57</v>
      </c>
      <c r="D205" s="61" t="s">
        <v>464</v>
      </c>
      <c r="E205" s="149"/>
      <c r="F205" s="153">
        <v>0</v>
      </c>
      <c r="G205" s="153">
        <v>0</v>
      </c>
      <c r="H205" s="155"/>
      <c r="I205" s="155"/>
      <c r="J205" s="153">
        <v>0</v>
      </c>
      <c r="K205" s="156"/>
      <c r="L205" s="155"/>
    </row>
    <row r="206" spans="2:12" x14ac:dyDescent="0.25">
      <c r="B206" s="59" t="s">
        <v>348</v>
      </c>
      <c r="C206" s="143" t="s">
        <v>57</v>
      </c>
      <c r="D206" s="61" t="s">
        <v>204</v>
      </c>
      <c r="E206" s="149"/>
      <c r="F206" s="155"/>
      <c r="G206" s="155"/>
      <c r="H206" s="153">
        <v>35368000</v>
      </c>
      <c r="I206" s="153">
        <v>16038000</v>
      </c>
      <c r="J206" s="153">
        <v>51406000</v>
      </c>
      <c r="K206" s="154"/>
      <c r="L206" s="155"/>
    </row>
    <row r="207" spans="2:12" x14ac:dyDescent="0.25">
      <c r="B207" s="59" t="s">
        <v>348</v>
      </c>
      <c r="C207" s="143" t="s">
        <v>57</v>
      </c>
      <c r="D207" s="61" t="s">
        <v>205</v>
      </c>
      <c r="E207" s="149"/>
      <c r="F207" s="153">
        <v>447612</v>
      </c>
      <c r="G207" s="153">
        <v>0</v>
      </c>
      <c r="H207" s="153">
        <v>1956491</v>
      </c>
      <c r="I207" s="155"/>
      <c r="J207" s="153">
        <v>2404103</v>
      </c>
      <c r="K207" s="156"/>
      <c r="L207" s="153">
        <v>3533407.36</v>
      </c>
    </row>
    <row r="208" spans="2:12" x14ac:dyDescent="0.25">
      <c r="B208" s="59" t="s">
        <v>348</v>
      </c>
      <c r="C208" s="143" t="s">
        <v>57</v>
      </c>
      <c r="D208" s="61" t="s">
        <v>206</v>
      </c>
      <c r="E208" s="149"/>
      <c r="F208" s="153">
        <v>125000</v>
      </c>
      <c r="G208" s="153">
        <v>0</v>
      </c>
      <c r="H208" s="153">
        <v>650000</v>
      </c>
      <c r="I208" s="153">
        <v>400000</v>
      </c>
      <c r="J208" s="153">
        <v>1175000</v>
      </c>
      <c r="K208" s="154"/>
      <c r="L208" s="153">
        <v>52718.96</v>
      </c>
    </row>
    <row r="209" spans="2:12" x14ac:dyDescent="0.25">
      <c r="B209" s="140" t="str">
        <f>B210</f>
        <v>5553000</v>
      </c>
      <c r="C209" s="140" t="s">
        <v>58</v>
      </c>
      <c r="D209" s="141" t="s">
        <v>102</v>
      </c>
      <c r="E209" s="148"/>
      <c r="F209" s="151">
        <v>12657193</v>
      </c>
      <c r="G209" s="157">
        <v>0</v>
      </c>
      <c r="H209" s="151">
        <v>35701479</v>
      </c>
      <c r="I209" s="151">
        <v>30006110</v>
      </c>
      <c r="J209" s="151">
        <v>78364782</v>
      </c>
      <c r="K209" s="152"/>
      <c r="L209" s="151">
        <v>1213173.04</v>
      </c>
    </row>
    <row r="210" spans="2:12" x14ac:dyDescent="0.25">
      <c r="B210" s="59" t="s">
        <v>349</v>
      </c>
      <c r="C210" s="143" t="s">
        <v>58</v>
      </c>
      <c r="D210" s="61" t="s">
        <v>207</v>
      </c>
      <c r="E210" s="149"/>
      <c r="F210" s="153">
        <v>3203604</v>
      </c>
      <c r="G210" s="155"/>
      <c r="H210" s="153">
        <v>28881453</v>
      </c>
      <c r="I210" s="153">
        <v>788507</v>
      </c>
      <c r="J210" s="153">
        <v>32873564</v>
      </c>
      <c r="K210" s="154"/>
      <c r="L210" s="153">
        <v>808800</v>
      </c>
    </row>
    <row r="211" spans="2:12" x14ac:dyDescent="0.25">
      <c r="B211" s="59" t="s">
        <v>349</v>
      </c>
      <c r="C211" s="143" t="s">
        <v>58</v>
      </c>
      <c r="D211" s="61" t="s">
        <v>208</v>
      </c>
      <c r="E211" s="149"/>
      <c r="F211" s="153">
        <v>484027</v>
      </c>
      <c r="G211" s="155"/>
      <c r="H211" s="153">
        <v>280000</v>
      </c>
      <c r="I211" s="155"/>
      <c r="J211" s="153">
        <v>764027</v>
      </c>
      <c r="K211" s="156"/>
      <c r="L211" s="153">
        <v>21568</v>
      </c>
    </row>
    <row r="212" spans="2:12" x14ac:dyDescent="0.25">
      <c r="B212" s="59" t="s">
        <v>349</v>
      </c>
      <c r="C212" s="143" t="s">
        <v>58</v>
      </c>
      <c r="D212" s="61" t="s">
        <v>209</v>
      </c>
      <c r="E212" s="149"/>
      <c r="F212" s="153">
        <v>8969562</v>
      </c>
      <c r="G212" s="153">
        <v>0</v>
      </c>
      <c r="H212" s="153">
        <v>6210013</v>
      </c>
      <c r="I212" s="153">
        <v>29168723</v>
      </c>
      <c r="J212" s="153">
        <v>44348298</v>
      </c>
      <c r="K212" s="154"/>
      <c r="L212" s="153">
        <v>285991.67999999999</v>
      </c>
    </row>
    <row r="213" spans="2:12" x14ac:dyDescent="0.25">
      <c r="B213" s="59" t="s">
        <v>349</v>
      </c>
      <c r="C213" s="143" t="s">
        <v>58</v>
      </c>
      <c r="D213" s="61" t="s">
        <v>210</v>
      </c>
      <c r="E213" s="149"/>
      <c r="F213" s="155"/>
      <c r="G213" s="155"/>
      <c r="H213" s="153">
        <v>330013</v>
      </c>
      <c r="I213" s="153">
        <v>48880</v>
      </c>
      <c r="J213" s="153">
        <v>378893</v>
      </c>
      <c r="K213" s="154"/>
      <c r="L213" s="153">
        <v>96813.36</v>
      </c>
    </row>
    <row r="214" spans="2:12" x14ac:dyDescent="0.25">
      <c r="B214" s="140" t="str">
        <f>B215</f>
        <v>2743000</v>
      </c>
      <c r="C214" s="140" t="s">
        <v>59</v>
      </c>
      <c r="D214" s="141" t="s">
        <v>102</v>
      </c>
      <c r="E214" s="148"/>
      <c r="F214" s="151">
        <v>27395716</v>
      </c>
      <c r="G214" s="151">
        <v>1600000</v>
      </c>
      <c r="H214" s="151">
        <v>69710924</v>
      </c>
      <c r="I214" s="151">
        <v>28834620</v>
      </c>
      <c r="J214" s="151">
        <v>127541260</v>
      </c>
      <c r="K214" s="152"/>
      <c r="L214" s="151">
        <v>1747272</v>
      </c>
    </row>
    <row r="215" spans="2:12" x14ac:dyDescent="0.25">
      <c r="B215" s="59" t="s">
        <v>350</v>
      </c>
      <c r="C215" s="143" t="s">
        <v>59</v>
      </c>
      <c r="D215" s="61" t="s">
        <v>211</v>
      </c>
      <c r="E215" s="149"/>
      <c r="F215" s="153">
        <v>27395716</v>
      </c>
      <c r="G215" s="153">
        <v>1600000</v>
      </c>
      <c r="H215" s="153">
        <v>69710924</v>
      </c>
      <c r="I215" s="153">
        <v>28834620</v>
      </c>
      <c r="J215" s="153">
        <v>127541260</v>
      </c>
      <c r="K215" s="154"/>
      <c r="L215" s="153">
        <v>1747272</v>
      </c>
    </row>
    <row r="216" spans="2:12" x14ac:dyDescent="0.25">
      <c r="B216" s="140" t="str">
        <f>B217</f>
        <v>4752006</v>
      </c>
      <c r="C216" s="140" t="s">
        <v>60</v>
      </c>
      <c r="D216" s="141" t="s">
        <v>102</v>
      </c>
      <c r="E216" s="148"/>
      <c r="F216" s="151">
        <v>17634215</v>
      </c>
      <c r="G216" s="151">
        <v>2000000</v>
      </c>
      <c r="H216" s="151">
        <v>8192800</v>
      </c>
      <c r="I216" s="157">
        <v>44300</v>
      </c>
      <c r="J216" s="151">
        <v>27871315</v>
      </c>
      <c r="K216" s="158"/>
      <c r="L216" s="151">
        <v>825196.08000000007</v>
      </c>
    </row>
    <row r="217" spans="2:12" x14ac:dyDescent="0.25">
      <c r="B217" s="59" t="s">
        <v>351</v>
      </c>
      <c r="C217" s="143" t="s">
        <v>60</v>
      </c>
      <c r="D217" s="61" t="s">
        <v>212</v>
      </c>
      <c r="E217" s="149"/>
      <c r="F217" s="153">
        <v>17634215</v>
      </c>
      <c r="G217" s="153">
        <v>2000000</v>
      </c>
      <c r="H217" s="153">
        <v>6720000</v>
      </c>
      <c r="I217" s="155"/>
      <c r="J217" s="153">
        <v>26354215</v>
      </c>
      <c r="K217" s="156"/>
      <c r="L217" s="153">
        <v>392320</v>
      </c>
    </row>
    <row r="218" spans="2:12" x14ac:dyDescent="0.25">
      <c r="B218" s="59" t="s">
        <v>351</v>
      </c>
      <c r="C218" s="143" t="s">
        <v>60</v>
      </c>
      <c r="D218" s="61" t="s">
        <v>465</v>
      </c>
      <c r="E218" s="149"/>
      <c r="F218" s="155"/>
      <c r="G218" s="155"/>
      <c r="H218" s="153">
        <v>1472800</v>
      </c>
      <c r="I218" s="153">
        <v>44300</v>
      </c>
      <c r="J218" s="153">
        <v>1517100</v>
      </c>
      <c r="K218" s="154"/>
      <c r="L218" s="153">
        <v>142216</v>
      </c>
    </row>
    <row r="219" spans="2:12" x14ac:dyDescent="0.25">
      <c r="B219" s="59" t="s">
        <v>351</v>
      </c>
      <c r="C219" s="143" t="s">
        <v>60</v>
      </c>
      <c r="D219" s="61" t="s">
        <v>213</v>
      </c>
      <c r="E219" s="149"/>
      <c r="F219" s="155"/>
      <c r="G219" s="155"/>
      <c r="H219" s="155"/>
      <c r="I219" s="155"/>
      <c r="J219" s="153">
        <v>0</v>
      </c>
      <c r="K219" s="156"/>
      <c r="L219" s="153">
        <v>290660.08</v>
      </c>
    </row>
    <row r="220" spans="2:12" x14ac:dyDescent="0.25">
      <c r="B220" s="140" t="str">
        <f>B221</f>
        <v>2255000</v>
      </c>
      <c r="C220" s="140" t="s">
        <v>61</v>
      </c>
      <c r="D220" s="141" t="s">
        <v>102</v>
      </c>
      <c r="E220" s="148"/>
      <c r="F220" s="157">
        <v>186592</v>
      </c>
      <c r="G220" s="157">
        <v>0</v>
      </c>
      <c r="H220" s="151">
        <v>18269555</v>
      </c>
      <c r="I220" s="157">
        <v>23325480</v>
      </c>
      <c r="J220" s="151">
        <v>41781627</v>
      </c>
      <c r="K220" s="158"/>
      <c r="L220" s="157">
        <v>719200</v>
      </c>
    </row>
    <row r="221" spans="2:12" x14ac:dyDescent="0.25">
      <c r="B221" s="59" t="s">
        <v>352</v>
      </c>
      <c r="C221" s="143" t="s">
        <v>61</v>
      </c>
      <c r="D221" s="61" t="s">
        <v>466</v>
      </c>
      <c r="E221" s="149"/>
      <c r="F221" s="155"/>
      <c r="G221" s="155"/>
      <c r="H221" s="153">
        <v>6765517</v>
      </c>
      <c r="I221" s="155"/>
      <c r="J221" s="153">
        <v>6765517</v>
      </c>
      <c r="K221" s="156"/>
      <c r="L221" s="155"/>
    </row>
    <row r="222" spans="2:12" x14ac:dyDescent="0.25">
      <c r="B222" s="59" t="s">
        <v>352</v>
      </c>
      <c r="C222" s="143" t="s">
        <v>61</v>
      </c>
      <c r="D222" s="61" t="s">
        <v>467</v>
      </c>
      <c r="E222" s="149"/>
      <c r="F222" s="155"/>
      <c r="G222" s="155"/>
      <c r="H222" s="153">
        <v>100000</v>
      </c>
      <c r="I222" s="155"/>
      <c r="J222" s="153">
        <v>100000</v>
      </c>
      <c r="K222" s="156"/>
      <c r="L222" s="153">
        <v>0</v>
      </c>
    </row>
    <row r="223" spans="2:12" x14ac:dyDescent="0.25">
      <c r="B223" s="59" t="s">
        <v>352</v>
      </c>
      <c r="C223" s="143" t="s">
        <v>61</v>
      </c>
      <c r="D223" s="61" t="s">
        <v>468</v>
      </c>
      <c r="E223" s="149"/>
      <c r="F223" s="153">
        <v>0</v>
      </c>
      <c r="G223" s="153">
        <v>0</v>
      </c>
      <c r="H223" s="153">
        <v>500000</v>
      </c>
      <c r="I223" s="153">
        <v>15000000</v>
      </c>
      <c r="J223" s="153">
        <v>15500000</v>
      </c>
      <c r="K223" s="154"/>
      <c r="L223" s="153">
        <v>347200</v>
      </c>
    </row>
    <row r="224" spans="2:12" x14ac:dyDescent="0.25">
      <c r="B224" s="59" t="s">
        <v>352</v>
      </c>
      <c r="C224" s="143" t="s">
        <v>61</v>
      </c>
      <c r="D224" s="61" t="s">
        <v>214</v>
      </c>
      <c r="E224" s="149"/>
      <c r="F224" s="153">
        <v>186592</v>
      </c>
      <c r="G224" s="155"/>
      <c r="H224" s="153">
        <v>9390338</v>
      </c>
      <c r="I224" s="155"/>
      <c r="J224" s="153">
        <v>9576930</v>
      </c>
      <c r="K224" s="156"/>
      <c r="L224" s="155"/>
    </row>
    <row r="225" spans="2:12" x14ac:dyDescent="0.25">
      <c r="B225" s="59" t="s">
        <v>352</v>
      </c>
      <c r="C225" s="143" t="s">
        <v>61</v>
      </c>
      <c r="D225" s="61" t="s">
        <v>215</v>
      </c>
      <c r="E225" s="149"/>
      <c r="F225" s="155"/>
      <c r="G225" s="155"/>
      <c r="H225" s="153">
        <v>1513700</v>
      </c>
      <c r="I225" s="153">
        <v>8325480</v>
      </c>
      <c r="J225" s="153">
        <v>9839180</v>
      </c>
      <c r="K225" s="154"/>
      <c r="L225" s="153">
        <v>372000</v>
      </c>
    </row>
    <row r="226" spans="2:12" x14ac:dyDescent="0.25">
      <c r="B226" s="140" t="str">
        <f>B227</f>
        <v>3651000</v>
      </c>
      <c r="C226" s="140" t="s">
        <v>62</v>
      </c>
      <c r="D226" s="141" t="s">
        <v>102</v>
      </c>
      <c r="E226" s="148"/>
      <c r="F226" s="157">
        <v>589283552</v>
      </c>
      <c r="G226" s="157">
        <v>0</v>
      </c>
      <c r="H226" s="157">
        <v>550019930</v>
      </c>
      <c r="I226" s="157">
        <v>55741290</v>
      </c>
      <c r="J226" s="151">
        <v>1195044772</v>
      </c>
      <c r="K226" s="158"/>
      <c r="L226" s="157">
        <v>31430631.539999999</v>
      </c>
    </row>
    <row r="227" spans="2:12" x14ac:dyDescent="0.25">
      <c r="B227" s="59" t="s">
        <v>353</v>
      </c>
      <c r="C227" s="143" t="s">
        <v>62</v>
      </c>
      <c r="D227" s="61" t="s">
        <v>216</v>
      </c>
      <c r="E227" s="149"/>
      <c r="F227" s="155"/>
      <c r="G227" s="155"/>
      <c r="H227" s="155"/>
      <c r="I227" s="155"/>
      <c r="J227" s="153">
        <v>0</v>
      </c>
      <c r="K227" s="156"/>
      <c r="L227" s="155"/>
    </row>
    <row r="228" spans="2:12" x14ac:dyDescent="0.25">
      <c r="B228" s="59" t="s">
        <v>353</v>
      </c>
      <c r="C228" s="143" t="s">
        <v>62</v>
      </c>
      <c r="D228" s="61" t="s">
        <v>217</v>
      </c>
      <c r="E228" s="149"/>
      <c r="F228" s="153">
        <v>5933067</v>
      </c>
      <c r="G228" s="155"/>
      <c r="H228" s="153">
        <v>27250714</v>
      </c>
      <c r="I228" s="155"/>
      <c r="J228" s="153">
        <v>33183781</v>
      </c>
      <c r="K228" s="156"/>
      <c r="L228" s="153">
        <v>319360.76</v>
      </c>
    </row>
    <row r="229" spans="2:12" x14ac:dyDescent="0.25">
      <c r="B229" s="59" t="s">
        <v>353</v>
      </c>
      <c r="C229" s="143" t="s">
        <v>62</v>
      </c>
      <c r="D229" s="142" t="s">
        <v>218</v>
      </c>
      <c r="E229" s="150"/>
      <c r="F229" s="155"/>
      <c r="G229" s="155"/>
      <c r="H229" s="155"/>
      <c r="I229" s="155"/>
      <c r="J229" s="153">
        <v>0</v>
      </c>
      <c r="K229" s="156"/>
      <c r="L229" s="155"/>
    </row>
    <row r="230" spans="2:12" x14ac:dyDescent="0.25">
      <c r="B230" s="59" t="s">
        <v>353</v>
      </c>
      <c r="C230" s="143" t="s">
        <v>62</v>
      </c>
      <c r="D230" s="142" t="s">
        <v>218</v>
      </c>
      <c r="E230" s="150"/>
      <c r="F230" s="153">
        <v>47180000</v>
      </c>
      <c r="G230" s="153">
        <v>0</v>
      </c>
      <c r="H230" s="153">
        <v>23790549</v>
      </c>
      <c r="I230" s="153">
        <v>1715356</v>
      </c>
      <c r="J230" s="153">
        <v>72685905</v>
      </c>
      <c r="K230" s="154"/>
      <c r="L230" s="153">
        <v>165186.6</v>
      </c>
    </row>
    <row r="231" spans="2:12" x14ac:dyDescent="0.25">
      <c r="B231" s="59" t="s">
        <v>353</v>
      </c>
      <c r="C231" s="143" t="s">
        <v>62</v>
      </c>
      <c r="D231" s="61" t="s">
        <v>219</v>
      </c>
      <c r="E231" s="149"/>
      <c r="F231" s="155"/>
      <c r="G231" s="155"/>
      <c r="H231" s="155"/>
      <c r="I231" s="155"/>
      <c r="J231" s="153">
        <v>0</v>
      </c>
      <c r="K231" s="156"/>
      <c r="L231" s="155"/>
    </row>
    <row r="232" spans="2:12" x14ac:dyDescent="0.25">
      <c r="B232" s="59" t="s">
        <v>353</v>
      </c>
      <c r="C232" s="143" t="s">
        <v>62</v>
      </c>
      <c r="D232" s="61" t="s">
        <v>220</v>
      </c>
      <c r="E232" s="149"/>
      <c r="F232" s="153">
        <v>483497886</v>
      </c>
      <c r="G232" s="153">
        <v>0</v>
      </c>
      <c r="H232" s="153">
        <v>486669845</v>
      </c>
      <c r="I232" s="153">
        <v>54025934</v>
      </c>
      <c r="J232" s="153">
        <v>1024193665</v>
      </c>
      <c r="K232" s="154"/>
      <c r="L232" s="153">
        <v>30939118.48</v>
      </c>
    </row>
    <row r="233" spans="2:12" x14ac:dyDescent="0.25">
      <c r="B233" s="59" t="s">
        <v>353</v>
      </c>
      <c r="C233" s="143" t="s">
        <v>62</v>
      </c>
      <c r="D233" s="61" t="s">
        <v>221</v>
      </c>
      <c r="E233" s="149"/>
      <c r="F233" s="153">
        <v>52672599</v>
      </c>
      <c r="G233" s="155"/>
      <c r="H233" s="153">
        <v>12308822</v>
      </c>
      <c r="I233" s="155"/>
      <c r="J233" s="153">
        <v>64981421</v>
      </c>
      <c r="K233" s="156"/>
      <c r="L233" s="153">
        <v>6965.7</v>
      </c>
    </row>
    <row r="234" spans="2:12" x14ac:dyDescent="0.25">
      <c r="B234" s="59" t="s">
        <v>353</v>
      </c>
      <c r="C234" s="143" t="s">
        <v>62</v>
      </c>
      <c r="D234" s="61" t="s">
        <v>469</v>
      </c>
      <c r="E234" s="149"/>
      <c r="F234" s="155"/>
      <c r="G234" s="155"/>
      <c r="H234" s="155"/>
      <c r="I234" s="155"/>
      <c r="J234" s="153">
        <v>0</v>
      </c>
      <c r="K234" s="156"/>
      <c r="L234" s="155"/>
    </row>
    <row r="235" spans="2:12" x14ac:dyDescent="0.25">
      <c r="B235" s="140" t="str">
        <f>B236</f>
        <v>3451000</v>
      </c>
      <c r="C235" s="140" t="s">
        <v>63</v>
      </c>
      <c r="D235" s="141" t="s">
        <v>102</v>
      </c>
      <c r="E235" s="148"/>
      <c r="F235" s="151">
        <v>7310060</v>
      </c>
      <c r="G235" s="157">
        <v>0</v>
      </c>
      <c r="H235" s="151">
        <v>3155078</v>
      </c>
      <c r="I235" s="151">
        <v>1266347</v>
      </c>
      <c r="J235" s="151">
        <v>11731485</v>
      </c>
      <c r="K235" s="152"/>
      <c r="L235" s="151">
        <v>82011.509999999995</v>
      </c>
    </row>
    <row r="236" spans="2:12" x14ac:dyDescent="0.25">
      <c r="B236" s="59" t="s">
        <v>354</v>
      </c>
      <c r="C236" s="143" t="s">
        <v>63</v>
      </c>
      <c r="D236" s="61" t="s">
        <v>222</v>
      </c>
      <c r="E236" s="149"/>
      <c r="F236" s="153">
        <v>6110060</v>
      </c>
      <c r="G236" s="155"/>
      <c r="H236" s="153">
        <v>2055078</v>
      </c>
      <c r="I236" s="153">
        <v>1216347</v>
      </c>
      <c r="J236" s="153">
        <v>9381485</v>
      </c>
      <c r="K236" s="154"/>
      <c r="L236" s="153">
        <v>82011.509999999995</v>
      </c>
    </row>
    <row r="237" spans="2:12" x14ac:dyDescent="0.25">
      <c r="B237" s="59" t="s">
        <v>354</v>
      </c>
      <c r="C237" s="143" t="s">
        <v>63</v>
      </c>
      <c r="D237" s="61" t="s">
        <v>223</v>
      </c>
      <c r="E237" s="149"/>
      <c r="F237" s="153">
        <v>1200000</v>
      </c>
      <c r="G237" s="155"/>
      <c r="H237" s="153">
        <v>1100000</v>
      </c>
      <c r="I237" s="153">
        <v>50000</v>
      </c>
      <c r="J237" s="153">
        <v>2350000</v>
      </c>
      <c r="K237" s="154"/>
      <c r="L237" s="155"/>
    </row>
    <row r="238" spans="2:12" x14ac:dyDescent="0.25">
      <c r="B238" s="140" t="str">
        <f>B239</f>
        <v>5157000</v>
      </c>
      <c r="C238" s="140" t="s">
        <v>64</v>
      </c>
      <c r="D238" s="141" t="s">
        <v>102</v>
      </c>
      <c r="E238" s="148"/>
      <c r="F238" s="157">
        <v>0</v>
      </c>
      <c r="G238" s="157">
        <v>0</v>
      </c>
      <c r="H238" s="151">
        <v>10341560</v>
      </c>
      <c r="I238" s="151">
        <v>3834474</v>
      </c>
      <c r="J238" s="151">
        <v>14176034</v>
      </c>
      <c r="K238" s="152"/>
      <c r="L238" s="151">
        <v>116589.14</v>
      </c>
    </row>
    <row r="239" spans="2:12" x14ac:dyDescent="0.25">
      <c r="B239" s="59" t="s">
        <v>355</v>
      </c>
      <c r="C239" s="143" t="s">
        <v>64</v>
      </c>
      <c r="D239" s="61" t="s">
        <v>470</v>
      </c>
      <c r="E239" s="149"/>
      <c r="F239" s="155"/>
      <c r="G239" s="155"/>
      <c r="H239" s="153">
        <v>10341560</v>
      </c>
      <c r="I239" s="153">
        <v>3834474</v>
      </c>
      <c r="J239" s="153">
        <v>14176034</v>
      </c>
      <c r="K239" s="154"/>
      <c r="L239" s="153">
        <v>116589.14</v>
      </c>
    </row>
    <row r="240" spans="2:12" x14ac:dyDescent="0.25">
      <c r="B240" s="140" t="str">
        <f>B241</f>
        <v>3251800</v>
      </c>
      <c r="C240" s="140" t="s">
        <v>65</v>
      </c>
      <c r="D240" s="141" t="s">
        <v>102</v>
      </c>
      <c r="E240" s="148"/>
      <c r="F240" s="151">
        <v>16000000</v>
      </c>
      <c r="G240" s="151">
        <v>0</v>
      </c>
      <c r="H240" s="151">
        <v>5000000</v>
      </c>
      <c r="I240" s="151">
        <v>15000000</v>
      </c>
      <c r="J240" s="151">
        <v>36000000</v>
      </c>
      <c r="K240" s="152"/>
      <c r="L240" s="151">
        <v>254600</v>
      </c>
    </row>
    <row r="241" spans="2:12" x14ac:dyDescent="0.25">
      <c r="B241" s="59" t="s">
        <v>356</v>
      </c>
      <c r="C241" s="143" t="s">
        <v>65</v>
      </c>
      <c r="D241" s="61" t="s">
        <v>471</v>
      </c>
      <c r="E241" s="149"/>
      <c r="F241" s="153">
        <v>16000000</v>
      </c>
      <c r="G241" s="153">
        <v>0</v>
      </c>
      <c r="H241" s="153">
        <v>5000000</v>
      </c>
      <c r="I241" s="153">
        <v>15000000</v>
      </c>
      <c r="J241" s="153">
        <v>36000000</v>
      </c>
      <c r="K241" s="154"/>
      <c r="L241" s="153">
        <v>254600</v>
      </c>
    </row>
    <row r="242" spans="2:12" x14ac:dyDescent="0.25">
      <c r="B242" s="140" t="str">
        <f>B243</f>
        <v>0653000</v>
      </c>
      <c r="C242" s="140" t="s">
        <v>66</v>
      </c>
      <c r="D242" s="141" t="s">
        <v>102</v>
      </c>
      <c r="E242" s="148"/>
      <c r="F242" s="151">
        <v>19467042</v>
      </c>
      <c r="G242" s="151">
        <v>5</v>
      </c>
      <c r="H242" s="151">
        <v>12635189</v>
      </c>
      <c r="I242" s="151">
        <v>22162639</v>
      </c>
      <c r="J242" s="151">
        <v>54264875</v>
      </c>
      <c r="K242" s="152"/>
      <c r="L242" s="157">
        <v>1336098.33</v>
      </c>
    </row>
    <row r="243" spans="2:12" x14ac:dyDescent="0.25">
      <c r="B243" s="59" t="s">
        <v>357</v>
      </c>
      <c r="C243" s="143" t="s">
        <v>66</v>
      </c>
      <c r="D243" s="61" t="s">
        <v>224</v>
      </c>
      <c r="E243" s="149"/>
      <c r="F243" s="153">
        <v>5306354</v>
      </c>
      <c r="G243" s="153">
        <v>5</v>
      </c>
      <c r="H243" s="153">
        <v>6628665</v>
      </c>
      <c r="I243" s="153">
        <v>354204</v>
      </c>
      <c r="J243" s="153">
        <v>12289228</v>
      </c>
      <c r="K243" s="154"/>
      <c r="L243" s="155"/>
    </row>
    <row r="244" spans="2:12" x14ac:dyDescent="0.25">
      <c r="B244" s="59" t="s">
        <v>357</v>
      </c>
      <c r="C244" s="143" t="s">
        <v>66</v>
      </c>
      <c r="D244" s="61" t="s">
        <v>472</v>
      </c>
      <c r="E244" s="149"/>
      <c r="F244" s="153">
        <v>14160688</v>
      </c>
      <c r="G244" s="153">
        <v>0</v>
      </c>
      <c r="H244" s="153">
        <v>5506524</v>
      </c>
      <c r="I244" s="153">
        <v>21808435</v>
      </c>
      <c r="J244" s="153">
        <v>41475647</v>
      </c>
      <c r="K244" s="154"/>
      <c r="L244" s="153">
        <v>1336098.33</v>
      </c>
    </row>
    <row r="245" spans="2:12" x14ac:dyDescent="0.25">
      <c r="B245" s="59" t="s">
        <v>357</v>
      </c>
      <c r="C245" s="143" t="s">
        <v>66</v>
      </c>
      <c r="D245" s="61" t="s">
        <v>473</v>
      </c>
      <c r="E245" s="149"/>
      <c r="F245" s="155"/>
      <c r="G245" s="155"/>
      <c r="H245" s="153">
        <v>500000</v>
      </c>
      <c r="I245" s="155"/>
      <c r="J245" s="153">
        <v>500000</v>
      </c>
      <c r="K245" s="156"/>
      <c r="L245" s="155"/>
    </row>
    <row r="246" spans="2:12" x14ac:dyDescent="0.25">
      <c r="B246" s="140" t="str">
        <f>B247</f>
        <v>PS4055000</v>
      </c>
      <c r="C246" s="140" t="s">
        <v>67</v>
      </c>
      <c r="D246" s="141" t="s">
        <v>102</v>
      </c>
      <c r="E246" s="148"/>
      <c r="F246" s="151">
        <v>20691639</v>
      </c>
      <c r="G246" s="151">
        <v>2345759</v>
      </c>
      <c r="H246" s="151">
        <v>20504045</v>
      </c>
      <c r="I246" s="151">
        <v>5229048</v>
      </c>
      <c r="J246" s="151">
        <v>48770491</v>
      </c>
      <c r="K246" s="152"/>
      <c r="L246" s="151">
        <v>2378118.4</v>
      </c>
    </row>
    <row r="247" spans="2:12" x14ac:dyDescent="0.25">
      <c r="B247" s="59" t="s">
        <v>358</v>
      </c>
      <c r="C247" s="143" t="s">
        <v>67</v>
      </c>
      <c r="D247" s="61" t="s">
        <v>225</v>
      </c>
      <c r="E247" s="149"/>
      <c r="F247" s="153">
        <v>20691639</v>
      </c>
      <c r="G247" s="153">
        <v>2345759</v>
      </c>
      <c r="H247" s="153">
        <v>20504045</v>
      </c>
      <c r="I247" s="153">
        <v>5229048</v>
      </c>
      <c r="J247" s="153">
        <v>48770491</v>
      </c>
      <c r="K247" s="154"/>
      <c r="L247" s="153">
        <v>2378118.4</v>
      </c>
    </row>
    <row r="248" spans="2:12" x14ac:dyDescent="0.25">
      <c r="B248" s="140" t="str">
        <f>B249</f>
        <v>PS3137000</v>
      </c>
      <c r="C248" s="140" t="s">
        <v>68</v>
      </c>
      <c r="D248" s="141" t="s">
        <v>102</v>
      </c>
      <c r="E248" s="148"/>
      <c r="F248" s="151">
        <v>4846397</v>
      </c>
      <c r="G248" s="151">
        <v>0</v>
      </c>
      <c r="H248" s="151">
        <v>17606639</v>
      </c>
      <c r="I248" s="151">
        <v>9085996</v>
      </c>
      <c r="J248" s="151">
        <v>31539032</v>
      </c>
      <c r="K248" s="152"/>
      <c r="L248" s="151">
        <v>150480</v>
      </c>
    </row>
    <row r="249" spans="2:12" x14ac:dyDescent="0.25">
      <c r="B249" s="59" t="s">
        <v>359</v>
      </c>
      <c r="C249" s="143" t="s">
        <v>68</v>
      </c>
      <c r="D249" s="61" t="s">
        <v>226</v>
      </c>
      <c r="E249" s="149"/>
      <c r="F249" s="153">
        <v>4846397</v>
      </c>
      <c r="G249" s="153">
        <v>0</v>
      </c>
      <c r="H249" s="153">
        <v>17606639</v>
      </c>
      <c r="I249" s="153">
        <v>9085996</v>
      </c>
      <c r="J249" s="153">
        <v>31539032</v>
      </c>
      <c r="K249" s="154"/>
      <c r="L249" s="153">
        <v>150480</v>
      </c>
    </row>
    <row r="250" spans="2:12" x14ac:dyDescent="0.25">
      <c r="B250" s="140" t="str">
        <f>B251</f>
        <v>1253000</v>
      </c>
      <c r="C250" s="140" t="s">
        <v>69</v>
      </c>
      <c r="D250" s="141" t="s">
        <v>102</v>
      </c>
      <c r="E250" s="148"/>
      <c r="F250" s="157">
        <v>2969850</v>
      </c>
      <c r="G250" s="157">
        <v>0</v>
      </c>
      <c r="H250" s="151">
        <v>42473020</v>
      </c>
      <c r="I250" s="151">
        <v>4407</v>
      </c>
      <c r="J250" s="151">
        <v>45447277</v>
      </c>
      <c r="K250" s="152"/>
      <c r="L250" s="157">
        <v>120045.52</v>
      </c>
    </row>
    <row r="251" spans="2:12" x14ac:dyDescent="0.25">
      <c r="B251" s="59" t="s">
        <v>360</v>
      </c>
      <c r="C251" s="143" t="s">
        <v>69</v>
      </c>
      <c r="D251" s="61" t="s">
        <v>227</v>
      </c>
      <c r="E251" s="149"/>
      <c r="F251" s="155"/>
      <c r="G251" s="155"/>
      <c r="H251" s="153">
        <v>423960</v>
      </c>
      <c r="I251" s="153">
        <v>4407</v>
      </c>
      <c r="J251" s="153">
        <v>428367</v>
      </c>
      <c r="K251" s="154"/>
      <c r="L251" s="155"/>
    </row>
    <row r="252" spans="2:12" x14ac:dyDescent="0.25">
      <c r="B252" s="59" t="s">
        <v>360</v>
      </c>
      <c r="C252" s="143" t="s">
        <v>69</v>
      </c>
      <c r="D252" s="61" t="s">
        <v>228</v>
      </c>
      <c r="E252" s="149"/>
      <c r="F252" s="153">
        <v>2969850</v>
      </c>
      <c r="G252" s="153">
        <v>0</v>
      </c>
      <c r="H252" s="153">
        <v>42049060</v>
      </c>
      <c r="I252" s="155"/>
      <c r="J252" s="153">
        <v>45018910</v>
      </c>
      <c r="K252" s="156"/>
      <c r="L252" s="153">
        <v>120045.52</v>
      </c>
    </row>
    <row r="253" spans="2:12" x14ac:dyDescent="0.25">
      <c r="B253" s="140" t="str">
        <f>B254</f>
        <v>4260000</v>
      </c>
      <c r="C253" s="140" t="s">
        <v>70</v>
      </c>
      <c r="D253" s="141" t="s">
        <v>102</v>
      </c>
      <c r="E253" s="148"/>
      <c r="F253" s="157">
        <v>8550000</v>
      </c>
      <c r="G253" s="157">
        <v>0</v>
      </c>
      <c r="H253" s="157">
        <v>30064171</v>
      </c>
      <c r="I253" s="157">
        <v>17588678</v>
      </c>
      <c r="J253" s="151">
        <v>56202849</v>
      </c>
      <c r="K253" s="158"/>
      <c r="L253" s="157">
        <v>942917.85</v>
      </c>
    </row>
    <row r="254" spans="2:12" x14ac:dyDescent="0.25">
      <c r="B254" s="59" t="s">
        <v>361</v>
      </c>
      <c r="C254" s="143" t="s">
        <v>70</v>
      </c>
      <c r="D254" s="61" t="s">
        <v>229</v>
      </c>
      <c r="E254" s="149"/>
      <c r="F254" s="155"/>
      <c r="G254" s="155"/>
      <c r="H254" s="155"/>
      <c r="I254" s="155"/>
      <c r="J254" s="153">
        <v>0</v>
      </c>
      <c r="K254" s="156"/>
      <c r="L254" s="155"/>
    </row>
    <row r="255" spans="2:12" x14ac:dyDescent="0.25">
      <c r="B255" s="59" t="s">
        <v>361</v>
      </c>
      <c r="C255" s="143" t="s">
        <v>70</v>
      </c>
      <c r="D255" s="61" t="s">
        <v>230</v>
      </c>
      <c r="E255" s="149"/>
      <c r="F255" s="153">
        <v>8550000</v>
      </c>
      <c r="G255" s="155"/>
      <c r="H255" s="153">
        <v>30064171</v>
      </c>
      <c r="I255" s="153">
        <v>17588678</v>
      </c>
      <c r="J255" s="153">
        <v>56202849</v>
      </c>
      <c r="K255" s="154"/>
      <c r="L255" s="153">
        <v>942917.85</v>
      </c>
    </row>
    <row r="256" spans="2:12" x14ac:dyDescent="0.25">
      <c r="B256" s="140" t="str">
        <f>B257</f>
        <v>0455000</v>
      </c>
      <c r="C256" s="140" t="s">
        <v>71</v>
      </c>
      <c r="D256" s="141" t="s">
        <v>102</v>
      </c>
      <c r="E256" s="148"/>
      <c r="F256" s="151">
        <v>31468494</v>
      </c>
      <c r="G256" s="151">
        <v>531462</v>
      </c>
      <c r="H256" s="151">
        <v>89108796</v>
      </c>
      <c r="I256" s="151">
        <v>32050960</v>
      </c>
      <c r="J256" s="151">
        <v>153159712</v>
      </c>
      <c r="K256" s="152"/>
      <c r="L256" s="151">
        <v>796669.67999999993</v>
      </c>
    </row>
    <row r="257" spans="2:12" x14ac:dyDescent="0.25">
      <c r="B257" s="59" t="s">
        <v>362</v>
      </c>
      <c r="C257" s="143" t="s">
        <v>71</v>
      </c>
      <c r="D257" s="61" t="s">
        <v>231</v>
      </c>
      <c r="E257" s="149"/>
      <c r="F257" s="153">
        <v>31389064</v>
      </c>
      <c r="G257" s="153">
        <v>531462</v>
      </c>
      <c r="H257" s="153">
        <v>88878062</v>
      </c>
      <c r="I257" s="153">
        <v>32050960</v>
      </c>
      <c r="J257" s="153">
        <v>152849548</v>
      </c>
      <c r="K257" s="154"/>
      <c r="L257" s="153">
        <v>763425.72</v>
      </c>
    </row>
    <row r="258" spans="2:12" x14ac:dyDescent="0.25">
      <c r="B258" s="59" t="s">
        <v>362</v>
      </c>
      <c r="C258" s="143" t="s">
        <v>71</v>
      </c>
      <c r="D258" s="61" t="s">
        <v>232</v>
      </c>
      <c r="E258" s="149"/>
      <c r="F258" s="153">
        <v>79430</v>
      </c>
      <c r="G258" s="153">
        <v>0</v>
      </c>
      <c r="H258" s="153">
        <v>230734</v>
      </c>
      <c r="I258" s="153">
        <v>0</v>
      </c>
      <c r="J258" s="153">
        <v>310164</v>
      </c>
      <c r="K258" s="154"/>
      <c r="L258" s="153">
        <v>33243.96</v>
      </c>
    </row>
    <row r="259" spans="2:12" x14ac:dyDescent="0.25">
      <c r="B259" s="140" t="str">
        <f>B260</f>
        <v>4261000</v>
      </c>
      <c r="C259" s="140" t="s">
        <v>72</v>
      </c>
      <c r="D259" s="141" t="s">
        <v>102</v>
      </c>
      <c r="E259" s="148"/>
      <c r="F259" s="151">
        <v>5597047</v>
      </c>
      <c r="G259" s="151">
        <v>6311</v>
      </c>
      <c r="H259" s="151">
        <v>8795790</v>
      </c>
      <c r="I259" s="151">
        <v>8571803</v>
      </c>
      <c r="J259" s="151">
        <v>22970951</v>
      </c>
      <c r="K259" s="152"/>
      <c r="L259" s="151">
        <v>192024</v>
      </c>
    </row>
    <row r="260" spans="2:12" x14ac:dyDescent="0.25">
      <c r="B260" s="59" t="s">
        <v>363</v>
      </c>
      <c r="C260" s="143" t="s">
        <v>72</v>
      </c>
      <c r="D260" s="61" t="s">
        <v>233</v>
      </c>
      <c r="E260" s="149"/>
      <c r="F260" s="153">
        <v>5597047</v>
      </c>
      <c r="G260" s="153">
        <v>6311</v>
      </c>
      <c r="H260" s="153">
        <v>8795790</v>
      </c>
      <c r="I260" s="153">
        <v>8571803</v>
      </c>
      <c r="J260" s="153">
        <v>22970951</v>
      </c>
      <c r="K260" s="154"/>
      <c r="L260" s="153">
        <v>192024</v>
      </c>
    </row>
    <row r="261" spans="2:12" x14ac:dyDescent="0.25">
      <c r="B261" s="59" t="s">
        <v>363</v>
      </c>
      <c r="C261" s="143" t="s">
        <v>72</v>
      </c>
      <c r="D261" s="61" t="s">
        <v>234</v>
      </c>
      <c r="E261" s="149"/>
      <c r="F261" s="155"/>
      <c r="G261" s="155"/>
      <c r="H261" s="155"/>
      <c r="I261" s="155"/>
      <c r="J261" s="153">
        <v>0</v>
      </c>
      <c r="K261" s="156"/>
      <c r="L261" s="155"/>
    </row>
    <row r="262" spans="2:12" x14ac:dyDescent="0.25">
      <c r="B262" s="140" t="str">
        <f>B263</f>
        <v>4858016</v>
      </c>
      <c r="C262" s="140" t="s">
        <v>73</v>
      </c>
      <c r="D262" s="141" t="s">
        <v>102</v>
      </c>
      <c r="E262" s="148"/>
      <c r="F262" s="151">
        <v>24978794</v>
      </c>
      <c r="G262" s="151">
        <v>2447666</v>
      </c>
      <c r="H262" s="151">
        <v>26367502</v>
      </c>
      <c r="I262" s="151">
        <v>3161898</v>
      </c>
      <c r="J262" s="151">
        <v>56955860</v>
      </c>
      <c r="K262" s="152"/>
      <c r="L262" s="151">
        <v>96310.92</v>
      </c>
    </row>
    <row r="263" spans="2:12" x14ac:dyDescent="0.25">
      <c r="B263" s="59" t="s">
        <v>364</v>
      </c>
      <c r="C263" s="143" t="s">
        <v>73</v>
      </c>
      <c r="D263" s="61" t="s">
        <v>235</v>
      </c>
      <c r="E263" s="149"/>
      <c r="F263" s="153">
        <v>24978794</v>
      </c>
      <c r="G263" s="153">
        <v>2447666</v>
      </c>
      <c r="H263" s="153">
        <v>26367502</v>
      </c>
      <c r="I263" s="153">
        <v>3161898</v>
      </c>
      <c r="J263" s="153">
        <v>56955860</v>
      </c>
      <c r="K263" s="154"/>
      <c r="L263" s="153">
        <v>96310.92</v>
      </c>
    </row>
    <row r="264" spans="2:12" x14ac:dyDescent="0.25">
      <c r="B264" s="140" t="str">
        <f>B265</f>
        <v>4159000</v>
      </c>
      <c r="C264" s="140" t="s">
        <v>74</v>
      </c>
      <c r="D264" s="141" t="s">
        <v>102</v>
      </c>
      <c r="E264" s="148"/>
      <c r="F264" s="157">
        <v>20065963</v>
      </c>
      <c r="G264" s="157">
        <v>0</v>
      </c>
      <c r="H264" s="151">
        <v>66117730</v>
      </c>
      <c r="I264" s="157">
        <v>29559591</v>
      </c>
      <c r="J264" s="151">
        <v>115743284</v>
      </c>
      <c r="K264" s="158"/>
      <c r="L264" s="157">
        <v>7901600</v>
      </c>
    </row>
    <row r="265" spans="2:12" x14ac:dyDescent="0.25">
      <c r="B265" s="59" t="s">
        <v>365</v>
      </c>
      <c r="C265" s="143" t="s">
        <v>74</v>
      </c>
      <c r="D265" s="61" t="s">
        <v>236</v>
      </c>
      <c r="E265" s="149"/>
      <c r="F265" s="155"/>
      <c r="G265" s="155"/>
      <c r="H265" s="153">
        <v>3200000</v>
      </c>
      <c r="I265" s="155"/>
      <c r="J265" s="153">
        <v>3200000</v>
      </c>
      <c r="K265" s="156"/>
      <c r="L265" s="155"/>
    </row>
    <row r="266" spans="2:12" x14ac:dyDescent="0.25">
      <c r="B266" s="59" t="s">
        <v>365</v>
      </c>
      <c r="C266" s="143" t="s">
        <v>74</v>
      </c>
      <c r="D266" s="61" t="s">
        <v>474</v>
      </c>
      <c r="E266" s="149"/>
      <c r="F266" s="155"/>
      <c r="G266" s="155"/>
      <c r="H266" s="155"/>
      <c r="I266" s="155"/>
      <c r="J266" s="153">
        <v>0</v>
      </c>
      <c r="K266" s="156"/>
      <c r="L266" s="155"/>
    </row>
    <row r="267" spans="2:12" x14ac:dyDescent="0.25">
      <c r="B267" s="59" t="s">
        <v>365</v>
      </c>
      <c r="C267" s="143" t="s">
        <v>74</v>
      </c>
      <c r="D267" s="61" t="s">
        <v>237</v>
      </c>
      <c r="E267" s="149"/>
      <c r="F267" s="153">
        <v>20065963</v>
      </c>
      <c r="G267" s="155"/>
      <c r="H267" s="153">
        <v>62917730</v>
      </c>
      <c r="I267" s="153">
        <v>29559591</v>
      </c>
      <c r="J267" s="153">
        <v>112543284</v>
      </c>
      <c r="K267" s="154"/>
      <c r="L267" s="153">
        <v>7901600</v>
      </c>
    </row>
    <row r="268" spans="2:12" x14ac:dyDescent="0.25">
      <c r="B268" s="140" t="str">
        <f>B269</f>
        <v>3755000</v>
      </c>
      <c r="C268" s="140" t="s">
        <v>75</v>
      </c>
      <c r="D268" s="141" t="s">
        <v>102</v>
      </c>
      <c r="E268" s="148"/>
      <c r="F268" s="151">
        <v>26825709</v>
      </c>
      <c r="G268" s="151">
        <v>8520361</v>
      </c>
      <c r="H268" s="151">
        <v>26058555</v>
      </c>
      <c r="I268" s="151">
        <v>24868072</v>
      </c>
      <c r="J268" s="151">
        <v>86272697</v>
      </c>
      <c r="K268" s="152"/>
      <c r="L268" s="151">
        <v>1069752.48</v>
      </c>
    </row>
    <row r="269" spans="2:12" x14ac:dyDescent="0.25">
      <c r="B269" s="59" t="s">
        <v>366</v>
      </c>
      <c r="C269" s="143" t="s">
        <v>75</v>
      </c>
      <c r="D269" s="61" t="s">
        <v>238</v>
      </c>
      <c r="E269" s="149"/>
      <c r="F269" s="153">
        <v>26325709</v>
      </c>
      <c r="G269" s="153">
        <v>560840</v>
      </c>
      <c r="H269" s="153">
        <v>22932229</v>
      </c>
      <c r="I269" s="153">
        <v>24868072</v>
      </c>
      <c r="J269" s="153">
        <v>74686850</v>
      </c>
      <c r="K269" s="154"/>
      <c r="L269" s="153">
        <v>1029769.26</v>
      </c>
    </row>
    <row r="270" spans="2:12" x14ac:dyDescent="0.25">
      <c r="B270" s="59" t="s">
        <v>366</v>
      </c>
      <c r="C270" s="143" t="s">
        <v>75</v>
      </c>
      <c r="D270" s="61" t="s">
        <v>239</v>
      </c>
      <c r="E270" s="149"/>
      <c r="F270" s="153">
        <v>500000</v>
      </c>
      <c r="G270" s="153">
        <v>7959521</v>
      </c>
      <c r="H270" s="153">
        <v>3126326</v>
      </c>
      <c r="I270" s="155"/>
      <c r="J270" s="153">
        <v>11585847</v>
      </c>
      <c r="K270" s="156"/>
      <c r="L270" s="153">
        <v>39983.22</v>
      </c>
    </row>
    <row r="271" spans="2:12" x14ac:dyDescent="0.25">
      <c r="B271" s="140" t="str">
        <f>B272</f>
        <v>3260600</v>
      </c>
      <c r="C271" s="140" t="s">
        <v>76</v>
      </c>
      <c r="D271" s="141" t="s">
        <v>102</v>
      </c>
      <c r="E271" s="148"/>
      <c r="F271" s="151">
        <v>4758608</v>
      </c>
      <c r="G271" s="157">
        <v>0</v>
      </c>
      <c r="H271" s="151">
        <v>6133853</v>
      </c>
      <c r="I271" s="151">
        <v>4924055</v>
      </c>
      <c r="J271" s="151">
        <v>15816516</v>
      </c>
      <c r="K271" s="152"/>
      <c r="L271" s="151">
        <v>0</v>
      </c>
    </row>
    <row r="272" spans="2:12" x14ac:dyDescent="0.25">
      <c r="B272" s="59" t="s">
        <v>367</v>
      </c>
      <c r="C272" s="143" t="s">
        <v>76</v>
      </c>
      <c r="D272" s="61" t="s">
        <v>240</v>
      </c>
      <c r="E272" s="149"/>
      <c r="F272" s="153">
        <v>4758608</v>
      </c>
      <c r="G272" s="155"/>
      <c r="H272" s="153">
        <v>6133853</v>
      </c>
      <c r="I272" s="153">
        <v>4924055</v>
      </c>
      <c r="J272" s="153">
        <v>15816516</v>
      </c>
      <c r="K272" s="154"/>
      <c r="L272" s="153">
        <v>0</v>
      </c>
    </row>
    <row r="273" spans="2:12" x14ac:dyDescent="0.25">
      <c r="B273" s="140" t="str">
        <f>B274</f>
        <v>5167000</v>
      </c>
      <c r="C273" s="140" t="s">
        <v>77</v>
      </c>
      <c r="D273" s="141" t="s">
        <v>102</v>
      </c>
      <c r="E273" s="148"/>
      <c r="F273" s="151">
        <v>4424604</v>
      </c>
      <c r="G273" s="157">
        <v>0</v>
      </c>
      <c r="H273" s="151">
        <v>6112681</v>
      </c>
      <c r="I273" s="151">
        <v>11948270</v>
      </c>
      <c r="J273" s="151">
        <v>22485555</v>
      </c>
      <c r="K273" s="152"/>
      <c r="L273" s="151">
        <v>670220</v>
      </c>
    </row>
    <row r="274" spans="2:12" x14ac:dyDescent="0.25">
      <c r="B274" s="59" t="s">
        <v>368</v>
      </c>
      <c r="C274" s="143" t="s">
        <v>77</v>
      </c>
      <c r="D274" s="61" t="s">
        <v>241</v>
      </c>
      <c r="E274" s="149"/>
      <c r="F274" s="153">
        <v>4424604</v>
      </c>
      <c r="G274" s="155"/>
      <c r="H274" s="153">
        <v>6112681</v>
      </c>
      <c r="I274" s="153">
        <v>11948270</v>
      </c>
      <c r="J274" s="153">
        <v>22485555</v>
      </c>
      <c r="K274" s="154"/>
      <c r="L274" s="153">
        <v>670220</v>
      </c>
    </row>
    <row r="275" spans="2:12" x14ac:dyDescent="0.25">
      <c r="B275" s="140" t="str">
        <f>B276</f>
        <v>0662000</v>
      </c>
      <c r="C275" s="140" t="s">
        <v>78</v>
      </c>
      <c r="D275" s="141" t="s">
        <v>102</v>
      </c>
      <c r="E275" s="148"/>
      <c r="F275" s="151">
        <v>804309</v>
      </c>
      <c r="G275" s="157">
        <v>0</v>
      </c>
      <c r="H275" s="151">
        <v>12249537</v>
      </c>
      <c r="I275" s="151">
        <v>4802952</v>
      </c>
      <c r="J275" s="151">
        <v>17856798</v>
      </c>
      <c r="K275" s="152"/>
      <c r="L275" s="157">
        <v>0</v>
      </c>
    </row>
    <row r="276" spans="2:12" x14ac:dyDescent="0.25">
      <c r="B276" s="59" t="s">
        <v>369</v>
      </c>
      <c r="C276" s="143" t="s">
        <v>78</v>
      </c>
      <c r="D276" s="61" t="s">
        <v>242</v>
      </c>
      <c r="E276" s="149"/>
      <c r="F276" s="153">
        <v>804309</v>
      </c>
      <c r="G276" s="155"/>
      <c r="H276" s="153">
        <v>12249537</v>
      </c>
      <c r="I276" s="153">
        <v>4802952</v>
      </c>
      <c r="J276" s="153">
        <v>17856798</v>
      </c>
      <c r="K276" s="154"/>
      <c r="L276" s="155"/>
    </row>
    <row r="277" spans="2:12" x14ac:dyDescent="0.25">
      <c r="B277" s="140" t="str">
        <f>B278</f>
        <v>PS0664000</v>
      </c>
      <c r="C277" s="140" t="s">
        <v>79</v>
      </c>
      <c r="D277" s="141" t="s">
        <v>102</v>
      </c>
      <c r="E277" s="148"/>
      <c r="F277" s="157">
        <v>28562115</v>
      </c>
      <c r="G277" s="157">
        <v>0</v>
      </c>
      <c r="H277" s="157">
        <v>7281485</v>
      </c>
      <c r="I277" s="157">
        <v>21940870</v>
      </c>
      <c r="J277" s="151">
        <v>57784470</v>
      </c>
      <c r="K277" s="158"/>
      <c r="L277" s="151">
        <v>3068828.27</v>
      </c>
    </row>
    <row r="278" spans="2:12" x14ac:dyDescent="0.25">
      <c r="B278" s="59" t="s">
        <v>370</v>
      </c>
      <c r="C278" s="143" t="s">
        <v>79</v>
      </c>
      <c r="D278" s="61" t="s">
        <v>243</v>
      </c>
      <c r="E278" s="149"/>
      <c r="F278" s="155"/>
      <c r="G278" s="155"/>
      <c r="H278" s="155"/>
      <c r="I278" s="155"/>
      <c r="J278" s="153">
        <v>0</v>
      </c>
      <c r="K278" s="156"/>
      <c r="L278" s="153">
        <v>1206599</v>
      </c>
    </row>
    <row r="279" spans="2:12" x14ac:dyDescent="0.25">
      <c r="B279" s="59" t="s">
        <v>370</v>
      </c>
      <c r="C279" s="143" t="s">
        <v>79</v>
      </c>
      <c r="D279" s="61" t="s">
        <v>244</v>
      </c>
      <c r="E279" s="149"/>
      <c r="F279" s="153">
        <v>28562115</v>
      </c>
      <c r="G279" s="155"/>
      <c r="H279" s="153">
        <v>2363084</v>
      </c>
      <c r="I279" s="153">
        <v>21940870</v>
      </c>
      <c r="J279" s="153">
        <v>52866069</v>
      </c>
      <c r="K279" s="154"/>
      <c r="L279" s="153">
        <v>1862229.27</v>
      </c>
    </row>
    <row r="280" spans="2:12" x14ac:dyDescent="0.25">
      <c r="B280" s="59" t="s">
        <v>370</v>
      </c>
      <c r="C280" s="143" t="s">
        <v>79</v>
      </c>
      <c r="D280" s="61" t="s">
        <v>245</v>
      </c>
      <c r="E280" s="149"/>
      <c r="F280" s="155"/>
      <c r="G280" s="155"/>
      <c r="H280" s="153">
        <v>4918401</v>
      </c>
      <c r="I280" s="155"/>
      <c r="J280" s="153">
        <v>4918401</v>
      </c>
      <c r="K280" s="156"/>
      <c r="L280" s="155"/>
    </row>
    <row r="281" spans="2:12" x14ac:dyDescent="0.25">
      <c r="B281" s="140" t="str">
        <f>B282</f>
        <v>4865000</v>
      </c>
      <c r="C281" s="140" t="s">
        <v>80</v>
      </c>
      <c r="D281" s="141" t="s">
        <v>102</v>
      </c>
      <c r="E281" s="148"/>
      <c r="F281" s="157">
        <v>49042473</v>
      </c>
      <c r="G281" s="157">
        <v>3434170</v>
      </c>
      <c r="H281" s="157">
        <v>90802941</v>
      </c>
      <c r="I281" s="157">
        <v>9567695</v>
      </c>
      <c r="J281" s="151">
        <v>152847279</v>
      </c>
      <c r="K281" s="158"/>
      <c r="L281" s="157">
        <v>15766393.620000001</v>
      </c>
    </row>
    <row r="282" spans="2:12" x14ac:dyDescent="0.25">
      <c r="B282" s="59" t="s">
        <v>371</v>
      </c>
      <c r="C282" s="143" t="s">
        <v>80</v>
      </c>
      <c r="D282" s="61" t="s">
        <v>475</v>
      </c>
      <c r="E282" s="149"/>
      <c r="F282" s="155"/>
      <c r="G282" s="155"/>
      <c r="H282" s="155"/>
      <c r="I282" s="155"/>
      <c r="J282" s="153">
        <v>0</v>
      </c>
      <c r="K282" s="156"/>
      <c r="L282" s="155"/>
    </row>
    <row r="283" spans="2:12" x14ac:dyDescent="0.25">
      <c r="B283" s="59" t="s">
        <v>371</v>
      </c>
      <c r="C283" s="143" t="s">
        <v>80</v>
      </c>
      <c r="D283" s="61" t="s">
        <v>246</v>
      </c>
      <c r="E283" s="149"/>
      <c r="F283" s="153">
        <v>48750</v>
      </c>
      <c r="G283" s="153">
        <v>0</v>
      </c>
      <c r="H283" s="153">
        <v>1113878</v>
      </c>
      <c r="I283" s="153">
        <v>53790</v>
      </c>
      <c r="J283" s="153">
        <v>1216418</v>
      </c>
      <c r="K283" s="154"/>
      <c r="L283" s="153">
        <v>11893.5</v>
      </c>
    </row>
    <row r="284" spans="2:12" x14ac:dyDescent="0.25">
      <c r="B284" s="59" t="s">
        <v>371</v>
      </c>
      <c r="C284" s="143" t="s">
        <v>80</v>
      </c>
      <c r="D284" s="61" t="s">
        <v>247</v>
      </c>
      <c r="E284" s="149"/>
      <c r="F284" s="153">
        <v>48860623</v>
      </c>
      <c r="G284" s="153">
        <v>3434170</v>
      </c>
      <c r="H284" s="153">
        <v>84701803</v>
      </c>
      <c r="I284" s="153">
        <v>9493514</v>
      </c>
      <c r="J284" s="153">
        <v>146490110</v>
      </c>
      <c r="K284" s="154"/>
      <c r="L284" s="153">
        <v>15454942.5</v>
      </c>
    </row>
    <row r="285" spans="2:12" x14ac:dyDescent="0.25">
      <c r="B285" s="59" t="s">
        <v>371</v>
      </c>
      <c r="C285" s="143" t="s">
        <v>80</v>
      </c>
      <c r="D285" s="61" t="s">
        <v>248</v>
      </c>
      <c r="E285" s="149"/>
      <c r="F285" s="155"/>
      <c r="G285" s="155"/>
      <c r="H285" s="153">
        <v>4476233</v>
      </c>
      <c r="I285" s="153">
        <v>20391</v>
      </c>
      <c r="J285" s="153">
        <v>4496624</v>
      </c>
      <c r="K285" s="154"/>
      <c r="L285" s="153">
        <v>20615.400000000001</v>
      </c>
    </row>
    <row r="286" spans="2:12" x14ac:dyDescent="0.25">
      <c r="B286" s="59" t="s">
        <v>371</v>
      </c>
      <c r="C286" s="143" t="s">
        <v>80</v>
      </c>
      <c r="D286" s="61" t="s">
        <v>249</v>
      </c>
      <c r="E286" s="149"/>
      <c r="F286" s="153">
        <v>133100</v>
      </c>
      <c r="G286" s="155"/>
      <c r="H286" s="153">
        <v>511027</v>
      </c>
      <c r="I286" s="155"/>
      <c r="J286" s="153">
        <v>644127</v>
      </c>
      <c r="K286" s="156"/>
      <c r="L286" s="153">
        <v>278942.21999999997</v>
      </c>
    </row>
    <row r="287" spans="2:12" x14ac:dyDescent="0.25">
      <c r="B287" s="140" t="str">
        <f>B288</f>
        <v>0666000</v>
      </c>
      <c r="C287" s="140" t="s">
        <v>81</v>
      </c>
      <c r="D287" s="141" t="s">
        <v>102</v>
      </c>
      <c r="E287" s="148"/>
      <c r="F287" s="151">
        <v>35064803</v>
      </c>
      <c r="G287" s="157">
        <v>0</v>
      </c>
      <c r="H287" s="151">
        <v>136807513</v>
      </c>
      <c r="I287" s="151">
        <v>32689229</v>
      </c>
      <c r="J287" s="151">
        <v>204561545</v>
      </c>
      <c r="K287" s="152"/>
      <c r="L287" s="151">
        <v>74715.03</v>
      </c>
    </row>
    <row r="288" spans="2:12" x14ac:dyDescent="0.25">
      <c r="B288" s="59" t="s">
        <v>372</v>
      </c>
      <c r="C288" s="143" t="s">
        <v>81</v>
      </c>
      <c r="D288" s="61" t="s">
        <v>250</v>
      </c>
      <c r="E288" s="149"/>
      <c r="F288" s="153">
        <v>35064803</v>
      </c>
      <c r="G288" s="155"/>
      <c r="H288" s="153">
        <v>130935544</v>
      </c>
      <c r="I288" s="153">
        <v>32689229</v>
      </c>
      <c r="J288" s="153">
        <v>198689576</v>
      </c>
      <c r="K288" s="154"/>
      <c r="L288" s="153">
        <v>74715.03</v>
      </c>
    </row>
    <row r="289" spans="2:12" x14ac:dyDescent="0.25">
      <c r="B289" s="59" t="s">
        <v>372</v>
      </c>
      <c r="C289" s="143" t="s">
        <v>81</v>
      </c>
      <c r="D289" s="61" t="s">
        <v>251</v>
      </c>
      <c r="E289" s="149"/>
      <c r="F289" s="155"/>
      <c r="G289" s="155"/>
      <c r="H289" s="153">
        <v>3971969</v>
      </c>
      <c r="I289" s="155"/>
      <c r="J289" s="153">
        <v>3971969</v>
      </c>
      <c r="K289" s="156"/>
      <c r="L289" s="155"/>
    </row>
    <row r="290" spans="2:12" x14ac:dyDescent="0.25">
      <c r="B290" s="59" t="s">
        <v>372</v>
      </c>
      <c r="C290" s="143" t="s">
        <v>81</v>
      </c>
      <c r="D290" s="61" t="s">
        <v>252</v>
      </c>
      <c r="E290" s="149"/>
      <c r="F290" s="155"/>
      <c r="G290" s="155"/>
      <c r="H290" s="153">
        <v>1900000</v>
      </c>
      <c r="I290" s="155"/>
      <c r="J290" s="153">
        <v>1900000</v>
      </c>
      <c r="K290" s="156"/>
      <c r="L290" s="155"/>
    </row>
    <row r="291" spans="2:12" x14ac:dyDescent="0.25">
      <c r="B291" s="140" t="str">
        <f>B292</f>
        <v>PS0667000</v>
      </c>
      <c r="C291" s="140" t="s">
        <v>82</v>
      </c>
      <c r="D291" s="141" t="s">
        <v>102</v>
      </c>
      <c r="E291" s="148"/>
      <c r="F291" s="157">
        <v>81381467</v>
      </c>
      <c r="G291" s="157">
        <v>0</v>
      </c>
      <c r="H291" s="157">
        <v>184952970</v>
      </c>
      <c r="I291" s="157">
        <v>29128434</v>
      </c>
      <c r="J291" s="151">
        <v>295462871</v>
      </c>
      <c r="K291" s="158"/>
      <c r="L291" s="151">
        <v>2530833</v>
      </c>
    </row>
    <row r="292" spans="2:12" x14ac:dyDescent="0.25">
      <c r="B292" s="59" t="s">
        <v>373</v>
      </c>
      <c r="C292" s="143" t="s">
        <v>82</v>
      </c>
      <c r="D292" s="61" t="s">
        <v>476</v>
      </c>
      <c r="E292" s="149"/>
      <c r="F292" s="155"/>
      <c r="G292" s="155"/>
      <c r="H292" s="155"/>
      <c r="I292" s="155"/>
      <c r="J292" s="153">
        <v>0</v>
      </c>
      <c r="K292" s="156"/>
      <c r="L292" s="153">
        <v>0</v>
      </c>
    </row>
    <row r="293" spans="2:12" x14ac:dyDescent="0.25">
      <c r="B293" s="59" t="s">
        <v>373</v>
      </c>
      <c r="C293" s="143" t="s">
        <v>82</v>
      </c>
      <c r="D293" s="61" t="s">
        <v>253</v>
      </c>
      <c r="E293" s="149"/>
      <c r="F293" s="155"/>
      <c r="G293" s="155"/>
      <c r="H293" s="153">
        <v>12000000</v>
      </c>
      <c r="I293" s="155"/>
      <c r="J293" s="153">
        <v>12000000</v>
      </c>
      <c r="K293" s="156"/>
      <c r="L293" s="153">
        <v>480623</v>
      </c>
    </row>
    <row r="294" spans="2:12" x14ac:dyDescent="0.25">
      <c r="B294" s="59" t="s">
        <v>373</v>
      </c>
      <c r="C294" s="143" t="s">
        <v>82</v>
      </c>
      <c r="D294" s="61" t="s">
        <v>477</v>
      </c>
      <c r="E294" s="149"/>
      <c r="F294" s="155"/>
      <c r="G294" s="155"/>
      <c r="H294" s="153">
        <v>2200000</v>
      </c>
      <c r="I294" s="155"/>
      <c r="J294" s="153">
        <v>2200000</v>
      </c>
      <c r="K294" s="156"/>
      <c r="L294" s="155"/>
    </row>
    <row r="295" spans="2:12" x14ac:dyDescent="0.25">
      <c r="B295" s="59" t="s">
        <v>373</v>
      </c>
      <c r="C295" s="143" t="s">
        <v>82</v>
      </c>
      <c r="D295" s="61" t="s">
        <v>478</v>
      </c>
      <c r="E295" s="149"/>
      <c r="F295" s="153">
        <v>54300000</v>
      </c>
      <c r="G295" s="153">
        <v>0</v>
      </c>
      <c r="H295" s="153">
        <v>5000000</v>
      </c>
      <c r="I295" s="153">
        <v>4000000</v>
      </c>
      <c r="J295" s="153">
        <v>63300000</v>
      </c>
      <c r="K295" s="154"/>
      <c r="L295" s="153">
        <v>1008300</v>
      </c>
    </row>
    <row r="296" spans="2:12" x14ac:dyDescent="0.25">
      <c r="B296" s="59" t="s">
        <v>373</v>
      </c>
      <c r="C296" s="143" t="s">
        <v>82</v>
      </c>
      <c r="D296" s="61" t="s">
        <v>254</v>
      </c>
      <c r="E296" s="149"/>
      <c r="F296" s="155"/>
      <c r="G296" s="155"/>
      <c r="H296" s="155"/>
      <c r="I296" s="155"/>
      <c r="J296" s="153">
        <v>0</v>
      </c>
      <c r="K296" s="156"/>
      <c r="L296" s="153">
        <v>201660</v>
      </c>
    </row>
    <row r="297" spans="2:12" x14ac:dyDescent="0.25">
      <c r="B297" s="59" t="s">
        <v>373</v>
      </c>
      <c r="C297" s="143" t="s">
        <v>82</v>
      </c>
      <c r="D297" s="61" t="s">
        <v>255</v>
      </c>
      <c r="E297" s="149"/>
      <c r="F297" s="153">
        <v>26881467</v>
      </c>
      <c r="G297" s="155"/>
      <c r="H297" s="153">
        <v>161066051</v>
      </c>
      <c r="I297" s="153">
        <v>24928434</v>
      </c>
      <c r="J297" s="153">
        <v>212875952</v>
      </c>
      <c r="K297" s="154"/>
      <c r="L297" s="153">
        <v>840250</v>
      </c>
    </row>
    <row r="298" spans="2:12" x14ac:dyDescent="0.25">
      <c r="B298" s="59" t="s">
        <v>373</v>
      </c>
      <c r="C298" s="143" t="s">
        <v>82</v>
      </c>
      <c r="D298" s="61" t="s">
        <v>479</v>
      </c>
      <c r="E298" s="149"/>
      <c r="F298" s="153">
        <v>200000</v>
      </c>
      <c r="G298" s="155"/>
      <c r="H298" s="153">
        <v>1300000</v>
      </c>
      <c r="I298" s="153">
        <v>200000</v>
      </c>
      <c r="J298" s="153">
        <v>1700000</v>
      </c>
      <c r="K298" s="154"/>
      <c r="L298" s="155"/>
    </row>
    <row r="299" spans="2:12" x14ac:dyDescent="0.25">
      <c r="B299" s="59" t="s">
        <v>373</v>
      </c>
      <c r="C299" s="143" t="s">
        <v>82</v>
      </c>
      <c r="D299" s="61" t="s">
        <v>480</v>
      </c>
      <c r="E299" s="149"/>
      <c r="F299" s="155"/>
      <c r="G299" s="155"/>
      <c r="H299" s="153">
        <v>3386919</v>
      </c>
      <c r="I299" s="155"/>
      <c r="J299" s="153">
        <v>3386919</v>
      </c>
      <c r="K299" s="156"/>
      <c r="L299" s="155"/>
    </row>
    <row r="300" spans="2:12" x14ac:dyDescent="0.25">
      <c r="B300" s="140" t="str">
        <f>B301</f>
        <v>0668000</v>
      </c>
      <c r="C300" s="140" t="s">
        <v>83</v>
      </c>
      <c r="D300" s="141" t="s">
        <v>102</v>
      </c>
      <c r="E300" s="148"/>
      <c r="F300" s="151">
        <v>38325063</v>
      </c>
      <c r="G300" s="151">
        <v>3565218</v>
      </c>
      <c r="H300" s="151">
        <v>109979648</v>
      </c>
      <c r="I300" s="151">
        <v>66985540</v>
      </c>
      <c r="J300" s="151">
        <v>218855469</v>
      </c>
      <c r="K300" s="152"/>
      <c r="L300" s="151">
        <v>1078074.3599999999</v>
      </c>
    </row>
    <row r="301" spans="2:12" x14ac:dyDescent="0.25">
      <c r="B301" s="59" t="s">
        <v>374</v>
      </c>
      <c r="C301" s="143" t="s">
        <v>83</v>
      </c>
      <c r="D301" s="61" t="s">
        <v>256</v>
      </c>
      <c r="E301" s="149"/>
      <c r="F301" s="153">
        <v>35119777</v>
      </c>
      <c r="G301" s="153">
        <v>1450000</v>
      </c>
      <c r="H301" s="153">
        <v>106981017</v>
      </c>
      <c r="I301" s="153">
        <v>58884706</v>
      </c>
      <c r="J301" s="153">
        <v>202435500</v>
      </c>
      <c r="K301" s="154"/>
      <c r="L301" s="153">
        <v>716229.1</v>
      </c>
    </row>
    <row r="302" spans="2:12" x14ac:dyDescent="0.25">
      <c r="B302" s="59" t="s">
        <v>374</v>
      </c>
      <c r="C302" s="143" t="s">
        <v>83</v>
      </c>
      <c r="D302" s="61" t="s">
        <v>257</v>
      </c>
      <c r="E302" s="149"/>
      <c r="F302" s="153">
        <v>2278900</v>
      </c>
      <c r="G302" s="153">
        <v>1004525</v>
      </c>
      <c r="H302" s="155"/>
      <c r="I302" s="155"/>
      <c r="J302" s="153">
        <v>3283425</v>
      </c>
      <c r="K302" s="156"/>
      <c r="L302" s="153">
        <v>334957.26</v>
      </c>
    </row>
    <row r="303" spans="2:12" x14ac:dyDescent="0.25">
      <c r="B303" s="59" t="s">
        <v>374</v>
      </c>
      <c r="C303" s="143" t="s">
        <v>83</v>
      </c>
      <c r="D303" s="61" t="s">
        <v>258</v>
      </c>
      <c r="E303" s="149"/>
      <c r="F303" s="153">
        <v>926386</v>
      </c>
      <c r="G303" s="153">
        <v>1110693</v>
      </c>
      <c r="H303" s="153">
        <v>2998631</v>
      </c>
      <c r="I303" s="153">
        <v>8100834</v>
      </c>
      <c r="J303" s="153">
        <v>13136544</v>
      </c>
      <c r="K303" s="154"/>
      <c r="L303" s="153">
        <v>26888</v>
      </c>
    </row>
    <row r="304" spans="2:12" x14ac:dyDescent="0.25">
      <c r="B304" s="140" t="str">
        <f>B305</f>
        <v>0669000</v>
      </c>
      <c r="C304" s="140" t="s">
        <v>84</v>
      </c>
      <c r="D304" s="141" t="s">
        <v>102</v>
      </c>
      <c r="E304" s="148"/>
      <c r="F304" s="151">
        <v>2423328</v>
      </c>
      <c r="G304" s="157">
        <v>0</v>
      </c>
      <c r="H304" s="151">
        <v>16478280</v>
      </c>
      <c r="I304" s="151">
        <v>4074751</v>
      </c>
      <c r="J304" s="151">
        <v>22976359</v>
      </c>
      <c r="K304" s="152"/>
      <c r="L304" s="157">
        <v>131347.88</v>
      </c>
    </row>
    <row r="305" spans="2:12" x14ac:dyDescent="0.25">
      <c r="B305" s="59" t="s">
        <v>375</v>
      </c>
      <c r="C305" s="143" t="s">
        <v>84</v>
      </c>
      <c r="D305" s="61" t="s">
        <v>259</v>
      </c>
      <c r="E305" s="149"/>
      <c r="F305" s="153">
        <v>429474</v>
      </c>
      <c r="G305" s="155"/>
      <c r="H305" s="153">
        <v>926462</v>
      </c>
      <c r="I305" s="153">
        <v>748</v>
      </c>
      <c r="J305" s="153">
        <v>1356684</v>
      </c>
      <c r="K305" s="154"/>
      <c r="L305" s="155"/>
    </row>
    <row r="306" spans="2:12" x14ac:dyDescent="0.25">
      <c r="B306" s="59" t="s">
        <v>375</v>
      </c>
      <c r="C306" s="143" t="s">
        <v>84</v>
      </c>
      <c r="D306" s="61" t="s">
        <v>260</v>
      </c>
      <c r="E306" s="149"/>
      <c r="F306" s="153">
        <v>1993854</v>
      </c>
      <c r="G306" s="153">
        <v>0</v>
      </c>
      <c r="H306" s="153">
        <v>15551818</v>
      </c>
      <c r="I306" s="153">
        <v>4074003</v>
      </c>
      <c r="J306" s="153">
        <v>21619675</v>
      </c>
      <c r="K306" s="154"/>
      <c r="L306" s="153">
        <v>131347.88</v>
      </c>
    </row>
    <row r="307" spans="2:12" x14ac:dyDescent="0.25">
      <c r="B307" s="140" t="str">
        <f>B308</f>
        <v>0465000</v>
      </c>
      <c r="C307" s="140" t="s">
        <v>85</v>
      </c>
      <c r="D307" s="141" t="s">
        <v>102</v>
      </c>
      <c r="E307" s="148"/>
      <c r="F307" s="151">
        <v>21392273</v>
      </c>
      <c r="G307" s="151">
        <v>0</v>
      </c>
      <c r="H307" s="151">
        <v>13821923</v>
      </c>
      <c r="I307" s="151">
        <v>2941673</v>
      </c>
      <c r="J307" s="151">
        <v>38155869</v>
      </c>
      <c r="K307" s="152"/>
      <c r="L307" s="157">
        <v>0</v>
      </c>
    </row>
    <row r="308" spans="2:12" x14ac:dyDescent="0.25">
      <c r="B308" s="59" t="s">
        <v>376</v>
      </c>
      <c r="C308" s="143" t="s">
        <v>85</v>
      </c>
      <c r="D308" s="61" t="s">
        <v>261</v>
      </c>
      <c r="E308" s="149"/>
      <c r="F308" s="153">
        <v>21392273</v>
      </c>
      <c r="G308" s="153">
        <v>0</v>
      </c>
      <c r="H308" s="153">
        <v>13821923</v>
      </c>
      <c r="I308" s="153">
        <v>2941673</v>
      </c>
      <c r="J308" s="153">
        <v>38155869</v>
      </c>
      <c r="K308" s="154"/>
      <c r="L308" s="155"/>
    </row>
    <row r="309" spans="2:12" x14ac:dyDescent="0.25">
      <c r="B309" s="140" t="str">
        <f>B310</f>
        <v>5363000</v>
      </c>
      <c r="C309" s="140" t="s">
        <v>86</v>
      </c>
      <c r="D309" s="141" t="s">
        <v>102</v>
      </c>
      <c r="E309" s="148"/>
      <c r="F309" s="151">
        <v>62001764</v>
      </c>
      <c r="G309" s="151">
        <v>6167643</v>
      </c>
      <c r="H309" s="151">
        <v>115204620</v>
      </c>
      <c r="I309" s="151">
        <v>44113689</v>
      </c>
      <c r="J309" s="151">
        <v>227487716</v>
      </c>
      <c r="K309" s="152"/>
      <c r="L309" s="151">
        <v>178368.75</v>
      </c>
    </row>
    <row r="310" spans="2:12" x14ac:dyDescent="0.25">
      <c r="B310" s="59" t="s">
        <v>377</v>
      </c>
      <c r="C310" s="143" t="s">
        <v>86</v>
      </c>
      <c r="D310" s="61" t="s">
        <v>262</v>
      </c>
      <c r="E310" s="149"/>
      <c r="F310" s="153">
        <v>62001764</v>
      </c>
      <c r="G310" s="153">
        <v>6167643</v>
      </c>
      <c r="H310" s="153">
        <v>115204620</v>
      </c>
      <c r="I310" s="153">
        <v>44113689</v>
      </c>
      <c r="J310" s="153">
        <v>227487716</v>
      </c>
      <c r="K310" s="154"/>
      <c r="L310" s="153">
        <v>178368.75</v>
      </c>
    </row>
    <row r="311" spans="2:12" x14ac:dyDescent="0.25">
      <c r="B311" s="140" t="str">
        <f>B312</f>
        <v>5367000</v>
      </c>
      <c r="C311" s="140" t="s">
        <v>87</v>
      </c>
      <c r="D311" s="141" t="s">
        <v>102</v>
      </c>
      <c r="E311" s="148"/>
      <c r="F311" s="157">
        <v>19727275</v>
      </c>
      <c r="G311" s="157">
        <v>0</v>
      </c>
      <c r="H311" s="157">
        <v>12716479</v>
      </c>
      <c r="I311" s="157">
        <v>11813527</v>
      </c>
      <c r="J311" s="151">
        <v>44257281</v>
      </c>
      <c r="K311" s="158"/>
      <c r="L311" s="151">
        <v>717727.5</v>
      </c>
    </row>
    <row r="312" spans="2:12" x14ac:dyDescent="0.25">
      <c r="B312" s="59" t="s">
        <v>378</v>
      </c>
      <c r="C312" s="143" t="s">
        <v>87</v>
      </c>
      <c r="D312" s="61" t="s">
        <v>481</v>
      </c>
      <c r="E312" s="149"/>
      <c r="F312" s="155"/>
      <c r="G312" s="155"/>
      <c r="H312" s="155"/>
      <c r="I312" s="155"/>
      <c r="J312" s="153">
        <v>0</v>
      </c>
      <c r="K312" s="156"/>
      <c r="L312" s="153">
        <v>0</v>
      </c>
    </row>
    <row r="313" spans="2:12" x14ac:dyDescent="0.25">
      <c r="B313" s="59" t="s">
        <v>378</v>
      </c>
      <c r="C313" s="143" t="s">
        <v>87</v>
      </c>
      <c r="D313" s="61" t="s">
        <v>263</v>
      </c>
      <c r="E313" s="149"/>
      <c r="F313" s="153">
        <v>19727275</v>
      </c>
      <c r="G313" s="155"/>
      <c r="H313" s="153">
        <v>12716479</v>
      </c>
      <c r="I313" s="153">
        <v>11813527</v>
      </c>
      <c r="J313" s="153">
        <v>44257281</v>
      </c>
      <c r="K313" s="154"/>
      <c r="L313" s="153">
        <v>717727.5</v>
      </c>
    </row>
    <row r="314" spans="2:12" x14ac:dyDescent="0.25">
      <c r="B314" s="140" t="str">
        <f>B315</f>
        <v>2965000</v>
      </c>
      <c r="C314" s="140" t="s">
        <v>88</v>
      </c>
      <c r="D314" s="141" t="s">
        <v>102</v>
      </c>
      <c r="E314" s="148"/>
      <c r="F314" s="157">
        <v>2500000</v>
      </c>
      <c r="G314" s="157">
        <v>0</v>
      </c>
      <c r="H314" s="151">
        <v>11433720</v>
      </c>
      <c r="I314" s="151">
        <v>4025924</v>
      </c>
      <c r="J314" s="151">
        <v>17959644</v>
      </c>
      <c r="K314" s="152"/>
      <c r="L314" s="151">
        <v>68430.559999999998</v>
      </c>
    </row>
    <row r="315" spans="2:12" x14ac:dyDescent="0.25">
      <c r="B315" s="59" t="s">
        <v>379</v>
      </c>
      <c r="C315" s="143" t="s">
        <v>88</v>
      </c>
      <c r="D315" s="61" t="s">
        <v>264</v>
      </c>
      <c r="E315" s="149"/>
      <c r="F315" s="155"/>
      <c r="G315" s="155"/>
      <c r="H315" s="153">
        <v>10433720</v>
      </c>
      <c r="I315" s="153">
        <v>2725924</v>
      </c>
      <c r="J315" s="153">
        <v>13159644</v>
      </c>
      <c r="K315" s="154"/>
      <c r="L315" s="153">
        <v>26946.48</v>
      </c>
    </row>
    <row r="316" spans="2:12" x14ac:dyDescent="0.25">
      <c r="B316" s="59" t="s">
        <v>379</v>
      </c>
      <c r="C316" s="143" t="s">
        <v>88</v>
      </c>
      <c r="D316" s="61" t="s">
        <v>265</v>
      </c>
      <c r="E316" s="149"/>
      <c r="F316" s="153">
        <v>2500000</v>
      </c>
      <c r="G316" s="153">
        <v>0</v>
      </c>
      <c r="H316" s="153">
        <v>1000000</v>
      </c>
      <c r="I316" s="153">
        <v>1300000</v>
      </c>
      <c r="J316" s="153">
        <v>4800000</v>
      </c>
      <c r="K316" s="154"/>
      <c r="L316" s="153">
        <v>20768</v>
      </c>
    </row>
    <row r="317" spans="2:12" x14ac:dyDescent="0.25">
      <c r="B317" s="59" t="s">
        <v>379</v>
      </c>
      <c r="C317" s="143" t="s">
        <v>88</v>
      </c>
      <c r="D317" s="61" t="s">
        <v>266</v>
      </c>
      <c r="E317" s="149"/>
      <c r="F317" s="155"/>
      <c r="G317" s="155"/>
      <c r="H317" s="155"/>
      <c r="I317" s="155"/>
      <c r="J317" s="153">
        <v>0</v>
      </c>
      <c r="K317" s="156"/>
      <c r="L317" s="153">
        <v>20716.080000000002</v>
      </c>
    </row>
    <row r="318" spans="2:12" x14ac:dyDescent="0.25">
      <c r="B318" s="59" t="s">
        <v>379</v>
      </c>
      <c r="C318" s="143" t="s">
        <v>88</v>
      </c>
      <c r="D318" s="61" t="s">
        <v>482</v>
      </c>
      <c r="E318" s="149"/>
      <c r="F318" s="155"/>
      <c r="G318" s="155"/>
      <c r="H318" s="155"/>
      <c r="I318" s="155"/>
      <c r="J318" s="153">
        <v>0</v>
      </c>
      <c r="K318" s="156"/>
      <c r="L318" s="155"/>
    </row>
    <row r="319" spans="2:12" x14ac:dyDescent="0.25">
      <c r="B319" s="140" t="str">
        <f>B320</f>
        <v>2758000</v>
      </c>
      <c r="C319" s="140" t="s">
        <v>89</v>
      </c>
      <c r="D319" s="141" t="s">
        <v>102</v>
      </c>
      <c r="E319" s="148"/>
      <c r="F319" s="157">
        <v>27309084</v>
      </c>
      <c r="G319" s="157">
        <v>0</v>
      </c>
      <c r="H319" s="151">
        <v>34517493</v>
      </c>
      <c r="I319" s="157">
        <v>14175990</v>
      </c>
      <c r="J319" s="151">
        <v>76002567</v>
      </c>
      <c r="K319" s="158"/>
      <c r="L319" s="151">
        <v>1130893.92</v>
      </c>
    </row>
    <row r="320" spans="2:12" x14ac:dyDescent="0.25">
      <c r="B320" s="59" t="s">
        <v>380</v>
      </c>
      <c r="C320" s="143" t="s">
        <v>89</v>
      </c>
      <c r="D320" s="61" t="s">
        <v>267</v>
      </c>
      <c r="E320" s="149"/>
      <c r="F320" s="155"/>
      <c r="G320" s="155"/>
      <c r="H320" s="153">
        <v>331723</v>
      </c>
      <c r="I320" s="155"/>
      <c r="J320" s="153">
        <v>331723</v>
      </c>
      <c r="K320" s="156"/>
      <c r="L320" s="153">
        <v>216860</v>
      </c>
    </row>
    <row r="321" spans="2:12" x14ac:dyDescent="0.25">
      <c r="B321" s="59" t="s">
        <v>380</v>
      </c>
      <c r="C321" s="143" t="s">
        <v>89</v>
      </c>
      <c r="D321" s="61" t="s">
        <v>268</v>
      </c>
      <c r="E321" s="149"/>
      <c r="F321" s="153">
        <v>27309084</v>
      </c>
      <c r="G321" s="153">
        <v>0</v>
      </c>
      <c r="H321" s="153">
        <v>34185770</v>
      </c>
      <c r="I321" s="153">
        <v>14175990</v>
      </c>
      <c r="J321" s="153">
        <v>75670844</v>
      </c>
      <c r="K321" s="154"/>
      <c r="L321" s="153">
        <v>914033.92</v>
      </c>
    </row>
    <row r="322" spans="2:12" x14ac:dyDescent="0.25">
      <c r="B322" s="140" t="str">
        <f>B323</f>
        <v>1263000</v>
      </c>
      <c r="C322" s="140" t="s">
        <v>90</v>
      </c>
      <c r="D322" s="141" t="s">
        <v>102</v>
      </c>
      <c r="E322" s="148"/>
      <c r="F322" s="151">
        <v>11870809</v>
      </c>
      <c r="G322" s="157">
        <v>0</v>
      </c>
      <c r="H322" s="151">
        <v>20962035</v>
      </c>
      <c r="I322" s="151">
        <v>22270942</v>
      </c>
      <c r="J322" s="151">
        <v>55103786</v>
      </c>
      <c r="K322" s="152"/>
      <c r="L322" s="151">
        <v>279676.32</v>
      </c>
    </row>
    <row r="323" spans="2:12" x14ac:dyDescent="0.25">
      <c r="B323" s="59" t="s">
        <v>381</v>
      </c>
      <c r="C323" s="143" t="s">
        <v>90</v>
      </c>
      <c r="D323" s="61" t="s">
        <v>269</v>
      </c>
      <c r="E323" s="149"/>
      <c r="F323" s="153">
        <v>11870809</v>
      </c>
      <c r="G323" s="155"/>
      <c r="H323" s="153">
        <v>20962035</v>
      </c>
      <c r="I323" s="153">
        <v>22270942</v>
      </c>
      <c r="J323" s="153">
        <v>55103786</v>
      </c>
      <c r="K323" s="154"/>
      <c r="L323" s="153">
        <v>279676.32</v>
      </c>
    </row>
    <row r="324" spans="2:12" x14ac:dyDescent="0.25">
      <c r="B324" s="140" t="str">
        <f>B325</f>
        <v>0675000</v>
      </c>
      <c r="C324" s="140" t="s">
        <v>91</v>
      </c>
      <c r="D324" s="141" t="s">
        <v>102</v>
      </c>
      <c r="E324" s="148"/>
      <c r="F324" s="151">
        <v>100000</v>
      </c>
      <c r="G324" s="157">
        <v>0</v>
      </c>
      <c r="H324" s="151">
        <v>6610786</v>
      </c>
      <c r="I324" s="157">
        <v>0</v>
      </c>
      <c r="J324" s="151">
        <v>6710786</v>
      </c>
      <c r="K324" s="158"/>
      <c r="L324" s="151">
        <v>127718</v>
      </c>
    </row>
    <row r="325" spans="2:12" x14ac:dyDescent="0.25">
      <c r="B325" s="59" t="s">
        <v>382</v>
      </c>
      <c r="C325" s="143" t="s">
        <v>91</v>
      </c>
      <c r="D325" s="61" t="s">
        <v>483</v>
      </c>
      <c r="E325" s="149"/>
      <c r="F325" s="153">
        <v>100000</v>
      </c>
      <c r="G325" s="155"/>
      <c r="H325" s="153">
        <v>6610786</v>
      </c>
      <c r="I325" s="155"/>
      <c r="J325" s="153">
        <v>6710786</v>
      </c>
      <c r="K325" s="156"/>
      <c r="L325" s="153">
        <v>127718</v>
      </c>
    </row>
    <row r="326" spans="2:12" x14ac:dyDescent="0.25">
      <c r="B326" s="140" t="str">
        <f>B327</f>
        <v>1271000</v>
      </c>
      <c r="C326" s="140" t="s">
        <v>92</v>
      </c>
      <c r="D326" s="141" t="s">
        <v>102</v>
      </c>
      <c r="E326" s="148"/>
      <c r="F326" s="157">
        <v>1950000</v>
      </c>
      <c r="G326" s="157">
        <v>0</v>
      </c>
      <c r="H326" s="151">
        <v>15409626</v>
      </c>
      <c r="I326" s="157">
        <v>0</v>
      </c>
      <c r="J326" s="151">
        <v>17359626</v>
      </c>
      <c r="K326" s="158"/>
      <c r="L326" s="151">
        <v>409118.08</v>
      </c>
    </row>
    <row r="327" spans="2:12" x14ac:dyDescent="0.25">
      <c r="B327" s="59" t="s">
        <v>383</v>
      </c>
      <c r="C327" s="143" t="s">
        <v>92</v>
      </c>
      <c r="D327" s="61" t="s">
        <v>484</v>
      </c>
      <c r="E327" s="149"/>
      <c r="F327" s="155"/>
      <c r="G327" s="155"/>
      <c r="H327" s="153">
        <v>36247</v>
      </c>
      <c r="I327" s="155"/>
      <c r="J327" s="153">
        <v>36247</v>
      </c>
      <c r="K327" s="156"/>
      <c r="L327" s="153">
        <v>5264</v>
      </c>
    </row>
    <row r="328" spans="2:12" x14ac:dyDescent="0.25">
      <c r="B328" s="59" t="s">
        <v>383</v>
      </c>
      <c r="C328" s="143" t="s">
        <v>92</v>
      </c>
      <c r="D328" s="61" t="s">
        <v>485</v>
      </c>
      <c r="E328" s="149"/>
      <c r="F328" s="155"/>
      <c r="G328" s="155"/>
      <c r="H328" s="155"/>
      <c r="I328" s="155"/>
      <c r="J328" s="153">
        <v>0</v>
      </c>
      <c r="K328" s="156"/>
      <c r="L328" s="155"/>
    </row>
    <row r="329" spans="2:12" x14ac:dyDescent="0.25">
      <c r="B329" s="59" t="s">
        <v>383</v>
      </c>
      <c r="C329" s="143" t="s">
        <v>92</v>
      </c>
      <c r="D329" s="61" t="s">
        <v>270</v>
      </c>
      <c r="E329" s="149"/>
      <c r="F329" s="153">
        <v>1950000</v>
      </c>
      <c r="G329" s="155"/>
      <c r="H329" s="153">
        <v>15373379</v>
      </c>
      <c r="I329" s="155"/>
      <c r="J329" s="153">
        <v>17323379</v>
      </c>
      <c r="K329" s="156"/>
      <c r="L329" s="153">
        <v>403854.08000000002</v>
      </c>
    </row>
    <row r="330" spans="2:12" x14ac:dyDescent="0.25">
      <c r="B330" s="140" t="str">
        <f>B331</f>
        <v>3977000</v>
      </c>
      <c r="C330" s="140" t="s">
        <v>93</v>
      </c>
      <c r="D330" s="141" t="s">
        <v>102</v>
      </c>
      <c r="E330" s="148"/>
      <c r="F330" s="151">
        <v>8137837</v>
      </c>
      <c r="G330" s="151">
        <v>188250</v>
      </c>
      <c r="H330" s="151">
        <v>19801706</v>
      </c>
      <c r="I330" s="151">
        <v>2026668</v>
      </c>
      <c r="J330" s="151">
        <v>30154461</v>
      </c>
      <c r="K330" s="152"/>
      <c r="L330" s="151">
        <v>257221.53</v>
      </c>
    </row>
    <row r="331" spans="2:12" x14ac:dyDescent="0.25">
      <c r="B331" s="59" t="s">
        <v>384</v>
      </c>
      <c r="C331" s="143" t="s">
        <v>93</v>
      </c>
      <c r="D331" s="61" t="s">
        <v>271</v>
      </c>
      <c r="E331" s="149"/>
      <c r="F331" s="153">
        <v>7482837</v>
      </c>
      <c r="G331" s="153">
        <v>188250</v>
      </c>
      <c r="H331" s="153">
        <v>15345841</v>
      </c>
      <c r="I331" s="153">
        <v>826668</v>
      </c>
      <c r="J331" s="153">
        <v>23843596</v>
      </c>
      <c r="K331" s="154"/>
      <c r="L331" s="153">
        <v>129871.53</v>
      </c>
    </row>
    <row r="332" spans="2:12" x14ac:dyDescent="0.25">
      <c r="B332" s="59" t="s">
        <v>384</v>
      </c>
      <c r="C332" s="143" t="s">
        <v>93</v>
      </c>
      <c r="D332" s="61" t="s">
        <v>486</v>
      </c>
      <c r="E332" s="149"/>
      <c r="F332" s="153">
        <v>655000</v>
      </c>
      <c r="G332" s="155"/>
      <c r="H332" s="153">
        <v>4455865</v>
      </c>
      <c r="I332" s="153">
        <v>1200000</v>
      </c>
      <c r="J332" s="153">
        <v>6310865</v>
      </c>
      <c r="K332" s="154"/>
      <c r="L332" s="153">
        <v>127350</v>
      </c>
    </row>
    <row r="333" spans="2:12" x14ac:dyDescent="0.25">
      <c r="B333" s="140" t="str">
        <f>B334</f>
        <v>PS0477000</v>
      </c>
      <c r="C333" s="140" t="s">
        <v>94</v>
      </c>
      <c r="D333" s="141" t="s">
        <v>102</v>
      </c>
      <c r="E333" s="148"/>
      <c r="F333" s="157">
        <v>3800000</v>
      </c>
      <c r="G333" s="157">
        <v>0</v>
      </c>
      <c r="H333" s="157">
        <v>13537461</v>
      </c>
      <c r="I333" s="157">
        <v>9545695</v>
      </c>
      <c r="J333" s="151">
        <v>26883156</v>
      </c>
      <c r="K333" s="158"/>
      <c r="L333" s="151">
        <v>243537.6</v>
      </c>
    </row>
    <row r="334" spans="2:12" x14ac:dyDescent="0.25">
      <c r="B334" s="59" t="s">
        <v>385</v>
      </c>
      <c r="C334" s="143" t="s">
        <v>94</v>
      </c>
      <c r="D334" s="61" t="s">
        <v>272</v>
      </c>
      <c r="E334" s="149"/>
      <c r="F334" s="155"/>
      <c r="G334" s="155"/>
      <c r="H334" s="155"/>
      <c r="I334" s="155"/>
      <c r="J334" s="153">
        <v>0</v>
      </c>
      <c r="K334" s="156"/>
      <c r="L334" s="153">
        <v>125001.60000000001</v>
      </c>
    </row>
    <row r="335" spans="2:12" x14ac:dyDescent="0.25">
      <c r="B335" s="59" t="s">
        <v>385</v>
      </c>
      <c r="C335" s="143" t="s">
        <v>94</v>
      </c>
      <c r="D335" s="61" t="s">
        <v>273</v>
      </c>
      <c r="E335" s="149"/>
      <c r="F335" s="153">
        <v>3800000</v>
      </c>
      <c r="G335" s="153">
        <v>0</v>
      </c>
      <c r="H335" s="153">
        <v>13537461</v>
      </c>
      <c r="I335" s="153">
        <v>9545695</v>
      </c>
      <c r="J335" s="153">
        <v>26883156</v>
      </c>
      <c r="K335" s="154"/>
      <c r="L335" s="153">
        <v>118536</v>
      </c>
    </row>
    <row r="336" spans="2:12" x14ac:dyDescent="0.25">
      <c r="B336" s="140" t="str">
        <f>B337</f>
        <v>4075000</v>
      </c>
      <c r="C336" s="140" t="s">
        <v>95</v>
      </c>
      <c r="D336" s="141" t="s">
        <v>102</v>
      </c>
      <c r="E336" s="148"/>
      <c r="F336" s="151">
        <v>6426019</v>
      </c>
      <c r="G336" s="157">
        <v>0</v>
      </c>
      <c r="H336" s="151">
        <v>9279634</v>
      </c>
      <c r="I336" s="151">
        <v>7012327</v>
      </c>
      <c r="J336" s="151">
        <v>22717980</v>
      </c>
      <c r="K336" s="152"/>
      <c r="L336" s="151">
        <v>198696</v>
      </c>
    </row>
    <row r="337" spans="2:12" x14ac:dyDescent="0.25">
      <c r="B337" s="59" t="s">
        <v>386</v>
      </c>
      <c r="C337" s="143" t="s">
        <v>95</v>
      </c>
      <c r="D337" s="61" t="s">
        <v>274</v>
      </c>
      <c r="E337" s="149"/>
      <c r="F337" s="153">
        <v>3483000</v>
      </c>
      <c r="G337" s="155"/>
      <c r="H337" s="153">
        <v>7615000</v>
      </c>
      <c r="I337" s="153">
        <v>6153500</v>
      </c>
      <c r="J337" s="153">
        <v>17251500</v>
      </c>
      <c r="K337" s="154"/>
      <c r="L337" s="153">
        <v>121750</v>
      </c>
    </row>
    <row r="338" spans="2:12" x14ac:dyDescent="0.25">
      <c r="B338" s="59" t="s">
        <v>386</v>
      </c>
      <c r="C338" s="143" t="s">
        <v>95</v>
      </c>
      <c r="D338" s="61" t="s">
        <v>275</v>
      </c>
      <c r="E338" s="149"/>
      <c r="F338" s="153">
        <v>2943019</v>
      </c>
      <c r="G338" s="153">
        <v>0</v>
      </c>
      <c r="H338" s="153">
        <v>1664634</v>
      </c>
      <c r="I338" s="153">
        <v>858827</v>
      </c>
      <c r="J338" s="153">
        <v>5466480</v>
      </c>
      <c r="K338" s="154"/>
      <c r="L338" s="153">
        <v>76946</v>
      </c>
    </row>
    <row r="339" spans="2:12" x14ac:dyDescent="0.25">
      <c r="B339" s="59" t="s">
        <v>386</v>
      </c>
      <c r="C339" s="143" t="s">
        <v>95</v>
      </c>
      <c r="D339" s="61" t="s">
        <v>487</v>
      </c>
      <c r="E339" s="149"/>
      <c r="F339" s="155"/>
      <c r="G339" s="155"/>
      <c r="H339" s="155"/>
      <c r="I339" s="155"/>
      <c r="J339" s="153">
        <v>0</v>
      </c>
      <c r="K339" s="156"/>
      <c r="L339" s="155"/>
    </row>
    <row r="340" spans="2:12" x14ac:dyDescent="0.25">
      <c r="B340" s="140" t="str">
        <f>B341</f>
        <v>5182000</v>
      </c>
      <c r="C340" s="140" t="s">
        <v>96</v>
      </c>
      <c r="D340" s="141" t="s">
        <v>102</v>
      </c>
      <c r="E340" s="148"/>
      <c r="F340" s="157">
        <v>0</v>
      </c>
      <c r="G340" s="157">
        <v>0</v>
      </c>
      <c r="H340" s="151">
        <v>31316333</v>
      </c>
      <c r="I340" s="151">
        <v>26936660</v>
      </c>
      <c r="J340" s="151">
        <v>58252993</v>
      </c>
      <c r="K340" s="152"/>
      <c r="L340" s="151">
        <v>991371.94000000006</v>
      </c>
    </row>
    <row r="341" spans="2:12" x14ac:dyDescent="0.25">
      <c r="B341" s="59" t="s">
        <v>387</v>
      </c>
      <c r="C341" s="143" t="s">
        <v>96</v>
      </c>
      <c r="D341" s="61" t="s">
        <v>276</v>
      </c>
      <c r="E341" s="149"/>
      <c r="F341" s="155"/>
      <c r="G341" s="155"/>
      <c r="H341" s="153">
        <v>1021877</v>
      </c>
      <c r="I341" s="153">
        <v>274391</v>
      </c>
      <c r="J341" s="153">
        <v>1296268</v>
      </c>
      <c r="K341" s="154"/>
      <c r="L341" s="153">
        <v>22933.18</v>
      </c>
    </row>
    <row r="342" spans="2:12" x14ac:dyDescent="0.25">
      <c r="B342" s="59" t="s">
        <v>387</v>
      </c>
      <c r="C342" s="143" t="s">
        <v>96</v>
      </c>
      <c r="D342" s="61" t="s">
        <v>277</v>
      </c>
      <c r="E342" s="149"/>
      <c r="F342" s="155"/>
      <c r="G342" s="155"/>
      <c r="H342" s="155"/>
      <c r="I342" s="155"/>
      <c r="J342" s="153">
        <v>0</v>
      </c>
      <c r="K342" s="156"/>
      <c r="L342" s="155"/>
    </row>
    <row r="343" spans="2:12" x14ac:dyDescent="0.25">
      <c r="B343" s="59" t="s">
        <v>387</v>
      </c>
      <c r="C343" s="143" t="s">
        <v>96</v>
      </c>
      <c r="D343" s="61" t="s">
        <v>278</v>
      </c>
      <c r="E343" s="149"/>
      <c r="F343" s="155"/>
      <c r="G343" s="155"/>
      <c r="H343" s="153">
        <v>28511456</v>
      </c>
      <c r="I343" s="153">
        <v>26662269</v>
      </c>
      <c r="J343" s="153">
        <v>55173725</v>
      </c>
      <c r="K343" s="154"/>
      <c r="L343" s="153">
        <v>910158.76</v>
      </c>
    </row>
    <row r="344" spans="2:12" x14ac:dyDescent="0.25">
      <c r="B344" s="59" t="s">
        <v>387</v>
      </c>
      <c r="C344" s="143" t="s">
        <v>96</v>
      </c>
      <c r="D344" s="61" t="s">
        <v>279</v>
      </c>
      <c r="E344" s="149"/>
      <c r="F344" s="155"/>
      <c r="G344" s="155"/>
      <c r="H344" s="153">
        <v>1783000</v>
      </c>
      <c r="I344" s="155"/>
      <c r="J344" s="153">
        <v>1783000</v>
      </c>
      <c r="K344" s="156"/>
      <c r="L344" s="153">
        <v>58280</v>
      </c>
    </row>
    <row r="345" spans="2:12" x14ac:dyDescent="0.25">
      <c r="B345" s="140" t="str">
        <f>B346</f>
        <v>1150000</v>
      </c>
      <c r="C345" s="140" t="s">
        <v>97</v>
      </c>
      <c r="D345" s="141" t="s">
        <v>102</v>
      </c>
      <c r="E345" s="148"/>
      <c r="F345" s="151">
        <v>59234741</v>
      </c>
      <c r="G345" s="157">
        <v>0</v>
      </c>
      <c r="H345" s="151">
        <v>52266325</v>
      </c>
      <c r="I345" s="151">
        <v>54482760</v>
      </c>
      <c r="J345" s="151">
        <v>165983826</v>
      </c>
      <c r="K345" s="152"/>
      <c r="L345" s="151">
        <v>6976698.4900000002</v>
      </c>
    </row>
    <row r="346" spans="2:12" x14ac:dyDescent="0.25">
      <c r="B346" s="59" t="s">
        <v>388</v>
      </c>
      <c r="C346" s="143" t="s">
        <v>97</v>
      </c>
      <c r="D346" s="61" t="s">
        <v>280</v>
      </c>
      <c r="E346" s="149"/>
      <c r="F346" s="153">
        <v>59234741</v>
      </c>
      <c r="G346" s="155"/>
      <c r="H346" s="153">
        <v>12266325</v>
      </c>
      <c r="I346" s="153">
        <v>46482760</v>
      </c>
      <c r="J346" s="153">
        <v>117983826</v>
      </c>
      <c r="K346" s="154"/>
      <c r="L346" s="153">
        <v>795900.51</v>
      </c>
    </row>
    <row r="347" spans="2:12" x14ac:dyDescent="0.25">
      <c r="B347" s="59" t="s">
        <v>388</v>
      </c>
      <c r="C347" s="143" t="s">
        <v>97</v>
      </c>
      <c r="D347" s="61" t="s">
        <v>281</v>
      </c>
      <c r="E347" s="149"/>
      <c r="F347" s="155"/>
      <c r="G347" s="155"/>
      <c r="H347" s="153">
        <v>40000000</v>
      </c>
      <c r="I347" s="153">
        <v>8000000</v>
      </c>
      <c r="J347" s="153">
        <v>48000000</v>
      </c>
      <c r="K347" s="154"/>
      <c r="L347" s="153">
        <v>6180797.9800000004</v>
      </c>
    </row>
    <row r="348" spans="2:12" x14ac:dyDescent="0.25">
      <c r="B348" s="140" t="str">
        <f>B349</f>
        <v>2079000</v>
      </c>
      <c r="C348" s="140" t="s">
        <v>98</v>
      </c>
      <c r="D348" s="141" t="s">
        <v>102</v>
      </c>
      <c r="E348" s="148"/>
      <c r="F348" s="151">
        <v>9489147</v>
      </c>
      <c r="G348" s="151">
        <v>100000</v>
      </c>
      <c r="H348" s="151">
        <v>12709205</v>
      </c>
      <c r="I348" s="151">
        <v>5281491</v>
      </c>
      <c r="J348" s="151">
        <v>27579843</v>
      </c>
      <c r="K348" s="152"/>
      <c r="L348" s="151">
        <v>1589289.52</v>
      </c>
    </row>
    <row r="349" spans="2:12" x14ac:dyDescent="0.25">
      <c r="B349" s="59" t="s">
        <v>389</v>
      </c>
      <c r="C349" s="143" t="s">
        <v>98</v>
      </c>
      <c r="D349" s="61" t="s">
        <v>282</v>
      </c>
      <c r="E349" s="149"/>
      <c r="F349" s="153">
        <v>9489147</v>
      </c>
      <c r="G349" s="153">
        <v>100000</v>
      </c>
      <c r="H349" s="153">
        <v>12709205</v>
      </c>
      <c r="I349" s="153">
        <v>5281491</v>
      </c>
      <c r="J349" s="153">
        <v>27579843</v>
      </c>
      <c r="K349" s="154"/>
      <c r="L349" s="153">
        <v>1589289.52</v>
      </c>
    </row>
    <row r="350" spans="2:12" x14ac:dyDescent="0.25">
      <c r="B350" s="140" t="str">
        <f>B351</f>
        <v>3775000</v>
      </c>
      <c r="C350" s="140" t="s">
        <v>99</v>
      </c>
      <c r="D350" s="141" t="s">
        <v>102</v>
      </c>
      <c r="E350" s="148"/>
      <c r="F350" s="151">
        <v>7641365</v>
      </c>
      <c r="G350" s="157">
        <v>0</v>
      </c>
      <c r="H350" s="151">
        <v>7232759</v>
      </c>
      <c r="I350" s="151">
        <v>4376806</v>
      </c>
      <c r="J350" s="151">
        <v>19250930</v>
      </c>
      <c r="K350" s="152"/>
      <c r="L350" s="151">
        <v>136602.84</v>
      </c>
    </row>
    <row r="351" spans="2:12" x14ac:dyDescent="0.25">
      <c r="B351" s="59" t="s">
        <v>390</v>
      </c>
      <c r="C351" s="143" t="s">
        <v>99</v>
      </c>
      <c r="D351" s="61" t="s">
        <v>283</v>
      </c>
      <c r="E351" s="149"/>
      <c r="F351" s="153">
        <v>7641365</v>
      </c>
      <c r="G351" s="155"/>
      <c r="H351" s="153">
        <v>7232759</v>
      </c>
      <c r="I351" s="153">
        <v>4376806</v>
      </c>
      <c r="J351" s="153">
        <v>19250930</v>
      </c>
      <c r="K351" s="154"/>
      <c r="L351" s="153">
        <v>136602.84</v>
      </c>
    </row>
    <row r="353" spans="3:12" x14ac:dyDescent="0.25">
      <c r="C353" s="121" t="s">
        <v>102</v>
      </c>
      <c r="F353" s="152">
        <f>SUMIFS(F:F,$D:$D,"Total")</f>
        <v>2363457437</v>
      </c>
      <c r="G353" s="152">
        <f>SUMIFS(G:G,$D:$D,"Total")</f>
        <v>102419049</v>
      </c>
      <c r="H353" s="152">
        <f>SUMIFS(H:H,$D:$D,"Total")</f>
        <v>3890686453</v>
      </c>
      <c r="I353" s="152">
        <f>SUMIFS(I:I,$D:$D,"Total")</f>
        <v>1493683821</v>
      </c>
      <c r="J353" s="152">
        <f>SUMIFS(J:J,$D:$D,"Total")</f>
        <v>7850246760</v>
      </c>
      <c r="K353" s="152"/>
      <c r="L353" s="152">
        <f>SUMIFS(L:L,$D:$D,"Total")</f>
        <v>150840690.38000005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114"/>
  <sheetViews>
    <sheetView showGridLines="0" zoomScaleNormal="100" workbookViewId="0"/>
  </sheetViews>
  <sheetFormatPr defaultRowHeight="15" x14ac:dyDescent="0.25"/>
  <cols>
    <col min="2" max="2" width="0" hidden="1" customWidth="1"/>
    <col min="3" max="3" width="20.42578125" customWidth="1"/>
    <col min="4" max="4" width="0.7109375" customWidth="1"/>
    <col min="5" max="5" width="10.7109375" customWidth="1"/>
    <col min="6" max="6" width="10.7109375" style="121" customWidth="1"/>
    <col min="7" max="8" width="8.28515625" customWidth="1"/>
    <col min="9" max="9" width="0.85546875" style="11" customWidth="1"/>
    <col min="10" max="10" width="13.28515625" customWidth="1"/>
    <col min="11" max="11" width="9.5703125" style="121" customWidth="1"/>
    <col min="12" max="12" width="7.28515625" customWidth="1"/>
    <col min="13" max="13" width="11.28515625" bestFit="1" customWidth="1"/>
  </cols>
  <sheetData>
    <row r="1" spans="2:15" ht="15.75" x14ac:dyDescent="0.25">
      <c r="C1" s="58" t="s">
        <v>498</v>
      </c>
      <c r="D1" s="58"/>
    </row>
    <row r="2" spans="2:15" x14ac:dyDescent="0.25">
      <c r="C2" s="56" t="s">
        <v>490</v>
      </c>
      <c r="D2" s="56"/>
    </row>
    <row r="3" spans="2:15" x14ac:dyDescent="0.25">
      <c r="C3" s="56" t="s">
        <v>405</v>
      </c>
      <c r="D3" s="56"/>
    </row>
    <row r="4" spans="2:15" x14ac:dyDescent="0.25">
      <c r="C4" s="56"/>
      <c r="D4" s="56"/>
    </row>
    <row r="5" spans="2:15" ht="15.75" thickBot="1" x14ac:dyDescent="0.3">
      <c r="E5" s="41" t="s">
        <v>496</v>
      </c>
      <c r="F5" s="41"/>
      <c r="G5" s="41"/>
      <c r="H5" s="41"/>
      <c r="I5" s="41"/>
      <c r="J5" s="41"/>
      <c r="K5" s="41"/>
      <c r="L5" s="41"/>
      <c r="M5" s="41"/>
      <c r="N5" s="34"/>
    </row>
    <row r="7" spans="2:15" x14ac:dyDescent="0.25">
      <c r="B7" s="3"/>
      <c r="C7" s="5" t="s">
        <v>403</v>
      </c>
      <c r="D7" s="5"/>
      <c r="E7" s="5" t="s">
        <v>411</v>
      </c>
      <c r="F7" s="5"/>
      <c r="G7" s="5"/>
      <c r="H7" s="5"/>
      <c r="I7" s="21"/>
      <c r="J7" s="5" t="s">
        <v>413</v>
      </c>
      <c r="K7" s="5"/>
      <c r="L7" s="5"/>
      <c r="M7" s="5"/>
      <c r="N7" s="5" t="s">
        <v>102</v>
      </c>
    </row>
    <row r="8" spans="2:15" s="10" customFormat="1" ht="28.15" customHeight="1" x14ac:dyDescent="0.25">
      <c r="B8" s="130" t="s">
        <v>291</v>
      </c>
      <c r="C8" s="131"/>
      <c r="D8" s="132"/>
      <c r="E8" s="129" t="s">
        <v>488</v>
      </c>
      <c r="F8" s="129" t="s">
        <v>489</v>
      </c>
      <c r="G8" s="129" t="s">
        <v>290</v>
      </c>
      <c r="H8" s="129" t="s">
        <v>412</v>
      </c>
      <c r="I8" s="133"/>
      <c r="J8" s="129" t="s">
        <v>488</v>
      </c>
      <c r="K8" s="129" t="s">
        <v>489</v>
      </c>
      <c r="L8" s="129" t="s">
        <v>290</v>
      </c>
      <c r="M8" s="129" t="s">
        <v>412</v>
      </c>
      <c r="N8" s="134" t="s">
        <v>402</v>
      </c>
    </row>
    <row r="9" spans="2:15" x14ac:dyDescent="0.25">
      <c r="B9" s="2" t="s">
        <v>292</v>
      </c>
      <c r="C9" s="33" t="s">
        <v>1</v>
      </c>
      <c r="D9" s="33"/>
      <c r="E9" s="67">
        <v>70.409838054557184</v>
      </c>
      <c r="F9" s="67">
        <v>3.179450662415475</v>
      </c>
      <c r="G9" s="67">
        <v>0</v>
      </c>
      <c r="H9" s="67">
        <v>1.0845799613002123</v>
      </c>
      <c r="I9" s="28">
        <v>0</v>
      </c>
      <c r="J9" s="29">
        <v>0.94289795481084604</v>
      </c>
      <c r="K9" s="29">
        <v>4.2577821648881159E-2</v>
      </c>
      <c r="L9" s="29">
        <v>0</v>
      </c>
      <c r="M9" s="29">
        <v>1.4524223540272824E-2</v>
      </c>
      <c r="N9" s="27">
        <v>74.673868678272868</v>
      </c>
      <c r="O9" s="37"/>
    </row>
    <row r="10" spans="2:15" x14ac:dyDescent="0.25">
      <c r="B10" s="2" t="s">
        <v>293</v>
      </c>
      <c r="C10" s="33" t="s">
        <v>2</v>
      </c>
      <c r="D10" s="33"/>
      <c r="E10" s="67">
        <v>120.45643669415335</v>
      </c>
      <c r="F10" s="67">
        <v>6.2817879713600915</v>
      </c>
      <c r="G10" s="67">
        <v>0</v>
      </c>
      <c r="H10" s="67">
        <v>1.1946656274796685</v>
      </c>
      <c r="I10" s="28">
        <v>1</v>
      </c>
      <c r="J10" s="29">
        <v>0.94155956625604953</v>
      </c>
      <c r="K10" s="29">
        <v>4.9102212550451114E-2</v>
      </c>
      <c r="L10" s="29">
        <v>0</v>
      </c>
      <c r="M10" s="29">
        <v>9.3382211934994516E-3</v>
      </c>
      <c r="N10" s="27">
        <v>127.93289029299311</v>
      </c>
      <c r="O10" s="37"/>
    </row>
    <row r="11" spans="2:15" x14ac:dyDescent="0.25">
      <c r="B11" s="2" t="s">
        <v>294</v>
      </c>
      <c r="C11" s="33" t="s">
        <v>3</v>
      </c>
      <c r="D11" s="33"/>
      <c r="E11" s="67">
        <v>82.936089209091264</v>
      </c>
      <c r="F11" s="67">
        <v>3.1238563918703051</v>
      </c>
      <c r="G11" s="67">
        <v>5.1289861005381931</v>
      </c>
      <c r="H11" s="67">
        <v>0.10641516886921862</v>
      </c>
      <c r="I11" s="28">
        <v>2</v>
      </c>
      <c r="J11" s="29">
        <v>0.90843719918007315</v>
      </c>
      <c r="K11" s="29">
        <v>3.4217038424815827E-2</v>
      </c>
      <c r="L11" s="29">
        <v>5.6180148018068025E-2</v>
      </c>
      <c r="M11" s="29">
        <v>1.1656143770428782E-3</v>
      </c>
      <c r="N11" s="27">
        <v>91.295346870368988</v>
      </c>
      <c r="O11" s="37"/>
    </row>
    <row r="12" spans="2:15" x14ac:dyDescent="0.25">
      <c r="B12" s="2" t="s">
        <v>295</v>
      </c>
      <c r="C12" s="33" t="s">
        <v>4</v>
      </c>
      <c r="D12" s="33"/>
      <c r="E12" s="67">
        <v>120.56466589490991</v>
      </c>
      <c r="F12" s="67">
        <v>0</v>
      </c>
      <c r="G12" s="67">
        <v>0</v>
      </c>
      <c r="H12" s="67">
        <v>2.3445751911761596</v>
      </c>
      <c r="I12" s="28">
        <v>3</v>
      </c>
      <c r="J12" s="29">
        <v>0.98092433758065423</v>
      </c>
      <c r="K12" s="29">
        <v>0</v>
      </c>
      <c r="L12" s="29">
        <v>0</v>
      </c>
      <c r="M12" s="29">
        <v>1.907566241934576E-2</v>
      </c>
      <c r="N12" s="27">
        <v>122.90924108608607</v>
      </c>
      <c r="O12" s="37"/>
    </row>
    <row r="13" spans="2:15" x14ac:dyDescent="0.25">
      <c r="B13" s="2" t="s">
        <v>296</v>
      </c>
      <c r="C13" s="33" t="s">
        <v>5</v>
      </c>
      <c r="D13" s="33"/>
      <c r="E13" s="67">
        <v>307.63471205780075</v>
      </c>
      <c r="F13" s="67">
        <v>33.167411817624348</v>
      </c>
      <c r="G13" s="67">
        <v>0</v>
      </c>
      <c r="H13" s="67">
        <v>19.474081731705493</v>
      </c>
      <c r="I13" s="28">
        <v>4</v>
      </c>
      <c r="J13" s="29">
        <v>0.85388573341772767</v>
      </c>
      <c r="K13" s="29">
        <v>9.2061066763294175E-2</v>
      </c>
      <c r="L13" s="29">
        <v>0</v>
      </c>
      <c r="M13" s="29">
        <v>5.4053199818978173E-2</v>
      </c>
      <c r="N13" s="27">
        <v>360.27620560713058</v>
      </c>
      <c r="O13" s="37"/>
    </row>
    <row r="14" spans="2:15" x14ac:dyDescent="0.25">
      <c r="B14" s="2" t="s">
        <v>297</v>
      </c>
      <c r="C14" s="33" t="s">
        <v>6</v>
      </c>
      <c r="D14" s="33"/>
      <c r="E14" s="67">
        <v>129.54147948426618</v>
      </c>
      <c r="F14" s="67">
        <v>45.969810545274335</v>
      </c>
      <c r="G14" s="67">
        <v>28.256363396738628</v>
      </c>
      <c r="H14" s="67">
        <v>2.616612644641628</v>
      </c>
      <c r="I14" s="28">
        <v>5</v>
      </c>
      <c r="J14" s="29">
        <v>0.62767129467006577</v>
      </c>
      <c r="K14" s="29">
        <v>0.22273892976646542</v>
      </c>
      <c r="L14" s="29">
        <v>0.13691142224489519</v>
      </c>
      <c r="M14" s="29">
        <v>1.2678353318573565E-2</v>
      </c>
      <c r="N14" s="27">
        <v>206.38426607092077</v>
      </c>
      <c r="O14" s="37"/>
    </row>
    <row r="15" spans="2:15" x14ac:dyDescent="0.25">
      <c r="B15" s="2" t="s">
        <v>298</v>
      </c>
      <c r="C15" s="33" t="s">
        <v>7</v>
      </c>
      <c r="D15" s="33"/>
      <c r="E15" s="67">
        <v>155.69358169590885</v>
      </c>
      <c r="F15" s="67">
        <v>0</v>
      </c>
      <c r="G15" s="67">
        <v>0</v>
      </c>
      <c r="H15" s="67">
        <v>3.0574953382082852</v>
      </c>
      <c r="I15" s="28">
        <v>6</v>
      </c>
      <c r="J15" s="29">
        <v>0.98074031751260993</v>
      </c>
      <c r="K15" s="29">
        <v>0</v>
      </c>
      <c r="L15" s="29">
        <v>0</v>
      </c>
      <c r="M15" s="29">
        <v>1.925968248738999E-2</v>
      </c>
      <c r="N15" s="27">
        <v>158.75107703411715</v>
      </c>
      <c r="O15" s="37"/>
    </row>
    <row r="16" spans="2:15" x14ac:dyDescent="0.25">
      <c r="B16" s="2" t="s">
        <v>299</v>
      </c>
      <c r="C16" s="33" t="s">
        <v>8</v>
      </c>
      <c r="D16" s="33"/>
      <c r="E16" s="67">
        <v>147.10336531358348</v>
      </c>
      <c r="F16" s="67">
        <v>1.0968740731141275</v>
      </c>
      <c r="G16" s="67">
        <v>27.285391103465152</v>
      </c>
      <c r="H16" s="67">
        <v>2.6927759751016738</v>
      </c>
      <c r="I16" s="28">
        <v>7</v>
      </c>
      <c r="J16" s="29">
        <v>0.82559591945986466</v>
      </c>
      <c r="K16" s="29">
        <v>6.1560437927025754E-3</v>
      </c>
      <c r="L16" s="29">
        <v>0.15313522914901806</v>
      </c>
      <c r="M16" s="29">
        <v>1.5112807598414714E-2</v>
      </c>
      <c r="N16" s="27">
        <v>178.17840646526443</v>
      </c>
      <c r="O16" s="37"/>
    </row>
    <row r="17" spans="2:15" x14ac:dyDescent="0.25">
      <c r="B17" s="2" t="s">
        <v>300</v>
      </c>
      <c r="C17" s="33" t="s">
        <v>9</v>
      </c>
      <c r="D17" s="33"/>
      <c r="E17" s="67">
        <v>63.23370822211217</v>
      </c>
      <c r="F17" s="67">
        <v>32.634083208802103</v>
      </c>
      <c r="G17" s="67">
        <v>0</v>
      </c>
      <c r="H17" s="67">
        <v>8.7832336238364353E-2</v>
      </c>
      <c r="I17" s="28">
        <v>8</v>
      </c>
      <c r="J17" s="29">
        <v>0.65898907994758116</v>
      </c>
      <c r="K17" s="29">
        <v>0.34009557676361374</v>
      </c>
      <c r="L17" s="29">
        <v>0</v>
      </c>
      <c r="M17" s="29">
        <v>9.1534328880503782E-4</v>
      </c>
      <c r="N17" s="27">
        <v>95.955623767152645</v>
      </c>
      <c r="O17" s="37"/>
    </row>
    <row r="18" spans="2:15" x14ac:dyDescent="0.25">
      <c r="B18" s="2" t="s">
        <v>301</v>
      </c>
      <c r="C18" s="33" t="s">
        <v>10</v>
      </c>
      <c r="D18" s="33"/>
      <c r="E18" s="67">
        <v>125.19707465736467</v>
      </c>
      <c r="F18" s="67">
        <v>0.86364598784686641</v>
      </c>
      <c r="G18" s="67">
        <v>9.0864656084306255</v>
      </c>
      <c r="H18" s="67">
        <v>3.3854733637044614</v>
      </c>
      <c r="I18" s="28">
        <v>9</v>
      </c>
      <c r="J18" s="29">
        <v>0.90373688777204342</v>
      </c>
      <c r="K18" s="29">
        <v>6.2342410102601067E-3</v>
      </c>
      <c r="L18" s="29">
        <v>6.5590782949877385E-2</v>
      </c>
      <c r="M18" s="29">
        <v>2.4438088267819146E-2</v>
      </c>
      <c r="N18" s="27">
        <v>138.53265961734661</v>
      </c>
      <c r="O18" s="37"/>
    </row>
    <row r="19" spans="2:15" x14ac:dyDescent="0.25">
      <c r="B19" s="2" t="s">
        <v>302</v>
      </c>
      <c r="C19" s="33" t="s">
        <v>11</v>
      </c>
      <c r="D19" s="33"/>
      <c r="E19" s="67">
        <v>109.91621885016563</v>
      </c>
      <c r="F19" s="67">
        <v>0</v>
      </c>
      <c r="G19" s="67">
        <v>2.300910784641983</v>
      </c>
      <c r="H19" s="67">
        <v>2.0104568143313166</v>
      </c>
      <c r="I19" s="28">
        <v>10</v>
      </c>
      <c r="J19" s="29">
        <v>0.96225633638076569</v>
      </c>
      <c r="K19" s="29">
        <v>0</v>
      </c>
      <c r="L19" s="29">
        <v>2.0143214578612217E-2</v>
      </c>
      <c r="M19" s="29">
        <v>1.7600449040622024E-2</v>
      </c>
      <c r="N19" s="27">
        <v>114.22758644913894</v>
      </c>
      <c r="O19" s="37"/>
    </row>
    <row r="20" spans="2:15" x14ac:dyDescent="0.25">
      <c r="B20" s="2" t="s">
        <v>303</v>
      </c>
      <c r="C20" s="33" t="s">
        <v>12</v>
      </c>
      <c r="D20" s="33"/>
      <c r="E20" s="67">
        <v>186.09710232884024</v>
      </c>
      <c r="F20" s="67">
        <v>0</v>
      </c>
      <c r="G20" s="67">
        <v>0</v>
      </c>
      <c r="H20" s="67">
        <v>6.5699846747066815</v>
      </c>
      <c r="I20" s="28">
        <v>11</v>
      </c>
      <c r="J20" s="29">
        <v>0.96589980791796715</v>
      </c>
      <c r="K20" s="29">
        <v>0</v>
      </c>
      <c r="L20" s="29">
        <v>0</v>
      </c>
      <c r="M20" s="29">
        <v>3.4100192082032833E-2</v>
      </c>
      <c r="N20" s="27">
        <v>192.66708700354692</v>
      </c>
      <c r="O20" s="37"/>
    </row>
    <row r="21" spans="2:15" x14ac:dyDescent="0.25">
      <c r="B21" s="2" t="s">
        <v>304</v>
      </c>
      <c r="C21" s="33" t="s">
        <v>13</v>
      </c>
      <c r="D21" s="33"/>
      <c r="E21" s="67">
        <v>73.161383058628658</v>
      </c>
      <c r="F21" s="67">
        <v>64.500068203984824</v>
      </c>
      <c r="G21" s="67">
        <v>26.814982583576445</v>
      </c>
      <c r="H21" s="67">
        <v>3.3297617382756255</v>
      </c>
      <c r="I21" s="28">
        <v>12</v>
      </c>
      <c r="J21" s="29">
        <v>0.43598737700839391</v>
      </c>
      <c r="K21" s="29">
        <v>0.38437238851242894</v>
      </c>
      <c r="L21" s="29">
        <v>0.15979733340703189</v>
      </c>
      <c r="M21" s="29">
        <v>1.9842901072145362E-2</v>
      </c>
      <c r="N21" s="27">
        <v>167.80619558446554</v>
      </c>
      <c r="O21" s="37"/>
    </row>
    <row r="22" spans="2:15" x14ac:dyDescent="0.25">
      <c r="B22" s="2" t="s">
        <v>305</v>
      </c>
      <c r="C22" s="33" t="s">
        <v>14</v>
      </c>
      <c r="D22" s="33"/>
      <c r="E22" s="67">
        <v>51.750661445403246</v>
      </c>
      <c r="F22" s="67">
        <v>25.462824588170246</v>
      </c>
      <c r="G22" s="67">
        <v>29.19914974627461</v>
      </c>
      <c r="H22" s="67">
        <v>0.24009475158213908</v>
      </c>
      <c r="I22" s="28">
        <v>13</v>
      </c>
      <c r="J22" s="29">
        <v>0.48522584642268002</v>
      </c>
      <c r="K22" s="29">
        <v>0.23874517287362304</v>
      </c>
      <c r="L22" s="29">
        <v>0.27377779828777765</v>
      </c>
      <c r="M22" s="29">
        <v>2.2511824159193363E-3</v>
      </c>
      <c r="N22" s="27">
        <v>106.65273053143024</v>
      </c>
      <c r="O22" s="37"/>
    </row>
    <row r="23" spans="2:15" x14ac:dyDescent="0.25">
      <c r="B23" s="2" t="s">
        <v>306</v>
      </c>
      <c r="C23" s="33" t="s">
        <v>15</v>
      </c>
      <c r="D23" s="33"/>
      <c r="E23" s="67">
        <v>69.904291711430929</v>
      </c>
      <c r="F23" s="67">
        <v>0</v>
      </c>
      <c r="G23" s="67">
        <v>0</v>
      </c>
      <c r="H23" s="67">
        <v>1.8367991312639778</v>
      </c>
      <c r="I23" s="28">
        <v>14</v>
      </c>
      <c r="J23" s="29">
        <v>0.97439683297691304</v>
      </c>
      <c r="K23" s="29">
        <v>0</v>
      </c>
      <c r="L23" s="29">
        <v>0</v>
      </c>
      <c r="M23" s="29">
        <v>2.5603167023087039E-2</v>
      </c>
      <c r="N23" s="27">
        <v>71.741090842694902</v>
      </c>
      <c r="O23" s="37"/>
    </row>
    <row r="24" spans="2:15" x14ac:dyDescent="0.25">
      <c r="B24" s="2" t="s">
        <v>307</v>
      </c>
      <c r="C24" s="33" t="s">
        <v>16</v>
      </c>
      <c r="D24" s="33"/>
      <c r="E24" s="67">
        <v>98.549654272435944</v>
      </c>
      <c r="F24" s="67">
        <v>6.1640410725419406</v>
      </c>
      <c r="G24" s="67">
        <v>0.21165951347773895</v>
      </c>
      <c r="H24" s="67">
        <v>0.68545396969587069</v>
      </c>
      <c r="I24" s="28">
        <v>15</v>
      </c>
      <c r="J24" s="29">
        <v>0.93313984966060282</v>
      </c>
      <c r="K24" s="29">
        <v>5.8365626974526692E-2</v>
      </c>
      <c r="L24" s="29">
        <v>2.0041463163315842E-3</v>
      </c>
      <c r="M24" s="29">
        <v>6.4903770485389648E-3</v>
      </c>
      <c r="N24" s="27">
        <v>105.61080882815149</v>
      </c>
      <c r="O24" s="37"/>
    </row>
    <row r="25" spans="2:15" x14ac:dyDescent="0.25">
      <c r="B25" s="2" t="s">
        <v>308</v>
      </c>
      <c r="C25" s="33" t="s">
        <v>17</v>
      </c>
      <c r="D25" s="33"/>
      <c r="E25" s="67">
        <v>72.456656240223865</v>
      </c>
      <c r="F25" s="67">
        <v>0.12030437883062355</v>
      </c>
      <c r="G25" s="67">
        <v>0</v>
      </c>
      <c r="H25" s="67">
        <v>19.657509550629918</v>
      </c>
      <c r="I25" s="28">
        <v>16</v>
      </c>
      <c r="J25" s="29">
        <v>0.78557025488328647</v>
      </c>
      <c r="K25" s="29">
        <v>1.3043320854914514E-3</v>
      </c>
      <c r="L25" s="29">
        <v>0</v>
      </c>
      <c r="M25" s="29">
        <v>0.21312541303122204</v>
      </c>
      <c r="N25" s="27">
        <v>92.234470169684414</v>
      </c>
      <c r="O25" s="37"/>
    </row>
    <row r="26" spans="2:15" x14ac:dyDescent="0.25">
      <c r="B26" s="2" t="s">
        <v>309</v>
      </c>
      <c r="C26" s="33" t="s">
        <v>18</v>
      </c>
      <c r="D26" s="33"/>
      <c r="E26" s="67">
        <v>177.30858983634892</v>
      </c>
      <c r="F26" s="67">
        <v>1.3062372460231535</v>
      </c>
      <c r="G26" s="67">
        <v>2.1749571193610029</v>
      </c>
      <c r="H26" s="67">
        <v>1.1711139149874277</v>
      </c>
      <c r="I26" s="28">
        <v>17</v>
      </c>
      <c r="J26" s="29">
        <v>0.97443237350154577</v>
      </c>
      <c r="K26" s="29">
        <v>7.178670030443879E-3</v>
      </c>
      <c r="L26" s="29">
        <v>1.1952881865673452E-2</v>
      </c>
      <c r="M26" s="29">
        <v>6.4360746023368488E-3</v>
      </c>
      <c r="N26" s="27">
        <v>181.9608981167205</v>
      </c>
      <c r="O26" s="37"/>
    </row>
    <row r="27" spans="2:15" x14ac:dyDescent="0.25">
      <c r="B27" s="2" t="s">
        <v>310</v>
      </c>
      <c r="C27" s="33" t="s">
        <v>19</v>
      </c>
      <c r="D27" s="33"/>
      <c r="E27" s="67">
        <v>40.270088786981887</v>
      </c>
      <c r="F27" s="67">
        <v>1.3190870945635826</v>
      </c>
      <c r="G27" s="67">
        <v>0</v>
      </c>
      <c r="H27" s="67">
        <v>0.67031274557741627</v>
      </c>
      <c r="I27" s="28">
        <v>18</v>
      </c>
      <c r="J27" s="29">
        <v>0.95292418567355375</v>
      </c>
      <c r="K27" s="29">
        <v>3.1213986193788654E-2</v>
      </c>
      <c r="L27" s="29">
        <v>0</v>
      </c>
      <c r="M27" s="29">
        <v>1.586182813265747E-2</v>
      </c>
      <c r="N27" s="27">
        <v>42.259488627122892</v>
      </c>
      <c r="O27" s="37"/>
    </row>
    <row r="28" spans="2:15" x14ac:dyDescent="0.25">
      <c r="B28" s="2" t="s">
        <v>311</v>
      </c>
      <c r="C28" s="33" t="s">
        <v>20</v>
      </c>
      <c r="D28" s="33"/>
      <c r="E28" s="67">
        <v>167.23915178849199</v>
      </c>
      <c r="F28" s="67">
        <v>1.1996022709048337</v>
      </c>
      <c r="G28" s="67">
        <v>8.7036830326357126</v>
      </c>
      <c r="H28" s="67">
        <v>5.6648767045666455</v>
      </c>
      <c r="I28" s="28">
        <v>19</v>
      </c>
      <c r="J28" s="29">
        <v>0.91483840725634669</v>
      </c>
      <c r="K28" s="29">
        <v>6.562113112386591E-3</v>
      </c>
      <c r="L28" s="29">
        <v>4.7611240775190633E-2</v>
      </c>
      <c r="M28" s="29">
        <v>3.0988238856075954E-2</v>
      </c>
      <c r="N28" s="27">
        <v>182.8073137965992</v>
      </c>
      <c r="O28" s="37"/>
    </row>
    <row r="29" spans="2:15" x14ac:dyDescent="0.25">
      <c r="B29" s="2" t="s">
        <v>312</v>
      </c>
      <c r="C29" s="33" t="s">
        <v>21</v>
      </c>
      <c r="D29" s="33"/>
      <c r="E29" s="67">
        <v>90.526183033722063</v>
      </c>
      <c r="F29" s="67">
        <v>52.165232133734918</v>
      </c>
      <c r="G29" s="67">
        <v>1.9446846094729899</v>
      </c>
      <c r="H29" s="67">
        <v>6.5166432744069489</v>
      </c>
      <c r="I29" s="28">
        <v>20</v>
      </c>
      <c r="J29" s="29">
        <v>0.59890532719592193</v>
      </c>
      <c r="K29" s="29">
        <v>0.34511601364731914</v>
      </c>
      <c r="L29" s="29">
        <v>1.2865691817531257E-2</v>
      </c>
      <c r="M29" s="29">
        <v>4.3112967339227593E-2</v>
      </c>
      <c r="N29" s="27">
        <v>151.15274305133693</v>
      </c>
      <c r="O29" s="37"/>
    </row>
    <row r="30" spans="2:15" x14ac:dyDescent="0.25">
      <c r="B30" s="2" t="s">
        <v>313</v>
      </c>
      <c r="C30" s="33" t="s">
        <v>22</v>
      </c>
      <c r="D30" s="33"/>
      <c r="E30" s="67">
        <v>82.40633550718151</v>
      </c>
      <c r="F30" s="67">
        <v>2.9533242992951276</v>
      </c>
      <c r="G30" s="67">
        <v>0</v>
      </c>
      <c r="H30" s="67">
        <v>6.5173098188608112</v>
      </c>
      <c r="I30" s="28">
        <v>21</v>
      </c>
      <c r="J30" s="29">
        <v>0.89692047793069385</v>
      </c>
      <c r="K30" s="29">
        <v>3.2144337273403843E-2</v>
      </c>
      <c r="L30" s="29">
        <v>0</v>
      </c>
      <c r="M30" s="29">
        <v>7.0935184795902259E-2</v>
      </c>
      <c r="N30" s="27">
        <v>91.876969625337452</v>
      </c>
      <c r="O30" s="37"/>
    </row>
    <row r="31" spans="2:15" x14ac:dyDescent="0.25">
      <c r="B31" s="2" t="s">
        <v>314</v>
      </c>
      <c r="C31" s="33" t="s">
        <v>23</v>
      </c>
      <c r="D31" s="33"/>
      <c r="E31" s="67">
        <v>87.999287976832193</v>
      </c>
      <c r="F31" s="67">
        <v>3.4850380517158919</v>
      </c>
      <c r="G31" s="67">
        <v>0</v>
      </c>
      <c r="H31" s="67">
        <v>3.9443004808563349</v>
      </c>
      <c r="I31" s="28">
        <v>22</v>
      </c>
      <c r="J31" s="29">
        <v>0.92214769504368721</v>
      </c>
      <c r="K31" s="29">
        <v>3.6519838744325253E-2</v>
      </c>
      <c r="L31" s="29">
        <v>0</v>
      </c>
      <c r="M31" s="29">
        <v>4.1332466211987523E-2</v>
      </c>
      <c r="N31" s="27">
        <v>95.428626509404424</v>
      </c>
      <c r="O31" s="37"/>
    </row>
    <row r="32" spans="2:15" x14ac:dyDescent="0.25">
      <c r="B32" s="2" t="s">
        <v>315</v>
      </c>
      <c r="C32" s="33" t="s">
        <v>24</v>
      </c>
      <c r="D32" s="33"/>
      <c r="E32" s="67">
        <v>59.916211525156235</v>
      </c>
      <c r="F32" s="67">
        <v>4.1712394648998368</v>
      </c>
      <c r="G32" s="67">
        <v>0</v>
      </c>
      <c r="H32" s="67">
        <v>0.6612153237790479</v>
      </c>
      <c r="I32" s="28">
        <v>23</v>
      </c>
      <c r="J32" s="29">
        <v>0.92536595633868202</v>
      </c>
      <c r="K32" s="29">
        <v>6.4422013647075699E-2</v>
      </c>
      <c r="L32" s="29">
        <v>0</v>
      </c>
      <c r="M32" s="29">
        <v>1.0212030014242366E-2</v>
      </c>
      <c r="N32" s="27">
        <v>64.748666313835116</v>
      </c>
      <c r="O32" s="37"/>
    </row>
    <row r="33" spans="2:15" x14ac:dyDescent="0.25">
      <c r="B33" s="2" t="s">
        <v>316</v>
      </c>
      <c r="C33" s="33" t="s">
        <v>25</v>
      </c>
      <c r="D33" s="33"/>
      <c r="E33" s="67">
        <v>84.992716058796944</v>
      </c>
      <c r="F33" s="67">
        <v>0</v>
      </c>
      <c r="G33" s="67">
        <v>19.664425173938433</v>
      </c>
      <c r="H33" s="67">
        <v>4.1895282049827234</v>
      </c>
      <c r="I33" s="28">
        <v>24</v>
      </c>
      <c r="J33" s="29">
        <v>0.78084810952740868</v>
      </c>
      <c r="K33" s="29">
        <v>0</v>
      </c>
      <c r="L33" s="29">
        <v>0.18066170766199133</v>
      </c>
      <c r="M33" s="29">
        <v>3.8490182810600057E-2</v>
      </c>
      <c r="N33" s="27">
        <v>108.84666943771809</v>
      </c>
      <c r="O33" s="37"/>
    </row>
    <row r="34" spans="2:15" x14ac:dyDescent="0.25">
      <c r="B34" s="2" t="s">
        <v>317</v>
      </c>
      <c r="C34" s="33" t="s">
        <v>26</v>
      </c>
      <c r="D34" s="33"/>
      <c r="E34" s="67">
        <v>148.58113277242657</v>
      </c>
      <c r="F34" s="67">
        <v>0</v>
      </c>
      <c r="G34" s="67">
        <v>1.6992160158858862</v>
      </c>
      <c r="H34" s="67">
        <v>0.90765246439399128</v>
      </c>
      <c r="I34" s="28">
        <v>25</v>
      </c>
      <c r="J34" s="29">
        <v>0.98275743803291249</v>
      </c>
      <c r="K34" s="29">
        <v>0</v>
      </c>
      <c r="L34" s="29">
        <v>1.1239093061662313E-2</v>
      </c>
      <c r="M34" s="29">
        <v>6.0034689054250792E-3</v>
      </c>
      <c r="N34" s="27">
        <v>151.18800125270647</v>
      </c>
      <c r="O34" s="37"/>
    </row>
    <row r="35" spans="2:15" x14ac:dyDescent="0.25">
      <c r="B35" s="2" t="s">
        <v>318</v>
      </c>
      <c r="C35" s="33" t="s">
        <v>27</v>
      </c>
      <c r="D35" s="33"/>
      <c r="E35" s="67">
        <v>96.5725682789232</v>
      </c>
      <c r="F35" s="67">
        <v>3.0950717614495549</v>
      </c>
      <c r="G35" s="67">
        <v>24.52582976295308</v>
      </c>
      <c r="H35" s="67">
        <v>4.3188104473048305</v>
      </c>
      <c r="I35" s="28">
        <v>26</v>
      </c>
      <c r="J35" s="29">
        <v>0.75146568164990024</v>
      </c>
      <c r="K35" s="29">
        <v>2.4083859965860079E-2</v>
      </c>
      <c r="L35" s="29">
        <v>0.19084425017688314</v>
      </c>
      <c r="M35" s="29">
        <v>3.3606208207356401E-2</v>
      </c>
      <c r="N35" s="27">
        <v>128.51228025063068</v>
      </c>
      <c r="O35" s="37"/>
    </row>
    <row r="36" spans="2:15" x14ac:dyDescent="0.25">
      <c r="B36" s="2" t="s">
        <v>319</v>
      </c>
      <c r="C36" s="33" t="s">
        <v>28</v>
      </c>
      <c r="D36" s="33"/>
      <c r="E36" s="67">
        <v>55.178635818369067</v>
      </c>
      <c r="F36" s="67">
        <v>8.782180651339766E-2</v>
      </c>
      <c r="G36" s="67">
        <v>27.022049645693059</v>
      </c>
      <c r="H36" s="67">
        <v>0.20895868037657941</v>
      </c>
      <c r="I36" s="28">
        <v>27</v>
      </c>
      <c r="J36" s="29">
        <v>0.66885249361689336</v>
      </c>
      <c r="K36" s="29">
        <v>1.0645394437401397E-3</v>
      </c>
      <c r="L36" s="29">
        <v>0.32755005664972425</v>
      </c>
      <c r="M36" s="29">
        <v>2.53291028964227E-3</v>
      </c>
      <c r="N36" s="27">
        <v>82.497465950952105</v>
      </c>
      <c r="O36" s="37"/>
    </row>
    <row r="37" spans="2:15" x14ac:dyDescent="0.25">
      <c r="B37" s="2" t="s">
        <v>320</v>
      </c>
      <c r="C37" s="33" t="s">
        <v>29</v>
      </c>
      <c r="D37" s="33"/>
      <c r="E37" s="67">
        <v>87.285212941243813</v>
      </c>
      <c r="F37" s="67">
        <v>0</v>
      </c>
      <c r="G37" s="67">
        <v>0.16461766448728304</v>
      </c>
      <c r="H37" s="67">
        <v>0.12604432158752779</v>
      </c>
      <c r="I37" s="28">
        <v>28</v>
      </c>
      <c r="J37" s="29">
        <v>0.99668102675176196</v>
      </c>
      <c r="K37" s="29">
        <v>0</v>
      </c>
      <c r="L37" s="29">
        <v>1.8797147573336071E-3</v>
      </c>
      <c r="M37" s="29">
        <v>1.4392584909044309E-3</v>
      </c>
      <c r="N37" s="27">
        <v>87.575874927318623</v>
      </c>
      <c r="O37" s="37"/>
    </row>
    <row r="38" spans="2:15" x14ac:dyDescent="0.25">
      <c r="B38" s="2" t="s">
        <v>321</v>
      </c>
      <c r="C38" s="33" t="s">
        <v>30</v>
      </c>
      <c r="D38" s="33"/>
      <c r="E38" s="67">
        <v>41.888582818164785</v>
      </c>
      <c r="F38" s="67">
        <v>5.4540688217945306</v>
      </c>
      <c r="G38" s="67">
        <v>0</v>
      </c>
      <c r="H38" s="67">
        <v>10.172192148692645</v>
      </c>
      <c r="I38" s="28">
        <v>29</v>
      </c>
      <c r="J38" s="29">
        <v>0.72830907742862838</v>
      </c>
      <c r="K38" s="29">
        <v>9.4828890465849663E-2</v>
      </c>
      <c r="L38" s="29">
        <v>0</v>
      </c>
      <c r="M38" s="29">
        <v>0.17686203210552198</v>
      </c>
      <c r="N38" s="27">
        <v>57.514843788651959</v>
      </c>
      <c r="O38" s="37"/>
    </row>
    <row r="39" spans="2:15" x14ac:dyDescent="0.25">
      <c r="B39" s="2" t="s">
        <v>322</v>
      </c>
      <c r="C39" s="33" t="s">
        <v>31</v>
      </c>
      <c r="D39" s="33"/>
      <c r="E39" s="67">
        <v>74.020042132492705</v>
      </c>
      <c r="F39" s="67">
        <v>1.4290079089562762</v>
      </c>
      <c r="G39" s="67">
        <v>1.0837758079301913</v>
      </c>
      <c r="H39" s="67">
        <v>1.3667122129651024</v>
      </c>
      <c r="I39" s="28">
        <v>30</v>
      </c>
      <c r="J39" s="29">
        <v>0.95019872997517973</v>
      </c>
      <c r="K39" s="29">
        <v>1.8344241114916723E-2</v>
      </c>
      <c r="L39" s="29">
        <v>1.3912480547225169E-2</v>
      </c>
      <c r="M39" s="29">
        <v>1.7544548362678353E-2</v>
      </c>
      <c r="N39" s="27">
        <v>77.899538062344277</v>
      </c>
      <c r="O39" s="37"/>
    </row>
    <row r="40" spans="2:15" x14ac:dyDescent="0.25">
      <c r="B40" s="2" t="s">
        <v>323</v>
      </c>
      <c r="C40" s="33" t="s">
        <v>32</v>
      </c>
      <c r="D40" s="33"/>
      <c r="E40" s="67">
        <v>125.4055411333586</v>
      </c>
      <c r="F40" s="67">
        <v>13.203864235859678</v>
      </c>
      <c r="G40" s="67">
        <v>0</v>
      </c>
      <c r="H40" s="67">
        <v>2.2245262989341632</v>
      </c>
      <c r="I40" s="28">
        <v>31</v>
      </c>
      <c r="J40" s="29">
        <v>0.89044976340539983</v>
      </c>
      <c r="K40" s="29">
        <v>9.3754850691607439E-2</v>
      </c>
      <c r="L40" s="29">
        <v>0</v>
      </c>
      <c r="M40" s="29">
        <v>1.5795385902992634E-2</v>
      </c>
      <c r="N40" s="27">
        <v>140.83393166815245</v>
      </c>
      <c r="O40" s="37"/>
    </row>
    <row r="41" spans="2:15" x14ac:dyDescent="0.25">
      <c r="B41" s="2" t="s">
        <v>324</v>
      </c>
      <c r="C41" s="33" t="s">
        <v>33</v>
      </c>
      <c r="D41" s="33"/>
      <c r="E41" s="67">
        <v>56.898969155290906</v>
      </c>
      <c r="F41" s="67">
        <v>0.51162348396908197</v>
      </c>
      <c r="G41" s="67">
        <v>0</v>
      </c>
      <c r="H41" s="67">
        <v>0</v>
      </c>
      <c r="I41" s="28">
        <v>32</v>
      </c>
      <c r="J41" s="29">
        <v>0.99108834344937224</v>
      </c>
      <c r="K41" s="29">
        <v>8.91165655062774E-3</v>
      </c>
      <c r="L41" s="29">
        <v>0</v>
      </c>
      <c r="M41" s="29">
        <v>0</v>
      </c>
      <c r="N41" s="27">
        <v>57.410592639259988</v>
      </c>
      <c r="O41" s="37"/>
    </row>
    <row r="42" spans="2:15" x14ac:dyDescent="0.25">
      <c r="B42" s="2" t="s">
        <v>325</v>
      </c>
      <c r="C42" s="33" t="s">
        <v>34</v>
      </c>
      <c r="D42" s="33"/>
      <c r="E42" s="67">
        <v>72.074710222611714</v>
      </c>
      <c r="F42" s="67">
        <v>0</v>
      </c>
      <c r="G42" s="67">
        <v>0</v>
      </c>
      <c r="H42" s="67">
        <v>3.2602193962574275</v>
      </c>
      <c r="I42" s="28">
        <v>33</v>
      </c>
      <c r="J42" s="29">
        <v>0.95672366838661205</v>
      </c>
      <c r="K42" s="29">
        <v>0</v>
      </c>
      <c r="L42" s="29">
        <v>0</v>
      </c>
      <c r="M42" s="29">
        <v>4.3276331613388015E-2</v>
      </c>
      <c r="N42" s="27">
        <v>75.33492961886914</v>
      </c>
      <c r="O42" s="37"/>
    </row>
    <row r="43" spans="2:15" x14ac:dyDescent="0.25">
      <c r="B43" s="2" t="s">
        <v>326</v>
      </c>
      <c r="C43" s="33" t="s">
        <v>35</v>
      </c>
      <c r="D43" s="33"/>
      <c r="E43" s="67">
        <v>158.55732261838747</v>
      </c>
      <c r="F43" s="67">
        <v>0</v>
      </c>
      <c r="G43" s="67">
        <v>0</v>
      </c>
      <c r="H43" s="67">
        <v>0</v>
      </c>
      <c r="I43" s="28">
        <v>34</v>
      </c>
      <c r="J43" s="29">
        <v>1</v>
      </c>
      <c r="K43" s="29">
        <v>0</v>
      </c>
      <c r="L43" s="29">
        <v>0</v>
      </c>
      <c r="M43" s="29">
        <v>0</v>
      </c>
      <c r="N43" s="27">
        <v>158.55732261838747</v>
      </c>
      <c r="O43" s="37"/>
    </row>
    <row r="44" spans="2:15" x14ac:dyDescent="0.25">
      <c r="B44" s="2" t="s">
        <v>327</v>
      </c>
      <c r="C44" s="33" t="s">
        <v>36</v>
      </c>
      <c r="D44" s="33"/>
      <c r="E44" s="67">
        <v>50.653758507864332</v>
      </c>
      <c r="F44" s="67">
        <v>0</v>
      </c>
      <c r="G44" s="67">
        <v>0</v>
      </c>
      <c r="H44" s="67">
        <v>0.67718112125968666</v>
      </c>
      <c r="I44" s="28">
        <v>35</v>
      </c>
      <c r="J44" s="29">
        <v>0.98680754480333988</v>
      </c>
      <c r="K44" s="29">
        <v>0</v>
      </c>
      <c r="L44" s="29">
        <v>0</v>
      </c>
      <c r="M44" s="29">
        <v>1.3192455196660171E-2</v>
      </c>
      <c r="N44" s="27">
        <v>51.330939629124018</v>
      </c>
      <c r="O44" s="37"/>
    </row>
    <row r="45" spans="2:15" x14ac:dyDescent="0.25">
      <c r="B45" s="2" t="s">
        <v>328</v>
      </c>
      <c r="C45" s="33" t="s">
        <v>37</v>
      </c>
      <c r="D45" s="33"/>
      <c r="E45" s="67">
        <v>61.994525667378035</v>
      </c>
      <c r="F45" s="67">
        <v>0</v>
      </c>
      <c r="G45" s="67">
        <v>8.285445535919818</v>
      </c>
      <c r="H45" s="67">
        <v>2.1453966178139661</v>
      </c>
      <c r="I45" s="28">
        <v>36</v>
      </c>
      <c r="J45" s="29">
        <v>0.85597805758477319</v>
      </c>
      <c r="K45" s="29">
        <v>0</v>
      </c>
      <c r="L45" s="29">
        <v>0.11439977158810688</v>
      </c>
      <c r="M45" s="29">
        <v>2.962217082711989E-2</v>
      </c>
      <c r="N45" s="27">
        <v>72.42536782111182</v>
      </c>
      <c r="O45" s="37"/>
    </row>
    <row r="46" spans="2:15" x14ac:dyDescent="0.25">
      <c r="B46" s="2" t="s">
        <v>329</v>
      </c>
      <c r="C46" s="33" t="s">
        <v>38</v>
      </c>
      <c r="D46" s="33"/>
      <c r="E46" s="67">
        <v>168.68338806338934</v>
      </c>
      <c r="F46" s="67">
        <v>0</v>
      </c>
      <c r="G46" s="67">
        <v>0</v>
      </c>
      <c r="H46" s="67">
        <v>1.6626312808592871</v>
      </c>
      <c r="I46" s="28">
        <v>37</v>
      </c>
      <c r="J46" s="29">
        <v>0.99023968222292691</v>
      </c>
      <c r="K46" s="29">
        <v>0</v>
      </c>
      <c r="L46" s="29">
        <v>0</v>
      </c>
      <c r="M46" s="29">
        <v>9.7603177770729764E-3</v>
      </c>
      <c r="N46" s="27">
        <v>170.34601934424865</v>
      </c>
      <c r="O46" s="37"/>
    </row>
    <row r="47" spans="2:15" x14ac:dyDescent="0.25">
      <c r="B47" s="2" t="s">
        <v>330</v>
      </c>
      <c r="C47" s="33" t="s">
        <v>39</v>
      </c>
      <c r="D47" s="33"/>
      <c r="E47" s="67">
        <v>48.244941941242843</v>
      </c>
      <c r="F47" s="67">
        <v>0</v>
      </c>
      <c r="G47" s="67">
        <v>0</v>
      </c>
      <c r="H47" s="67">
        <v>2.0999166342890963</v>
      </c>
      <c r="I47" s="28">
        <v>38</v>
      </c>
      <c r="J47" s="29">
        <v>0.95828935280176408</v>
      </c>
      <c r="K47" s="29">
        <v>0</v>
      </c>
      <c r="L47" s="29">
        <v>0</v>
      </c>
      <c r="M47" s="29">
        <v>4.1710647198235945E-2</v>
      </c>
      <c r="N47" s="27">
        <v>50.344858575531937</v>
      </c>
      <c r="O47" s="37"/>
    </row>
    <row r="48" spans="2:15" x14ac:dyDescent="0.25">
      <c r="B48" s="2" t="s">
        <v>331</v>
      </c>
      <c r="C48" s="33" t="s">
        <v>40</v>
      </c>
      <c r="D48" s="33"/>
      <c r="E48" s="67">
        <v>97.517220970461452</v>
      </c>
      <c r="F48" s="67">
        <v>0</v>
      </c>
      <c r="G48" s="67">
        <v>0</v>
      </c>
      <c r="H48" s="67">
        <v>0.88945072097545574</v>
      </c>
      <c r="I48" s="28">
        <v>39</v>
      </c>
      <c r="J48" s="29">
        <v>0.99096147948419178</v>
      </c>
      <c r="K48" s="29">
        <v>0</v>
      </c>
      <c r="L48" s="29">
        <v>0</v>
      </c>
      <c r="M48" s="29">
        <v>9.0385205158082117E-3</v>
      </c>
      <c r="N48" s="27">
        <v>98.406671691436912</v>
      </c>
      <c r="O48" s="37"/>
    </row>
    <row r="49" spans="2:15" x14ac:dyDescent="0.25">
      <c r="B49" s="2" t="s">
        <v>332</v>
      </c>
      <c r="C49" s="33" t="s">
        <v>41</v>
      </c>
      <c r="D49" s="33"/>
      <c r="E49" s="67">
        <v>36.612115629435543</v>
      </c>
      <c r="F49" s="67">
        <v>37.598662334271097</v>
      </c>
      <c r="G49" s="67">
        <v>16.544921391669721</v>
      </c>
      <c r="H49" s="67">
        <v>0.42643244288871046</v>
      </c>
      <c r="I49" s="28">
        <v>40</v>
      </c>
      <c r="J49" s="29">
        <v>0.40152730482807336</v>
      </c>
      <c r="K49" s="29">
        <v>0.41234682270267436</v>
      </c>
      <c r="L49" s="29">
        <v>0.18144916186292237</v>
      </c>
      <c r="M49" s="29">
        <v>4.6767106063298272E-3</v>
      </c>
      <c r="N49" s="27">
        <v>91.182131798265075</v>
      </c>
      <c r="O49" s="37"/>
    </row>
    <row r="50" spans="2:15" x14ac:dyDescent="0.25">
      <c r="B50" s="2" t="s">
        <v>333</v>
      </c>
      <c r="C50" s="33" t="s">
        <v>42</v>
      </c>
      <c r="D50" s="33"/>
      <c r="E50" s="67">
        <v>155.00394649146583</v>
      </c>
      <c r="F50" s="67">
        <v>8.3597454802987539</v>
      </c>
      <c r="G50" s="67">
        <v>13.687206736051493</v>
      </c>
      <c r="H50" s="67">
        <v>7.600882105871408</v>
      </c>
      <c r="I50" s="28">
        <v>41</v>
      </c>
      <c r="J50" s="29">
        <v>0.83943921801579502</v>
      </c>
      <c r="K50" s="29">
        <v>4.5273029284963594E-2</v>
      </c>
      <c r="L50" s="29">
        <v>7.4124423147924029E-2</v>
      </c>
      <c r="M50" s="29">
        <v>4.1163329551317192E-2</v>
      </c>
      <c r="N50" s="27">
        <v>184.65178081368751</v>
      </c>
      <c r="O50" s="37"/>
    </row>
    <row r="51" spans="2:15" x14ac:dyDescent="0.25">
      <c r="B51" s="2" t="s">
        <v>334</v>
      </c>
      <c r="C51" s="33" t="s">
        <v>43</v>
      </c>
      <c r="D51" s="33"/>
      <c r="E51" s="67">
        <v>79.53190223850136</v>
      </c>
      <c r="F51" s="67">
        <v>0</v>
      </c>
      <c r="G51" s="67">
        <v>0</v>
      </c>
      <c r="H51" s="67">
        <v>0.56623013868900995</v>
      </c>
      <c r="I51" s="28">
        <v>42</v>
      </c>
      <c r="J51" s="29">
        <v>0.99293079474034962</v>
      </c>
      <c r="K51" s="29">
        <v>0</v>
      </c>
      <c r="L51" s="29">
        <v>0</v>
      </c>
      <c r="M51" s="29">
        <v>7.069205259650423E-3</v>
      </c>
      <c r="N51" s="27">
        <v>80.098132377190367</v>
      </c>
      <c r="O51" s="37"/>
    </row>
    <row r="52" spans="2:15" x14ac:dyDescent="0.25">
      <c r="B52" s="2" t="s">
        <v>335</v>
      </c>
      <c r="C52" s="33" t="s">
        <v>44</v>
      </c>
      <c r="D52" s="33"/>
      <c r="E52" s="67">
        <v>53.000575850351936</v>
      </c>
      <c r="F52" s="67">
        <v>0.74835978220594435</v>
      </c>
      <c r="G52" s="67">
        <v>0.26406527946167624</v>
      </c>
      <c r="H52" s="67">
        <v>13.305712953758293</v>
      </c>
      <c r="I52" s="28">
        <v>43</v>
      </c>
      <c r="J52" s="29">
        <v>0.78730820609594732</v>
      </c>
      <c r="K52" s="29">
        <v>1.1116667851053235E-2</v>
      </c>
      <c r="L52" s="29">
        <v>3.9226132571126924E-3</v>
      </c>
      <c r="M52" s="29">
        <v>0.19765251279588672</v>
      </c>
      <c r="N52" s="27">
        <v>67.318713865777852</v>
      </c>
      <c r="O52" s="37"/>
    </row>
    <row r="53" spans="2:15" x14ac:dyDescent="0.25">
      <c r="B53" s="2" t="s">
        <v>336</v>
      </c>
      <c r="C53" s="33" t="s">
        <v>45</v>
      </c>
      <c r="D53" s="33"/>
      <c r="E53" s="67">
        <v>45.343024858852537</v>
      </c>
      <c r="F53" s="67">
        <v>28.1766478423561</v>
      </c>
      <c r="G53" s="67">
        <v>5.3032157797813569E-2</v>
      </c>
      <c r="H53" s="67">
        <v>7.2395296227389286E-2</v>
      </c>
      <c r="I53" s="28">
        <v>44</v>
      </c>
      <c r="J53" s="29">
        <v>0.6156964246538551</v>
      </c>
      <c r="K53" s="29">
        <v>0.38260044161748125</v>
      </c>
      <c r="L53" s="29">
        <v>7.2010436113236333E-4</v>
      </c>
      <c r="M53" s="29">
        <v>9.8302936753144284E-4</v>
      </c>
      <c r="N53" s="27">
        <v>73.645100155233834</v>
      </c>
      <c r="O53" s="37"/>
    </row>
    <row r="54" spans="2:15" x14ac:dyDescent="0.25">
      <c r="B54" s="2" t="s">
        <v>337</v>
      </c>
      <c r="C54" s="33" t="s">
        <v>46</v>
      </c>
      <c r="D54" s="33"/>
      <c r="E54" s="67">
        <v>125.92645651614095</v>
      </c>
      <c r="F54" s="67">
        <v>0</v>
      </c>
      <c r="G54" s="67">
        <v>1.0155683843717271</v>
      </c>
      <c r="H54" s="67">
        <v>1.2783142241490559</v>
      </c>
      <c r="I54" s="28">
        <v>45</v>
      </c>
      <c r="J54" s="29">
        <v>0.98210983823486409</v>
      </c>
      <c r="K54" s="29">
        <v>0</v>
      </c>
      <c r="L54" s="29">
        <v>7.9204936697628344E-3</v>
      </c>
      <c r="M54" s="29">
        <v>9.9696680953730733E-3</v>
      </c>
      <c r="N54" s="27">
        <v>128.22033912466173</v>
      </c>
      <c r="O54" s="37"/>
    </row>
    <row r="55" spans="2:15" x14ac:dyDescent="0.25">
      <c r="B55" s="2" t="s">
        <v>338</v>
      </c>
      <c r="C55" s="33" t="s">
        <v>47</v>
      </c>
      <c r="D55" s="33"/>
      <c r="E55" s="67">
        <v>52.429737467880699</v>
      </c>
      <c r="F55" s="67">
        <v>1.4329512261764676</v>
      </c>
      <c r="G55" s="67">
        <v>0</v>
      </c>
      <c r="H55" s="67">
        <v>0.72366925058440734</v>
      </c>
      <c r="I55" s="28">
        <v>46</v>
      </c>
      <c r="J55" s="29">
        <v>0.96049158511458121</v>
      </c>
      <c r="K55" s="29">
        <v>2.6251086903978579E-2</v>
      </c>
      <c r="L55" s="29">
        <v>0</v>
      </c>
      <c r="M55" s="29">
        <v>1.3257327981440199E-2</v>
      </c>
      <c r="N55" s="27">
        <v>54.586357944641577</v>
      </c>
      <c r="O55" s="37"/>
    </row>
    <row r="56" spans="2:15" s="121" customFormat="1" x14ac:dyDescent="0.25">
      <c r="B56" s="2"/>
      <c r="C56" s="33" t="s">
        <v>459</v>
      </c>
      <c r="D56" s="33"/>
      <c r="E56" s="67">
        <v>66.563047154290587</v>
      </c>
      <c r="F56" s="67">
        <v>3.032416532734936E-3</v>
      </c>
      <c r="G56" s="67">
        <v>0.4492782848652091</v>
      </c>
      <c r="H56" s="67">
        <v>0.32144329102617974</v>
      </c>
      <c r="I56" s="28">
        <v>47</v>
      </c>
      <c r="J56" s="29">
        <v>0.98850919587435904</v>
      </c>
      <c r="K56" s="29">
        <v>4.5033569773055425E-5</v>
      </c>
      <c r="L56" s="29">
        <v>6.672106147221234E-3</v>
      </c>
      <c r="M56" s="29">
        <v>4.7736644086465128E-3</v>
      </c>
      <c r="N56" s="27">
        <v>67.33680114671472</v>
      </c>
      <c r="O56" s="37"/>
    </row>
    <row r="57" spans="2:15" x14ac:dyDescent="0.25">
      <c r="B57" s="2" t="s">
        <v>339</v>
      </c>
      <c r="C57" s="33" t="s">
        <v>48</v>
      </c>
      <c r="D57" s="33"/>
      <c r="E57" s="67">
        <v>67.339105132770342</v>
      </c>
      <c r="F57" s="67">
        <v>0</v>
      </c>
      <c r="G57" s="67">
        <v>0.418673186625863</v>
      </c>
      <c r="H57" s="67">
        <v>2.8022511434578523</v>
      </c>
      <c r="I57" s="28">
        <v>48</v>
      </c>
      <c r="J57" s="29">
        <v>0.95435199850959029</v>
      </c>
      <c r="K57" s="29">
        <v>0</v>
      </c>
      <c r="L57" s="29">
        <v>5.9335744303546699E-3</v>
      </c>
      <c r="M57" s="29">
        <v>3.9714427060055041E-2</v>
      </c>
      <c r="N57" s="27">
        <v>70.560029462854061</v>
      </c>
      <c r="O57" s="37"/>
    </row>
    <row r="58" spans="2:15" x14ac:dyDescent="0.25">
      <c r="B58" s="2" t="s">
        <v>340</v>
      </c>
      <c r="C58" s="33" t="s">
        <v>49</v>
      </c>
      <c r="D58" s="33"/>
      <c r="E58" s="67">
        <v>85.386973226433227</v>
      </c>
      <c r="F58" s="67">
        <v>0</v>
      </c>
      <c r="G58" s="67">
        <v>7.9828965099284419</v>
      </c>
      <c r="H58" s="67">
        <v>0.55053077968824671</v>
      </c>
      <c r="I58" s="28">
        <v>49</v>
      </c>
      <c r="J58" s="29">
        <v>0.9091419197242625</v>
      </c>
      <c r="K58" s="29">
        <v>0</v>
      </c>
      <c r="L58" s="29">
        <v>8.4996406170182989E-2</v>
      </c>
      <c r="M58" s="29">
        <v>5.8616741055546005E-3</v>
      </c>
      <c r="N58" s="27">
        <v>93.920400516049909</v>
      </c>
      <c r="O58" s="37"/>
    </row>
    <row r="59" spans="2:15" x14ac:dyDescent="0.25">
      <c r="B59" s="2" t="s">
        <v>341</v>
      </c>
      <c r="C59" s="33" t="s">
        <v>50</v>
      </c>
      <c r="D59" s="33"/>
      <c r="E59" s="67">
        <v>136.40995885652646</v>
      </c>
      <c r="F59" s="67">
        <v>0</v>
      </c>
      <c r="G59" s="67">
        <v>0.85338549849444245</v>
      </c>
      <c r="H59" s="67">
        <v>9.7783503283915785</v>
      </c>
      <c r="I59" s="28">
        <v>50</v>
      </c>
      <c r="J59" s="29">
        <v>0.92769577465917652</v>
      </c>
      <c r="K59" s="29">
        <v>0</v>
      </c>
      <c r="L59" s="29">
        <v>5.8036973821052633E-3</v>
      </c>
      <c r="M59" s="29">
        <v>6.6500527958718206E-2</v>
      </c>
      <c r="N59" s="27">
        <v>147.04169468341249</v>
      </c>
      <c r="O59" s="37"/>
    </row>
    <row r="60" spans="2:15" x14ac:dyDescent="0.25">
      <c r="B60" s="2" t="s">
        <v>342</v>
      </c>
      <c r="C60" s="33" t="s">
        <v>51</v>
      </c>
      <c r="D60" s="33"/>
      <c r="E60" s="67">
        <v>100.35791268391394</v>
      </c>
      <c r="F60" s="67">
        <v>3.7667895836469119</v>
      </c>
      <c r="G60" s="67">
        <v>2.6014069681580638</v>
      </c>
      <c r="H60" s="67">
        <v>1.7608387124041798</v>
      </c>
      <c r="I60" s="28">
        <v>51</v>
      </c>
      <c r="J60" s="29">
        <v>0.92506900214303811</v>
      </c>
      <c r="K60" s="29">
        <v>3.4721131480702515E-2</v>
      </c>
      <c r="L60" s="29">
        <v>2.3978985650900786E-2</v>
      </c>
      <c r="M60" s="29">
        <v>1.6230880725358665E-2</v>
      </c>
      <c r="N60" s="27">
        <v>108.48694794812309</v>
      </c>
      <c r="O60" s="37"/>
    </row>
    <row r="61" spans="2:15" x14ac:dyDescent="0.25">
      <c r="B61" s="2" t="s">
        <v>343</v>
      </c>
      <c r="C61" s="33" t="s">
        <v>52</v>
      </c>
      <c r="D61" s="33"/>
      <c r="E61" s="67">
        <v>51.535290125786446</v>
      </c>
      <c r="F61" s="67">
        <v>0.37369566865365994</v>
      </c>
      <c r="G61" s="67">
        <v>22.461814660299417</v>
      </c>
      <c r="H61" s="67">
        <v>1.0197325774608048</v>
      </c>
      <c r="I61" s="28">
        <v>52</v>
      </c>
      <c r="J61" s="29">
        <v>0.68357773918079368</v>
      </c>
      <c r="K61" s="29">
        <v>4.956798335595391E-3</v>
      </c>
      <c r="L61" s="29">
        <v>0.29793945946377209</v>
      </c>
      <c r="M61" s="29">
        <v>1.3526003019838886E-2</v>
      </c>
      <c r="N61" s="27">
        <v>75.390533032200324</v>
      </c>
      <c r="O61" s="37"/>
    </row>
    <row r="62" spans="2:15" x14ac:dyDescent="0.25">
      <c r="B62" s="2" t="s">
        <v>344</v>
      </c>
      <c r="C62" s="33" t="s">
        <v>53</v>
      </c>
      <c r="D62" s="33"/>
      <c r="E62" s="67">
        <v>44.654756643050348</v>
      </c>
      <c r="F62" s="67">
        <v>0</v>
      </c>
      <c r="G62" s="67">
        <v>8.0525811436808342E-2</v>
      </c>
      <c r="H62" s="67">
        <v>0.2749829957301817</v>
      </c>
      <c r="I62" s="28">
        <v>53</v>
      </c>
      <c r="J62" s="29">
        <v>0.99210160607561415</v>
      </c>
      <c r="K62" s="29">
        <v>0</v>
      </c>
      <c r="L62" s="29">
        <v>1.7890543552975093E-3</v>
      </c>
      <c r="M62" s="29">
        <v>6.10933956908832E-3</v>
      </c>
      <c r="N62" s="27">
        <v>45.010265450217339</v>
      </c>
      <c r="O62" s="37"/>
    </row>
    <row r="63" spans="2:15" x14ac:dyDescent="0.25">
      <c r="B63" s="2" t="s">
        <v>345</v>
      </c>
      <c r="C63" s="33" t="s">
        <v>54</v>
      </c>
      <c r="D63" s="33"/>
      <c r="E63" s="67">
        <v>135.72344311387985</v>
      </c>
      <c r="F63" s="67">
        <v>1.578024131534467</v>
      </c>
      <c r="G63" s="67">
        <v>1.1066962564103739</v>
      </c>
      <c r="H63" s="67">
        <v>1.658989379655829</v>
      </c>
      <c r="I63" s="28">
        <v>54</v>
      </c>
      <c r="J63" s="29">
        <v>0.96898837680183192</v>
      </c>
      <c r="K63" s="29">
        <v>1.1266196956753528E-2</v>
      </c>
      <c r="L63" s="29">
        <v>7.9011833512944891E-3</v>
      </c>
      <c r="M63" s="29">
        <v>1.1844242890120016E-2</v>
      </c>
      <c r="N63" s="27">
        <v>140.06715288148052</v>
      </c>
      <c r="O63" s="37"/>
    </row>
    <row r="64" spans="2:15" x14ac:dyDescent="0.25">
      <c r="B64" s="2" t="s">
        <v>346</v>
      </c>
      <c r="C64" s="33" t="s">
        <v>55</v>
      </c>
      <c r="D64" s="33"/>
      <c r="E64" s="67">
        <v>43.780977029109728</v>
      </c>
      <c r="F64" s="67">
        <v>0.40116139635946824</v>
      </c>
      <c r="G64" s="67">
        <v>25.175673339322522</v>
      </c>
      <c r="H64" s="67">
        <v>0.87184412210538875</v>
      </c>
      <c r="I64" s="28">
        <v>55</v>
      </c>
      <c r="J64" s="29">
        <v>0.62339728817150641</v>
      </c>
      <c r="K64" s="29">
        <v>5.7121367219216826E-3</v>
      </c>
      <c r="L64" s="29">
        <v>0.3584763875230606</v>
      </c>
      <c r="M64" s="29">
        <v>1.2414187583511292E-2</v>
      </c>
      <c r="N64" s="27">
        <v>70.229655886897106</v>
      </c>
      <c r="O64" s="37"/>
    </row>
    <row r="65" spans="2:15" x14ac:dyDescent="0.25">
      <c r="B65" s="2" t="s">
        <v>347</v>
      </c>
      <c r="C65" s="33" t="s">
        <v>56</v>
      </c>
      <c r="D65" s="33"/>
      <c r="E65" s="67">
        <v>75.571609754252094</v>
      </c>
      <c r="F65" s="67">
        <v>0</v>
      </c>
      <c r="G65" s="67">
        <v>5.86902163948258E-2</v>
      </c>
      <c r="H65" s="67">
        <v>1.5256925815282969</v>
      </c>
      <c r="I65" s="28">
        <v>56</v>
      </c>
      <c r="J65" s="29">
        <v>0.97946520101012624</v>
      </c>
      <c r="K65" s="29">
        <v>0</v>
      </c>
      <c r="L65" s="29">
        <v>7.6066957929596596E-4</v>
      </c>
      <c r="M65" s="29">
        <v>1.9774129410577896E-2</v>
      </c>
      <c r="N65" s="27">
        <v>77.155992552175206</v>
      </c>
      <c r="O65" s="37"/>
    </row>
    <row r="66" spans="2:15" x14ac:dyDescent="0.25">
      <c r="B66" s="2" t="s">
        <v>348</v>
      </c>
      <c r="C66" s="33" t="s">
        <v>57</v>
      </c>
      <c r="D66" s="33"/>
      <c r="E66" s="67">
        <v>85.828281767538485</v>
      </c>
      <c r="F66" s="67">
        <v>6.4249234369699142</v>
      </c>
      <c r="G66" s="67">
        <v>0.98312251810075735</v>
      </c>
      <c r="H66" s="67">
        <v>4.3414514116100316</v>
      </c>
      <c r="I66" s="28">
        <v>57</v>
      </c>
      <c r="J66" s="29">
        <v>0.8795883912205138</v>
      </c>
      <c r="K66" s="29">
        <v>6.584412449203593E-2</v>
      </c>
      <c r="L66" s="29">
        <v>1.0075270484978579E-2</v>
      </c>
      <c r="M66" s="29">
        <v>4.4492213802471585E-2</v>
      </c>
      <c r="N66" s="27">
        <v>97.577779134219199</v>
      </c>
      <c r="O66" s="37"/>
    </row>
    <row r="67" spans="2:15" x14ac:dyDescent="0.25">
      <c r="B67" s="2" t="s">
        <v>349</v>
      </c>
      <c r="C67" s="33" t="s">
        <v>58</v>
      </c>
      <c r="D67" s="33"/>
      <c r="E67" s="67">
        <v>1.3299467213736564</v>
      </c>
      <c r="F67" s="67">
        <v>114.39773375515874</v>
      </c>
      <c r="G67" s="67">
        <v>5.5178983723699959</v>
      </c>
      <c r="H67" s="67">
        <v>2.6528396267060823</v>
      </c>
      <c r="I67" s="28">
        <v>58</v>
      </c>
      <c r="J67" s="29">
        <v>1.0734170280272619E-2</v>
      </c>
      <c r="K67" s="29">
        <v>0.92331875711294809</v>
      </c>
      <c r="L67" s="29">
        <v>4.4535664298703606E-2</v>
      </c>
      <c r="M67" s="29">
        <v>2.1411408308075693E-2</v>
      </c>
      <c r="N67" s="27">
        <v>123.89841847560848</v>
      </c>
      <c r="O67" s="37"/>
    </row>
    <row r="68" spans="2:15" x14ac:dyDescent="0.25">
      <c r="B68" s="2" t="s">
        <v>350</v>
      </c>
      <c r="C68" s="33" t="s">
        <v>59</v>
      </c>
      <c r="D68" s="33"/>
      <c r="E68" s="67">
        <v>295.62829632971261</v>
      </c>
      <c r="F68" s="67">
        <v>0</v>
      </c>
      <c r="G68" s="67">
        <v>13.644861793495169</v>
      </c>
      <c r="H68" s="67">
        <v>7.6654564247306523</v>
      </c>
      <c r="I68" s="28">
        <v>59</v>
      </c>
      <c r="J68" s="29">
        <v>0.93276200109405549</v>
      </c>
      <c r="K68" s="29">
        <v>0</v>
      </c>
      <c r="L68" s="29">
        <v>4.3052064870534479E-2</v>
      </c>
      <c r="M68" s="29">
        <v>2.4185934035409924E-2</v>
      </c>
      <c r="N68" s="27">
        <v>316.93861454793847</v>
      </c>
      <c r="O68" s="37"/>
    </row>
    <row r="69" spans="2:15" x14ac:dyDescent="0.25">
      <c r="B69" s="2" t="s">
        <v>351</v>
      </c>
      <c r="C69" s="33" t="s">
        <v>60</v>
      </c>
      <c r="D69" s="33"/>
      <c r="E69" s="67">
        <v>46.99345331844944</v>
      </c>
      <c r="F69" s="67">
        <v>0.72873420439430914</v>
      </c>
      <c r="G69" s="67">
        <v>3.0417253636150301</v>
      </c>
      <c r="H69" s="67">
        <v>1.5050610993163474</v>
      </c>
      <c r="I69" s="28">
        <v>60</v>
      </c>
      <c r="J69" s="29">
        <v>0.89906974893439828</v>
      </c>
      <c r="K69" s="29">
        <v>1.3942003234894803E-2</v>
      </c>
      <c r="L69" s="29">
        <v>5.8193707120457891E-2</v>
      </c>
      <c r="M69" s="29">
        <v>2.8794540710248992E-2</v>
      </c>
      <c r="N69" s="27">
        <v>52.268973985775126</v>
      </c>
      <c r="O69" s="37"/>
    </row>
    <row r="70" spans="2:15" x14ac:dyDescent="0.25">
      <c r="B70" s="2" t="s">
        <v>352</v>
      </c>
      <c r="C70" s="33" t="s">
        <v>61</v>
      </c>
      <c r="D70" s="33"/>
      <c r="E70" s="67">
        <v>51.883658842529265</v>
      </c>
      <c r="F70" s="67">
        <v>68.569606996058823</v>
      </c>
      <c r="G70" s="67">
        <v>0.60211264028011546</v>
      </c>
      <c r="H70" s="67">
        <v>2.0342865192745614</v>
      </c>
      <c r="I70" s="28">
        <v>61</v>
      </c>
      <c r="J70" s="29">
        <v>0.42151108984911212</v>
      </c>
      <c r="K70" s="29">
        <v>0.55707038439899426</v>
      </c>
      <c r="L70" s="29">
        <v>4.8916587780883179E-3</v>
      </c>
      <c r="M70" s="29">
        <v>1.6526866973805281E-2</v>
      </c>
      <c r="N70" s="27">
        <v>123.08966499814277</v>
      </c>
      <c r="O70" s="37"/>
    </row>
    <row r="71" spans="2:15" x14ac:dyDescent="0.25">
      <c r="B71" s="2" t="s">
        <v>353</v>
      </c>
      <c r="C71" s="33" t="s">
        <v>62</v>
      </c>
      <c r="D71" s="33"/>
      <c r="E71" s="67">
        <v>162.48888710329186</v>
      </c>
      <c r="F71" s="67">
        <v>14.406661989840975</v>
      </c>
      <c r="G71" s="67">
        <v>26.602669307182872</v>
      </c>
      <c r="H71" s="67">
        <v>5.39362677258885</v>
      </c>
      <c r="I71" s="28">
        <v>62</v>
      </c>
      <c r="J71" s="29">
        <v>0.77786132325460611</v>
      </c>
      <c r="K71" s="29">
        <v>6.8967086665907187E-2</v>
      </c>
      <c r="L71" s="29">
        <v>0.12735140179916182</v>
      </c>
      <c r="M71" s="29">
        <v>2.5820188280324785E-2</v>
      </c>
      <c r="N71" s="27">
        <v>208.89184517290457</v>
      </c>
      <c r="O71" s="37"/>
    </row>
    <row r="72" spans="2:15" x14ac:dyDescent="0.25">
      <c r="B72" s="2" t="s">
        <v>354</v>
      </c>
      <c r="C72" s="33" t="s">
        <v>63</v>
      </c>
      <c r="D72" s="33"/>
      <c r="E72" s="67">
        <v>39.06666332971129</v>
      </c>
      <c r="F72" s="67">
        <v>34.017192519755476</v>
      </c>
      <c r="G72" s="67">
        <v>4.3600254955227076E-2</v>
      </c>
      <c r="H72" s="67">
        <v>0.89590465072757675</v>
      </c>
      <c r="I72" s="28">
        <v>63</v>
      </c>
      <c r="J72" s="29">
        <v>0.52776127605086542</v>
      </c>
      <c r="K72" s="29">
        <v>0.45954671839712452</v>
      </c>
      <c r="L72" s="29">
        <v>5.8900669343351785E-4</v>
      </c>
      <c r="M72" s="29">
        <v>1.2102998858576568E-2</v>
      </c>
      <c r="N72" s="27">
        <v>74.023360755149568</v>
      </c>
      <c r="O72" s="37"/>
    </row>
    <row r="73" spans="2:15" x14ac:dyDescent="0.25">
      <c r="B73" s="2" t="s">
        <v>355</v>
      </c>
      <c r="C73" s="33" t="s">
        <v>64</v>
      </c>
      <c r="D73" s="33"/>
      <c r="E73" s="67">
        <v>64.323678310751887</v>
      </c>
      <c r="F73" s="67">
        <v>0</v>
      </c>
      <c r="G73" s="67">
        <v>0</v>
      </c>
      <c r="H73" s="67">
        <v>1.5544634432482949</v>
      </c>
      <c r="I73" s="28">
        <v>64</v>
      </c>
      <c r="J73" s="29">
        <v>0.97640395733909868</v>
      </c>
      <c r="K73" s="29">
        <v>0</v>
      </c>
      <c r="L73" s="29">
        <v>0</v>
      </c>
      <c r="M73" s="29">
        <v>2.3596042660901352E-2</v>
      </c>
      <c r="N73" s="27">
        <v>65.878141754000183</v>
      </c>
      <c r="O73" s="37"/>
    </row>
    <row r="74" spans="2:15" x14ac:dyDescent="0.25">
      <c r="B74" s="2" t="s">
        <v>356</v>
      </c>
      <c r="C74" s="33" t="s">
        <v>65</v>
      </c>
      <c r="D74" s="33"/>
      <c r="E74" s="67">
        <v>85.663031158340175</v>
      </c>
      <c r="F74" s="67">
        <v>0</v>
      </c>
      <c r="G74" s="67">
        <v>0</v>
      </c>
      <c r="H74" s="67">
        <v>0.42443485080158633</v>
      </c>
      <c r="I74" s="28">
        <v>65</v>
      </c>
      <c r="J74" s="29">
        <v>0.99506972535634264</v>
      </c>
      <c r="K74" s="29">
        <v>0</v>
      </c>
      <c r="L74" s="29">
        <v>0</v>
      </c>
      <c r="M74" s="29">
        <v>4.9302746436573576E-3</v>
      </c>
      <c r="N74" s="27">
        <v>86.087466009141764</v>
      </c>
      <c r="O74" s="37"/>
    </row>
    <row r="75" spans="2:15" x14ac:dyDescent="0.25">
      <c r="B75" s="2" t="s">
        <v>357</v>
      </c>
      <c r="C75" s="33" t="s">
        <v>66</v>
      </c>
      <c r="D75" s="33"/>
      <c r="E75" s="67">
        <v>82.511872814280039</v>
      </c>
      <c r="F75" s="67">
        <v>19.531309043837808</v>
      </c>
      <c r="G75" s="67">
        <v>3.0958376950364359</v>
      </c>
      <c r="H75" s="67">
        <v>5.994460079321974</v>
      </c>
      <c r="I75" s="28">
        <v>66</v>
      </c>
      <c r="J75" s="29">
        <v>0.74245738626335434</v>
      </c>
      <c r="K75" s="29">
        <v>0.17574640071046801</v>
      </c>
      <c r="L75" s="29">
        <v>2.7856931190083489E-2</v>
      </c>
      <c r="M75" s="29">
        <v>5.3939281836094227E-2</v>
      </c>
      <c r="N75" s="27">
        <v>111.13347963247625</v>
      </c>
      <c r="O75" s="37"/>
    </row>
    <row r="76" spans="2:15" x14ac:dyDescent="0.25">
      <c r="B76" s="2" t="s">
        <v>358</v>
      </c>
      <c r="C76" s="33" t="s">
        <v>67</v>
      </c>
      <c r="D76" s="33"/>
      <c r="E76" s="67">
        <v>62.946342892995517</v>
      </c>
      <c r="F76" s="67">
        <v>0</v>
      </c>
      <c r="G76" s="67">
        <v>6.5479867510738847</v>
      </c>
      <c r="H76" s="67">
        <v>4.9489535491222538</v>
      </c>
      <c r="I76" s="28">
        <v>67</v>
      </c>
      <c r="J76" s="29">
        <v>0.84556107942794756</v>
      </c>
      <c r="K76" s="29">
        <v>0</v>
      </c>
      <c r="L76" s="29">
        <v>8.7959403054280433E-2</v>
      </c>
      <c r="M76" s="29">
        <v>6.6479517517772105E-2</v>
      </c>
      <c r="N76" s="27">
        <v>74.443283193191647</v>
      </c>
      <c r="O76" s="37"/>
    </row>
    <row r="77" spans="2:15" x14ac:dyDescent="0.25">
      <c r="B77" s="2" t="s">
        <v>359</v>
      </c>
      <c r="C77" s="33" t="s">
        <v>68</v>
      </c>
      <c r="D77" s="33"/>
      <c r="E77" s="67">
        <v>68.114450043419069</v>
      </c>
      <c r="F77" s="67">
        <v>0</v>
      </c>
      <c r="G77" s="67">
        <v>0.19873893812936741</v>
      </c>
      <c r="H77" s="67">
        <v>0.32660292327878276</v>
      </c>
      <c r="I77" s="28">
        <v>68</v>
      </c>
      <c r="J77" s="29">
        <v>0.99234639489967325</v>
      </c>
      <c r="K77" s="29">
        <v>0</v>
      </c>
      <c r="L77" s="29">
        <v>2.8953895781754363E-3</v>
      </c>
      <c r="M77" s="29">
        <v>4.7582155221512819E-3</v>
      </c>
      <c r="N77" s="27">
        <v>68.63979190482722</v>
      </c>
      <c r="O77" s="37"/>
    </row>
    <row r="78" spans="2:15" x14ac:dyDescent="0.25">
      <c r="B78" s="2" t="s">
        <v>360</v>
      </c>
      <c r="C78" s="33" t="s">
        <v>69</v>
      </c>
      <c r="D78" s="33"/>
      <c r="E78" s="67">
        <v>134.00818111834568</v>
      </c>
      <c r="F78" s="67">
        <v>0.81416976722827394</v>
      </c>
      <c r="G78" s="67">
        <v>0</v>
      </c>
      <c r="H78" s="67">
        <v>0.90744075219276521</v>
      </c>
      <c r="I78" s="28">
        <v>69</v>
      </c>
      <c r="J78" s="29">
        <v>0.98731589801584874</v>
      </c>
      <c r="K78" s="29">
        <v>5.9984603041395362E-3</v>
      </c>
      <c r="L78" s="29">
        <v>0</v>
      </c>
      <c r="M78" s="29">
        <v>6.685641680011763E-3</v>
      </c>
      <c r="N78" s="27">
        <v>135.72979163776671</v>
      </c>
      <c r="O78" s="37"/>
    </row>
    <row r="79" spans="2:15" x14ac:dyDescent="0.25">
      <c r="B79" s="2" t="s">
        <v>361</v>
      </c>
      <c r="C79" s="33" t="s">
        <v>70</v>
      </c>
      <c r="D79" s="33"/>
      <c r="E79" s="67">
        <v>50.130803568571586</v>
      </c>
      <c r="F79" s="67">
        <v>0</v>
      </c>
      <c r="G79" s="67">
        <v>21.362288141646538</v>
      </c>
      <c r="H79" s="67">
        <v>1.407324736456494</v>
      </c>
      <c r="I79" s="28">
        <v>70</v>
      </c>
      <c r="J79" s="29">
        <v>0.68766141555914706</v>
      </c>
      <c r="K79" s="29">
        <v>0</v>
      </c>
      <c r="L79" s="29">
        <v>0.29303382865134497</v>
      </c>
      <c r="M79" s="29">
        <v>1.9304755789508111E-2</v>
      </c>
      <c r="N79" s="27">
        <v>72.900416446674612</v>
      </c>
      <c r="O79" s="37"/>
    </row>
    <row r="80" spans="2:15" x14ac:dyDescent="0.25">
      <c r="B80" s="2" t="s">
        <v>362</v>
      </c>
      <c r="C80" s="33" t="s">
        <v>71</v>
      </c>
      <c r="D80" s="33"/>
      <c r="E80" s="67">
        <v>86.009968393965792</v>
      </c>
      <c r="F80" s="67">
        <v>0.20770428317713405</v>
      </c>
      <c r="G80" s="67">
        <v>0.14005012816843149</v>
      </c>
      <c r="H80" s="67">
        <v>1.2364345146350646</v>
      </c>
      <c r="I80" s="28">
        <v>71</v>
      </c>
      <c r="J80" s="29">
        <v>0.98191444527293958</v>
      </c>
      <c r="K80" s="29">
        <v>2.371211614245838E-3</v>
      </c>
      <c r="L80" s="29">
        <v>1.5988523944226599E-3</v>
      </c>
      <c r="M80" s="29">
        <v>1.4115490718391912E-2</v>
      </c>
      <c r="N80" s="27">
        <v>87.594157319946419</v>
      </c>
      <c r="O80" s="37"/>
    </row>
    <row r="81" spans="2:15" x14ac:dyDescent="0.25">
      <c r="B81" s="2" t="s">
        <v>363</v>
      </c>
      <c r="C81" s="33" t="s">
        <v>72</v>
      </c>
      <c r="D81" s="33"/>
      <c r="E81" s="67">
        <v>88.759550523247711</v>
      </c>
      <c r="F81" s="67">
        <v>0</v>
      </c>
      <c r="G81" s="67">
        <v>24.470905307219475</v>
      </c>
      <c r="H81" s="67">
        <v>1.2827421441599522</v>
      </c>
      <c r="I81" s="28">
        <v>72</v>
      </c>
      <c r="J81" s="29">
        <v>0.77510323781992629</v>
      </c>
      <c r="K81" s="29">
        <v>0</v>
      </c>
      <c r="L81" s="29">
        <v>0.21369506519800041</v>
      </c>
      <c r="M81" s="29">
        <v>1.120169698207338E-2</v>
      </c>
      <c r="N81" s="27">
        <v>114.51319797462713</v>
      </c>
      <c r="O81" s="37"/>
    </row>
    <row r="82" spans="2:15" x14ac:dyDescent="0.25">
      <c r="B82" s="2" t="s">
        <v>364</v>
      </c>
      <c r="C82" s="33" t="s">
        <v>73</v>
      </c>
      <c r="D82" s="33"/>
      <c r="E82" s="67">
        <v>217.94172678557982</v>
      </c>
      <c r="F82" s="67">
        <v>0</v>
      </c>
      <c r="G82" s="67">
        <v>2.9192492014356568E-2</v>
      </c>
      <c r="H82" s="67">
        <v>0.59112588526451215</v>
      </c>
      <c r="I82" s="28">
        <v>73</v>
      </c>
      <c r="J82" s="29">
        <v>0.99716182021989852</v>
      </c>
      <c r="K82" s="29">
        <v>0</v>
      </c>
      <c r="L82" s="29">
        <v>1.3356615505955832E-4</v>
      </c>
      <c r="M82" s="29">
        <v>2.7046136250419984E-3</v>
      </c>
      <c r="N82" s="27">
        <v>218.56204516285868</v>
      </c>
      <c r="O82" s="37"/>
    </row>
    <row r="83" spans="2:15" x14ac:dyDescent="0.25">
      <c r="B83" s="2" t="s">
        <v>365</v>
      </c>
      <c r="C83" s="33" t="s">
        <v>74</v>
      </c>
      <c r="D83" s="33"/>
      <c r="E83" s="67">
        <v>195.46012304948093</v>
      </c>
      <c r="F83" s="67">
        <v>14.92835007161151</v>
      </c>
      <c r="G83" s="67">
        <v>2.5440916125973061</v>
      </c>
      <c r="H83" s="67">
        <v>15.839645556716084</v>
      </c>
      <c r="I83" s="28">
        <v>74</v>
      </c>
      <c r="J83" s="29">
        <v>0.85438752723227107</v>
      </c>
      <c r="K83" s="29">
        <v>6.5254210957971279E-2</v>
      </c>
      <c r="L83" s="29">
        <v>1.1120632219131029E-2</v>
      </c>
      <c r="M83" s="29">
        <v>6.9237629590626737E-2</v>
      </c>
      <c r="N83" s="27">
        <v>228.77221029040581</v>
      </c>
      <c r="O83" s="37"/>
    </row>
    <row r="84" spans="2:15" x14ac:dyDescent="0.25">
      <c r="B84" s="2" t="s">
        <v>366</v>
      </c>
      <c r="C84" s="33" t="s">
        <v>75</v>
      </c>
      <c r="D84" s="33"/>
      <c r="E84" s="67">
        <v>163.71708344935726</v>
      </c>
      <c r="F84" s="67">
        <v>8.3975668920716959</v>
      </c>
      <c r="G84" s="67">
        <v>0</v>
      </c>
      <c r="H84" s="67">
        <v>4.264529921370654</v>
      </c>
      <c r="I84" s="28">
        <v>75</v>
      </c>
      <c r="J84" s="29">
        <v>0.92821093286307255</v>
      </c>
      <c r="K84" s="29">
        <v>4.7610873797914108E-2</v>
      </c>
      <c r="L84" s="29">
        <v>0</v>
      </c>
      <c r="M84" s="29">
        <v>2.4178193339013335E-2</v>
      </c>
      <c r="N84" s="27">
        <v>176.37918026279962</v>
      </c>
      <c r="O84" s="37"/>
    </row>
    <row r="85" spans="2:15" x14ac:dyDescent="0.25">
      <c r="B85" s="2" t="s">
        <v>367</v>
      </c>
      <c r="C85" s="33" t="s">
        <v>76</v>
      </c>
      <c r="D85" s="33"/>
      <c r="E85" s="67">
        <v>52.039833195378371</v>
      </c>
      <c r="F85" s="67">
        <v>0</v>
      </c>
      <c r="G85" s="67">
        <v>4.2181984190803208</v>
      </c>
      <c r="H85" s="67">
        <v>4.2599167265042925E-2</v>
      </c>
      <c r="I85" s="28">
        <v>76</v>
      </c>
      <c r="J85" s="29">
        <v>0.92432060658672932</v>
      </c>
      <c r="K85" s="29">
        <v>0</v>
      </c>
      <c r="L85" s="29">
        <v>7.4922755935616064E-2</v>
      </c>
      <c r="M85" s="29">
        <v>7.5663747765453864E-4</v>
      </c>
      <c r="N85" s="27">
        <v>56.30063078172374</v>
      </c>
      <c r="O85" s="37"/>
    </row>
    <row r="86" spans="2:15" x14ac:dyDescent="0.25">
      <c r="B86" s="2" t="s">
        <v>368</v>
      </c>
      <c r="C86" s="33" t="s">
        <v>77</v>
      </c>
      <c r="D86" s="33"/>
      <c r="E86" s="67">
        <v>77.738973298529103</v>
      </c>
      <c r="F86" s="67">
        <v>0</v>
      </c>
      <c r="G86" s="67">
        <v>0</v>
      </c>
      <c r="H86" s="67">
        <v>3.0154421418533928</v>
      </c>
      <c r="I86" s="28">
        <v>77</v>
      </c>
      <c r="J86" s="29">
        <v>0.9626591050729657</v>
      </c>
      <c r="K86" s="29">
        <v>0</v>
      </c>
      <c r="L86" s="29">
        <v>0</v>
      </c>
      <c r="M86" s="29">
        <v>3.734089492703422E-2</v>
      </c>
      <c r="N86" s="27">
        <v>80.754415440382502</v>
      </c>
      <c r="O86" s="37"/>
    </row>
    <row r="87" spans="2:15" x14ac:dyDescent="0.25">
      <c r="B87" s="2" t="s">
        <v>369</v>
      </c>
      <c r="C87" s="33" t="s">
        <v>78</v>
      </c>
      <c r="D87" s="33"/>
      <c r="E87" s="67">
        <v>71.009943107702711</v>
      </c>
      <c r="F87" s="67">
        <v>0</v>
      </c>
      <c r="G87" s="67">
        <v>0</v>
      </c>
      <c r="H87" s="67">
        <v>0.88468785371229874</v>
      </c>
      <c r="I87" s="28">
        <v>78</v>
      </c>
      <c r="J87" s="29">
        <v>0.98769466033997599</v>
      </c>
      <c r="K87" s="29">
        <v>0</v>
      </c>
      <c r="L87" s="29">
        <v>0</v>
      </c>
      <c r="M87" s="29">
        <v>1.2305339660024129E-2</v>
      </c>
      <c r="N87" s="27">
        <v>71.894630961415004</v>
      </c>
      <c r="O87" s="37"/>
    </row>
    <row r="88" spans="2:15" x14ac:dyDescent="0.25">
      <c r="B88" s="2" t="s">
        <v>370</v>
      </c>
      <c r="C88" s="33" t="s">
        <v>79</v>
      </c>
      <c r="D88" s="33"/>
      <c r="E88" s="67">
        <v>98.328554731514032</v>
      </c>
      <c r="F88" s="67">
        <v>6.433393685365222</v>
      </c>
      <c r="G88" s="67">
        <v>1.0992759630888564</v>
      </c>
      <c r="H88" s="67">
        <v>10.175340957124654</v>
      </c>
      <c r="I88" s="28">
        <v>79</v>
      </c>
      <c r="J88" s="29">
        <v>0.84739284074691501</v>
      </c>
      <c r="K88" s="29">
        <v>5.544281379473661E-2</v>
      </c>
      <c r="L88" s="29">
        <v>9.4735306917728725E-3</v>
      </c>
      <c r="M88" s="29">
        <v>8.7690814766575656E-2</v>
      </c>
      <c r="N88" s="27">
        <v>116.03656533709275</v>
      </c>
      <c r="O88" s="37"/>
    </row>
    <row r="89" spans="2:15" x14ac:dyDescent="0.25">
      <c r="B89" s="2" t="s">
        <v>371</v>
      </c>
      <c r="C89" s="33" t="s">
        <v>80</v>
      </c>
      <c r="D89" s="33"/>
      <c r="E89" s="67">
        <v>96.340182461190352</v>
      </c>
      <c r="F89" s="67">
        <v>3.4293352722216737</v>
      </c>
      <c r="G89" s="67">
        <v>1.670554602190951</v>
      </c>
      <c r="H89" s="67">
        <v>5.2566567740788841</v>
      </c>
      <c r="I89" s="28">
        <v>80</v>
      </c>
      <c r="J89" s="29">
        <v>0.90293473159945514</v>
      </c>
      <c r="K89" s="29">
        <v>3.2140959716735022E-2</v>
      </c>
      <c r="L89" s="29">
        <v>1.5657036688291149E-2</v>
      </c>
      <c r="M89" s="29">
        <v>4.9267271995518801E-2</v>
      </c>
      <c r="N89" s="27">
        <v>106.69672910968185</v>
      </c>
      <c r="O89" s="37"/>
    </row>
    <row r="90" spans="2:15" x14ac:dyDescent="0.25">
      <c r="B90" s="2" t="s">
        <v>372</v>
      </c>
      <c r="C90" s="33" t="s">
        <v>81</v>
      </c>
      <c r="D90" s="33"/>
      <c r="E90" s="67">
        <v>133.64762206154964</v>
      </c>
      <c r="F90" s="67">
        <v>4.4111946926194143</v>
      </c>
      <c r="G90" s="67">
        <v>3.9043035060971079</v>
      </c>
      <c r="H90" s="67">
        <v>0.91386618585542978</v>
      </c>
      <c r="I90" s="28">
        <v>81</v>
      </c>
      <c r="J90" s="29">
        <v>0.93540342210358485</v>
      </c>
      <c r="K90" s="29">
        <v>3.0874074281254951E-2</v>
      </c>
      <c r="L90" s="29">
        <v>2.7326328775624111E-2</v>
      </c>
      <c r="M90" s="29">
        <v>6.3961748395361456E-3</v>
      </c>
      <c r="N90" s="27">
        <v>142.87698644612158</v>
      </c>
      <c r="O90" s="37"/>
    </row>
    <row r="91" spans="2:15" x14ac:dyDescent="0.25">
      <c r="B91" s="2" t="s">
        <v>373</v>
      </c>
      <c r="C91" s="33" t="s">
        <v>82</v>
      </c>
      <c r="D91" s="33"/>
      <c r="E91" s="67">
        <v>257.46710873092348</v>
      </c>
      <c r="F91" s="67">
        <v>72.47190268275908</v>
      </c>
      <c r="G91" s="67">
        <v>84.879505415789922</v>
      </c>
      <c r="H91" s="67">
        <v>9.844263831504044</v>
      </c>
      <c r="I91" s="28">
        <v>82</v>
      </c>
      <c r="J91" s="29">
        <v>0.60628602377204477</v>
      </c>
      <c r="K91" s="29">
        <v>0.17065753341971351</v>
      </c>
      <c r="L91" s="29">
        <v>0.19987507566280516</v>
      </c>
      <c r="M91" s="29">
        <v>2.3181367145436442E-2</v>
      </c>
      <c r="N91" s="27">
        <v>424.66278066097658</v>
      </c>
      <c r="O91" s="37"/>
    </row>
    <row r="92" spans="2:15" x14ac:dyDescent="0.25">
      <c r="B92" s="2" t="s">
        <v>374</v>
      </c>
      <c r="C92" s="33" t="s">
        <v>83</v>
      </c>
      <c r="D92" s="33"/>
      <c r="E92" s="67">
        <v>122.94488702397598</v>
      </c>
      <c r="F92" s="67">
        <v>14.152722607164383</v>
      </c>
      <c r="G92" s="67">
        <v>1.4204793307793429</v>
      </c>
      <c r="H92" s="67">
        <v>2.4648171577434401</v>
      </c>
      <c r="I92" s="28">
        <v>83</v>
      </c>
      <c r="J92" s="29">
        <v>0.87205527540780803</v>
      </c>
      <c r="K92" s="29">
        <v>0.10038608932597735</v>
      </c>
      <c r="L92" s="29">
        <v>1.0075542985145104E-2</v>
      </c>
      <c r="M92" s="29">
        <v>1.7483092281069583E-2</v>
      </c>
      <c r="N92" s="27">
        <v>140.98290611966314</v>
      </c>
      <c r="O92" s="37"/>
    </row>
    <row r="93" spans="2:15" x14ac:dyDescent="0.25">
      <c r="B93" s="2" t="s">
        <v>375</v>
      </c>
      <c r="C93" s="33" t="s">
        <v>84</v>
      </c>
      <c r="D93" s="33"/>
      <c r="E93" s="67">
        <v>62.232016893114746</v>
      </c>
      <c r="F93" s="67">
        <v>3.5625279501517837</v>
      </c>
      <c r="G93" s="67">
        <v>0</v>
      </c>
      <c r="H93" s="67">
        <v>1.7954350934523275</v>
      </c>
      <c r="I93" s="28">
        <v>84</v>
      </c>
      <c r="J93" s="29">
        <v>0.92072844157343281</v>
      </c>
      <c r="K93" s="29">
        <v>5.2707930280304884E-2</v>
      </c>
      <c r="L93" s="29">
        <v>0</v>
      </c>
      <c r="M93" s="29">
        <v>2.6563628146262275E-2</v>
      </c>
      <c r="N93" s="27">
        <v>67.589979936718862</v>
      </c>
      <c r="O93" s="37"/>
    </row>
    <row r="94" spans="2:15" x14ac:dyDescent="0.25">
      <c r="B94" s="2" t="s">
        <v>376</v>
      </c>
      <c r="C94" s="33" t="s">
        <v>85</v>
      </c>
      <c r="D94" s="33"/>
      <c r="E94" s="67">
        <v>115.62918911682823</v>
      </c>
      <c r="F94" s="67">
        <v>0</v>
      </c>
      <c r="G94" s="67">
        <v>0</v>
      </c>
      <c r="H94" s="67">
        <v>0.79067934577095622</v>
      </c>
      <c r="I94" s="28">
        <v>85</v>
      </c>
      <c r="J94" s="29">
        <v>0.99320838138530476</v>
      </c>
      <c r="K94" s="29">
        <v>0</v>
      </c>
      <c r="L94" s="29">
        <v>0</v>
      </c>
      <c r="M94" s="29">
        <v>6.7916186146952081E-3</v>
      </c>
      <c r="N94" s="27">
        <v>116.41986846259918</v>
      </c>
      <c r="O94" s="37"/>
    </row>
    <row r="95" spans="2:15" x14ac:dyDescent="0.25">
      <c r="B95" s="2" t="s">
        <v>377</v>
      </c>
      <c r="C95" s="33" t="s">
        <v>86</v>
      </c>
      <c r="D95" s="33"/>
      <c r="E95" s="67">
        <v>305.91957777671456</v>
      </c>
      <c r="F95" s="67">
        <v>0</v>
      </c>
      <c r="G95" s="67">
        <v>16.326656279513351</v>
      </c>
      <c r="H95" s="67">
        <v>2.9217288241479711</v>
      </c>
      <c r="I95" s="28">
        <v>86</v>
      </c>
      <c r="J95" s="29">
        <v>0.94080479228901615</v>
      </c>
      <c r="K95" s="29">
        <v>0</v>
      </c>
      <c r="L95" s="29">
        <v>5.0209916545559771E-2</v>
      </c>
      <c r="M95" s="29">
        <v>8.9852911654240315E-3</v>
      </c>
      <c r="N95" s="27">
        <v>325.16796288037591</v>
      </c>
      <c r="O95" s="37"/>
    </row>
    <row r="96" spans="2:15" x14ac:dyDescent="0.25">
      <c r="B96" s="2" t="s">
        <v>378</v>
      </c>
      <c r="C96" s="33" t="s">
        <v>87</v>
      </c>
      <c r="D96" s="33"/>
      <c r="E96" s="67">
        <v>190.52849097591036</v>
      </c>
      <c r="F96" s="67">
        <v>0</v>
      </c>
      <c r="G96" s="67">
        <v>0.13697759950045493</v>
      </c>
      <c r="H96" s="67">
        <v>3.308109259118849</v>
      </c>
      <c r="I96" s="28">
        <v>87</v>
      </c>
      <c r="J96" s="29">
        <v>0.98223940138095422</v>
      </c>
      <c r="K96" s="29">
        <v>0</v>
      </c>
      <c r="L96" s="29">
        <v>7.0616627805517149E-4</v>
      </c>
      <c r="M96" s="29">
        <v>1.7054432340990543E-2</v>
      </c>
      <c r="N96" s="27">
        <v>193.97357783452966</v>
      </c>
      <c r="O96" s="37"/>
    </row>
    <row r="97" spans="2:15" x14ac:dyDescent="0.25">
      <c r="B97" s="2" t="s">
        <v>379</v>
      </c>
      <c r="C97" s="33" t="s">
        <v>88</v>
      </c>
      <c r="D97" s="33"/>
      <c r="E97" s="67">
        <v>25.168668831667627</v>
      </c>
      <c r="F97" s="67">
        <v>42.112828980511914</v>
      </c>
      <c r="G97" s="67">
        <v>59.160775574606447</v>
      </c>
      <c r="H97" s="67">
        <v>1.9172955807134571</v>
      </c>
      <c r="I97" s="28">
        <v>88</v>
      </c>
      <c r="J97" s="29">
        <v>0.19607941218656097</v>
      </c>
      <c r="K97" s="29">
        <v>0.3280848425969306</v>
      </c>
      <c r="L97" s="29">
        <v>0.46089883325789222</v>
      </c>
      <c r="M97" s="29">
        <v>1.4936911958616151E-2</v>
      </c>
      <c r="N97" s="27">
        <v>128.35956896749946</v>
      </c>
      <c r="O97" s="37"/>
    </row>
    <row r="98" spans="2:15" x14ac:dyDescent="0.25">
      <c r="B98" s="2" t="s">
        <v>380</v>
      </c>
      <c r="C98" s="33" t="s">
        <v>89</v>
      </c>
      <c r="D98" s="33"/>
      <c r="E98" s="67">
        <v>234.45210254658991</v>
      </c>
      <c r="F98" s="67">
        <v>1.0922238234446386</v>
      </c>
      <c r="G98" s="67">
        <v>2.1600959897345438</v>
      </c>
      <c r="H98" s="67">
        <v>9.3358990293600055</v>
      </c>
      <c r="I98" s="28">
        <v>89</v>
      </c>
      <c r="J98" s="29">
        <v>0.94904386955232833</v>
      </c>
      <c r="K98" s="29">
        <v>4.4212370567807292E-3</v>
      </c>
      <c r="L98" s="29">
        <v>8.7439005000808662E-3</v>
      </c>
      <c r="M98" s="29">
        <v>3.7790992890810039E-2</v>
      </c>
      <c r="N98" s="27">
        <v>247.0403213891291</v>
      </c>
      <c r="O98" s="37"/>
    </row>
    <row r="99" spans="2:15" x14ac:dyDescent="0.25">
      <c r="B99" s="2" t="s">
        <v>381</v>
      </c>
      <c r="C99" s="33" t="s">
        <v>90</v>
      </c>
      <c r="D99" s="33"/>
      <c r="E99" s="67">
        <v>173.14739177371348</v>
      </c>
      <c r="F99" s="67">
        <v>0</v>
      </c>
      <c r="G99" s="67">
        <v>0</v>
      </c>
      <c r="H99" s="67">
        <v>1.9777958242807863</v>
      </c>
      <c r="I99" s="28">
        <v>90</v>
      </c>
      <c r="J99" s="29">
        <v>0.98870638854748372</v>
      </c>
      <c r="K99" s="29">
        <v>0</v>
      </c>
      <c r="L99" s="29">
        <v>0</v>
      </c>
      <c r="M99" s="29">
        <v>1.1293611452516374E-2</v>
      </c>
      <c r="N99" s="27">
        <v>175.12518759799426</v>
      </c>
      <c r="O99" s="37"/>
    </row>
    <row r="100" spans="2:15" x14ac:dyDescent="0.25">
      <c r="B100" s="2" t="s">
        <v>382</v>
      </c>
      <c r="C100" s="33" t="s">
        <v>91</v>
      </c>
      <c r="D100" s="33"/>
      <c r="E100" s="67">
        <v>18.236870372212262</v>
      </c>
      <c r="F100" s="67">
        <v>0</v>
      </c>
      <c r="G100" s="67">
        <v>0</v>
      </c>
      <c r="H100" s="67">
        <v>0.26927857686058415</v>
      </c>
      <c r="I100" s="28">
        <v>91</v>
      </c>
      <c r="J100" s="29">
        <v>0.98544923756954428</v>
      </c>
      <c r="K100" s="29">
        <v>0</v>
      </c>
      <c r="L100" s="29">
        <v>0</v>
      </c>
      <c r="M100" s="29">
        <v>1.4550762430455576E-2</v>
      </c>
      <c r="N100" s="27">
        <v>18.506148949072848</v>
      </c>
      <c r="O100" s="37"/>
    </row>
    <row r="101" spans="2:15" x14ac:dyDescent="0.25">
      <c r="B101" s="2" t="s">
        <v>383</v>
      </c>
      <c r="C101" s="33" t="s">
        <v>92</v>
      </c>
      <c r="D101" s="33"/>
      <c r="E101" s="67">
        <v>42.236725634162546</v>
      </c>
      <c r="F101" s="67">
        <v>3.0849744628082997E-2</v>
      </c>
      <c r="G101" s="67">
        <v>0.36382630918761633</v>
      </c>
      <c r="H101" s="67">
        <v>1.8526067963569193</v>
      </c>
      <c r="I101" s="28">
        <v>92</v>
      </c>
      <c r="J101" s="29">
        <v>0.94948110732952529</v>
      </c>
      <c r="K101" s="29">
        <v>6.9350190504856573E-4</v>
      </c>
      <c r="L101" s="29">
        <v>8.178811253390891E-3</v>
      </c>
      <c r="M101" s="29">
        <v>4.1646579512035348E-2</v>
      </c>
      <c r="N101" s="27">
        <v>44.484008484335163</v>
      </c>
      <c r="O101" s="37"/>
    </row>
    <row r="102" spans="2:15" x14ac:dyDescent="0.25">
      <c r="B102" s="2" t="s">
        <v>384</v>
      </c>
      <c r="C102" s="33" t="s">
        <v>93</v>
      </c>
      <c r="D102" s="33"/>
      <c r="E102" s="67">
        <v>34.968619478063296</v>
      </c>
      <c r="F102" s="67">
        <v>40.87371766726357</v>
      </c>
      <c r="G102" s="67">
        <v>0</v>
      </c>
      <c r="H102" s="67">
        <v>0.8464044123749076</v>
      </c>
      <c r="I102" s="28">
        <v>93</v>
      </c>
      <c r="J102" s="29">
        <v>0.45598113579360766</v>
      </c>
      <c r="K102" s="29">
        <v>0.53298198453953716</v>
      </c>
      <c r="L102" s="29">
        <v>0</v>
      </c>
      <c r="M102" s="29">
        <v>1.1036879666855142E-2</v>
      </c>
      <c r="N102" s="27">
        <v>76.688741557701775</v>
      </c>
      <c r="O102" s="37"/>
    </row>
    <row r="103" spans="2:15" x14ac:dyDescent="0.25">
      <c r="B103" s="2" t="s">
        <v>385</v>
      </c>
      <c r="C103" s="33" t="s">
        <v>94</v>
      </c>
      <c r="D103" s="33"/>
      <c r="E103" s="67">
        <v>51.97576389907065</v>
      </c>
      <c r="F103" s="67">
        <v>0</v>
      </c>
      <c r="G103" s="67">
        <v>0.13238026580902204</v>
      </c>
      <c r="H103" s="67">
        <v>1.1125026957802746</v>
      </c>
      <c r="I103" s="28">
        <v>94</v>
      </c>
      <c r="J103" s="29">
        <v>0.97660902234336633</v>
      </c>
      <c r="K103" s="29">
        <v>0</v>
      </c>
      <c r="L103" s="29">
        <v>2.4873855095300604E-3</v>
      </c>
      <c r="M103" s="29">
        <v>2.0903592147103779E-2</v>
      </c>
      <c r="N103" s="27">
        <v>53.22064686065994</v>
      </c>
      <c r="O103" s="37"/>
    </row>
    <row r="104" spans="2:15" x14ac:dyDescent="0.25">
      <c r="B104" s="2" t="s">
        <v>386</v>
      </c>
      <c r="C104" s="33" t="s">
        <v>95</v>
      </c>
      <c r="D104" s="33"/>
      <c r="E104" s="67">
        <v>34.051605126651189</v>
      </c>
      <c r="F104" s="67">
        <v>20.800744643573264</v>
      </c>
      <c r="G104" s="67">
        <v>28.52139022494547</v>
      </c>
      <c r="H104" s="67">
        <v>1.471332041720016</v>
      </c>
      <c r="I104" s="28">
        <v>95</v>
      </c>
      <c r="J104" s="29">
        <v>0.40133863180463597</v>
      </c>
      <c r="K104" s="29">
        <v>0.24516149428842809</v>
      </c>
      <c r="L104" s="29">
        <v>0.3361584773308296</v>
      </c>
      <c r="M104" s="29">
        <v>1.7341396576106304E-2</v>
      </c>
      <c r="N104" s="27">
        <v>84.845072036889945</v>
      </c>
      <c r="O104" s="37"/>
    </row>
    <row r="105" spans="2:15" x14ac:dyDescent="0.25">
      <c r="B105" s="2" t="s">
        <v>387</v>
      </c>
      <c r="C105" s="33" t="s">
        <v>96</v>
      </c>
      <c r="D105" s="33"/>
      <c r="E105" s="67">
        <v>141.05245961909492</v>
      </c>
      <c r="F105" s="67">
        <v>4.4243535503992621</v>
      </c>
      <c r="G105" s="67">
        <v>4.8441058992514663E-2</v>
      </c>
      <c r="H105" s="67">
        <v>5.1249987899116825</v>
      </c>
      <c r="I105" s="28">
        <v>96</v>
      </c>
      <c r="J105" s="29">
        <v>0.93629089094107709</v>
      </c>
      <c r="K105" s="29">
        <v>2.9368377827144646E-2</v>
      </c>
      <c r="L105" s="29">
        <v>3.2154648281008014E-4</v>
      </c>
      <c r="M105" s="29">
        <v>3.401918474896809E-2</v>
      </c>
      <c r="N105" s="27">
        <v>150.65025301839839</v>
      </c>
      <c r="O105" s="37"/>
    </row>
    <row r="106" spans="2:15" x14ac:dyDescent="0.25">
      <c r="B106" s="2" t="s">
        <v>388</v>
      </c>
      <c r="C106" s="33" t="s">
        <v>97</v>
      </c>
      <c r="D106" s="33"/>
      <c r="E106" s="67">
        <v>160.78515113800756</v>
      </c>
      <c r="F106" s="67">
        <v>73.492293520283638</v>
      </c>
      <c r="G106" s="67">
        <v>15.084663133482621</v>
      </c>
      <c r="H106" s="67">
        <v>34.365598002153057</v>
      </c>
      <c r="I106" s="28">
        <v>97</v>
      </c>
      <c r="J106" s="29">
        <v>0.56668822908252314</v>
      </c>
      <c r="K106" s="29">
        <v>0.2590240290938014</v>
      </c>
      <c r="L106" s="29">
        <v>5.31659856455425E-2</v>
      </c>
      <c r="M106" s="29">
        <v>0.12112175617813298</v>
      </c>
      <c r="N106" s="27">
        <v>283.72770579392687</v>
      </c>
      <c r="O106" s="37"/>
    </row>
    <row r="107" spans="2:15" x14ac:dyDescent="0.25">
      <c r="B107" s="2" t="s">
        <v>389</v>
      </c>
      <c r="C107" s="33" t="s">
        <v>98</v>
      </c>
      <c r="D107" s="33"/>
      <c r="E107" s="67">
        <v>74.34224019484617</v>
      </c>
      <c r="F107" s="67">
        <v>0</v>
      </c>
      <c r="G107" s="67">
        <v>1.1122669552559903</v>
      </c>
      <c r="H107" s="67">
        <v>3.8485170213836297</v>
      </c>
      <c r="I107" s="28">
        <v>98</v>
      </c>
      <c r="J107" s="29">
        <v>0.93744521058979591</v>
      </c>
      <c r="K107" s="29">
        <v>0</v>
      </c>
      <c r="L107" s="29">
        <v>1.4025530134270936E-2</v>
      </c>
      <c r="M107" s="29">
        <v>4.8529259275933177E-2</v>
      </c>
      <c r="N107" s="27">
        <v>79.303024171485788</v>
      </c>
      <c r="O107" s="37"/>
    </row>
    <row r="108" spans="2:15" x14ac:dyDescent="0.25">
      <c r="B108" s="2" t="s">
        <v>390</v>
      </c>
      <c r="C108" s="33" t="s">
        <v>99</v>
      </c>
      <c r="D108" s="33"/>
      <c r="E108" s="67">
        <v>65.604642969960111</v>
      </c>
      <c r="F108" s="67">
        <v>0</v>
      </c>
      <c r="G108" s="67">
        <v>0</v>
      </c>
      <c r="H108" s="67">
        <v>0.85802853370891918</v>
      </c>
      <c r="I108" s="28">
        <v>99</v>
      </c>
      <c r="J108" s="29">
        <v>0.98709006854078152</v>
      </c>
      <c r="K108" s="29">
        <v>0</v>
      </c>
      <c r="L108" s="29">
        <v>0</v>
      </c>
      <c r="M108" s="29">
        <v>1.2909931459218461E-2</v>
      </c>
      <c r="N108" s="27">
        <v>66.462671503669029</v>
      </c>
      <c r="O108" s="37"/>
    </row>
    <row r="109" spans="2:15" x14ac:dyDescent="0.25">
      <c r="B109" s="3"/>
      <c r="C109" s="33"/>
      <c r="D109" s="33"/>
      <c r="E109" s="68"/>
      <c r="F109" s="68"/>
      <c r="G109" s="68"/>
      <c r="H109" s="68"/>
      <c r="I109" s="30"/>
      <c r="J109" s="69"/>
      <c r="K109" s="69"/>
      <c r="L109" s="69"/>
      <c r="M109" s="69"/>
      <c r="N109" s="68"/>
      <c r="O109" s="31"/>
    </row>
    <row r="110" spans="2:15" x14ac:dyDescent="0.25">
      <c r="B110" s="3"/>
      <c r="C110" s="33"/>
      <c r="D110" s="33"/>
      <c r="E110" s="95"/>
      <c r="F110" s="95"/>
      <c r="G110" s="95"/>
      <c r="H110" s="95"/>
      <c r="I110" s="30"/>
      <c r="J110" s="30"/>
      <c r="K110" s="30"/>
      <c r="L110" s="30"/>
      <c r="M110" s="30"/>
      <c r="N110" s="95"/>
      <c r="O110" s="31"/>
    </row>
    <row r="111" spans="2:15" x14ac:dyDescent="0.25">
      <c r="C111" s="137" t="s">
        <v>409</v>
      </c>
      <c r="D111" s="85"/>
      <c r="E111" s="96">
        <f>MEDIAN(E9:E108)</f>
        <v>83.964402633944104</v>
      </c>
      <c r="F111" s="96">
        <f t="shared" ref="F111:H111" si="0">MEDIAN(F9:F108)</f>
        <v>0.73854699330012674</v>
      </c>
      <c r="G111" s="96">
        <f t="shared" si="0"/>
        <v>0.39124974790673966</v>
      </c>
      <c r="H111" s="96">
        <f t="shared" si="0"/>
        <v>1.7781369029282537</v>
      </c>
      <c r="I111" s="161">
        <f t="shared" ref="I111:M111" si="1">MEDIAN(I9:I108)</f>
        <v>49.5</v>
      </c>
      <c r="J111" s="135">
        <f t="shared" si="1"/>
        <v>0.92795335376112453</v>
      </c>
      <c r="K111" s="135">
        <f t="shared" si="1"/>
        <v>6.0772520484210554E-3</v>
      </c>
      <c r="L111" s="135">
        <f t="shared" si="1"/>
        <v>5.3476780800967901E-3</v>
      </c>
      <c r="M111" s="135">
        <f t="shared" si="1"/>
        <v>1.6790649657397912E-2</v>
      </c>
      <c r="N111" s="97">
        <f>MEDIAN(N9:N108)</f>
        <v>97.992225412828049</v>
      </c>
    </row>
    <row r="112" spans="2:15" x14ac:dyDescent="0.25">
      <c r="C112" s="138" t="s">
        <v>415</v>
      </c>
      <c r="D112" s="84"/>
      <c r="E112" s="98">
        <f>AVERAGE(E9:E108)</f>
        <v>100.96647489996946</v>
      </c>
      <c r="F112" s="98">
        <f t="shared" ref="F112:H112" si="2">AVERAGE(F9:F108)</f>
        <v>9.6509648912404113</v>
      </c>
      <c r="G112" s="98">
        <f t="shared" si="2"/>
        <v>6.4537129983064894</v>
      </c>
      <c r="H112" s="98">
        <f t="shared" si="2"/>
        <v>3.4196852186400886</v>
      </c>
      <c r="I112" s="161">
        <f t="shared" ref="I112:M112" si="3">AVERAGE(I9:I108)</f>
        <v>49.5</v>
      </c>
      <c r="J112" s="136">
        <f t="shared" si="3"/>
        <v>0.84782713649246166</v>
      </c>
      <c r="K112" s="136">
        <f t="shared" si="3"/>
        <v>7.4020199072858325E-2</v>
      </c>
      <c r="L112" s="136">
        <f t="shared" si="3"/>
        <v>5.0420545503683488E-2</v>
      </c>
      <c r="M112" s="136">
        <f t="shared" si="3"/>
        <v>2.7732118930996738E-2</v>
      </c>
      <c r="N112" s="99">
        <f>AVERAGE(N9:N108)</f>
        <v>120.49083800815646</v>
      </c>
    </row>
    <row r="114" spans="5:14" x14ac:dyDescent="0.25">
      <c r="E114" s="94"/>
      <c r="F114" s="94"/>
      <c r="N114" s="9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B110"/>
  <sheetViews>
    <sheetView showGridLines="0" zoomScaleNormal="100" workbookViewId="0"/>
  </sheetViews>
  <sheetFormatPr defaultRowHeight="15" x14ac:dyDescent="0.25"/>
  <cols>
    <col min="2" max="2" width="0" style="3" hidden="1" customWidth="1"/>
    <col min="3" max="3" width="19.5703125" style="3" bestFit="1" customWidth="1"/>
    <col min="4" max="4" width="11.28515625" style="3" bestFit="1" customWidth="1"/>
    <col min="5" max="5" width="14" style="3" customWidth="1"/>
    <col min="6" max="6" width="11.28515625" style="3" bestFit="1" customWidth="1"/>
    <col min="7" max="7" width="1.140625" style="12" customWidth="1"/>
    <col min="8" max="8" width="9.5703125" style="3" bestFit="1" customWidth="1"/>
    <col min="9" max="9" width="14" style="3" bestFit="1" customWidth="1"/>
    <col min="10" max="10" width="10.140625" bestFit="1" customWidth="1"/>
  </cols>
  <sheetData>
    <row r="1" spans="2:28" ht="15.75" x14ac:dyDescent="0.25">
      <c r="C1" s="58" t="s">
        <v>406</v>
      </c>
    </row>
    <row r="2" spans="2:28" x14ac:dyDescent="0.25">
      <c r="C2" s="56" t="s">
        <v>495</v>
      </c>
    </row>
    <row r="3" spans="2:28" x14ac:dyDescent="0.25">
      <c r="C3" s="57" t="s">
        <v>414</v>
      </c>
    </row>
    <row r="4" spans="2:28" x14ac:dyDescent="0.25">
      <c r="C4" s="26" t="s">
        <v>423</v>
      </c>
    </row>
    <row r="5" spans="2:28" x14ac:dyDescent="0.25">
      <c r="D5" s="20" t="s">
        <v>289</v>
      </c>
      <c r="E5" s="20"/>
      <c r="F5" s="20"/>
      <c r="G5" s="21"/>
    </row>
    <row r="6" spans="2:28" ht="33" customHeight="1" x14ac:dyDescent="0.25">
      <c r="B6" s="3" t="s">
        <v>291</v>
      </c>
      <c r="C6" s="1" t="s">
        <v>0</v>
      </c>
      <c r="D6" s="19" t="s">
        <v>397</v>
      </c>
      <c r="E6" s="19" t="s">
        <v>398</v>
      </c>
      <c r="F6" s="19" t="s">
        <v>391</v>
      </c>
      <c r="G6" s="22"/>
      <c r="H6" s="19" t="s">
        <v>392</v>
      </c>
      <c r="I6" s="19" t="s">
        <v>393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2:28" x14ac:dyDescent="0.25">
      <c r="B7" s="3" t="s">
        <v>292</v>
      </c>
      <c r="C7" s="2" t="s">
        <v>1</v>
      </c>
      <c r="D7" s="9">
        <v>18768</v>
      </c>
      <c r="E7" s="9">
        <v>0</v>
      </c>
      <c r="F7" s="9">
        <v>18768</v>
      </c>
      <c r="G7" s="23"/>
      <c r="H7" s="24">
        <v>23.34</v>
      </c>
      <c r="I7" s="24">
        <v>438045.12</v>
      </c>
      <c r="J7" s="118"/>
      <c r="K7" s="38"/>
      <c r="L7" s="38"/>
      <c r="M7" s="38"/>
      <c r="N7" s="38"/>
      <c r="O7" s="38"/>
      <c r="P7" s="38"/>
      <c r="Q7" s="39"/>
      <c r="R7" s="38"/>
      <c r="S7" s="38"/>
      <c r="T7" s="38"/>
      <c r="U7" s="38"/>
      <c r="V7" s="38"/>
      <c r="W7" s="38"/>
      <c r="X7" s="38"/>
      <c r="Y7" s="38"/>
      <c r="Z7" s="38"/>
      <c r="AA7" s="38"/>
      <c r="AB7" s="32"/>
    </row>
    <row r="8" spans="2:28" x14ac:dyDescent="0.25">
      <c r="B8" s="3" t="s">
        <v>293</v>
      </c>
      <c r="C8" s="59" t="s">
        <v>2</v>
      </c>
      <c r="D8" s="9">
        <v>1000</v>
      </c>
      <c r="E8" s="9">
        <v>0</v>
      </c>
      <c r="F8" s="9">
        <v>1000</v>
      </c>
      <c r="G8" s="16"/>
      <c r="H8" s="27">
        <v>33.61</v>
      </c>
      <c r="I8" s="27">
        <v>33610</v>
      </c>
      <c r="J8" s="118"/>
      <c r="K8" s="38"/>
      <c r="L8" s="38"/>
      <c r="M8" s="38"/>
      <c r="N8" s="38"/>
      <c r="O8" s="38"/>
      <c r="P8" s="38"/>
      <c r="Q8" s="39"/>
      <c r="R8" s="38"/>
      <c r="S8" s="38"/>
      <c r="T8" s="38"/>
      <c r="U8" s="38"/>
      <c r="V8" s="38"/>
      <c r="W8" s="38"/>
      <c r="X8" s="38"/>
      <c r="Y8" s="38"/>
      <c r="Z8" s="38"/>
      <c r="AA8" s="38"/>
      <c r="AB8" s="32"/>
    </row>
    <row r="9" spans="2:28" x14ac:dyDescent="0.25">
      <c r="B9" s="3" t="s">
        <v>294</v>
      </c>
      <c r="C9" s="59" t="s">
        <v>3</v>
      </c>
      <c r="D9" s="9">
        <v>2665</v>
      </c>
      <c r="E9" s="9">
        <v>0</v>
      </c>
      <c r="F9" s="9">
        <v>2665</v>
      </c>
      <c r="G9" s="16"/>
      <c r="H9" s="27">
        <v>30.3</v>
      </c>
      <c r="I9" s="27">
        <v>80749.5</v>
      </c>
      <c r="J9" s="118"/>
      <c r="K9" s="38"/>
      <c r="L9" s="38"/>
      <c r="M9" s="38"/>
      <c r="N9" s="38"/>
      <c r="O9" s="38"/>
      <c r="P9" s="38"/>
      <c r="Q9" s="39"/>
      <c r="R9" s="38"/>
      <c r="S9" s="38"/>
      <c r="T9" s="38"/>
      <c r="U9" s="38"/>
      <c r="V9" s="38"/>
      <c r="W9" s="38"/>
      <c r="X9" s="38"/>
      <c r="Y9" s="38"/>
      <c r="Z9" s="38"/>
      <c r="AA9" s="38"/>
      <c r="AB9" s="32"/>
    </row>
    <row r="10" spans="2:28" x14ac:dyDescent="0.25">
      <c r="B10" s="3" t="s">
        <v>295</v>
      </c>
      <c r="C10" s="59" t="s">
        <v>4</v>
      </c>
      <c r="D10" s="9">
        <v>38636</v>
      </c>
      <c r="E10" s="9">
        <v>0</v>
      </c>
      <c r="F10" s="9">
        <v>38636</v>
      </c>
      <c r="G10" s="16"/>
      <c r="H10" s="27">
        <v>26.43</v>
      </c>
      <c r="I10" s="27">
        <v>1021149.48</v>
      </c>
      <c r="J10" s="118"/>
      <c r="K10" s="38"/>
      <c r="L10" s="38"/>
      <c r="M10" s="38"/>
      <c r="N10" s="38"/>
      <c r="O10" s="38"/>
      <c r="P10" s="38"/>
      <c r="Q10" s="39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2"/>
    </row>
    <row r="11" spans="2:28" x14ac:dyDescent="0.25">
      <c r="B11" s="3" t="s">
        <v>296</v>
      </c>
      <c r="C11" s="59" t="s">
        <v>5</v>
      </c>
      <c r="D11" s="9">
        <v>11688</v>
      </c>
      <c r="E11" s="9">
        <v>0</v>
      </c>
      <c r="F11" s="9">
        <v>11688</v>
      </c>
      <c r="G11" s="16"/>
      <c r="H11" s="27">
        <v>29.14</v>
      </c>
      <c r="I11" s="27">
        <v>340588.32</v>
      </c>
      <c r="J11" s="118"/>
      <c r="K11" s="38"/>
      <c r="L11" s="38"/>
      <c r="M11" s="38"/>
      <c r="N11" s="38"/>
      <c r="O11" s="38"/>
      <c r="P11" s="38"/>
      <c r="Q11" s="39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2"/>
    </row>
    <row r="12" spans="2:28" x14ac:dyDescent="0.25">
      <c r="B12" s="3" t="s">
        <v>297</v>
      </c>
      <c r="C12" s="59" t="s">
        <v>6</v>
      </c>
      <c r="D12" s="9">
        <v>30043</v>
      </c>
      <c r="E12" s="9">
        <v>44579</v>
      </c>
      <c r="F12" s="9">
        <v>74622</v>
      </c>
      <c r="G12" s="16"/>
      <c r="H12" s="27">
        <v>26.77</v>
      </c>
      <c r="I12" s="27">
        <v>1997630.94</v>
      </c>
      <c r="J12" s="118"/>
      <c r="K12" s="38"/>
      <c r="L12" s="38"/>
      <c r="M12" s="38"/>
      <c r="N12" s="38"/>
      <c r="O12" s="38"/>
      <c r="P12" s="38"/>
      <c r="Q12" s="39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2"/>
    </row>
    <row r="13" spans="2:28" x14ac:dyDescent="0.25">
      <c r="B13" s="3" t="s">
        <v>298</v>
      </c>
      <c r="C13" s="59" t="s">
        <v>7</v>
      </c>
      <c r="D13" s="9">
        <v>500</v>
      </c>
      <c r="E13" s="9">
        <v>0</v>
      </c>
      <c r="F13" s="9">
        <v>500</v>
      </c>
      <c r="G13" s="16"/>
      <c r="H13" s="27">
        <v>30.31</v>
      </c>
      <c r="I13" s="27">
        <v>15155</v>
      </c>
      <c r="J13" s="118"/>
      <c r="K13" s="38"/>
      <c r="L13" s="38"/>
      <c r="M13" s="38"/>
      <c r="N13" s="38"/>
      <c r="O13" s="38"/>
      <c r="P13" s="38"/>
      <c r="Q13" s="39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2"/>
    </row>
    <row r="14" spans="2:28" x14ac:dyDescent="0.25">
      <c r="B14" s="3" t="s">
        <v>299</v>
      </c>
      <c r="C14" s="59" t="s">
        <v>8</v>
      </c>
      <c r="D14" s="9">
        <v>27588</v>
      </c>
      <c r="E14" s="9">
        <v>24162</v>
      </c>
      <c r="F14" s="9">
        <v>51750</v>
      </c>
      <c r="G14" s="16"/>
      <c r="H14" s="27">
        <v>26.43</v>
      </c>
      <c r="I14" s="27">
        <v>1367752.5</v>
      </c>
      <c r="J14" s="118"/>
      <c r="K14" s="38"/>
      <c r="L14" s="38"/>
      <c r="M14" s="38"/>
      <c r="N14" s="38"/>
      <c r="O14" s="38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2"/>
    </row>
    <row r="15" spans="2:28" x14ac:dyDescent="0.25">
      <c r="B15" s="3" t="s">
        <v>300</v>
      </c>
      <c r="C15" s="59" t="s">
        <v>9</v>
      </c>
      <c r="D15" s="9">
        <v>0</v>
      </c>
      <c r="E15" s="9">
        <v>0</v>
      </c>
      <c r="F15" s="9">
        <v>0</v>
      </c>
      <c r="G15" s="16"/>
      <c r="H15" s="27">
        <v>33.61</v>
      </c>
      <c r="I15" s="27">
        <v>0</v>
      </c>
      <c r="J15" s="118"/>
      <c r="K15" s="38"/>
      <c r="L15" s="38"/>
      <c r="M15" s="38"/>
      <c r="N15" s="38"/>
      <c r="O15" s="38"/>
      <c r="P15" s="38"/>
      <c r="Q15" s="39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2"/>
    </row>
    <row r="16" spans="2:28" x14ac:dyDescent="0.25">
      <c r="B16" s="3" t="s">
        <v>301</v>
      </c>
      <c r="C16" s="59" t="s">
        <v>10</v>
      </c>
      <c r="D16" s="9">
        <v>11363</v>
      </c>
      <c r="E16" s="9">
        <v>2042</v>
      </c>
      <c r="F16" s="9">
        <v>13405</v>
      </c>
      <c r="G16" s="16"/>
      <c r="H16" s="27">
        <v>31.29</v>
      </c>
      <c r="I16" s="27">
        <v>419442.45</v>
      </c>
      <c r="J16" s="118"/>
      <c r="K16" s="38"/>
      <c r="L16" s="38"/>
      <c r="M16" s="38"/>
      <c r="N16" s="38"/>
      <c r="O16" s="38"/>
      <c r="P16" s="38"/>
      <c r="Q16" s="39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2"/>
    </row>
    <row r="17" spans="2:28" x14ac:dyDescent="0.25">
      <c r="B17" s="3" t="s">
        <v>302</v>
      </c>
      <c r="C17" s="59" t="s">
        <v>11</v>
      </c>
      <c r="D17" s="9">
        <v>10500</v>
      </c>
      <c r="E17" s="9">
        <v>0</v>
      </c>
      <c r="F17" s="9">
        <v>10500</v>
      </c>
      <c r="G17" s="16"/>
      <c r="H17" s="27">
        <v>24.8</v>
      </c>
      <c r="I17" s="27">
        <v>260400</v>
      </c>
      <c r="J17" s="118"/>
      <c r="K17" s="38"/>
      <c r="L17" s="38"/>
      <c r="M17" s="38"/>
      <c r="N17" s="38"/>
      <c r="O17" s="38"/>
      <c r="P17" s="38"/>
      <c r="Q17" s="39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2"/>
    </row>
    <row r="18" spans="2:28" x14ac:dyDescent="0.25">
      <c r="B18" s="3" t="s">
        <v>303</v>
      </c>
      <c r="C18" s="59" t="s">
        <v>12</v>
      </c>
      <c r="D18" s="9">
        <v>35433</v>
      </c>
      <c r="E18" s="9">
        <v>0</v>
      </c>
      <c r="F18" s="9">
        <v>35433</v>
      </c>
      <c r="G18" s="16"/>
      <c r="H18" s="27">
        <v>24.24</v>
      </c>
      <c r="I18" s="27">
        <v>858895.91999999993</v>
      </c>
      <c r="J18" s="118"/>
      <c r="K18" s="38"/>
      <c r="L18" s="38"/>
      <c r="M18" s="38"/>
      <c r="N18" s="38"/>
      <c r="O18" s="38"/>
      <c r="P18" s="38"/>
      <c r="Q18" s="39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2"/>
    </row>
    <row r="19" spans="2:28" x14ac:dyDescent="0.25">
      <c r="B19" s="3" t="s">
        <v>304</v>
      </c>
      <c r="C19" s="59" t="s">
        <v>13</v>
      </c>
      <c r="D19" s="9">
        <v>4228</v>
      </c>
      <c r="E19" s="9">
        <v>6525</v>
      </c>
      <c r="F19" s="9">
        <v>10753</v>
      </c>
      <c r="G19" s="16"/>
      <c r="H19" s="27">
        <v>34.97</v>
      </c>
      <c r="I19" s="27">
        <v>376032.41</v>
      </c>
      <c r="J19" s="118"/>
      <c r="K19" s="38"/>
      <c r="L19" s="38"/>
      <c r="M19" s="38"/>
      <c r="N19" s="38"/>
      <c r="O19" s="38"/>
      <c r="P19" s="38"/>
      <c r="Q19" s="39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2"/>
    </row>
    <row r="20" spans="2:28" x14ac:dyDescent="0.25">
      <c r="B20" s="3" t="s">
        <v>305</v>
      </c>
      <c r="C20" s="59" t="s">
        <v>14</v>
      </c>
      <c r="D20" s="9">
        <v>750</v>
      </c>
      <c r="E20" s="9">
        <v>3304</v>
      </c>
      <c r="F20" s="9">
        <v>4054</v>
      </c>
      <c r="G20" s="16"/>
      <c r="H20" s="27">
        <v>33.17</v>
      </c>
      <c r="I20" s="27">
        <v>134471.18</v>
      </c>
      <c r="J20" s="118"/>
      <c r="K20" s="38"/>
      <c r="L20" s="38"/>
      <c r="M20" s="38"/>
      <c r="N20" s="38"/>
      <c r="O20" s="38"/>
      <c r="P20" s="38"/>
      <c r="Q20" s="39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2"/>
    </row>
    <row r="21" spans="2:28" x14ac:dyDescent="0.25">
      <c r="B21" s="3" t="s">
        <v>306</v>
      </c>
      <c r="C21" s="59" t="s">
        <v>15</v>
      </c>
      <c r="D21" s="9">
        <v>5699</v>
      </c>
      <c r="E21" s="9">
        <v>0</v>
      </c>
      <c r="F21" s="9">
        <v>5699</v>
      </c>
      <c r="G21" s="16"/>
      <c r="H21" s="27">
        <v>26.94</v>
      </c>
      <c r="I21" s="27">
        <v>153531.06</v>
      </c>
      <c r="J21" s="118"/>
      <c r="K21" s="38"/>
      <c r="L21" s="38"/>
      <c r="M21" s="38"/>
      <c r="N21" s="38"/>
      <c r="O21" s="38"/>
      <c r="P21" s="38"/>
      <c r="Q21" s="39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2"/>
    </row>
    <row r="22" spans="2:28" x14ac:dyDescent="0.25">
      <c r="B22" s="3" t="s">
        <v>307</v>
      </c>
      <c r="C22" s="59" t="s">
        <v>16</v>
      </c>
      <c r="D22" s="9">
        <v>12108</v>
      </c>
      <c r="E22" s="9">
        <v>0</v>
      </c>
      <c r="F22" s="9">
        <v>12108</v>
      </c>
      <c r="G22" s="16"/>
      <c r="H22" s="27">
        <v>25.98</v>
      </c>
      <c r="I22" s="27">
        <v>314565.84000000003</v>
      </c>
      <c r="J22" s="118"/>
      <c r="K22" s="38"/>
      <c r="L22" s="38"/>
      <c r="M22" s="38"/>
      <c r="N22" s="38"/>
      <c r="O22" s="38"/>
      <c r="P22" s="38"/>
      <c r="Q22" s="39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2"/>
    </row>
    <row r="23" spans="2:28" x14ac:dyDescent="0.25">
      <c r="B23" s="3" t="s">
        <v>308</v>
      </c>
      <c r="C23" s="59" t="s">
        <v>17</v>
      </c>
      <c r="D23" s="9">
        <v>39243</v>
      </c>
      <c r="E23" s="9">
        <v>0</v>
      </c>
      <c r="F23" s="9">
        <v>39243</v>
      </c>
      <c r="G23" s="16"/>
      <c r="H23" s="27">
        <v>29.14</v>
      </c>
      <c r="I23" s="27">
        <v>1143541.02</v>
      </c>
      <c r="J23" s="118"/>
      <c r="K23" s="38"/>
      <c r="L23" s="38"/>
      <c r="M23" s="38"/>
      <c r="N23" s="38"/>
      <c r="O23" s="38"/>
      <c r="P23" s="38"/>
      <c r="Q23" s="39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2"/>
    </row>
    <row r="24" spans="2:28" x14ac:dyDescent="0.25">
      <c r="B24" s="3" t="s">
        <v>309</v>
      </c>
      <c r="C24" s="59" t="s">
        <v>18</v>
      </c>
      <c r="D24" s="9">
        <v>163223</v>
      </c>
      <c r="E24" s="9">
        <v>8473</v>
      </c>
      <c r="F24" s="9">
        <v>171696</v>
      </c>
      <c r="G24" s="16"/>
      <c r="H24" s="27">
        <v>29.37</v>
      </c>
      <c r="I24" s="27">
        <v>5042711.5200000005</v>
      </c>
      <c r="J24" s="118"/>
      <c r="K24" s="38"/>
      <c r="L24" s="38"/>
      <c r="M24" s="38"/>
      <c r="N24" s="38"/>
      <c r="O24" s="38"/>
      <c r="P24" s="38"/>
      <c r="Q24" s="39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2"/>
    </row>
    <row r="25" spans="2:28" x14ac:dyDescent="0.25">
      <c r="B25" s="3" t="s">
        <v>310</v>
      </c>
      <c r="C25" s="59" t="s">
        <v>19</v>
      </c>
      <c r="D25" s="9">
        <v>10960</v>
      </c>
      <c r="E25" s="9">
        <v>0</v>
      </c>
      <c r="F25" s="9">
        <v>10960</v>
      </c>
      <c r="G25" s="16"/>
      <c r="H25" s="27">
        <v>33.61</v>
      </c>
      <c r="I25" s="27">
        <v>368365.6</v>
      </c>
      <c r="J25" s="118"/>
      <c r="K25" s="38"/>
      <c r="L25" s="38"/>
      <c r="M25" s="38"/>
      <c r="N25" s="38"/>
      <c r="O25" s="38"/>
      <c r="P25" s="38"/>
      <c r="Q25" s="39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2"/>
    </row>
    <row r="26" spans="2:28" x14ac:dyDescent="0.25">
      <c r="B26" s="3" t="s">
        <v>311</v>
      </c>
      <c r="C26" s="59" t="s">
        <v>20</v>
      </c>
      <c r="D26" s="9">
        <v>65802</v>
      </c>
      <c r="E26" s="9">
        <v>3720</v>
      </c>
      <c r="F26" s="9">
        <v>69522</v>
      </c>
      <c r="G26" s="16"/>
      <c r="H26" s="27">
        <v>25.47</v>
      </c>
      <c r="I26" s="27">
        <v>1770725.3399999999</v>
      </c>
      <c r="J26" s="118"/>
      <c r="K26" s="38"/>
      <c r="L26" s="38"/>
      <c r="M26" s="38"/>
      <c r="N26" s="38"/>
      <c r="O26" s="38"/>
      <c r="P26" s="38"/>
      <c r="Q26" s="39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2"/>
    </row>
    <row r="27" spans="2:28" x14ac:dyDescent="0.25">
      <c r="B27" s="3" t="s">
        <v>312</v>
      </c>
      <c r="C27" s="59" t="s">
        <v>21</v>
      </c>
      <c r="D27" s="9">
        <v>73814</v>
      </c>
      <c r="E27" s="9">
        <v>416</v>
      </c>
      <c r="F27" s="9">
        <v>74230</v>
      </c>
      <c r="G27" s="16"/>
      <c r="H27" s="27">
        <v>25.47</v>
      </c>
      <c r="I27" s="27">
        <v>1890638.0999999999</v>
      </c>
      <c r="J27" s="118"/>
      <c r="K27" s="38"/>
      <c r="L27" s="38"/>
      <c r="M27" s="38"/>
      <c r="N27" s="38"/>
      <c r="O27" s="38"/>
      <c r="P27" s="38"/>
      <c r="Q27" s="39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2"/>
    </row>
    <row r="28" spans="2:28" x14ac:dyDescent="0.25">
      <c r="B28" s="3" t="s">
        <v>313</v>
      </c>
      <c r="C28" s="59" t="s">
        <v>22</v>
      </c>
      <c r="D28" s="9">
        <v>135738</v>
      </c>
      <c r="E28" s="9">
        <v>0</v>
      </c>
      <c r="F28" s="9">
        <v>135738</v>
      </c>
      <c r="G28" s="16"/>
      <c r="H28" s="27">
        <v>30.31</v>
      </c>
      <c r="I28" s="27">
        <v>4114218.78</v>
      </c>
      <c r="J28" s="118"/>
      <c r="K28" s="38"/>
      <c r="L28" s="38"/>
      <c r="M28" s="38"/>
      <c r="N28" s="38"/>
      <c r="O28" s="38"/>
      <c r="P28" s="38"/>
      <c r="Q28" s="39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2"/>
    </row>
    <row r="29" spans="2:28" x14ac:dyDescent="0.25">
      <c r="B29" s="3" t="s">
        <v>314</v>
      </c>
      <c r="C29" s="59" t="s">
        <v>23</v>
      </c>
      <c r="D29" s="9">
        <v>103049</v>
      </c>
      <c r="E29" s="9">
        <v>0</v>
      </c>
      <c r="F29" s="9">
        <v>103049</v>
      </c>
      <c r="G29" s="16"/>
      <c r="H29" s="27">
        <v>25.47</v>
      </c>
      <c r="I29" s="27">
        <v>2624658.0299999998</v>
      </c>
      <c r="J29" s="118"/>
      <c r="K29" s="38"/>
      <c r="L29" s="38"/>
      <c r="M29" s="38"/>
      <c r="N29" s="38"/>
      <c r="O29" s="38"/>
      <c r="P29" s="38"/>
      <c r="Q29" s="39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2"/>
    </row>
    <row r="30" spans="2:28" x14ac:dyDescent="0.25">
      <c r="B30" s="3" t="s">
        <v>315</v>
      </c>
      <c r="C30" s="59" t="s">
        <v>24</v>
      </c>
      <c r="D30" s="9">
        <v>13489</v>
      </c>
      <c r="E30" s="9">
        <v>0</v>
      </c>
      <c r="F30" s="9">
        <v>13489</v>
      </c>
      <c r="G30" s="16"/>
      <c r="H30" s="27">
        <v>26.43</v>
      </c>
      <c r="I30" s="27">
        <v>356514.27</v>
      </c>
      <c r="J30" s="118"/>
      <c r="K30" s="38"/>
      <c r="L30" s="38"/>
      <c r="M30" s="38"/>
      <c r="N30" s="38"/>
      <c r="O30" s="38"/>
      <c r="P30" s="38"/>
      <c r="Q30" s="39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2"/>
    </row>
    <row r="31" spans="2:28" x14ac:dyDescent="0.25">
      <c r="B31" s="3" t="s">
        <v>316</v>
      </c>
      <c r="C31" s="59" t="s">
        <v>25</v>
      </c>
      <c r="D31" s="9">
        <v>165193</v>
      </c>
      <c r="E31" s="9">
        <v>3700</v>
      </c>
      <c r="F31" s="9">
        <v>168893</v>
      </c>
      <c r="G31" s="16"/>
      <c r="H31" s="27">
        <v>26.43</v>
      </c>
      <c r="I31" s="27">
        <v>4463841.99</v>
      </c>
      <c r="J31" s="118"/>
      <c r="K31" s="38"/>
      <c r="L31" s="38"/>
      <c r="M31" s="38"/>
      <c r="N31" s="38"/>
      <c r="O31" s="38"/>
      <c r="P31" s="38"/>
      <c r="Q31" s="39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2"/>
    </row>
    <row r="32" spans="2:28" x14ac:dyDescent="0.25">
      <c r="B32" s="3" t="s">
        <v>317</v>
      </c>
      <c r="C32" s="59" t="s">
        <v>26</v>
      </c>
      <c r="D32" s="9">
        <v>17036</v>
      </c>
      <c r="E32" s="9">
        <v>1046</v>
      </c>
      <c r="F32" s="9">
        <v>18082</v>
      </c>
      <c r="G32" s="16"/>
      <c r="H32" s="27">
        <v>30.31</v>
      </c>
      <c r="I32" s="27">
        <v>548065.41999999993</v>
      </c>
      <c r="J32" s="118"/>
      <c r="K32" s="38"/>
      <c r="L32" s="38"/>
      <c r="M32" s="38"/>
      <c r="N32" s="38"/>
      <c r="O32" s="38"/>
      <c r="P32" s="38"/>
      <c r="Q32" s="39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2"/>
    </row>
    <row r="33" spans="2:28" x14ac:dyDescent="0.25">
      <c r="B33" s="3" t="s">
        <v>318</v>
      </c>
      <c r="C33" s="59" t="s">
        <v>27</v>
      </c>
      <c r="D33" s="9">
        <v>37784</v>
      </c>
      <c r="E33" s="9">
        <v>4530</v>
      </c>
      <c r="F33" s="9">
        <v>42314</v>
      </c>
      <c r="G33" s="16"/>
      <c r="H33" s="27">
        <v>25.16</v>
      </c>
      <c r="I33" s="27">
        <v>1064620.24</v>
      </c>
      <c r="J33" s="118"/>
      <c r="K33" s="38"/>
      <c r="L33" s="38"/>
      <c r="M33" s="38"/>
      <c r="N33" s="38"/>
      <c r="O33" s="38"/>
      <c r="P33" s="38"/>
      <c r="Q33" s="39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2"/>
    </row>
    <row r="34" spans="2:28" x14ac:dyDescent="0.25">
      <c r="B34" s="3" t="s">
        <v>319</v>
      </c>
      <c r="C34" s="59" t="s">
        <v>28</v>
      </c>
      <c r="D34" s="9">
        <v>0</v>
      </c>
      <c r="E34" s="9">
        <v>4205</v>
      </c>
      <c r="F34" s="9">
        <v>4205</v>
      </c>
      <c r="G34" s="16"/>
      <c r="H34" s="27">
        <v>26.93</v>
      </c>
      <c r="I34" s="27">
        <v>113240.65</v>
      </c>
      <c r="J34" s="118"/>
      <c r="K34" s="38"/>
      <c r="L34" s="38"/>
      <c r="M34" s="38"/>
      <c r="N34" s="38"/>
      <c r="O34" s="38"/>
      <c r="P34" s="38"/>
      <c r="Q34" s="39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2"/>
    </row>
    <row r="35" spans="2:28" x14ac:dyDescent="0.25">
      <c r="B35" s="3" t="s">
        <v>320</v>
      </c>
      <c r="C35" s="59" t="s">
        <v>29</v>
      </c>
      <c r="D35" s="9">
        <v>0</v>
      </c>
      <c r="E35" s="9">
        <v>0</v>
      </c>
      <c r="F35" s="9">
        <v>0</v>
      </c>
      <c r="G35" s="16"/>
      <c r="H35" s="27">
        <v>25.98</v>
      </c>
      <c r="I35" s="27">
        <v>0</v>
      </c>
      <c r="J35" s="118"/>
      <c r="K35" s="38"/>
      <c r="L35" s="38"/>
      <c r="M35" s="38"/>
      <c r="N35" s="38"/>
      <c r="O35" s="38"/>
      <c r="P35" s="38"/>
      <c r="Q35" s="39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2"/>
    </row>
    <row r="36" spans="2:28" x14ac:dyDescent="0.25">
      <c r="B36" s="3" t="s">
        <v>321</v>
      </c>
      <c r="C36" s="59" t="s">
        <v>30</v>
      </c>
      <c r="D36" s="9">
        <v>494</v>
      </c>
      <c r="E36" s="9">
        <v>0</v>
      </c>
      <c r="F36" s="9">
        <v>494</v>
      </c>
      <c r="G36" s="16"/>
      <c r="H36" s="27">
        <v>26.43</v>
      </c>
      <c r="I36" s="27">
        <v>13056.42</v>
      </c>
      <c r="J36" s="118"/>
      <c r="K36" s="38"/>
      <c r="L36" s="38"/>
      <c r="M36" s="38"/>
      <c r="N36" s="38"/>
      <c r="O36" s="38"/>
      <c r="P36" s="38"/>
      <c r="Q36" s="39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2"/>
    </row>
    <row r="37" spans="2:28" x14ac:dyDescent="0.25">
      <c r="B37" s="3" t="s">
        <v>322</v>
      </c>
      <c r="C37" s="59" t="s">
        <v>31</v>
      </c>
      <c r="D37" s="9">
        <v>29841</v>
      </c>
      <c r="E37" s="9">
        <v>120</v>
      </c>
      <c r="F37" s="9">
        <v>29961</v>
      </c>
      <c r="G37" s="16"/>
      <c r="H37" s="27">
        <v>26.43</v>
      </c>
      <c r="I37" s="27">
        <v>791869.23</v>
      </c>
      <c r="J37" s="118"/>
      <c r="K37" s="38"/>
      <c r="L37" s="38"/>
      <c r="M37" s="38"/>
      <c r="N37" s="38"/>
      <c r="O37" s="38"/>
      <c r="P37" s="38"/>
      <c r="Q37" s="39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2"/>
    </row>
    <row r="38" spans="2:28" x14ac:dyDescent="0.25">
      <c r="B38" s="3" t="s">
        <v>323</v>
      </c>
      <c r="C38" s="59" t="s">
        <v>32</v>
      </c>
      <c r="D38" s="9">
        <v>3614</v>
      </c>
      <c r="E38" s="9">
        <v>0</v>
      </c>
      <c r="F38" s="9">
        <v>3614</v>
      </c>
      <c r="G38" s="16"/>
      <c r="H38" s="27">
        <v>33.61</v>
      </c>
      <c r="I38" s="27">
        <v>121466.54</v>
      </c>
      <c r="J38" s="118"/>
      <c r="K38" s="38"/>
      <c r="L38" s="38"/>
      <c r="M38" s="38"/>
      <c r="N38" s="38"/>
      <c r="O38" s="38"/>
      <c r="P38" s="38"/>
      <c r="Q38" s="39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2"/>
    </row>
    <row r="39" spans="2:28" x14ac:dyDescent="0.25">
      <c r="B39" s="3" t="s">
        <v>324</v>
      </c>
      <c r="C39" s="59" t="s">
        <v>33</v>
      </c>
      <c r="D39" s="9">
        <v>0</v>
      </c>
      <c r="E39" s="9">
        <v>0</v>
      </c>
      <c r="F39" s="9">
        <v>0</v>
      </c>
      <c r="G39" s="16"/>
      <c r="H39" s="27">
        <v>33.61</v>
      </c>
      <c r="I39" s="27">
        <v>0</v>
      </c>
      <c r="J39" s="118"/>
      <c r="K39" s="38"/>
      <c r="L39" s="38"/>
      <c r="M39" s="38"/>
      <c r="N39" s="38"/>
      <c r="O39" s="38"/>
      <c r="P39" s="38"/>
      <c r="Q39" s="39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2"/>
    </row>
    <row r="40" spans="2:28" x14ac:dyDescent="0.25">
      <c r="B40" s="3" t="s">
        <v>325</v>
      </c>
      <c r="C40" s="59" t="s">
        <v>34</v>
      </c>
      <c r="D40" s="9">
        <v>2300</v>
      </c>
      <c r="E40" s="9">
        <v>0</v>
      </c>
      <c r="F40" s="9">
        <v>2300</v>
      </c>
      <c r="G40" s="16"/>
      <c r="H40" s="27">
        <v>26.43</v>
      </c>
      <c r="I40" s="27">
        <v>60789</v>
      </c>
      <c r="J40" s="118"/>
      <c r="K40" s="38"/>
      <c r="L40" s="38"/>
      <c r="M40" s="38"/>
      <c r="N40" s="38"/>
      <c r="O40" s="38"/>
      <c r="P40" s="38"/>
      <c r="Q40" s="39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2"/>
    </row>
    <row r="41" spans="2:28" x14ac:dyDescent="0.25">
      <c r="B41" s="3" t="s">
        <v>326</v>
      </c>
      <c r="C41" s="59" t="s">
        <v>35</v>
      </c>
      <c r="D41" s="9">
        <v>0</v>
      </c>
      <c r="E41" s="9">
        <v>0</v>
      </c>
      <c r="F41" s="9">
        <v>0</v>
      </c>
      <c r="G41" s="16"/>
      <c r="H41" s="27">
        <v>26.94</v>
      </c>
      <c r="I41" s="27">
        <v>0</v>
      </c>
      <c r="J41" s="118"/>
      <c r="K41" s="38"/>
      <c r="L41" s="38"/>
      <c r="M41" s="38"/>
      <c r="N41" s="38"/>
      <c r="O41" s="38"/>
      <c r="P41" s="38"/>
      <c r="Q41" s="39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2"/>
    </row>
    <row r="42" spans="2:28" x14ac:dyDescent="0.25">
      <c r="B42" s="3" t="s">
        <v>327</v>
      </c>
      <c r="C42" s="59" t="s">
        <v>36</v>
      </c>
      <c r="D42" s="9">
        <v>4000</v>
      </c>
      <c r="E42" s="9">
        <v>0</v>
      </c>
      <c r="F42" s="9">
        <v>4000</v>
      </c>
      <c r="G42" s="16"/>
      <c r="H42" s="27">
        <v>26.94</v>
      </c>
      <c r="I42" s="27">
        <v>107760</v>
      </c>
      <c r="J42" s="118"/>
      <c r="K42" s="38"/>
      <c r="L42" s="38"/>
      <c r="M42" s="38"/>
      <c r="N42" s="38"/>
      <c r="O42" s="38"/>
      <c r="P42" s="38"/>
      <c r="Q42" s="39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2"/>
    </row>
    <row r="43" spans="2:28" x14ac:dyDescent="0.25">
      <c r="B43" s="3" t="s">
        <v>328</v>
      </c>
      <c r="C43" s="59" t="s">
        <v>37</v>
      </c>
      <c r="D43" s="9">
        <v>6941</v>
      </c>
      <c r="E43" s="9">
        <v>885</v>
      </c>
      <c r="F43" s="9">
        <v>7826</v>
      </c>
      <c r="G43" s="16"/>
      <c r="H43" s="27">
        <v>25.98</v>
      </c>
      <c r="I43" s="27">
        <v>203319.48</v>
      </c>
      <c r="J43" s="118"/>
      <c r="K43" s="38"/>
      <c r="L43" s="38"/>
      <c r="M43" s="38"/>
      <c r="N43" s="38"/>
      <c r="O43" s="38"/>
      <c r="P43" s="38"/>
      <c r="Q43" s="39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2"/>
    </row>
    <row r="44" spans="2:28" x14ac:dyDescent="0.25">
      <c r="B44" s="3" t="s">
        <v>329</v>
      </c>
      <c r="C44" s="59" t="s">
        <v>38</v>
      </c>
      <c r="D44" s="9">
        <v>5089</v>
      </c>
      <c r="E44" s="9">
        <v>0</v>
      </c>
      <c r="F44" s="9">
        <v>5089</v>
      </c>
      <c r="G44" s="16"/>
      <c r="H44" s="27">
        <v>25.46</v>
      </c>
      <c r="I44" s="27">
        <v>129565.94</v>
      </c>
      <c r="J44" s="118"/>
      <c r="K44" s="38"/>
      <c r="L44" s="38"/>
      <c r="M44" s="38"/>
      <c r="N44" s="38"/>
      <c r="O44" s="38"/>
      <c r="P44" s="38"/>
      <c r="Q44" s="39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2"/>
    </row>
    <row r="45" spans="2:28" x14ac:dyDescent="0.25">
      <c r="B45" s="3" t="s">
        <v>330</v>
      </c>
      <c r="C45" s="59" t="s">
        <v>39</v>
      </c>
      <c r="D45" s="9">
        <v>17050</v>
      </c>
      <c r="E45" s="9">
        <v>0</v>
      </c>
      <c r="F45" s="9">
        <v>17050</v>
      </c>
      <c r="G45" s="16"/>
      <c r="H45" s="27">
        <v>26.32</v>
      </c>
      <c r="I45" s="27">
        <v>448756</v>
      </c>
      <c r="J45" s="118"/>
      <c r="K45" s="38"/>
      <c r="L45" s="38"/>
      <c r="M45" s="38"/>
      <c r="N45" s="38"/>
      <c r="O45" s="38"/>
      <c r="P45" s="38"/>
      <c r="Q45" s="39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2"/>
    </row>
    <row r="46" spans="2:28" x14ac:dyDescent="0.25">
      <c r="B46" s="3" t="s">
        <v>331</v>
      </c>
      <c r="C46" s="59" t="s">
        <v>40</v>
      </c>
      <c r="D46" s="9">
        <v>15142</v>
      </c>
      <c r="E46" s="9">
        <v>0</v>
      </c>
      <c r="F46" s="9">
        <v>15142</v>
      </c>
      <c r="G46" s="16"/>
      <c r="H46" s="27">
        <v>30.55</v>
      </c>
      <c r="I46" s="27">
        <v>462588.10000000003</v>
      </c>
      <c r="J46" s="118"/>
      <c r="K46" s="38"/>
      <c r="L46" s="38"/>
      <c r="M46" s="38"/>
      <c r="N46" s="38"/>
      <c r="O46" s="38"/>
      <c r="P46" s="38"/>
      <c r="Q46" s="39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2"/>
    </row>
    <row r="47" spans="2:28" x14ac:dyDescent="0.25">
      <c r="B47" s="3" t="s">
        <v>332</v>
      </c>
      <c r="C47" s="59" t="s">
        <v>41</v>
      </c>
      <c r="D47" s="9">
        <v>21367</v>
      </c>
      <c r="E47" s="9">
        <v>21694</v>
      </c>
      <c r="F47" s="9">
        <v>43061</v>
      </c>
      <c r="G47" s="16"/>
      <c r="H47" s="27">
        <v>26.43</v>
      </c>
      <c r="I47" s="27">
        <v>1138102.23</v>
      </c>
      <c r="J47" s="118"/>
      <c r="K47" s="38"/>
      <c r="L47" s="38"/>
      <c r="M47" s="38"/>
      <c r="N47" s="38"/>
      <c r="O47" s="38"/>
      <c r="P47" s="38"/>
      <c r="Q47" s="39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2"/>
    </row>
    <row r="48" spans="2:28" x14ac:dyDescent="0.25">
      <c r="B48" s="3" t="s">
        <v>333</v>
      </c>
      <c r="C48" s="59" t="s">
        <v>42</v>
      </c>
      <c r="D48" s="9">
        <v>50000</v>
      </c>
      <c r="E48" s="9">
        <v>0</v>
      </c>
      <c r="F48" s="9">
        <v>50000</v>
      </c>
      <c r="G48" s="16"/>
      <c r="H48" s="27">
        <v>33.61</v>
      </c>
      <c r="I48" s="27">
        <v>1680500</v>
      </c>
      <c r="J48" s="118"/>
      <c r="K48" s="38"/>
      <c r="L48" s="38"/>
      <c r="M48" s="38"/>
      <c r="N48" s="38"/>
      <c r="O48" s="38"/>
      <c r="P48" s="38"/>
      <c r="Q48" s="39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2"/>
    </row>
    <row r="49" spans="2:28" x14ac:dyDescent="0.25">
      <c r="B49" s="3" t="s">
        <v>334</v>
      </c>
      <c r="C49" s="59" t="s">
        <v>43</v>
      </c>
      <c r="D49" s="9">
        <v>6620</v>
      </c>
      <c r="E49" s="9">
        <v>0</v>
      </c>
      <c r="F49" s="9">
        <v>6620</v>
      </c>
      <c r="G49" s="16"/>
      <c r="H49" s="27">
        <v>26.43</v>
      </c>
      <c r="I49" s="27">
        <v>174966.6</v>
      </c>
      <c r="J49" s="118"/>
      <c r="K49" s="38"/>
      <c r="L49" s="38"/>
      <c r="M49" s="38"/>
      <c r="N49" s="38"/>
      <c r="O49" s="38"/>
      <c r="P49" s="38"/>
      <c r="Q49" s="39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2"/>
    </row>
    <row r="50" spans="2:28" x14ac:dyDescent="0.25">
      <c r="B50" s="3" t="s">
        <v>335</v>
      </c>
      <c r="C50" s="59" t="s">
        <v>44</v>
      </c>
      <c r="D50" s="9">
        <v>906460</v>
      </c>
      <c r="E50" s="9">
        <v>0</v>
      </c>
      <c r="F50" s="9">
        <v>906460</v>
      </c>
      <c r="G50" s="16"/>
      <c r="H50" s="27">
        <v>26.32</v>
      </c>
      <c r="I50" s="27">
        <v>23858027.199999999</v>
      </c>
      <c r="J50" s="118"/>
      <c r="K50" s="38"/>
      <c r="L50" s="38"/>
      <c r="M50" s="38"/>
      <c r="N50" s="38"/>
      <c r="O50" s="38"/>
      <c r="P50" s="38"/>
      <c r="Q50" s="39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2"/>
    </row>
    <row r="51" spans="2:28" x14ac:dyDescent="0.25">
      <c r="B51" s="3" t="s">
        <v>336</v>
      </c>
      <c r="C51" s="59" t="s">
        <v>45</v>
      </c>
      <c r="D51" s="9">
        <v>1000</v>
      </c>
      <c r="E51" s="9">
        <v>0</v>
      </c>
      <c r="F51" s="9">
        <v>1000</v>
      </c>
      <c r="G51" s="16"/>
      <c r="H51" s="27">
        <v>31.41</v>
      </c>
      <c r="I51" s="27">
        <v>31410</v>
      </c>
      <c r="J51" s="118"/>
      <c r="K51" s="38"/>
      <c r="L51" s="38"/>
      <c r="M51" s="38"/>
      <c r="N51" s="38"/>
      <c r="O51" s="38"/>
      <c r="P51" s="38"/>
      <c r="Q51" s="39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2"/>
    </row>
    <row r="52" spans="2:28" x14ac:dyDescent="0.25">
      <c r="B52" s="3" t="s">
        <v>337</v>
      </c>
      <c r="C52" s="59" t="s">
        <v>46</v>
      </c>
      <c r="D52" s="9">
        <v>5800</v>
      </c>
      <c r="E52" s="9">
        <v>0</v>
      </c>
      <c r="F52" s="9">
        <v>5800</v>
      </c>
      <c r="G52" s="16"/>
      <c r="H52" s="27">
        <v>25.96</v>
      </c>
      <c r="I52" s="27">
        <v>150568</v>
      </c>
      <c r="J52" s="118"/>
      <c r="K52" s="38"/>
      <c r="L52" s="38"/>
      <c r="M52" s="38"/>
      <c r="N52" s="38"/>
      <c r="O52" s="38"/>
      <c r="P52" s="38"/>
      <c r="Q52" s="39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2"/>
    </row>
    <row r="53" spans="2:28" x14ac:dyDescent="0.25">
      <c r="B53" s="3" t="s">
        <v>338</v>
      </c>
      <c r="C53" s="59" t="s">
        <v>47</v>
      </c>
      <c r="D53" s="9">
        <v>1651</v>
      </c>
      <c r="E53" s="9">
        <v>0</v>
      </c>
      <c r="F53" s="9">
        <v>1651</v>
      </c>
      <c r="G53" s="16"/>
      <c r="H53" s="27">
        <v>26.43</v>
      </c>
      <c r="I53" s="27">
        <v>43635.93</v>
      </c>
      <c r="J53" s="118"/>
      <c r="K53" s="38"/>
      <c r="L53" s="38"/>
      <c r="M53" s="38"/>
      <c r="N53" s="38"/>
      <c r="O53" s="38"/>
      <c r="P53" s="38"/>
      <c r="Q53" s="39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2"/>
    </row>
    <row r="54" spans="2:28" s="160" customFormat="1" x14ac:dyDescent="0.25">
      <c r="B54" s="3"/>
      <c r="C54" s="59" t="s">
        <v>459</v>
      </c>
      <c r="D54" s="9">
        <v>7303</v>
      </c>
      <c r="E54" s="9">
        <v>4753</v>
      </c>
      <c r="F54" s="9">
        <v>12056</v>
      </c>
      <c r="G54" s="16"/>
      <c r="H54" s="27">
        <v>25.46</v>
      </c>
      <c r="I54" s="27">
        <v>306945.76</v>
      </c>
      <c r="J54" s="118"/>
      <c r="K54" s="38"/>
      <c r="L54" s="38"/>
      <c r="M54" s="38"/>
      <c r="N54" s="38"/>
      <c r="O54" s="38"/>
      <c r="P54" s="38"/>
      <c r="Q54" s="39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2"/>
    </row>
    <row r="55" spans="2:28" x14ac:dyDescent="0.25">
      <c r="B55" s="3" t="s">
        <v>339</v>
      </c>
      <c r="C55" s="59" t="s">
        <v>48</v>
      </c>
      <c r="D55" s="9">
        <v>2466</v>
      </c>
      <c r="E55" s="9">
        <v>0</v>
      </c>
      <c r="F55" s="9">
        <v>2466</v>
      </c>
      <c r="G55" s="16"/>
      <c r="H55" s="27">
        <v>23.1</v>
      </c>
      <c r="I55" s="27">
        <v>56964.600000000006</v>
      </c>
      <c r="J55" s="118"/>
      <c r="K55" s="38"/>
      <c r="L55" s="38"/>
      <c r="M55" s="38"/>
      <c r="N55" s="38"/>
      <c r="O55" s="38"/>
      <c r="P55" s="38"/>
      <c r="Q55" s="39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2"/>
    </row>
    <row r="56" spans="2:28" x14ac:dyDescent="0.25">
      <c r="B56" s="3" t="s">
        <v>340</v>
      </c>
      <c r="C56" s="59" t="s">
        <v>49</v>
      </c>
      <c r="D56" s="9">
        <v>6245</v>
      </c>
      <c r="E56" s="9">
        <v>0</v>
      </c>
      <c r="F56" s="9">
        <v>6245</v>
      </c>
      <c r="G56" s="16"/>
      <c r="H56" s="27">
        <v>26.4</v>
      </c>
      <c r="I56" s="27">
        <v>164868</v>
      </c>
      <c r="J56" s="118"/>
      <c r="K56" s="38"/>
      <c r="L56" s="38"/>
      <c r="M56" s="38"/>
      <c r="N56" s="38"/>
      <c r="O56" s="38"/>
      <c r="P56" s="38"/>
      <c r="Q56" s="39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2"/>
    </row>
    <row r="57" spans="2:28" x14ac:dyDescent="0.25">
      <c r="B57" s="3" t="s">
        <v>341</v>
      </c>
      <c r="C57" s="59" t="s">
        <v>50</v>
      </c>
      <c r="D57" s="9">
        <v>5930</v>
      </c>
      <c r="E57" s="9">
        <v>2200</v>
      </c>
      <c r="F57" s="9">
        <v>8130</v>
      </c>
      <c r="G57" s="16"/>
      <c r="H57" s="27">
        <v>33.61</v>
      </c>
      <c r="I57" s="27">
        <v>273249.3</v>
      </c>
      <c r="J57" s="118"/>
      <c r="K57" s="38"/>
      <c r="L57" s="38"/>
      <c r="M57" s="38"/>
      <c r="N57" s="38"/>
      <c r="O57" s="38"/>
      <c r="P57" s="38"/>
      <c r="Q57" s="39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2"/>
    </row>
    <row r="58" spans="2:28" x14ac:dyDescent="0.25">
      <c r="B58" s="3" t="s">
        <v>342</v>
      </c>
      <c r="C58" s="59" t="s">
        <v>51</v>
      </c>
      <c r="D58" s="9">
        <v>897</v>
      </c>
      <c r="E58" s="9">
        <v>500</v>
      </c>
      <c r="F58" s="9">
        <v>1397</v>
      </c>
      <c r="G58" s="16"/>
      <c r="H58" s="27">
        <v>33.61</v>
      </c>
      <c r="I58" s="27">
        <v>46953.17</v>
      </c>
      <c r="J58" s="118"/>
      <c r="K58" s="38"/>
      <c r="L58" s="38"/>
      <c r="M58" s="38"/>
      <c r="N58" s="38"/>
      <c r="O58" s="38"/>
      <c r="P58" s="38"/>
      <c r="Q58" s="39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2"/>
    </row>
    <row r="59" spans="2:28" x14ac:dyDescent="0.25">
      <c r="B59" s="3" t="s">
        <v>343</v>
      </c>
      <c r="C59" s="59" t="s">
        <v>52</v>
      </c>
      <c r="D59" s="9">
        <v>8675</v>
      </c>
      <c r="E59" s="9">
        <v>522</v>
      </c>
      <c r="F59" s="9">
        <v>9197</v>
      </c>
      <c r="G59" s="16"/>
      <c r="H59" s="27">
        <v>23.1</v>
      </c>
      <c r="I59" s="27">
        <v>212450.7</v>
      </c>
      <c r="J59" s="118"/>
      <c r="K59" s="38"/>
      <c r="L59" s="38"/>
      <c r="M59" s="38"/>
      <c r="N59" s="38"/>
      <c r="O59" s="38"/>
      <c r="P59" s="38"/>
      <c r="Q59" s="39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2"/>
    </row>
    <row r="60" spans="2:28" x14ac:dyDescent="0.25">
      <c r="B60" s="3" t="s">
        <v>344</v>
      </c>
      <c r="C60" s="59" t="s">
        <v>53</v>
      </c>
      <c r="D60" s="9">
        <v>4000</v>
      </c>
      <c r="E60" s="9">
        <v>300</v>
      </c>
      <c r="F60" s="9">
        <v>4300</v>
      </c>
      <c r="G60" s="16"/>
      <c r="H60" s="27">
        <v>26.43</v>
      </c>
      <c r="I60" s="27">
        <v>113649</v>
      </c>
      <c r="J60" s="118"/>
      <c r="K60" s="38"/>
      <c r="L60" s="38"/>
      <c r="M60" s="38"/>
      <c r="N60" s="38"/>
      <c r="O60" s="38"/>
      <c r="P60" s="38"/>
      <c r="Q60" s="39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2"/>
    </row>
    <row r="61" spans="2:28" x14ac:dyDescent="0.25">
      <c r="B61" s="3" t="s">
        <v>345</v>
      </c>
      <c r="C61" s="59" t="s">
        <v>54</v>
      </c>
      <c r="D61" s="9">
        <v>6926</v>
      </c>
      <c r="E61" s="9">
        <v>0</v>
      </c>
      <c r="F61" s="9">
        <v>6926</v>
      </c>
      <c r="G61" s="16"/>
      <c r="H61" s="27">
        <v>26.96</v>
      </c>
      <c r="I61" s="27">
        <v>186724.96</v>
      </c>
      <c r="J61" s="118"/>
      <c r="K61" s="38"/>
      <c r="L61" s="38"/>
      <c r="M61" s="38"/>
      <c r="N61" s="38"/>
      <c r="O61" s="38"/>
      <c r="P61" s="38"/>
      <c r="Q61" s="39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2"/>
    </row>
    <row r="62" spans="2:28" x14ac:dyDescent="0.25">
      <c r="B62" s="3" t="s">
        <v>346</v>
      </c>
      <c r="C62" s="59" t="s">
        <v>55</v>
      </c>
      <c r="D62" s="9">
        <v>24595</v>
      </c>
      <c r="E62" s="9">
        <v>2909</v>
      </c>
      <c r="F62" s="9">
        <v>27504</v>
      </c>
      <c r="G62" s="16"/>
      <c r="H62" s="27">
        <v>24.52</v>
      </c>
      <c r="I62" s="27">
        <v>674398.08</v>
      </c>
      <c r="J62" s="118"/>
      <c r="K62" s="38"/>
      <c r="L62" s="38"/>
      <c r="M62" s="38"/>
      <c r="N62" s="38"/>
      <c r="O62" s="38"/>
      <c r="P62" s="38"/>
      <c r="Q62" s="39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2"/>
    </row>
    <row r="63" spans="2:28" x14ac:dyDescent="0.25">
      <c r="B63" s="3" t="s">
        <v>347</v>
      </c>
      <c r="C63" s="59" t="s">
        <v>56</v>
      </c>
      <c r="D63" s="9">
        <v>12529</v>
      </c>
      <c r="E63" s="9">
        <v>175</v>
      </c>
      <c r="F63" s="9">
        <v>12704</v>
      </c>
      <c r="G63" s="16"/>
      <c r="H63" s="27">
        <v>26.94</v>
      </c>
      <c r="I63" s="27">
        <v>342245.76</v>
      </c>
      <c r="J63" s="118"/>
      <c r="K63" s="38"/>
      <c r="L63" s="38"/>
      <c r="M63" s="38"/>
      <c r="N63" s="38"/>
      <c r="O63" s="38"/>
      <c r="P63" s="38"/>
      <c r="Q63" s="39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2"/>
    </row>
    <row r="64" spans="2:28" x14ac:dyDescent="0.25">
      <c r="B64" s="3" t="s">
        <v>348</v>
      </c>
      <c r="C64" s="59" t="s">
        <v>57</v>
      </c>
      <c r="D64" s="9">
        <v>136251</v>
      </c>
      <c r="E64" s="9">
        <v>0</v>
      </c>
      <c r="F64" s="9">
        <v>136251</v>
      </c>
      <c r="G64" s="16"/>
      <c r="H64" s="27">
        <v>26.32</v>
      </c>
      <c r="I64" s="27">
        <v>3586126.32</v>
      </c>
      <c r="J64" s="118"/>
      <c r="K64" s="38"/>
      <c r="L64" s="38"/>
      <c r="M64" s="38"/>
      <c r="N64" s="38"/>
      <c r="O64" s="38"/>
      <c r="P64" s="38"/>
      <c r="Q64" s="39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2"/>
    </row>
    <row r="65" spans="2:28" x14ac:dyDescent="0.25">
      <c r="B65" s="3" t="s">
        <v>349</v>
      </c>
      <c r="C65" s="59" t="s">
        <v>58</v>
      </c>
      <c r="D65" s="9">
        <v>44999</v>
      </c>
      <c r="E65" s="9">
        <v>8069</v>
      </c>
      <c r="F65" s="9">
        <v>53068</v>
      </c>
      <c r="G65" s="16"/>
      <c r="H65" s="27">
        <v>26.96</v>
      </c>
      <c r="I65" s="27">
        <v>1430713.28</v>
      </c>
      <c r="J65" s="118"/>
      <c r="K65" s="38"/>
      <c r="L65" s="38"/>
      <c r="M65" s="38"/>
      <c r="N65" s="38"/>
      <c r="O65" s="38"/>
      <c r="P65" s="38"/>
      <c r="Q65" s="39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2"/>
    </row>
    <row r="66" spans="2:28" x14ac:dyDescent="0.25">
      <c r="B66" s="3" t="s">
        <v>350</v>
      </c>
      <c r="C66" s="59" t="s">
        <v>59</v>
      </c>
      <c r="D66" s="9">
        <v>56400</v>
      </c>
      <c r="E66" s="9">
        <v>0</v>
      </c>
      <c r="F66" s="9">
        <v>56400</v>
      </c>
      <c r="G66" s="16"/>
      <c r="H66" s="27">
        <v>30.98</v>
      </c>
      <c r="I66" s="27">
        <v>1747272</v>
      </c>
      <c r="J66" s="118"/>
      <c r="K66" s="38"/>
      <c r="L66" s="38"/>
      <c r="M66" s="38"/>
      <c r="N66" s="38"/>
      <c r="O66" s="38"/>
      <c r="P66" s="38"/>
      <c r="Q66" s="39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2"/>
    </row>
    <row r="67" spans="2:28" x14ac:dyDescent="0.25">
      <c r="B67" s="3" t="s">
        <v>351</v>
      </c>
      <c r="C67" s="59" t="s">
        <v>60</v>
      </c>
      <c r="D67" s="9">
        <v>33654</v>
      </c>
      <c r="E67" s="9">
        <v>0</v>
      </c>
      <c r="F67" s="9">
        <v>33654</v>
      </c>
      <c r="G67" s="16"/>
      <c r="H67" s="27">
        <v>24.52</v>
      </c>
      <c r="I67" s="27">
        <v>825196.08</v>
      </c>
      <c r="J67" s="118"/>
      <c r="K67" s="38"/>
      <c r="L67" s="38"/>
      <c r="M67" s="38"/>
      <c r="N67" s="38"/>
      <c r="O67" s="38"/>
      <c r="P67" s="38"/>
      <c r="Q67" s="39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2"/>
    </row>
    <row r="68" spans="2:28" x14ac:dyDescent="0.25">
      <c r="B68" s="3" t="s">
        <v>352</v>
      </c>
      <c r="C68" s="59" t="s">
        <v>61</v>
      </c>
      <c r="D68" s="9">
        <v>29000</v>
      </c>
      <c r="E68" s="9">
        <v>2500</v>
      </c>
      <c r="F68" s="9">
        <v>31500</v>
      </c>
      <c r="G68" s="16"/>
      <c r="H68" s="27">
        <v>24.8</v>
      </c>
      <c r="I68" s="27">
        <v>781200</v>
      </c>
      <c r="J68" s="118"/>
      <c r="K68" s="38"/>
      <c r="L68" s="38"/>
      <c r="M68" s="38"/>
      <c r="N68" s="38"/>
      <c r="O68" s="38"/>
      <c r="P68" s="38"/>
      <c r="Q68" s="39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2"/>
    </row>
    <row r="69" spans="2:28" x14ac:dyDescent="0.25">
      <c r="B69" s="3" t="s">
        <v>353</v>
      </c>
      <c r="C69" s="59" t="s">
        <v>62</v>
      </c>
      <c r="D69" s="9">
        <v>947562</v>
      </c>
      <c r="E69" s="9">
        <v>135953</v>
      </c>
      <c r="F69" s="9">
        <v>1083515</v>
      </c>
      <c r="G69" s="16"/>
      <c r="H69" s="27">
        <v>33.17</v>
      </c>
      <c r="I69" s="27">
        <v>35940192.550000004</v>
      </c>
      <c r="J69" s="118"/>
      <c r="K69" s="38"/>
      <c r="L69" s="38"/>
      <c r="M69" s="38"/>
      <c r="N69" s="38"/>
      <c r="O69" s="38"/>
      <c r="P69" s="38"/>
      <c r="Q69" s="39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2"/>
    </row>
    <row r="70" spans="2:28" x14ac:dyDescent="0.25">
      <c r="B70" s="3" t="s">
        <v>354</v>
      </c>
      <c r="C70" s="59" t="s">
        <v>63</v>
      </c>
      <c r="D70" s="9">
        <v>2611</v>
      </c>
      <c r="E70" s="9">
        <v>350</v>
      </c>
      <c r="F70" s="9">
        <v>2961</v>
      </c>
      <c r="G70" s="16"/>
      <c r="H70" s="27">
        <v>31.41</v>
      </c>
      <c r="I70" s="27">
        <v>93005.01</v>
      </c>
      <c r="J70" s="118"/>
      <c r="K70" s="38"/>
      <c r="L70" s="38"/>
      <c r="M70" s="38"/>
      <c r="N70" s="38"/>
      <c r="O70" s="38"/>
      <c r="P70" s="38"/>
      <c r="Q70" s="39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2"/>
    </row>
    <row r="71" spans="2:28" x14ac:dyDescent="0.25">
      <c r="B71" s="3" t="s">
        <v>355</v>
      </c>
      <c r="C71" s="59" t="s">
        <v>64</v>
      </c>
      <c r="D71" s="9">
        <v>4001</v>
      </c>
      <c r="E71" s="9">
        <v>0</v>
      </c>
      <c r="F71" s="9">
        <v>4001</v>
      </c>
      <c r="G71" s="16"/>
      <c r="H71" s="27">
        <v>29.14</v>
      </c>
      <c r="I71" s="27">
        <v>116589.14</v>
      </c>
      <c r="J71" s="118"/>
      <c r="K71" s="38"/>
      <c r="L71" s="38"/>
      <c r="M71" s="38"/>
      <c r="N71" s="38"/>
      <c r="O71" s="38"/>
      <c r="P71" s="38"/>
      <c r="Q71" s="39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2"/>
    </row>
    <row r="72" spans="2:28" x14ac:dyDescent="0.25">
      <c r="B72" s="3" t="s">
        <v>356</v>
      </c>
      <c r="C72" s="59" t="s">
        <v>65</v>
      </c>
      <c r="D72" s="9">
        <v>10000</v>
      </c>
      <c r="E72" s="9">
        <v>0</v>
      </c>
      <c r="F72" s="9">
        <v>10000</v>
      </c>
      <c r="G72" s="16"/>
      <c r="H72" s="27">
        <v>25.46</v>
      </c>
      <c r="I72" s="27">
        <v>254600</v>
      </c>
      <c r="J72" s="118"/>
      <c r="K72" s="38"/>
      <c r="L72" s="38"/>
      <c r="M72" s="38"/>
      <c r="N72" s="38"/>
      <c r="O72" s="38"/>
      <c r="P72" s="38"/>
      <c r="Q72" s="39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2"/>
    </row>
    <row r="73" spans="2:28" x14ac:dyDescent="0.25">
      <c r="B73" s="3" t="s">
        <v>357</v>
      </c>
      <c r="C73" s="59" t="s">
        <v>66</v>
      </c>
      <c r="D73" s="9">
        <v>39753</v>
      </c>
      <c r="E73" s="9">
        <v>0</v>
      </c>
      <c r="F73" s="9">
        <v>39753</v>
      </c>
      <c r="G73" s="16"/>
      <c r="H73" s="27">
        <v>33.61</v>
      </c>
      <c r="I73" s="27">
        <v>1336098.33</v>
      </c>
      <c r="J73" s="118"/>
      <c r="K73" s="38"/>
      <c r="L73" s="38"/>
      <c r="M73" s="38"/>
      <c r="N73" s="38"/>
      <c r="O73" s="38"/>
      <c r="P73" s="38"/>
      <c r="Q73" s="39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2"/>
    </row>
    <row r="74" spans="2:28" x14ac:dyDescent="0.25">
      <c r="B74" s="3" t="s">
        <v>358</v>
      </c>
      <c r="C74" s="59" t="s">
        <v>67</v>
      </c>
      <c r="D74" s="9">
        <v>97664</v>
      </c>
      <c r="E74" s="9">
        <v>0</v>
      </c>
      <c r="F74" s="9">
        <v>97664</v>
      </c>
      <c r="G74" s="16"/>
      <c r="H74" s="27">
        <v>24.35</v>
      </c>
      <c r="I74" s="27">
        <v>2378118.4</v>
      </c>
      <c r="J74" s="118"/>
      <c r="K74" s="38"/>
      <c r="L74" s="38"/>
      <c r="M74" s="38"/>
      <c r="N74" s="38"/>
      <c r="O74" s="38"/>
      <c r="P74" s="38"/>
      <c r="Q74" s="39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2"/>
    </row>
    <row r="75" spans="2:28" x14ac:dyDescent="0.25">
      <c r="B75" s="3" t="s">
        <v>359</v>
      </c>
      <c r="C75" s="59" t="s">
        <v>68</v>
      </c>
      <c r="D75" s="9">
        <v>5700</v>
      </c>
      <c r="E75" s="9">
        <v>0</v>
      </c>
      <c r="F75" s="9">
        <v>5700</v>
      </c>
      <c r="G75" s="16"/>
      <c r="H75" s="27">
        <v>26.4</v>
      </c>
      <c r="I75" s="27">
        <v>150480</v>
      </c>
      <c r="J75" s="118"/>
      <c r="K75" s="38"/>
      <c r="L75" s="38"/>
      <c r="M75" s="38"/>
      <c r="N75" s="38"/>
      <c r="O75" s="38"/>
      <c r="P75" s="38"/>
      <c r="Q75" s="39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2"/>
    </row>
    <row r="76" spans="2:28" x14ac:dyDescent="0.25">
      <c r="B76" s="3" t="s">
        <v>360</v>
      </c>
      <c r="C76" s="59" t="s">
        <v>69</v>
      </c>
      <c r="D76" s="9">
        <v>4561</v>
      </c>
      <c r="E76" s="9">
        <v>0</v>
      </c>
      <c r="F76" s="9">
        <v>4561</v>
      </c>
      <c r="G76" s="16"/>
      <c r="H76" s="27">
        <v>26.32</v>
      </c>
      <c r="I76" s="27">
        <v>120045.52</v>
      </c>
      <c r="J76" s="118"/>
      <c r="K76" s="38"/>
      <c r="L76" s="38"/>
      <c r="M76" s="38"/>
      <c r="N76" s="38"/>
      <c r="O76" s="38"/>
      <c r="P76" s="38"/>
      <c r="Q76" s="39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2"/>
    </row>
    <row r="77" spans="2:28" x14ac:dyDescent="0.25">
      <c r="B77" s="3" t="s">
        <v>361</v>
      </c>
      <c r="C77" s="59" t="s">
        <v>70</v>
      </c>
      <c r="D77" s="9">
        <v>35355</v>
      </c>
      <c r="E77" s="9">
        <v>34087</v>
      </c>
      <c r="F77" s="9">
        <v>69442</v>
      </c>
      <c r="G77" s="16"/>
      <c r="H77" s="27">
        <v>26.67</v>
      </c>
      <c r="I77" s="27">
        <v>1852018.1400000001</v>
      </c>
      <c r="J77" s="118"/>
      <c r="K77" s="38"/>
      <c r="L77" s="38"/>
      <c r="M77" s="38"/>
      <c r="N77" s="38"/>
      <c r="O77" s="38"/>
      <c r="P77" s="38"/>
      <c r="Q77" s="39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2"/>
    </row>
    <row r="78" spans="2:28" x14ac:dyDescent="0.25">
      <c r="B78" s="3" t="s">
        <v>362</v>
      </c>
      <c r="C78" s="59" t="s">
        <v>71</v>
      </c>
      <c r="D78" s="9">
        <v>29572</v>
      </c>
      <c r="E78" s="9">
        <v>100</v>
      </c>
      <c r="F78" s="9">
        <v>29672</v>
      </c>
      <c r="G78" s="16"/>
      <c r="H78" s="27">
        <v>26.94</v>
      </c>
      <c r="I78" s="27">
        <v>799363.68</v>
      </c>
      <c r="J78" s="118"/>
      <c r="K78" s="38"/>
      <c r="L78" s="38"/>
      <c r="M78" s="38"/>
      <c r="N78" s="38"/>
      <c r="O78" s="38"/>
      <c r="P78" s="38"/>
      <c r="Q78" s="39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2"/>
    </row>
    <row r="79" spans="2:28" x14ac:dyDescent="0.25">
      <c r="B79" s="3" t="s">
        <v>363</v>
      </c>
      <c r="C79" s="59" t="s">
        <v>72</v>
      </c>
      <c r="D79" s="9">
        <v>7200</v>
      </c>
      <c r="E79" s="9">
        <v>5559</v>
      </c>
      <c r="F79" s="9">
        <v>12759</v>
      </c>
      <c r="G79" s="16"/>
      <c r="H79" s="27">
        <v>26.67</v>
      </c>
      <c r="I79" s="27">
        <v>340282.53</v>
      </c>
      <c r="J79" s="118"/>
      <c r="K79" s="38"/>
      <c r="L79" s="38"/>
      <c r="M79" s="38"/>
      <c r="N79" s="38"/>
      <c r="O79" s="38"/>
      <c r="P79" s="38"/>
      <c r="Q79" s="39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2"/>
    </row>
    <row r="80" spans="2:28" x14ac:dyDescent="0.25">
      <c r="B80" s="3" t="s">
        <v>364</v>
      </c>
      <c r="C80" s="59" t="s">
        <v>73</v>
      </c>
      <c r="D80" s="9">
        <v>3644</v>
      </c>
      <c r="E80" s="9">
        <v>0</v>
      </c>
      <c r="F80" s="9">
        <v>3644</v>
      </c>
      <c r="G80" s="16"/>
      <c r="H80" s="27">
        <v>26.43</v>
      </c>
      <c r="I80" s="27">
        <v>96310.92</v>
      </c>
      <c r="J80" s="118"/>
      <c r="K80" s="38"/>
      <c r="L80" s="38"/>
      <c r="M80" s="38"/>
      <c r="N80" s="38"/>
      <c r="O80" s="38"/>
      <c r="P80" s="38"/>
      <c r="Q80" s="39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2"/>
    </row>
    <row r="81" spans="2:28" x14ac:dyDescent="0.25">
      <c r="B81" s="3" t="s">
        <v>365</v>
      </c>
      <c r="C81" s="59" t="s">
        <v>74</v>
      </c>
      <c r="D81" s="9">
        <v>280000</v>
      </c>
      <c r="E81" s="9">
        <v>7510</v>
      </c>
      <c r="F81" s="9">
        <v>287510</v>
      </c>
      <c r="G81" s="16"/>
      <c r="H81" s="27">
        <v>28.22</v>
      </c>
      <c r="I81" s="27">
        <v>8113532.1999999993</v>
      </c>
      <c r="J81" s="118"/>
      <c r="K81" s="38"/>
      <c r="L81" s="38"/>
      <c r="M81" s="38"/>
      <c r="N81" s="38"/>
      <c r="O81" s="38"/>
      <c r="P81" s="38"/>
      <c r="Q81" s="39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2"/>
    </row>
    <row r="82" spans="2:28" x14ac:dyDescent="0.25">
      <c r="B82" s="3" t="s">
        <v>366</v>
      </c>
      <c r="C82" s="59" t="s">
        <v>75</v>
      </c>
      <c r="D82" s="9">
        <v>41176</v>
      </c>
      <c r="E82" s="9">
        <v>0</v>
      </c>
      <c r="F82" s="9">
        <v>41176</v>
      </c>
      <c r="G82" s="16"/>
      <c r="H82" s="27">
        <v>25.98</v>
      </c>
      <c r="I82" s="27">
        <v>1069752.48</v>
      </c>
      <c r="J82" s="118"/>
      <c r="K82" s="38"/>
      <c r="L82" s="38"/>
      <c r="M82" s="38"/>
      <c r="N82" s="38"/>
      <c r="O82" s="38"/>
      <c r="P82" s="38"/>
      <c r="Q82" s="39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2"/>
    </row>
    <row r="83" spans="2:28" x14ac:dyDescent="0.25">
      <c r="B83" s="3" t="s">
        <v>367</v>
      </c>
      <c r="C83" s="59" t="s">
        <v>76</v>
      </c>
      <c r="D83" s="9">
        <v>0</v>
      </c>
      <c r="E83" s="9">
        <v>0</v>
      </c>
      <c r="F83" s="9">
        <v>0</v>
      </c>
      <c r="G83" s="16"/>
      <c r="H83" s="27">
        <v>25.46</v>
      </c>
      <c r="I83" s="27">
        <v>0</v>
      </c>
      <c r="J83" s="118"/>
      <c r="K83" s="38"/>
      <c r="L83" s="38"/>
      <c r="M83" s="38"/>
      <c r="N83" s="38"/>
      <c r="O83" s="38"/>
      <c r="P83" s="38"/>
      <c r="Q83" s="39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2"/>
    </row>
    <row r="84" spans="2:28" x14ac:dyDescent="0.25">
      <c r="B84" s="3" t="s">
        <v>368</v>
      </c>
      <c r="C84" s="59" t="s">
        <v>77</v>
      </c>
      <c r="D84" s="9">
        <v>23000</v>
      </c>
      <c r="E84" s="9">
        <v>0</v>
      </c>
      <c r="F84" s="9">
        <v>23000</v>
      </c>
      <c r="G84" s="16"/>
      <c r="H84" s="27">
        <v>29.14</v>
      </c>
      <c r="I84" s="27">
        <v>670220</v>
      </c>
      <c r="J84" s="118"/>
      <c r="K84" s="38"/>
      <c r="L84" s="38"/>
      <c r="M84" s="38"/>
      <c r="N84" s="38"/>
      <c r="O84" s="38"/>
      <c r="P84" s="38"/>
      <c r="Q84" s="39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2"/>
    </row>
    <row r="85" spans="2:28" x14ac:dyDescent="0.25">
      <c r="B85" s="3" t="s">
        <v>369</v>
      </c>
      <c r="C85" s="59" t="s">
        <v>78</v>
      </c>
      <c r="D85" s="9">
        <v>0</v>
      </c>
      <c r="E85" s="9">
        <v>0</v>
      </c>
      <c r="F85" s="9">
        <v>0</v>
      </c>
      <c r="G85" s="16"/>
      <c r="H85" s="27">
        <v>33.61</v>
      </c>
      <c r="I85" s="27">
        <v>0</v>
      </c>
      <c r="J85" s="118"/>
      <c r="K85" s="38"/>
      <c r="L85" s="38"/>
      <c r="M85" s="38"/>
      <c r="N85" s="38"/>
      <c r="O85" s="38"/>
      <c r="P85" s="38"/>
      <c r="Q85" s="39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2"/>
    </row>
    <row r="86" spans="2:28" x14ac:dyDescent="0.25">
      <c r="B86" s="3" t="s">
        <v>370</v>
      </c>
      <c r="C86" s="59" t="s">
        <v>79</v>
      </c>
      <c r="D86" s="9">
        <v>91307</v>
      </c>
      <c r="E86" s="9">
        <v>14463</v>
      </c>
      <c r="F86" s="9">
        <v>105770</v>
      </c>
      <c r="G86" s="16"/>
      <c r="H86" s="27">
        <v>33.61</v>
      </c>
      <c r="I86" s="27">
        <v>3554929.6999999997</v>
      </c>
      <c r="J86" s="118"/>
      <c r="K86" s="38"/>
      <c r="L86" s="38"/>
      <c r="M86" s="38"/>
      <c r="N86" s="38"/>
      <c r="O86" s="38"/>
      <c r="P86" s="38"/>
      <c r="Q86" s="39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2"/>
    </row>
    <row r="87" spans="2:28" x14ac:dyDescent="0.25">
      <c r="B87" s="3" t="s">
        <v>371</v>
      </c>
      <c r="C87" s="59" t="s">
        <v>80</v>
      </c>
      <c r="D87" s="9">
        <v>596534</v>
      </c>
      <c r="E87" s="9">
        <v>1250</v>
      </c>
      <c r="F87" s="9">
        <v>597784</v>
      </c>
      <c r="G87" s="16"/>
      <c r="H87" s="27">
        <v>26.43</v>
      </c>
      <c r="I87" s="27">
        <v>15799431.119999999</v>
      </c>
      <c r="J87" s="118"/>
      <c r="K87" s="38"/>
      <c r="L87" s="38"/>
      <c r="M87" s="38"/>
      <c r="N87" s="38"/>
      <c r="O87" s="38"/>
      <c r="P87" s="38"/>
      <c r="Q87" s="39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2"/>
    </row>
    <row r="88" spans="2:28" x14ac:dyDescent="0.25">
      <c r="B88" s="3" t="s">
        <v>372</v>
      </c>
      <c r="C88" s="59" t="s">
        <v>81</v>
      </c>
      <c r="D88" s="9">
        <v>2223</v>
      </c>
      <c r="E88" s="9">
        <v>11133</v>
      </c>
      <c r="F88" s="9">
        <v>13356</v>
      </c>
      <c r="G88" s="16"/>
      <c r="H88" s="27">
        <v>33.61</v>
      </c>
      <c r="I88" s="27">
        <v>448895.16</v>
      </c>
      <c r="J88" s="118"/>
      <c r="K88" s="38"/>
      <c r="L88" s="38"/>
      <c r="M88" s="38"/>
      <c r="N88" s="38"/>
      <c r="O88" s="38"/>
      <c r="P88" s="38"/>
      <c r="Q88" s="39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2"/>
    </row>
    <row r="89" spans="2:28" x14ac:dyDescent="0.25">
      <c r="B89" s="3" t="s">
        <v>373</v>
      </c>
      <c r="C89" s="59" t="s">
        <v>82</v>
      </c>
      <c r="D89" s="9">
        <v>75300</v>
      </c>
      <c r="E89" s="9">
        <v>0</v>
      </c>
      <c r="F89" s="9">
        <v>75300</v>
      </c>
      <c r="G89" s="16"/>
      <c r="H89" s="27">
        <v>33.61</v>
      </c>
      <c r="I89" s="27">
        <v>2530833</v>
      </c>
      <c r="J89" s="118"/>
      <c r="K89" s="38"/>
      <c r="L89" s="38"/>
      <c r="M89" s="38"/>
      <c r="N89" s="38"/>
      <c r="O89" s="38"/>
      <c r="P89" s="38"/>
      <c r="Q89" s="39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2"/>
    </row>
    <row r="90" spans="2:28" x14ac:dyDescent="0.25">
      <c r="B90" s="3" t="s">
        <v>374</v>
      </c>
      <c r="C90" s="59" t="s">
        <v>83</v>
      </c>
      <c r="D90" s="9">
        <v>32076</v>
      </c>
      <c r="E90" s="9">
        <v>6067</v>
      </c>
      <c r="F90" s="9">
        <v>38143</v>
      </c>
      <c r="G90" s="16"/>
      <c r="H90" s="27">
        <v>33.61</v>
      </c>
      <c r="I90" s="27">
        <v>1281986.23</v>
      </c>
      <c r="J90" s="118"/>
      <c r="K90" s="38"/>
      <c r="L90" s="38"/>
      <c r="M90" s="38"/>
      <c r="N90" s="38"/>
      <c r="O90" s="38"/>
      <c r="P90" s="38"/>
      <c r="Q90" s="39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2"/>
    </row>
    <row r="91" spans="2:28" x14ac:dyDescent="0.25">
      <c r="B91" s="3" t="s">
        <v>375</v>
      </c>
      <c r="C91" s="59" t="s">
        <v>84</v>
      </c>
      <c r="D91" s="9">
        <v>3908</v>
      </c>
      <c r="E91" s="9">
        <v>0</v>
      </c>
      <c r="F91" s="9">
        <v>3908</v>
      </c>
      <c r="G91" s="16"/>
      <c r="H91" s="27">
        <v>33.61</v>
      </c>
      <c r="I91" s="27">
        <v>131347.88</v>
      </c>
      <c r="J91" s="118"/>
      <c r="K91" s="38"/>
      <c r="L91" s="38"/>
      <c r="M91" s="38"/>
      <c r="N91" s="38"/>
      <c r="O91" s="38"/>
      <c r="P91" s="38"/>
      <c r="Q91" s="39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2"/>
    </row>
    <row r="92" spans="2:28" x14ac:dyDescent="0.25">
      <c r="B92" s="3" t="s">
        <v>376</v>
      </c>
      <c r="C92" s="59" t="s">
        <v>85</v>
      </c>
      <c r="D92" s="9">
        <v>0</v>
      </c>
      <c r="E92" s="9">
        <v>0</v>
      </c>
      <c r="F92" s="9">
        <v>0</v>
      </c>
      <c r="G92" s="16"/>
      <c r="H92" s="27">
        <v>26.94</v>
      </c>
      <c r="I92" s="27">
        <v>0</v>
      </c>
      <c r="J92" s="118"/>
      <c r="K92" s="38"/>
      <c r="L92" s="38"/>
      <c r="M92" s="38"/>
      <c r="N92" s="38"/>
      <c r="O92" s="38"/>
      <c r="P92" s="38"/>
      <c r="Q92" s="39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2"/>
    </row>
    <row r="93" spans="2:28" x14ac:dyDescent="0.25">
      <c r="B93" s="3" t="s">
        <v>377</v>
      </c>
      <c r="C93" s="59" t="s">
        <v>86</v>
      </c>
      <c r="D93" s="9">
        <v>5285</v>
      </c>
      <c r="E93" s="9">
        <v>0</v>
      </c>
      <c r="F93" s="9">
        <v>5285</v>
      </c>
      <c r="G93" s="16"/>
      <c r="H93" s="27">
        <v>33.75</v>
      </c>
      <c r="I93" s="27">
        <v>178368.75</v>
      </c>
      <c r="J93" s="118"/>
      <c r="K93" s="38"/>
      <c r="L93" s="38"/>
      <c r="M93" s="38"/>
      <c r="N93" s="38"/>
      <c r="O93" s="38"/>
      <c r="P93" s="38"/>
      <c r="Q93" s="39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2"/>
    </row>
    <row r="94" spans="2:28" x14ac:dyDescent="0.25">
      <c r="B94" s="3" t="s">
        <v>378</v>
      </c>
      <c r="C94" s="59" t="s">
        <v>87</v>
      </c>
      <c r="D94" s="9">
        <v>21266</v>
      </c>
      <c r="E94" s="9">
        <v>2000</v>
      </c>
      <c r="F94" s="9">
        <v>23266</v>
      </c>
      <c r="G94" s="16"/>
      <c r="H94" s="27">
        <v>33.75</v>
      </c>
      <c r="I94" s="27">
        <v>785227.5</v>
      </c>
      <c r="J94" s="118"/>
      <c r="K94" s="38"/>
      <c r="L94" s="38"/>
      <c r="M94" s="38"/>
      <c r="N94" s="38"/>
      <c r="O94" s="38"/>
      <c r="P94" s="38"/>
      <c r="Q94" s="39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2"/>
    </row>
    <row r="95" spans="2:28" x14ac:dyDescent="0.25">
      <c r="B95" s="3" t="s">
        <v>379</v>
      </c>
      <c r="C95" s="59" t="s">
        <v>88</v>
      </c>
      <c r="D95" s="9">
        <v>2636</v>
      </c>
      <c r="E95" s="9">
        <v>11036</v>
      </c>
      <c r="F95" s="9">
        <v>13672</v>
      </c>
      <c r="G95" s="16"/>
      <c r="H95" s="27">
        <v>25.96</v>
      </c>
      <c r="I95" s="27">
        <v>354925.12</v>
      </c>
      <c r="J95" s="118"/>
      <c r="K95" s="38"/>
      <c r="L95" s="38"/>
      <c r="M95" s="38"/>
      <c r="N95" s="38"/>
      <c r="O95" s="38"/>
      <c r="P95" s="38"/>
      <c r="Q95" s="39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2"/>
    </row>
    <row r="96" spans="2:28" x14ac:dyDescent="0.25">
      <c r="B96" s="3" t="s">
        <v>380</v>
      </c>
      <c r="C96" s="59" t="s">
        <v>89</v>
      </c>
      <c r="D96" s="9">
        <v>36504</v>
      </c>
      <c r="E96" s="9">
        <v>5606</v>
      </c>
      <c r="F96" s="9">
        <v>42110</v>
      </c>
      <c r="G96" s="16"/>
      <c r="H96" s="27">
        <v>30.98</v>
      </c>
      <c r="I96" s="27">
        <v>1304567.8</v>
      </c>
      <c r="J96" s="118"/>
      <c r="K96" s="38"/>
      <c r="L96" s="38"/>
      <c r="M96" s="38"/>
      <c r="N96" s="38"/>
      <c r="O96" s="38"/>
      <c r="P96" s="38"/>
      <c r="Q96" s="39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2"/>
    </row>
    <row r="97" spans="2:28" x14ac:dyDescent="0.25">
      <c r="B97" s="3" t="s">
        <v>381</v>
      </c>
      <c r="C97" s="59" t="s">
        <v>90</v>
      </c>
      <c r="D97" s="9">
        <v>10626</v>
      </c>
      <c r="E97" s="9">
        <v>0</v>
      </c>
      <c r="F97" s="9">
        <v>10626</v>
      </c>
      <c r="G97" s="16"/>
      <c r="H97" s="27">
        <v>26.32</v>
      </c>
      <c r="I97" s="27">
        <v>279676.32</v>
      </c>
      <c r="J97" s="118"/>
      <c r="K97" s="38"/>
      <c r="L97" s="38"/>
      <c r="M97" s="38"/>
      <c r="N97" s="38"/>
      <c r="O97" s="38"/>
      <c r="P97" s="38"/>
      <c r="Q97" s="39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2"/>
    </row>
    <row r="98" spans="2:28" x14ac:dyDescent="0.25">
      <c r="B98" s="3" t="s">
        <v>382</v>
      </c>
      <c r="C98" s="59" t="s">
        <v>91</v>
      </c>
      <c r="D98" s="9">
        <v>3800</v>
      </c>
      <c r="E98" s="9">
        <v>0</v>
      </c>
      <c r="F98" s="9">
        <v>3800</v>
      </c>
      <c r="G98" s="16"/>
      <c r="H98" s="27">
        <v>33.61</v>
      </c>
      <c r="I98" s="27">
        <v>127718</v>
      </c>
      <c r="J98" s="118"/>
      <c r="K98" s="38"/>
      <c r="L98" s="38"/>
      <c r="M98" s="38"/>
      <c r="N98" s="38"/>
      <c r="O98" s="38"/>
      <c r="P98" s="38"/>
      <c r="Q98" s="39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2"/>
    </row>
    <row r="99" spans="2:28" x14ac:dyDescent="0.25">
      <c r="B99" s="3" t="s">
        <v>383</v>
      </c>
      <c r="C99" s="59" t="s">
        <v>92</v>
      </c>
      <c r="D99" s="9">
        <v>15544</v>
      </c>
      <c r="E99" s="9">
        <v>788</v>
      </c>
      <c r="F99" s="9">
        <v>16332</v>
      </c>
      <c r="G99" s="16"/>
      <c r="H99" s="27">
        <v>26.32</v>
      </c>
      <c r="I99" s="27">
        <v>429858.24</v>
      </c>
      <c r="J99" s="118"/>
      <c r="K99" s="38"/>
      <c r="L99" s="38"/>
      <c r="M99" s="38"/>
      <c r="N99" s="38"/>
      <c r="O99" s="38"/>
      <c r="P99" s="38"/>
      <c r="Q99" s="39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2"/>
    </row>
    <row r="100" spans="2:28" x14ac:dyDescent="0.25">
      <c r="B100" s="3" t="s">
        <v>384</v>
      </c>
      <c r="C100" s="59" t="s">
        <v>93</v>
      </c>
      <c r="D100" s="9">
        <v>10099</v>
      </c>
      <c r="E100" s="9">
        <v>0</v>
      </c>
      <c r="F100" s="9">
        <v>10099</v>
      </c>
      <c r="G100" s="16"/>
      <c r="H100" s="27">
        <v>25.47</v>
      </c>
      <c r="I100" s="27">
        <v>257221.53</v>
      </c>
      <c r="J100" s="118"/>
      <c r="K100" s="38"/>
      <c r="L100" s="38"/>
      <c r="M100" s="38"/>
      <c r="N100" s="38"/>
      <c r="O100" s="38"/>
      <c r="P100" s="38"/>
      <c r="Q100" s="39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2"/>
    </row>
    <row r="101" spans="2:28" x14ac:dyDescent="0.25">
      <c r="B101" s="3" t="s">
        <v>385</v>
      </c>
      <c r="C101" s="59" t="s">
        <v>94</v>
      </c>
      <c r="D101" s="9">
        <v>9040</v>
      </c>
      <c r="E101" s="9">
        <v>0</v>
      </c>
      <c r="F101" s="9">
        <v>9040</v>
      </c>
      <c r="G101" s="16"/>
      <c r="H101" s="27">
        <v>26.94</v>
      </c>
      <c r="I101" s="27">
        <v>243537.6</v>
      </c>
      <c r="J101" s="118"/>
      <c r="K101" s="38"/>
      <c r="L101" s="38"/>
      <c r="M101" s="38"/>
      <c r="N101" s="38"/>
      <c r="O101" s="38"/>
      <c r="P101" s="38"/>
      <c r="Q101" s="39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2"/>
    </row>
    <row r="102" spans="2:28" x14ac:dyDescent="0.25">
      <c r="B102" s="3" t="s">
        <v>386</v>
      </c>
      <c r="C102" s="59" t="s">
        <v>95</v>
      </c>
      <c r="D102" s="9">
        <v>8160</v>
      </c>
      <c r="E102" s="9">
        <v>1485</v>
      </c>
      <c r="F102" s="9">
        <v>9645</v>
      </c>
      <c r="G102" s="16"/>
      <c r="H102" s="27">
        <v>24.35</v>
      </c>
      <c r="I102" s="27">
        <v>234855.75</v>
      </c>
      <c r="J102" s="118"/>
      <c r="K102" s="38"/>
      <c r="L102" s="38"/>
      <c r="M102" s="38"/>
      <c r="N102" s="38"/>
      <c r="O102" s="38"/>
      <c r="P102" s="38"/>
      <c r="Q102" s="39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2"/>
    </row>
    <row r="103" spans="2:28" x14ac:dyDescent="0.25">
      <c r="B103" s="3" t="s">
        <v>387</v>
      </c>
      <c r="C103" s="59" t="s">
        <v>96</v>
      </c>
      <c r="D103" s="9">
        <v>34021</v>
      </c>
      <c r="E103" s="9">
        <v>0</v>
      </c>
      <c r="F103" s="9">
        <v>34021</v>
      </c>
      <c r="G103" s="16"/>
      <c r="H103" s="27">
        <v>29.14</v>
      </c>
      <c r="I103" s="27">
        <v>991371.94000000006</v>
      </c>
      <c r="J103" s="118"/>
      <c r="K103" s="38"/>
      <c r="L103" s="38"/>
      <c r="M103" s="38"/>
      <c r="N103" s="38"/>
      <c r="O103" s="38"/>
      <c r="P103" s="38"/>
      <c r="Q103" s="39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2"/>
    </row>
    <row r="104" spans="2:28" x14ac:dyDescent="0.25">
      <c r="B104" s="3" t="s">
        <v>388</v>
      </c>
      <c r="C104" s="59" t="s">
        <v>97</v>
      </c>
      <c r="D104" s="9">
        <v>143347</v>
      </c>
      <c r="E104" s="9">
        <v>37564</v>
      </c>
      <c r="F104" s="9">
        <v>180911</v>
      </c>
      <c r="G104" s="16"/>
      <c r="H104" s="27">
        <v>48.67</v>
      </c>
      <c r="I104" s="27">
        <v>8804938.370000001</v>
      </c>
      <c r="J104" s="118"/>
      <c r="K104" s="38"/>
      <c r="L104" s="38"/>
      <c r="M104" s="38"/>
      <c r="N104" s="38"/>
      <c r="O104" s="38"/>
      <c r="P104" s="38"/>
      <c r="Q104" s="39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2"/>
    </row>
    <row r="105" spans="2:28" x14ac:dyDescent="0.25">
      <c r="B105" s="3" t="s">
        <v>389</v>
      </c>
      <c r="C105" s="59" t="s">
        <v>98</v>
      </c>
      <c r="D105" s="9">
        <v>62374</v>
      </c>
      <c r="E105" s="9">
        <v>0</v>
      </c>
      <c r="F105" s="9">
        <v>62374</v>
      </c>
      <c r="G105" s="16"/>
      <c r="H105" s="27">
        <v>25.48</v>
      </c>
      <c r="I105" s="27">
        <v>1589289.52</v>
      </c>
      <c r="J105" s="118"/>
      <c r="K105" s="38"/>
      <c r="L105" s="38"/>
      <c r="M105" s="38"/>
      <c r="N105" s="38"/>
      <c r="O105" s="38"/>
      <c r="P105" s="38"/>
      <c r="Q105" s="39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2"/>
    </row>
    <row r="106" spans="2:28" x14ac:dyDescent="0.25">
      <c r="B106" s="3" t="s">
        <v>390</v>
      </c>
      <c r="C106" s="59" t="s">
        <v>99</v>
      </c>
      <c r="D106" s="9">
        <v>5258</v>
      </c>
      <c r="E106" s="9">
        <v>0</v>
      </c>
      <c r="F106" s="9">
        <v>5258</v>
      </c>
      <c r="G106" s="16"/>
      <c r="H106" s="27">
        <v>25.98</v>
      </c>
      <c r="I106" s="27">
        <v>136602.84</v>
      </c>
      <c r="J106" s="118"/>
      <c r="K106" s="38"/>
      <c r="L106" s="38"/>
      <c r="M106" s="38"/>
      <c r="N106" s="38"/>
      <c r="O106" s="38"/>
      <c r="P106" s="38"/>
      <c r="Q106" s="39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2"/>
    </row>
    <row r="107" spans="2:28" x14ac:dyDescent="0.25">
      <c r="E107" s="5"/>
      <c r="Q107" s="32"/>
      <c r="AB107" s="32"/>
    </row>
    <row r="108" spans="2:28" x14ac:dyDescent="0.25">
      <c r="C108" s="109" t="s">
        <v>102</v>
      </c>
      <c r="D108" s="103">
        <v>5194646</v>
      </c>
      <c r="E108" s="103">
        <v>426280</v>
      </c>
      <c r="F108" s="103">
        <v>5620926</v>
      </c>
      <c r="G108" s="21"/>
      <c r="H108" s="110"/>
      <c r="I108" s="110">
        <v>164274689.63000003</v>
      </c>
    </row>
    <row r="109" spans="2:28" x14ac:dyDescent="0.25">
      <c r="C109" s="100" t="s">
        <v>409</v>
      </c>
      <c r="D109" s="105">
        <v>10793</v>
      </c>
      <c r="E109" s="105">
        <v>0</v>
      </c>
      <c r="F109" s="105">
        <v>12406</v>
      </c>
      <c r="G109" s="102"/>
      <c r="H109" s="104">
        <v>26.72</v>
      </c>
      <c r="I109" s="104">
        <v>348585.44</v>
      </c>
    </row>
    <row r="110" spans="2:28" x14ac:dyDescent="0.25">
      <c r="C110" s="106" t="s">
        <v>415</v>
      </c>
      <c r="D110" s="107">
        <v>51946.46</v>
      </c>
      <c r="E110" s="107">
        <v>4262.8</v>
      </c>
      <c r="F110" s="107">
        <v>56209.26</v>
      </c>
      <c r="G110" s="108"/>
      <c r="H110" s="71">
        <v>28.475300000000008</v>
      </c>
      <c r="I110" s="71">
        <v>1642746.8963000001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of Contents</vt:lpstr>
      <vt:lpstr>FY 21 Total Spending</vt:lpstr>
      <vt:lpstr>FY21 Per Capita Spending Adjust</vt:lpstr>
      <vt:lpstr>FY21 Per Capita Spending</vt:lpstr>
      <vt:lpstr>FY21 Spending by Public Agency</vt:lpstr>
      <vt:lpstr>Public vs Private Spending</vt:lpstr>
      <vt:lpstr>FY 21 Volunteers</vt:lpstr>
    </vt:vector>
  </TitlesOfParts>
  <Company>TPLGIS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Klein</dc:creator>
  <cp:lastModifiedBy>Kirsten Mickow</cp:lastModifiedBy>
  <dcterms:created xsi:type="dcterms:W3CDTF">2021-05-18T13:30:16Z</dcterms:created>
  <dcterms:modified xsi:type="dcterms:W3CDTF">2022-05-03T18:47:06Z</dcterms:modified>
</cp:coreProperties>
</file>