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740" yWindow="3160" windowWidth="29800" windowHeight="23680" tabRatio="500" activeTab="1"/>
  </bookViews>
  <sheets>
    <sheet name="Sheet1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6" i="2"/>
  <c r="B5" i="2"/>
  <c r="B4" i="2"/>
  <c r="B3" i="2"/>
  <c r="M7" i="1"/>
  <c r="M6" i="1"/>
  <c r="M5" i="1"/>
  <c r="D14" i="2"/>
  <c r="D13" i="2"/>
  <c r="D12" i="2"/>
  <c r="D11" i="2"/>
  <c r="D10" i="2"/>
  <c r="D9" i="2"/>
  <c r="D8" i="2"/>
  <c r="D7" i="2"/>
  <c r="D6" i="2"/>
  <c r="Z7" i="1"/>
  <c r="D5" i="2"/>
  <c r="Z6" i="1"/>
  <c r="D4" i="2"/>
  <c r="Z5" i="1"/>
  <c r="D3" i="2"/>
  <c r="C14" i="2"/>
  <c r="C13" i="2"/>
  <c r="C12" i="2"/>
  <c r="C11" i="2"/>
  <c r="C10" i="2"/>
  <c r="C9" i="2"/>
  <c r="C8" i="2"/>
  <c r="C7" i="2"/>
  <c r="C6" i="2"/>
  <c r="C5" i="2"/>
  <c r="C4" i="2"/>
  <c r="C3" i="2"/>
  <c r="Z23" i="1"/>
  <c r="Z22" i="1"/>
  <c r="Z20" i="1"/>
  <c r="Z19" i="1"/>
  <c r="Z18" i="1"/>
  <c r="Z13" i="1"/>
  <c r="Z11" i="1"/>
  <c r="Z10" i="1"/>
  <c r="Z8" i="1"/>
  <c r="Y23" i="1"/>
  <c r="X23" i="1"/>
  <c r="Y22" i="1"/>
  <c r="X22" i="1"/>
  <c r="X11" i="1"/>
  <c r="Y11" i="1"/>
  <c r="Y20" i="1"/>
  <c r="Y19" i="1"/>
  <c r="Y18" i="1"/>
  <c r="Y13" i="1"/>
  <c r="Y10" i="1"/>
  <c r="Y8" i="1"/>
  <c r="Y7" i="1"/>
  <c r="Y6" i="1"/>
  <c r="Y5" i="1"/>
  <c r="X20" i="1"/>
  <c r="X19" i="1"/>
  <c r="X18" i="1"/>
  <c r="X13" i="1"/>
  <c r="X10" i="1"/>
  <c r="X8" i="1"/>
  <c r="X7" i="1"/>
  <c r="X6" i="1"/>
  <c r="X5" i="1"/>
</calcChain>
</file>

<file path=xl/comments1.xml><?xml version="1.0" encoding="utf-8"?>
<comments xmlns="http://schemas.openxmlformats.org/spreadsheetml/2006/main">
  <authors>
    <author>Peter Bryzgalov</author>
  </authors>
  <commentList>
    <comment ref="M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K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M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M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M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M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J1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M1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Peformance based on value in Table.1 in http://excel.fit.vutbr.cz/submissions/2016/056/56.pdf</t>
        </r>
      </text>
    </comment>
    <comment ref="J1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V22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V2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<sst xmlns="http://schemas.openxmlformats.org/spreadsheetml/2006/main" count="145" uniqueCount="101">
  <si>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</si>
  <si>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</si>
  <si>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</si>
  <si>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</si>
  <si>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</si>
  <si>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</si>
  <si>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</si>
  <si>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</si>
  <si>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</si>
  <si>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</si>
  <si>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</si>
  <si>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</si>
  <si>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</si>
  <si>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</si>
  <si>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</si>
  <si>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</si>
  <si>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</si>
  <si>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</si>
  <si>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</si>
  <si>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</si>
  <si>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</si>
  <si>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</si>
  <si>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</si>
  <si>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</si>
  <si>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</si>
  <si>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</si>
  <si>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</si>
  <si>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</si>
  <si>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</si>
  <si>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</si>
  <si>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</si>
  <si>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</si>
  <si>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</si>
  <si>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</si>
  <si>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</si>
  <si>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</si>
  <si>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</si>
  <si>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</si>
  <si>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</si>
  <si>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</si>
  <si>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</si>
  <si>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</si>
  <si>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</si>
  <si>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</si>
  <si>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12.2?</t>
    <phoneticPr fontId="3"/>
  </si>
  <si>
    <t>12.9?</t>
    <phoneticPr fontId="3"/>
  </si>
  <si>
    <t>5.28?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</si>
  <si>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</si>
  <si>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</si>
  <si>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</si>
  <si>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</si>
  <si>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16-GPU SERVER</t>
    <phoneticPr fontId="3"/>
  </si>
  <si>
    <t>8-GPU SERVER</t>
  </si>
  <si>
    <t>https://aws.amazon.com/ec2/pricing/on-demand/?refid=em_22240</t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</si>
  <si>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</si>
  <si>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</si>
  <si>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</si>
  <si>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</si>
  <si>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</si>
  <si>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</si>
  <si>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</si>
  <si>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</si>
  <si>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</si>
  <si>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</si>
  <si>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</si>
  <si>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</si>
  <si>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>2.12?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</si>
  <si>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</si>
  <si>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</si>
  <si>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</si>
  <si>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</si>
  <si>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</si>
  <si>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</si>
  <si>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</si>
  <si>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</si>
  <si>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http://www.softlayer.com/gpu%20</t>
    <phoneticPr fontId="3"/>
  </si>
  <si>
    <t>https://www.nimbix.net/nimbix-cloud-demand-pricing/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</si>
  <si>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</si>
  <si>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</si>
  <si>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</si>
  <si>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</si>
  <si>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</si>
  <si>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</si>
  <si>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</si>
  <si>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</si>
  <si>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</si>
  <si>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</si>
  <si>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</si>
  <si>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</si>
  <si>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</si>
  <si>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</si>
  <si>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</si>
  <si>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2.1?</t>
    <phoneticPr fontId="3"/>
  </si>
  <si>
    <t>2.33?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</si>
  <si>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</si>
  <si>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</si>
  <si>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</si>
  <si>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See comments to performance cells.</t>
    <phoneticPr fontId="3"/>
  </si>
  <si>
    <t>https://aws.amazon.com/ec2/dedicated-hosts/pricing/</t>
    <phoneticPr fontId="3"/>
  </si>
  <si>
    <t>Up to 56% of savings for 1- and 3-year terms.</t>
    <phoneticPr fontId="3"/>
  </si>
  <si>
    <t>p2 dedicated host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</si>
</sst>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##0"/>
    <numFmt numFmtId="179" formatCode="0.00_);[Red]\(0.00\)"/>
    <numFmt numFmtId="180" formatCode="0.000_);[Red]\(0.000\)"/>
  </numFmts>
  <fonts count="18" x14ac:knownFonts="1">
    <font>
      <sz val="12"/>
      <color theme="1"/>
      <name val="ＭＳ Ｐゴシック"/>
      <family val="2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sz val="14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 tint="0.499984740745262"/>
      <name val="Arial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21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>
      <alignment horizontal="right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1">
      <alignment horizont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2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76" fontId="7" fillId="0" borderId="0">
      <alignment horizontal="right"/>
    </xf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3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3" applyFont="1" applyBorder="1"/>
    <xf numFmtId="0" fontId="8" fillId="0" borderId="1" xfId="1" applyFont="1"/>
    <xf numFmtId="0" fontId="9" fillId="0" borderId="2" xfId="3" applyFont="1" applyBorder="1"/>
    <xf numFmtId="0" fontId="9" fillId="0" borderId="2" xfId="2" applyFont="1"/>
    <xf numFmtId="0" fontId="8" fillId="0" borderId="1" xfId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56">
      <alignment horizontal="right"/>
    </xf>
    <xf numFmtId="0" fontId="12" fillId="0" borderId="0" xfId="56" applyAlignment="1">
      <alignment horizontal="left"/>
    </xf>
    <xf numFmtId="0" fontId="9" fillId="0" borderId="0" xfId="63"/>
    <xf numFmtId="0" fontId="8" fillId="0" borderId="1" xfId="66">
      <alignment horizontal="center"/>
    </xf>
    <xf numFmtId="0" fontId="9" fillId="0" borderId="2" xfId="73"/>
    <xf numFmtId="176" fontId="7" fillId="0" borderId="0" xfId="122">
      <alignment horizontal="right"/>
    </xf>
    <xf numFmtId="0" fontId="15" fillId="0" borderId="0" xfId="0" applyFont="1"/>
    <xf numFmtId="0" fontId="15" fillId="0" borderId="0" xfId="123"/>
    <xf numFmtId="0" fontId="8" fillId="0" borderId="1" xfId="1" applyFont="1" applyAlignment="1">
      <alignment horizontal="center"/>
    </xf>
    <xf numFmtId="0" fontId="9" fillId="0" borderId="0" xfId="63" applyAlignment="1">
      <alignment horizontal="center"/>
    </xf>
    <xf numFmtId="0" fontId="9" fillId="0" borderId="3" xfId="63" applyBorder="1" applyAlignment="1">
      <alignment horizontal="center"/>
    </xf>
    <xf numFmtId="179" fontId="17" fillId="3" borderId="0" xfId="0" applyNumberFormat="1" applyFont="1" applyFill="1"/>
    <xf numFmtId="180" fontId="16" fillId="2" borderId="0" xfId="0" applyNumberFormat="1" applyFont="1" applyFill="1"/>
    <xf numFmtId="180" fontId="12" fillId="0" borderId="0" xfId="56" applyNumberFormat="1">
      <alignment horizontal="right"/>
    </xf>
  </cellXfs>
  <cellStyles count="214">
    <cellStyle name="comment" xfId="1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eading 1" xfId="1" builtinId="16"/>
    <cellStyle name="Heading 3" xfId="2" builtinId="18"/>
    <cellStyle name="Heading 4" xfId="3" builtinId="19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1" xfId="122"/>
    <cellStyle name="Style 1" xfId="56"/>
    <cellStyle name="Style 2" xfId="63"/>
    <cellStyle name="Style 3" xfId="66"/>
    <cellStyle name="Style 4" xfId="73"/>
  </cellStyles>
  <dxfs count="0"/>
  <tableStyles count="0" defaultTableStyle="TableStyleMedium9" defaultPivotStyle="PivotStyleMedium4"/>
  <colors>
    <mruColors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Graphs!$A$3:$B$14</c:f>
              <c:multiLvlStrCache>
                <c:ptCount val="12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</c:v>
                  </c:pt>
                  <c:pt idx="4">
                    <c:v>1</c:v>
                  </c:pt>
                  <c:pt idx="5">
                    <c:v>2</c:v>
                  </c:pt>
                  <c:pt idx="6">
                    <c:v>NGD5</c:v>
                  </c:pt>
                  <c:pt idx="7">
                    <c:v>16-GPU SERVER</c:v>
                  </c:pt>
                  <c:pt idx="8">
                    <c:v>8-GPU SERVER</c:v>
                  </c:pt>
                  <c:pt idx="9">
                    <c:v>8-GPU SERVER</c:v>
                  </c:pt>
                  <c:pt idx="10">
                    <c:v>Quad GPU model</c:v>
                  </c:pt>
                  <c:pt idx="11">
                    <c:v>Tesla model</c:v>
                  </c:pt>
                </c:lvl>
                <c:lvl>
                  <c:pt idx="0">
                    <c:v>Amazon</c:v>
                  </c:pt>
                  <c:pt idx="4">
                    <c:v>Softlayer</c:v>
                  </c:pt>
                  <c:pt idx="6">
                    <c:v>Nimbix</c:v>
                  </c:pt>
                  <c:pt idx="7">
                    <c:v>Cirrascale</c:v>
                  </c:pt>
                  <c:pt idx="10">
                    <c:v>Sakura</c:v>
                  </c:pt>
                </c:lvl>
              </c:multiLvlStrCache>
            </c:multiLvlStrRef>
          </c:cat>
          <c:val>
            <c:numRef>
              <c:f>Graphs!$D$3:$D$14</c:f>
              <c:numCache>
                <c:formatCode>0.00_);[Red]\(0.00\)</c:formatCode>
                <c:ptCount val="12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 formatCode="0.000_);[Red]\(0.000\)">
                  <c:v>6197.5</c:v>
                </c:pt>
                <c:pt idx="5" formatCode="0.000_);[Red]\(0.000\)">
                  <c:v>2184.285714285714</c:v>
                </c:pt>
                <c:pt idx="6" formatCode="0.000_);[Red]\(0.000\)">
                  <c:v>3272.727272727273</c:v>
                </c:pt>
                <c:pt idx="7" formatCode="0.000_);[Red]\(0.000\)">
                  <c:v>14665.0</c:v>
                </c:pt>
                <c:pt idx="8" formatCode="0.000_);[Red]\(0.000\)">
                  <c:v>23247.5</c:v>
                </c:pt>
                <c:pt idx="9" formatCode="0.000_);[Red]\(0.000\)">
                  <c:v>9497.5</c:v>
                </c:pt>
                <c:pt idx="10" formatCode="0.000_);[Red]\(0.000\)">
                  <c:v>5063.333333333334</c:v>
                </c:pt>
                <c:pt idx="11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0874200"/>
        <c:axId val="2089897000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Graphs!$A$3:$B$14</c:f>
              <c:multiLvlStrCache>
                <c:ptCount val="12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</c:v>
                  </c:pt>
                  <c:pt idx="4">
                    <c:v>1</c:v>
                  </c:pt>
                  <c:pt idx="5">
                    <c:v>2</c:v>
                  </c:pt>
                  <c:pt idx="6">
                    <c:v>NGD5</c:v>
                  </c:pt>
                  <c:pt idx="7">
                    <c:v>16-GPU SERVER</c:v>
                  </c:pt>
                  <c:pt idx="8">
                    <c:v>8-GPU SERVER</c:v>
                  </c:pt>
                  <c:pt idx="9">
                    <c:v>8-GPU SERVER</c:v>
                  </c:pt>
                  <c:pt idx="10">
                    <c:v>Quad GPU model</c:v>
                  </c:pt>
                  <c:pt idx="11">
                    <c:v>Tesla model</c:v>
                  </c:pt>
                </c:lvl>
                <c:lvl>
                  <c:pt idx="0">
                    <c:v>Amazon</c:v>
                  </c:pt>
                  <c:pt idx="4">
                    <c:v>Softlayer</c:v>
                  </c:pt>
                  <c:pt idx="6">
                    <c:v>Nimbix</c:v>
                  </c:pt>
                  <c:pt idx="7">
                    <c:v>Cirrascale</c:v>
                  </c:pt>
                  <c:pt idx="10">
                    <c:v>Sakura</c:v>
                  </c:pt>
                </c:lvl>
              </c:multiLvlStrCache>
            </c:multiLvlStrRef>
          </c:cat>
          <c:val>
            <c:numRef>
              <c:f>Graphs!$C$3:$C$14</c:f>
              <c:numCache>
                <c:formatCode>0.000_);[Red]\(0.000\)</c:formatCode>
                <c:ptCount val="12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283.6384439359268</c:v>
                </c:pt>
                <c:pt idx="5">
                  <c:v>174.9427917620137</c:v>
                </c:pt>
                <c:pt idx="6">
                  <c:v>205.9496567505721</c:v>
                </c:pt>
                <c:pt idx="7">
                  <c:v>125.8438215102975</c:v>
                </c:pt>
                <c:pt idx="8">
                  <c:v>169.8385447106955</c:v>
                </c:pt>
                <c:pt idx="9">
                  <c:v>77.29085286458333</c:v>
                </c:pt>
                <c:pt idx="10">
                  <c:v>61.80826822916666</c:v>
                </c:pt>
                <c:pt idx="11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88984200"/>
        <c:axId val="2088979944"/>
      </c:barChart>
      <c:catAx>
        <c:axId val="2090874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2089897000"/>
        <c:crosses val="autoZero"/>
        <c:auto val="1"/>
        <c:lblAlgn val="ctr"/>
        <c:lblOffset val="100"/>
        <c:noMultiLvlLbl val="0"/>
      </c:catAx>
      <c:valAx>
        <c:axId val="20898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090874200"/>
        <c:crosses val="autoZero"/>
        <c:crossBetween val="between"/>
      </c:valAx>
      <c:valAx>
        <c:axId val="20889799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layout/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088984200"/>
        <c:crosses val="max"/>
        <c:crossBetween val="between"/>
      </c:valAx>
      <c:catAx>
        <c:axId val="208898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8979944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17</xdr:row>
      <xdr:rowOff>215900</xdr:rowOff>
    </xdr:from>
    <xdr:to>
      <xdr:col>7</xdr:col>
      <xdr:colOff>12700</xdr:colOff>
      <xdr:row>53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V23"/>
  <sheetViews>
    <sheetView topLeftCell="S1" workbookViewId="0">
      <selection activeCell="X4" sqref="X4"/>
    </sheetView>
  </sheetViews>
  <sheetFormatPr baseColWidth="10" defaultRowHeight="18" x14ac:dyDescent="0"/>
  <cols>
    <col min="1" max="1" width="48.1640625" style="1" customWidth="1"/>
    <col min="2" max="2" width="28.1640625" style="2" customWidth="1"/>
    <col min="3" max="3" width="23" customWidth="1"/>
    <col min="4" max="4" width="5" customWidth="1"/>
    <col min="5" max="5" width="27" customWidth="1"/>
    <col min="6" max="6" width="19.33203125" customWidth="1"/>
    <col min="7" max="7" width="19" customWidth="1"/>
    <col min="8" max="8" width="11.33203125" customWidth="1"/>
    <col min="9" max="9" width="25.83203125" customWidth="1"/>
    <col min="10" max="10" width="18.33203125" customWidth="1"/>
    <col min="11" max="11" width="5" customWidth="1"/>
    <col min="12" max="12" width="11.6640625" customWidth="1"/>
    <col min="13" max="13" width="14.6640625" bestFit="1" customWidth="1"/>
    <col min="14" max="14" width="20.83203125" bestFit="1" customWidth="1"/>
    <col min="15" max="15" width="12.5" customWidth="1"/>
    <col min="16" max="16" width="16.1640625" bestFit="1" customWidth="1"/>
    <col min="17" max="17" width="9.83203125" customWidth="1"/>
    <col min="18" max="18" width="18.83203125" bestFit="1" customWidth="1"/>
    <col min="19" max="19" width="9.83203125" customWidth="1"/>
    <col min="20" max="21" width="16.83203125" bestFit="1" customWidth="1"/>
    <col min="22" max="22" width="29.5" bestFit="1" customWidth="1"/>
    <col min="23" max="23" width="43" customWidth="1"/>
    <col min="24" max="24" width="33.1640625" customWidth="1"/>
    <col min="25" max="25" width="36.33203125" customWidth="1"/>
    <col min="26" max="26" width="24.1640625" customWidth="1"/>
  </cols>
  <sheetData>
    <row r="1" spans="1:152" s="3" customFormat="1" ht="26">
      <c r="A1" s="3" t="s">
        <v>0</v>
      </c>
    </row>
    <row r="3" spans="1:152" s="6" customFormat="1" ht="46" customHeight="1" thickBot="1">
      <c r="A3" s="5"/>
      <c r="C3" s="22" t="s">
        <v>19</v>
      </c>
      <c r="D3" s="22"/>
      <c r="E3" s="22"/>
      <c r="F3" s="22"/>
      <c r="G3" s="22"/>
      <c r="H3" s="22"/>
      <c r="I3" s="22"/>
      <c r="J3" s="22" t="s">
        <v>20</v>
      </c>
      <c r="K3" s="22"/>
      <c r="L3" s="22"/>
      <c r="M3" s="22"/>
      <c r="N3" s="22"/>
      <c r="O3" s="9" t="s">
        <v>26</v>
      </c>
      <c r="P3" s="22" t="s">
        <v>7</v>
      </c>
      <c r="Q3" s="22"/>
      <c r="R3" s="22"/>
      <c r="S3" s="22"/>
      <c r="T3" s="6" t="s">
        <v>16</v>
      </c>
      <c r="U3" s="22" t="s">
        <v>14</v>
      </c>
      <c r="V3" s="22"/>
      <c r="W3" s="17" t="s">
        <v>34</v>
      </c>
      <c r="X3" s="17" t="s">
        <v>73</v>
      </c>
      <c r="Y3" s="17" t="s">
        <v>69</v>
      </c>
      <c r="Z3" s="17" t="s">
        <v>86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</row>
    <row r="4" spans="1:152" s="8" customFormat="1" ht="42" customHeight="1" thickTop="1" thickBot="1">
      <c r="A4" s="7"/>
      <c r="C4" s="18" t="s">
        <v>1</v>
      </c>
      <c r="D4" s="18" t="s">
        <v>2</v>
      </c>
      <c r="E4" s="18" t="s">
        <v>61</v>
      </c>
      <c r="F4" s="18" t="s">
        <v>71</v>
      </c>
      <c r="G4" s="18" t="s">
        <v>72</v>
      </c>
      <c r="H4" s="18" t="s">
        <v>21</v>
      </c>
      <c r="I4" s="18" t="s">
        <v>3</v>
      </c>
      <c r="J4" s="18" t="s">
        <v>4</v>
      </c>
      <c r="K4" s="18" t="s">
        <v>5</v>
      </c>
      <c r="L4" s="18" t="s">
        <v>6</v>
      </c>
      <c r="M4" s="18" t="s">
        <v>70</v>
      </c>
      <c r="N4" s="18" t="s">
        <v>10</v>
      </c>
      <c r="O4" s="18" t="s">
        <v>27</v>
      </c>
      <c r="P4" s="18" t="s">
        <v>8</v>
      </c>
      <c r="Q4" s="18" t="s">
        <v>11</v>
      </c>
      <c r="R4" s="18" t="s">
        <v>12</v>
      </c>
      <c r="S4" s="18" t="s">
        <v>9</v>
      </c>
      <c r="T4" s="18" t="s">
        <v>13</v>
      </c>
      <c r="U4" s="18" t="s">
        <v>15</v>
      </c>
      <c r="V4" s="8" t="s">
        <v>24</v>
      </c>
      <c r="X4" s="18" t="s">
        <v>84</v>
      </c>
      <c r="Y4" s="18" t="s">
        <v>50</v>
      </c>
      <c r="Z4" s="18" t="s">
        <v>88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</row>
    <row r="5" spans="1:152" ht="20">
      <c r="A5" s="16" t="s">
        <v>29</v>
      </c>
      <c r="B5" s="16" t="s">
        <v>54</v>
      </c>
      <c r="C5" s="4" t="s">
        <v>17</v>
      </c>
      <c r="D5" s="4">
        <v>16</v>
      </c>
      <c r="E5" s="19" t="s">
        <v>18</v>
      </c>
      <c r="F5" s="4">
        <v>8.74</v>
      </c>
      <c r="G5" s="4">
        <v>2.91</v>
      </c>
      <c r="H5" s="10" t="s">
        <v>39</v>
      </c>
      <c r="I5" s="10" t="s">
        <v>22</v>
      </c>
      <c r="J5" s="4" t="s">
        <v>96</v>
      </c>
      <c r="K5" s="14">
        <v>64</v>
      </c>
      <c r="L5" s="4">
        <v>18</v>
      </c>
      <c r="M5" s="27">
        <f>0.4/36</f>
        <v>1.1111111111111112E-2</v>
      </c>
      <c r="N5" s="4"/>
      <c r="O5" s="4">
        <v>732</v>
      </c>
      <c r="P5" s="4"/>
      <c r="Q5" s="4"/>
      <c r="R5" s="4"/>
      <c r="S5" s="4"/>
      <c r="T5" s="4">
        <v>20</v>
      </c>
      <c r="U5" s="4">
        <v>14.4</v>
      </c>
      <c r="V5" s="19">
        <v>10368</v>
      </c>
      <c r="W5" s="4" t="s">
        <v>97</v>
      </c>
      <c r="X5" s="4">
        <f>V5/(D5*F5)</f>
        <v>74.141876430205954</v>
      </c>
      <c r="Y5" s="4">
        <f>D5*F5*1000/V5</f>
        <v>13.487654320987655</v>
      </c>
      <c r="Z5">
        <f>V5/(K5*M5)</f>
        <v>14580</v>
      </c>
    </row>
    <row r="6" spans="1:152" ht="20">
      <c r="A6" s="20" t="s">
        <v>53</v>
      </c>
      <c r="B6" s="16" t="s">
        <v>55</v>
      </c>
      <c r="C6" s="4" t="s">
        <v>25</v>
      </c>
      <c r="D6" s="4">
        <v>8</v>
      </c>
      <c r="E6" s="19" t="s">
        <v>18</v>
      </c>
      <c r="F6" s="4">
        <v>8.74</v>
      </c>
      <c r="G6" s="4">
        <v>2.91</v>
      </c>
      <c r="H6" s="10" t="s">
        <v>39</v>
      </c>
      <c r="I6" s="10" t="s">
        <v>22</v>
      </c>
      <c r="J6" s="4" t="s">
        <v>23</v>
      </c>
      <c r="K6" s="14">
        <v>32</v>
      </c>
      <c r="L6" s="4">
        <v>18</v>
      </c>
      <c r="M6" s="27">
        <f t="shared" ref="M6:M7" si="0">0.4/36</f>
        <v>1.1111111111111112E-2</v>
      </c>
      <c r="N6" s="4"/>
      <c r="O6" s="4">
        <v>488</v>
      </c>
      <c r="P6" s="4"/>
      <c r="Q6" s="4"/>
      <c r="R6" s="4"/>
      <c r="S6" s="4"/>
      <c r="T6" s="4">
        <v>10</v>
      </c>
      <c r="U6" s="4">
        <v>7.2</v>
      </c>
      <c r="V6" s="19">
        <v>5184</v>
      </c>
      <c r="W6" s="4" t="s">
        <v>97</v>
      </c>
      <c r="X6" s="4">
        <f t="shared" ref="X6:X11" si="1">V6/(D6*F6)</f>
        <v>74.141876430205954</v>
      </c>
      <c r="Y6" s="4">
        <f t="shared" ref="Y6:Y8" si="2">D6*F6*1000/V6</f>
        <v>13.487654320987655</v>
      </c>
      <c r="Z6">
        <f t="shared" ref="Z6:Z23" si="3">V6/(K6*M6)</f>
        <v>14580</v>
      </c>
    </row>
    <row r="7" spans="1:152" ht="20">
      <c r="B7" s="16" t="s">
        <v>56</v>
      </c>
      <c r="C7" s="4" t="s">
        <v>25</v>
      </c>
      <c r="D7" s="4">
        <v>1</v>
      </c>
      <c r="E7" s="19" t="s">
        <v>18</v>
      </c>
      <c r="F7" s="4">
        <v>8.74</v>
      </c>
      <c r="G7" s="4">
        <v>2.91</v>
      </c>
      <c r="H7" s="10" t="s">
        <v>39</v>
      </c>
      <c r="I7" s="10" t="s">
        <v>22</v>
      </c>
      <c r="J7" s="4" t="s">
        <v>23</v>
      </c>
      <c r="K7" s="14">
        <v>4</v>
      </c>
      <c r="L7" s="4">
        <v>18</v>
      </c>
      <c r="M7" s="27">
        <f t="shared" si="0"/>
        <v>1.1111111111111112E-2</v>
      </c>
      <c r="N7" s="4"/>
      <c r="O7" s="4">
        <v>61</v>
      </c>
      <c r="P7" s="4"/>
      <c r="Q7" s="4"/>
      <c r="R7" s="4"/>
      <c r="S7" s="4"/>
      <c r="T7" s="4"/>
      <c r="U7" s="4">
        <v>0.9</v>
      </c>
      <c r="V7" s="19">
        <v>648</v>
      </c>
      <c r="W7" s="4" t="s">
        <v>97</v>
      </c>
      <c r="X7" s="4">
        <f t="shared" si="1"/>
        <v>74.141876430205954</v>
      </c>
      <c r="Y7" s="4">
        <f t="shared" si="2"/>
        <v>13.487654320987655</v>
      </c>
      <c r="Z7">
        <f t="shared" si="3"/>
        <v>14580</v>
      </c>
    </row>
    <row r="8" spans="1:152" ht="20">
      <c r="A8" s="21" t="s">
        <v>98</v>
      </c>
      <c r="B8" s="16" t="s">
        <v>100</v>
      </c>
      <c r="C8" s="4" t="s">
        <v>25</v>
      </c>
      <c r="D8" s="4">
        <v>16</v>
      </c>
      <c r="E8" s="19" t="s">
        <v>18</v>
      </c>
      <c r="F8" s="4">
        <v>8.74</v>
      </c>
      <c r="G8" s="4">
        <v>2.91</v>
      </c>
      <c r="H8" s="10" t="s">
        <v>39</v>
      </c>
      <c r="I8" s="10" t="s">
        <v>22</v>
      </c>
      <c r="J8" s="4" t="s">
        <v>23</v>
      </c>
      <c r="K8" s="4">
        <v>2</v>
      </c>
      <c r="L8" s="4">
        <v>18</v>
      </c>
      <c r="M8" s="14">
        <v>0.4</v>
      </c>
      <c r="N8" s="4"/>
      <c r="O8" s="4"/>
      <c r="P8" s="4"/>
      <c r="Q8" s="4"/>
      <c r="R8" s="4"/>
      <c r="S8" s="4"/>
      <c r="T8" s="4"/>
      <c r="U8" s="4">
        <v>15.84</v>
      </c>
      <c r="V8" s="19">
        <v>11404.8</v>
      </c>
      <c r="W8" s="4" t="s">
        <v>99</v>
      </c>
      <c r="X8" s="4">
        <f t="shared" si="1"/>
        <v>81.556064073226537</v>
      </c>
      <c r="Y8" s="4">
        <f t="shared" si="2"/>
        <v>12.261503928170596</v>
      </c>
      <c r="Z8">
        <f t="shared" si="3"/>
        <v>14255.999999999998</v>
      </c>
    </row>
    <row r="9" spans="1:152" ht="20">
      <c r="B9" s="16"/>
      <c r="C9" s="4"/>
      <c r="D9" s="4"/>
      <c r="E9" s="19"/>
      <c r="F9" s="4"/>
      <c r="G9" s="4"/>
      <c r="H9" s="4"/>
      <c r="I9" s="1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/>
      <c r="W9" s="4"/>
      <c r="X9" s="4"/>
      <c r="Y9" s="4"/>
    </row>
    <row r="10" spans="1:152" ht="20">
      <c r="A10" s="16" t="s">
        <v>28</v>
      </c>
      <c r="B10" s="16"/>
      <c r="C10" s="4" t="s">
        <v>30</v>
      </c>
      <c r="D10" s="4">
        <v>1</v>
      </c>
      <c r="E10" s="19" t="s">
        <v>18</v>
      </c>
      <c r="F10" s="4">
        <v>8.74</v>
      </c>
      <c r="G10" s="4">
        <v>2.91</v>
      </c>
      <c r="H10" s="10" t="s">
        <v>39</v>
      </c>
      <c r="I10" s="10" t="s">
        <v>22</v>
      </c>
      <c r="J10" s="4" t="s">
        <v>31</v>
      </c>
      <c r="K10" s="4">
        <v>2</v>
      </c>
      <c r="L10" s="4">
        <v>8</v>
      </c>
      <c r="M10" s="4">
        <v>0.2</v>
      </c>
      <c r="N10" s="10">
        <v>2133</v>
      </c>
      <c r="O10" s="4">
        <v>128</v>
      </c>
      <c r="P10" s="4" t="s">
        <v>32</v>
      </c>
      <c r="Q10" s="4">
        <v>800</v>
      </c>
      <c r="R10" s="4" t="s">
        <v>33</v>
      </c>
      <c r="S10" s="4">
        <v>800</v>
      </c>
      <c r="T10" s="4">
        <v>0.1</v>
      </c>
      <c r="U10" s="4">
        <v>5.3</v>
      </c>
      <c r="V10" s="19">
        <v>2479</v>
      </c>
      <c r="W10" s="4" t="s">
        <v>57</v>
      </c>
      <c r="X10" s="4">
        <f t="shared" si="1"/>
        <v>283.63844393592677</v>
      </c>
      <c r="Y10" s="4">
        <f>D10*F10*1000/V10</f>
        <v>3.5256151674062122</v>
      </c>
      <c r="Z10">
        <f t="shared" si="3"/>
        <v>6197.5</v>
      </c>
    </row>
    <row r="11" spans="1:152" ht="20">
      <c r="A11" s="21" t="s">
        <v>75</v>
      </c>
      <c r="B11" s="16"/>
      <c r="C11" s="4" t="s">
        <v>63</v>
      </c>
      <c r="D11" s="4">
        <v>1</v>
      </c>
      <c r="E11" s="19" t="s">
        <v>18</v>
      </c>
      <c r="F11" s="4">
        <v>8.74</v>
      </c>
      <c r="G11" s="4">
        <v>2.91</v>
      </c>
      <c r="H11" s="10" t="s">
        <v>39</v>
      </c>
      <c r="I11" s="10" t="s">
        <v>22</v>
      </c>
      <c r="J11" s="4" t="s">
        <v>64</v>
      </c>
      <c r="K11" s="4">
        <v>2</v>
      </c>
      <c r="L11" s="4">
        <v>12</v>
      </c>
      <c r="M11" s="4">
        <v>0.35</v>
      </c>
      <c r="N11" s="4">
        <v>2133</v>
      </c>
      <c r="O11" s="4">
        <v>24</v>
      </c>
      <c r="P11" s="4" t="s">
        <v>65</v>
      </c>
      <c r="Q11" s="4">
        <v>1000</v>
      </c>
      <c r="R11" s="4"/>
      <c r="S11" s="4"/>
      <c r="T11" s="4">
        <v>10</v>
      </c>
      <c r="U11" s="14" t="s">
        <v>66</v>
      </c>
      <c r="V11" s="19">
        <v>1529</v>
      </c>
      <c r="W11" s="4" t="s">
        <v>57</v>
      </c>
      <c r="X11" s="4">
        <f t="shared" si="1"/>
        <v>174.94279176201371</v>
      </c>
      <c r="Y11" s="4">
        <f>D11*F11*1000/V11</f>
        <v>5.7161543492478746</v>
      </c>
      <c r="Z11">
        <f t="shared" si="3"/>
        <v>2184.2857142857142</v>
      </c>
    </row>
    <row r="12" spans="1:152" ht="20">
      <c r="B12" s="16"/>
      <c r="C12" s="4"/>
      <c r="D12" s="4"/>
      <c r="E12" s="19"/>
      <c r="F12" s="4"/>
      <c r="G12" s="4"/>
      <c r="H12" s="4"/>
      <c r="I12" s="10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4"/>
      <c r="X12" s="4"/>
      <c r="Y12" s="4"/>
    </row>
    <row r="13" spans="1:152" ht="20">
      <c r="A13" s="16" t="s">
        <v>47</v>
      </c>
      <c r="B13" s="16" t="s">
        <v>49</v>
      </c>
      <c r="C13" s="4" t="s">
        <v>35</v>
      </c>
      <c r="D13" s="4">
        <v>2</v>
      </c>
      <c r="E13" s="19" t="s">
        <v>18</v>
      </c>
      <c r="F13" s="4">
        <v>8.74</v>
      </c>
      <c r="G13" s="4">
        <v>2.91</v>
      </c>
      <c r="H13" s="10" t="s">
        <v>39</v>
      </c>
      <c r="I13" s="10" t="s">
        <v>22</v>
      </c>
      <c r="J13" s="15" t="s">
        <v>36</v>
      </c>
      <c r="K13" s="4">
        <v>2</v>
      </c>
      <c r="L13" s="4">
        <v>8</v>
      </c>
      <c r="M13" s="4">
        <v>0.55000000000000004</v>
      </c>
      <c r="N13" s="4">
        <v>1333</v>
      </c>
      <c r="O13" s="4"/>
      <c r="P13" s="4"/>
      <c r="Q13" s="4"/>
      <c r="R13" s="4"/>
      <c r="S13" s="4"/>
      <c r="T13" s="4"/>
      <c r="U13" s="12">
        <v>5</v>
      </c>
      <c r="V13" s="19">
        <v>3600</v>
      </c>
      <c r="W13" s="21" t="s">
        <v>67</v>
      </c>
      <c r="X13" s="4">
        <f t="shared" ref="X13" si="4">V13/(D13*F13)</f>
        <v>205.94965675057207</v>
      </c>
      <c r="Y13" s="4">
        <f>D13*F13*1000/V13</f>
        <v>4.8555555555555552</v>
      </c>
      <c r="Z13">
        <f t="shared" si="3"/>
        <v>3272.7272727272725</v>
      </c>
    </row>
    <row r="14" spans="1:152" ht="20">
      <c r="A14" s="21" t="s">
        <v>76</v>
      </c>
      <c r="B14" s="16" t="s">
        <v>89</v>
      </c>
      <c r="C14" s="4" t="s">
        <v>37</v>
      </c>
      <c r="D14" s="4"/>
      <c r="E14" s="19">
        <v>3584</v>
      </c>
      <c r="F14" s="4">
        <v>9.5</v>
      </c>
      <c r="G14" s="4">
        <v>4.7</v>
      </c>
      <c r="H14" s="4">
        <v>16.399999999999999</v>
      </c>
      <c r="I14" s="4">
        <v>720</v>
      </c>
      <c r="J14" s="4" t="s">
        <v>38</v>
      </c>
      <c r="K14" s="4">
        <v>2</v>
      </c>
      <c r="L14" s="4">
        <v>8</v>
      </c>
      <c r="M14" s="4">
        <v>0.55000000000000004</v>
      </c>
      <c r="N14" s="4">
        <v>1333</v>
      </c>
      <c r="O14" s="4"/>
      <c r="P14" s="4"/>
      <c r="Q14" s="4"/>
      <c r="R14" s="4"/>
      <c r="S14" s="4"/>
      <c r="T14" s="4"/>
      <c r="U14" s="4"/>
      <c r="V14" s="19"/>
      <c r="W14" s="4"/>
      <c r="X14" s="4"/>
      <c r="Y14" s="4"/>
    </row>
    <row r="15" spans="1:152">
      <c r="A15" s="21" t="s">
        <v>77</v>
      </c>
      <c r="E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/>
      <c r="W15" s="4"/>
      <c r="X15" s="4"/>
      <c r="Y15" s="4"/>
    </row>
    <row r="16" spans="1:152">
      <c r="A16" s="21" t="s">
        <v>78</v>
      </c>
      <c r="E16" s="1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9"/>
      <c r="W16" s="4"/>
      <c r="X16" s="4"/>
      <c r="Y16" s="4"/>
    </row>
    <row r="17" spans="1:26">
      <c r="E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9"/>
      <c r="W17" s="4"/>
      <c r="X17" s="4"/>
      <c r="Y17" s="4"/>
    </row>
    <row r="18" spans="1:26" ht="20">
      <c r="A18" s="16" t="s">
        <v>48</v>
      </c>
      <c r="B18" s="16" t="s">
        <v>51</v>
      </c>
      <c r="C18" t="s">
        <v>17</v>
      </c>
      <c r="D18">
        <v>8</v>
      </c>
      <c r="E18" s="19" t="s">
        <v>18</v>
      </c>
      <c r="F18" s="4">
        <v>8.74</v>
      </c>
      <c r="G18" s="4">
        <v>2.91</v>
      </c>
      <c r="H18" s="10" t="s">
        <v>39</v>
      </c>
      <c r="I18" s="10" t="s">
        <v>22</v>
      </c>
      <c r="J18" s="11" t="s">
        <v>40</v>
      </c>
      <c r="K18" s="4">
        <v>2</v>
      </c>
      <c r="L18" s="4">
        <v>8</v>
      </c>
      <c r="M18" s="4">
        <v>0.3</v>
      </c>
      <c r="N18" s="4">
        <v>1866</v>
      </c>
      <c r="O18" s="4">
        <v>512</v>
      </c>
      <c r="P18" s="4" t="s">
        <v>32</v>
      </c>
      <c r="Q18" s="4">
        <v>1000</v>
      </c>
      <c r="R18" s="4" t="s">
        <v>42</v>
      </c>
      <c r="S18" s="4">
        <v>4000</v>
      </c>
      <c r="T18" s="4"/>
      <c r="U18" s="13" t="s">
        <v>44</v>
      </c>
      <c r="V18" s="19">
        <v>8799</v>
      </c>
      <c r="W18" s="4"/>
      <c r="X18" s="4">
        <f t="shared" ref="X18:X20" si="5">V18/(D18*F18)</f>
        <v>125.84382151029747</v>
      </c>
      <c r="Y18" s="4">
        <f t="shared" ref="Y18:Y20" si="6">D18*F18*1000/V18</f>
        <v>7.9463575406296174</v>
      </c>
      <c r="Z18">
        <f t="shared" si="3"/>
        <v>14665</v>
      </c>
    </row>
    <row r="19" spans="1:26" ht="20">
      <c r="A19" s="21" t="s">
        <v>79</v>
      </c>
      <c r="B19" s="16" t="s">
        <v>52</v>
      </c>
      <c r="C19" t="s">
        <v>43</v>
      </c>
      <c r="D19">
        <v>8</v>
      </c>
      <c r="E19" s="19">
        <v>3072</v>
      </c>
      <c r="F19" s="4">
        <v>6.8440000000000003</v>
      </c>
      <c r="G19" s="4">
        <v>0.214</v>
      </c>
      <c r="H19" s="10">
        <v>12.3</v>
      </c>
      <c r="I19" s="10">
        <v>288</v>
      </c>
      <c r="J19" s="11" t="s">
        <v>41</v>
      </c>
      <c r="K19" s="4">
        <v>2</v>
      </c>
      <c r="L19" s="4">
        <v>8</v>
      </c>
      <c r="M19" s="4">
        <v>0.2</v>
      </c>
      <c r="N19" s="4">
        <v>1866</v>
      </c>
      <c r="O19" s="4">
        <v>256</v>
      </c>
      <c r="P19" s="4" t="s">
        <v>32</v>
      </c>
      <c r="Q19" s="4">
        <v>1000</v>
      </c>
      <c r="R19" s="4" t="s">
        <v>42</v>
      </c>
      <c r="S19" s="4">
        <v>4000</v>
      </c>
      <c r="T19" s="4"/>
      <c r="U19" s="13" t="s">
        <v>45</v>
      </c>
      <c r="V19" s="19">
        <v>9299</v>
      </c>
      <c r="W19" s="4"/>
      <c r="X19" s="4">
        <f t="shared" si="5"/>
        <v>169.83854471069549</v>
      </c>
      <c r="Y19" s="4">
        <f t="shared" si="6"/>
        <v>5.8879449403161628</v>
      </c>
      <c r="Z19">
        <f t="shared" si="3"/>
        <v>23247.5</v>
      </c>
    </row>
    <row r="20" spans="1:26" ht="20">
      <c r="B20" s="16" t="s">
        <v>52</v>
      </c>
      <c r="C20" t="s">
        <v>74</v>
      </c>
      <c r="D20">
        <v>8</v>
      </c>
      <c r="E20" s="19">
        <v>3072</v>
      </c>
      <c r="F20" s="19">
        <v>6.1440000000000001</v>
      </c>
      <c r="G20" s="19">
        <v>0.192</v>
      </c>
      <c r="H20" s="19">
        <v>12.3</v>
      </c>
      <c r="I20" s="19">
        <v>336</v>
      </c>
      <c r="J20" s="11" t="s">
        <v>41</v>
      </c>
      <c r="K20" s="4">
        <v>2</v>
      </c>
      <c r="L20" s="4">
        <v>8</v>
      </c>
      <c r="M20" s="4">
        <v>0.2</v>
      </c>
      <c r="N20" s="4">
        <v>1866</v>
      </c>
      <c r="O20" s="4">
        <v>256</v>
      </c>
      <c r="P20" s="4" t="s">
        <v>32</v>
      </c>
      <c r="Q20" s="4">
        <v>1000</v>
      </c>
      <c r="R20" s="4" t="s">
        <v>42</v>
      </c>
      <c r="S20" s="4">
        <v>4000</v>
      </c>
      <c r="T20" s="4"/>
      <c r="U20" s="14" t="s">
        <v>46</v>
      </c>
      <c r="V20" s="19">
        <v>3799</v>
      </c>
      <c r="W20" s="4"/>
      <c r="X20" s="4">
        <f t="shared" si="5"/>
        <v>77.290852864583329</v>
      </c>
      <c r="Y20" s="4">
        <f t="shared" si="6"/>
        <v>12.938141616214793</v>
      </c>
      <c r="Z20">
        <f t="shared" si="3"/>
        <v>9497.5</v>
      </c>
    </row>
    <row r="21" spans="1:26">
      <c r="E21" s="19"/>
      <c r="F21" s="19"/>
      <c r="G21" s="19"/>
      <c r="H21" s="19"/>
      <c r="I21" s="1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9"/>
      <c r="W21" s="4"/>
      <c r="X21" s="4"/>
      <c r="Y21" s="4"/>
    </row>
    <row r="22" spans="1:26" ht="20">
      <c r="A22" s="16" t="s">
        <v>58</v>
      </c>
      <c r="B22" s="16" t="s">
        <v>59</v>
      </c>
      <c r="C22" t="s">
        <v>60</v>
      </c>
      <c r="D22">
        <v>4</v>
      </c>
      <c r="E22" s="19">
        <v>3072</v>
      </c>
      <c r="F22" s="19">
        <v>6.1440000000000001</v>
      </c>
      <c r="G22" s="19">
        <v>0.192</v>
      </c>
      <c r="H22" s="19">
        <v>12.3</v>
      </c>
      <c r="I22" s="19">
        <v>336</v>
      </c>
      <c r="J22" s="4" t="s">
        <v>91</v>
      </c>
      <c r="K22" s="4">
        <v>2</v>
      </c>
      <c r="L22" s="4">
        <v>4</v>
      </c>
      <c r="M22" s="4">
        <v>0.15</v>
      </c>
      <c r="N22" s="4">
        <v>1866</v>
      </c>
      <c r="O22" s="4">
        <v>128</v>
      </c>
      <c r="P22" s="4" t="s">
        <v>68</v>
      </c>
      <c r="Q22" s="4">
        <v>480</v>
      </c>
      <c r="R22" s="4" t="s">
        <v>68</v>
      </c>
      <c r="S22" s="4">
        <v>480</v>
      </c>
      <c r="T22" s="4">
        <v>0.1</v>
      </c>
      <c r="U22" s="14" t="s">
        <v>92</v>
      </c>
      <c r="V22" s="19">
        <v>1519</v>
      </c>
      <c r="W22" s="4" t="s">
        <v>95</v>
      </c>
      <c r="X22" s="4">
        <f t="shared" ref="X22" si="7">V22/(D22*F22)</f>
        <v>61.808268229166664</v>
      </c>
      <c r="Y22" s="4">
        <f t="shared" ref="Y22" si="8">D22*F22*1000/V22</f>
        <v>16.179065174456881</v>
      </c>
      <c r="Z22">
        <f t="shared" si="3"/>
        <v>5063.3333333333339</v>
      </c>
    </row>
    <row r="23" spans="1:26" ht="20">
      <c r="A23" s="21" t="s">
        <v>80</v>
      </c>
      <c r="B23" s="16" t="s">
        <v>81</v>
      </c>
      <c r="C23" t="s">
        <v>43</v>
      </c>
      <c r="D23">
        <v>1</v>
      </c>
      <c r="E23" s="19">
        <v>3072</v>
      </c>
      <c r="F23" s="4">
        <v>6.8440000000000003</v>
      </c>
      <c r="G23" s="4">
        <v>0.214</v>
      </c>
      <c r="H23" s="10">
        <v>12.3</v>
      </c>
      <c r="I23" s="10">
        <v>288</v>
      </c>
      <c r="J23" s="4" t="s">
        <v>62</v>
      </c>
      <c r="K23" s="4">
        <v>2</v>
      </c>
      <c r="L23" s="4">
        <v>4</v>
      </c>
      <c r="M23" s="4">
        <v>0.15</v>
      </c>
      <c r="N23" s="4">
        <v>1866</v>
      </c>
      <c r="O23" s="4">
        <v>128</v>
      </c>
      <c r="P23" s="4" t="s">
        <v>82</v>
      </c>
      <c r="Q23" s="4">
        <v>480</v>
      </c>
      <c r="R23" s="4" t="s">
        <v>32</v>
      </c>
      <c r="S23" s="4">
        <v>480</v>
      </c>
      <c r="T23" s="4">
        <v>0.1</v>
      </c>
      <c r="U23" s="14" t="s">
        <v>93</v>
      </c>
      <c r="V23" s="19">
        <v>1675</v>
      </c>
      <c r="W23" s="4" t="s">
        <v>94</v>
      </c>
      <c r="X23" s="4">
        <f t="shared" ref="X23" si="9">V23/(D23*F23)</f>
        <v>244.73991817650494</v>
      </c>
      <c r="Y23" s="4">
        <f t="shared" ref="Y23" si="10">D23*F23*1000/V23</f>
        <v>4.0859701492537317</v>
      </c>
      <c r="Z23">
        <f t="shared" si="3"/>
        <v>5583.3333333333339</v>
      </c>
    </row>
  </sheetData>
  <mergeCells count="4">
    <mergeCell ref="C3:I3"/>
    <mergeCell ref="J3:N3"/>
    <mergeCell ref="P3:S3"/>
    <mergeCell ref="U3:V3"/>
  </mergeCells>
  <phoneticPr fontId="3"/>
  <conditionalFormatting sqref="X5:X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:X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6" workbookViewId="0">
      <selection activeCell="I23" sqref="I23"/>
    </sheetView>
  </sheetViews>
  <sheetFormatPr baseColWidth="10" defaultRowHeight="18" x14ac:dyDescent="0"/>
  <cols>
    <col min="1" max="1" width="18.5" customWidth="1"/>
    <col min="2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7"/>
      <c r="B1" s="17"/>
      <c r="C1" s="17" t="s">
        <v>90</v>
      </c>
      <c r="D1" s="17" t="s">
        <v>85</v>
      </c>
    </row>
    <row r="2" spans="1:4" ht="42" customHeight="1" thickTop="1" thickBot="1">
      <c r="A2" s="18"/>
      <c r="B2" s="18"/>
      <c r="C2" s="18" t="s">
        <v>83</v>
      </c>
      <c r="D2" s="18" t="s">
        <v>87</v>
      </c>
    </row>
    <row r="3" spans="1:4" ht="20" customHeight="1">
      <c r="A3" s="24" t="s">
        <v>29</v>
      </c>
      <c r="B3" s="16" t="str">
        <f>+Sheet1!B5</f>
        <v>p2.16xlarge on-demand</v>
      </c>
      <c r="C3" s="26">
        <f>+Sheet1!X5</f>
        <v>74.141876430205954</v>
      </c>
      <c r="D3" s="25">
        <f>+Sheet1!Z5</f>
        <v>14580</v>
      </c>
    </row>
    <row r="4" spans="1:4" ht="20" customHeight="1">
      <c r="A4" s="23"/>
      <c r="B4" s="16" t="str">
        <f>+Sheet1!B6</f>
        <v>p2.8xlarge on-demand</v>
      </c>
      <c r="C4" s="26">
        <f>+Sheet1!X6</f>
        <v>74.141876430205954</v>
      </c>
      <c r="D4" s="25">
        <f>+Sheet1!Z6</f>
        <v>14580</v>
      </c>
    </row>
    <row r="5" spans="1:4" ht="20" customHeight="1">
      <c r="A5" s="23"/>
      <c r="B5" s="16" t="str">
        <f>+Sheet1!B7</f>
        <v>p2.xlarge on-demand</v>
      </c>
      <c r="C5" s="26">
        <f>+Sheet1!X7</f>
        <v>74.141876430205954</v>
      </c>
      <c r="D5" s="25">
        <f>+Sheet1!Z7</f>
        <v>14580</v>
      </c>
    </row>
    <row r="6" spans="1:4" ht="20" customHeight="1">
      <c r="A6" s="23"/>
      <c r="B6" s="16" t="str">
        <f>+Sheet1!B8</f>
        <v>p2 dedicated host</v>
      </c>
      <c r="C6" s="26">
        <f>+Sheet1!X8</f>
        <v>81.556064073226537</v>
      </c>
      <c r="D6" s="25">
        <f>+Sheet1!Z8</f>
        <v>14255.999999999998</v>
      </c>
    </row>
    <row r="7" spans="1:4" ht="20">
      <c r="A7" s="23" t="s">
        <v>28</v>
      </c>
      <c r="B7" s="16">
        <v>1</v>
      </c>
      <c r="C7" s="26">
        <f>+Sheet1!X10</f>
        <v>283.63844393592677</v>
      </c>
      <c r="D7" s="26">
        <f>+Sheet1!Z10</f>
        <v>6197.5</v>
      </c>
    </row>
    <row r="8" spans="1:4" ht="20">
      <c r="A8" s="23"/>
      <c r="B8" s="16">
        <v>2</v>
      </c>
      <c r="C8" s="26">
        <f>+Sheet1!X11</f>
        <v>174.94279176201371</v>
      </c>
      <c r="D8" s="26">
        <f>+Sheet1!Z11</f>
        <v>2184.2857142857142</v>
      </c>
    </row>
    <row r="9" spans="1:4" ht="20">
      <c r="A9" s="16" t="s">
        <v>47</v>
      </c>
      <c r="B9" s="16" t="str">
        <f>+Sheet1!B13</f>
        <v>NGD5</v>
      </c>
      <c r="C9" s="26">
        <f>+Sheet1!X13</f>
        <v>205.94965675057207</v>
      </c>
      <c r="D9" s="26">
        <f>+Sheet1!Z13</f>
        <v>3272.7272727272725</v>
      </c>
    </row>
    <row r="10" spans="1:4" ht="20">
      <c r="A10" s="23" t="s">
        <v>48</v>
      </c>
      <c r="B10" s="16" t="str">
        <f>+Sheet1!B18</f>
        <v>16-GPU SERVER</v>
      </c>
      <c r="C10" s="26">
        <f>+Sheet1!X18</f>
        <v>125.84382151029747</v>
      </c>
      <c r="D10" s="26">
        <f>+Sheet1!Z18</f>
        <v>14665</v>
      </c>
    </row>
    <row r="11" spans="1:4" ht="20">
      <c r="A11" s="23"/>
      <c r="B11" s="16" t="str">
        <f>+Sheet1!B19</f>
        <v>8-GPU SERVER</v>
      </c>
      <c r="C11" s="26">
        <f>+Sheet1!X19</f>
        <v>169.83854471069549</v>
      </c>
      <c r="D11" s="26">
        <f>+Sheet1!Z19</f>
        <v>23247.5</v>
      </c>
    </row>
    <row r="12" spans="1:4" ht="20">
      <c r="A12" s="23"/>
      <c r="B12" s="16" t="str">
        <f>+Sheet1!B20</f>
        <v>8-GPU SERVER</v>
      </c>
      <c r="C12" s="26">
        <f>+Sheet1!X20</f>
        <v>77.290852864583329</v>
      </c>
      <c r="D12" s="26">
        <f>+Sheet1!Z20</f>
        <v>9497.5</v>
      </c>
    </row>
    <row r="13" spans="1:4" ht="20">
      <c r="A13" s="23" t="s">
        <v>58</v>
      </c>
      <c r="B13" s="16" t="str">
        <f>+Sheet1!B22</f>
        <v>Quad GPU model</v>
      </c>
      <c r="C13" s="26">
        <f>+Sheet1!X22</f>
        <v>61.808268229166664</v>
      </c>
      <c r="D13" s="26">
        <f>+Sheet1!Z22</f>
        <v>5063.3333333333339</v>
      </c>
    </row>
    <row r="14" spans="1:4" ht="20">
      <c r="A14" s="23"/>
      <c r="B14" s="16" t="str">
        <f>+Sheet1!B23</f>
        <v>Tesla model</v>
      </c>
      <c r="C14" s="26">
        <f>+Sheet1!X23</f>
        <v>244.73991817650494</v>
      </c>
      <c r="D14" s="26">
        <f>+Sheet1!Z23</f>
        <v>5583.3333333333339</v>
      </c>
    </row>
  </sheetData>
  <mergeCells count="4">
    <mergeCell ref="A13:A14"/>
    <mergeCell ref="A3:A6"/>
    <mergeCell ref="A7:A8"/>
    <mergeCell ref="A10:A12"/>
  </mergeCells>
  <phoneticPr fontId="3"/>
  <conditionalFormatting sqref="D3:D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dcterms:created xsi:type="dcterms:W3CDTF">2016-10-13T08:03:06Z</dcterms:created>
  <dcterms:modified xsi:type="dcterms:W3CDTF">2016-10-26T09:01:41Z</dcterms:modified>
</cp:coreProperties>
</file>