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5260" yWindow="0" windowWidth="25180" windowHeight="282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26" i="1" l="1"/>
  <c r="J3" i="3"/>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<sst xmlns="http://schemas.openxmlformats.org/spreadsheetml/2006/main" count="770" uniqueCount="424">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</sst>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3">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tabSelected="1" workbookViewId="0">
      <pane xSplit="2" ySplit="4" topLeftCell="C6" activePane="bottomRight" state="frozen"/>
      <selection pane="topRight" activeCell="C1" sqref="C1"/>
      <selection pane="bottomLeft" activeCell="A5" sqref="A5"/>
      <selection pane="bottomRight" activeCell="B28" sqref="B28"/>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326</v>
      </c>
      <c r="Y4" s="16" t="s">
        <v>327</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347</v>
      </c>
      <c r="F10" s="5">
        <v>8.74</v>
      </c>
      <c r="G10" s="5">
        <v>2.91</v>
      </c>
      <c r="H10" s="7" t="s">
        <v>349</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348</v>
      </c>
      <c r="F11" s="5">
        <v>8.74</v>
      </c>
      <c r="G11" s="5">
        <v>2.91</v>
      </c>
      <c r="H11" s="7" t="s">
        <v>349</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366</v>
      </c>
    </row>
    <row r="12" spans="1:166">
      <c r="A12" s="15"/>
      <c r="B12" s="21" t="s">
        <v>91</v>
      </c>
      <c r="C12" s="26" t="s">
        <v>15</v>
      </c>
      <c r="D12" s="5">
        <v>8</v>
      </c>
      <c r="E12" s="13" t="s">
        <v>348</v>
      </c>
      <c r="F12" s="5">
        <v>8.74</v>
      </c>
      <c r="G12" s="5">
        <v>2.91</v>
      </c>
      <c r="H12" s="7" t="s">
        <v>349</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367</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368</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320</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420</v>
      </c>
      <c r="C25" s="26" t="s">
        <v>303</v>
      </c>
      <c r="D25" s="5">
        <v>1</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316</v>
      </c>
      <c r="U25" s="5">
        <v>960</v>
      </c>
      <c r="V25" s="5"/>
      <c r="W25" s="5"/>
      <c r="X25" s="5">
        <f>1</f>
        <v>1</v>
      </c>
      <c r="Y25" s="5">
        <f>1</f>
        <v>1</v>
      </c>
      <c r="Z25" s="13" t="str">
        <f t="shared" si="3"/>
        <v>1/1</v>
      </c>
      <c r="AA25" s="13"/>
      <c r="AB25" s="23"/>
      <c r="AC25" s="23"/>
      <c r="AD25" s="23">
        <v>2884</v>
      </c>
      <c r="AE25" s="23"/>
      <c r="AF25" s="23"/>
      <c r="AG25" s="23"/>
      <c r="AH25" s="15" t="s">
        <v>128</v>
      </c>
      <c r="AK25" s="15" t="s">
        <v>421</v>
      </c>
      <c r="AL25" s="15" t="s">
        <v>312</v>
      </c>
    </row>
    <row r="26" spans="1:38" s="12" customFormat="1">
      <c r="A26" s="15"/>
      <c r="B26" s="21" t="s">
        <v>321</v>
      </c>
      <c r="C26" s="26" t="s">
        <v>317</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422</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318</v>
      </c>
      <c r="AL26" s="15" t="s">
        <v>319</v>
      </c>
    </row>
    <row r="27" spans="1:38" s="12" customFormat="1">
      <c r="A27" s="15"/>
      <c r="B27" s="21" t="s">
        <v>322</v>
      </c>
      <c r="C27" s="26" t="s">
        <v>317</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423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318</v>
      </c>
      <c r="AL27" s="15" t="s">
        <v>323</v>
      </c>
    </row>
    <row r="28" spans="1:38" s="12" customFormat="1">
      <c r="A28" s="15"/>
      <c r="B28" s="21" t="s">
        <v>328</v>
      </c>
      <c r="C28" s="26" t="s">
        <v>329</v>
      </c>
      <c r="D28" s="5">
        <v>1</v>
      </c>
      <c r="E28" s="13">
        <v>4096</v>
      </c>
      <c r="F28" s="9">
        <v>9.65</v>
      </c>
      <c r="G28" s="9">
        <v>0.3</v>
      </c>
      <c r="H28" s="7" t="s">
        <v>330</v>
      </c>
      <c r="I28" s="7" t="s">
        <v>331</v>
      </c>
      <c r="J28" s="7"/>
      <c r="K28" s="5" t="s">
        <v>332</v>
      </c>
      <c r="L28" s="5">
        <v>2</v>
      </c>
      <c r="M28" s="5">
        <v>6</v>
      </c>
      <c r="N28" s="5">
        <v>2.4</v>
      </c>
      <c r="O28" s="5">
        <v>16</v>
      </c>
      <c r="P28" s="5">
        <v>32</v>
      </c>
      <c r="Q28" s="13">
        <f t="shared" si="5"/>
        <v>0.46079999999999993</v>
      </c>
      <c r="R28" s="5">
        <v>1866</v>
      </c>
      <c r="S28" s="5">
        <v>64</v>
      </c>
      <c r="T28" s="5" t="s">
        <v>333</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335</v>
      </c>
    </row>
    <row r="29" spans="1:38" s="12" customFormat="1">
      <c r="A29" s="15"/>
      <c r="B29" s="21" t="s">
        <v>336</v>
      </c>
      <c r="C29" s="26" t="s">
        <v>329</v>
      </c>
      <c r="D29" s="5">
        <v>1</v>
      </c>
      <c r="E29" s="13">
        <v>4096</v>
      </c>
      <c r="F29" s="9">
        <v>9.65</v>
      </c>
      <c r="G29" s="9">
        <v>0.3</v>
      </c>
      <c r="H29" s="7" t="s">
        <v>330</v>
      </c>
      <c r="I29" s="7" t="s">
        <v>331</v>
      </c>
      <c r="J29" s="7"/>
      <c r="K29" s="5" t="s">
        <v>337</v>
      </c>
      <c r="L29" s="5">
        <v>2</v>
      </c>
      <c r="M29" s="5">
        <v>10</v>
      </c>
      <c r="N29" s="5">
        <v>2.2999999999999998</v>
      </c>
      <c r="O29" s="5">
        <v>16</v>
      </c>
      <c r="P29" s="5">
        <v>32</v>
      </c>
      <c r="Q29" s="13">
        <f t="shared" ref="Q29" si="6">M29*N29*P29/1000</f>
        <v>0.73599999999999999</v>
      </c>
      <c r="R29" s="5">
        <v>2133</v>
      </c>
      <c r="S29" s="5">
        <v>64</v>
      </c>
      <c r="T29" s="5" t="s">
        <v>333</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334</v>
      </c>
    </row>
    <row r="30" spans="1:38" s="12" customFormat="1">
      <c r="A30" s="15"/>
      <c r="B30" s="21" t="s">
        <v>342</v>
      </c>
      <c r="C30" s="26" t="s">
        <v>339</v>
      </c>
      <c r="D30" s="5">
        <v>2</v>
      </c>
      <c r="E30" s="13">
        <v>4096</v>
      </c>
      <c r="F30" s="9">
        <v>9.65</v>
      </c>
      <c r="G30" s="9">
        <v>0.3</v>
      </c>
      <c r="H30" s="7" t="s">
        <v>340</v>
      </c>
      <c r="I30" s="7" t="s">
        <v>341</v>
      </c>
      <c r="J30" s="7"/>
      <c r="K30" s="5" t="s">
        <v>304</v>
      </c>
      <c r="L30" s="5">
        <v>2</v>
      </c>
      <c r="M30" s="5">
        <v>8</v>
      </c>
      <c r="N30" s="5">
        <v>2.1</v>
      </c>
      <c r="O30" s="5">
        <v>16</v>
      </c>
      <c r="P30" s="5">
        <v>32</v>
      </c>
      <c r="Q30" s="13">
        <f>M30*N30*P30/1000</f>
        <v>0.53760000000000008</v>
      </c>
      <c r="R30" s="7">
        <v>2133</v>
      </c>
      <c r="S30" s="5">
        <v>128</v>
      </c>
      <c r="T30" s="5" t="s">
        <v>316</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338</v>
      </c>
    </row>
    <row r="31" spans="1:38">
      <c r="A31" s="15"/>
      <c r="B31" s="21" t="s">
        <v>343</v>
      </c>
      <c r="C31" s="26" t="s">
        <v>345</v>
      </c>
      <c r="D31" s="5">
        <v>2</v>
      </c>
      <c r="E31" s="13">
        <v>4096</v>
      </c>
      <c r="F31" s="9">
        <v>9.65</v>
      </c>
      <c r="G31" s="9">
        <v>0.3</v>
      </c>
      <c r="H31" s="7" t="s">
        <v>330</v>
      </c>
      <c r="I31" s="7" t="s">
        <v>346</v>
      </c>
      <c r="J31" s="7"/>
      <c r="K31" s="5" t="s">
        <v>306</v>
      </c>
      <c r="L31" s="5">
        <v>2</v>
      </c>
      <c r="M31" s="5">
        <v>14</v>
      </c>
      <c r="N31" s="5">
        <v>2.6</v>
      </c>
      <c r="O31" s="5">
        <v>16</v>
      </c>
      <c r="P31" s="5">
        <v>32</v>
      </c>
      <c r="Q31" s="13">
        <f t="shared" ref="Q31" si="7">M31*N31*P31/1000</f>
        <v>1.1648000000000001</v>
      </c>
      <c r="R31" s="5">
        <v>2400</v>
      </c>
      <c r="S31" s="5">
        <v>256</v>
      </c>
      <c r="T31" s="5" t="s">
        <v>316</v>
      </c>
      <c r="U31" s="5">
        <v>960</v>
      </c>
      <c r="V31" s="5"/>
      <c r="W31" s="5"/>
      <c r="X31" s="5">
        <v>0.1</v>
      </c>
      <c r="Y31" s="5">
        <v>0.1</v>
      </c>
      <c r="Z31" s="13" t="str">
        <f t="shared" si="3"/>
        <v>0.1/0.1</v>
      </c>
      <c r="AA31" s="13"/>
      <c r="AB31" s="23"/>
      <c r="AC31" s="23"/>
      <c r="AD31" s="23">
        <v>3075</v>
      </c>
      <c r="AE31" s="23"/>
      <c r="AF31" s="23"/>
      <c r="AG31" s="23"/>
      <c r="AH31" s="15" t="s">
        <v>128</v>
      </c>
      <c r="AK31" s="15" t="s">
        <v>315</v>
      </c>
      <c r="AL31" s="15" t="s">
        <v>344</v>
      </c>
    </row>
    <row r="32" spans="1:38" s="12" customFormat="1">
      <c r="A32" s="15"/>
      <c r="B32" s="21" t="s">
        <v>351</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128</v>
      </c>
      <c r="AI32" s="13"/>
      <c r="AJ32" s="13"/>
      <c r="AK32" s="15" t="s">
        <v>318</v>
      </c>
      <c r="AL32" s="15" t="s">
        <v>350</v>
      </c>
    </row>
    <row r="33" spans="1:166" s="12" customFormat="1">
      <c r="A33" s="15"/>
      <c r="B33" s="21" t="s">
        <v>352</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353</v>
      </c>
    </row>
    <row r="34" spans="1:166">
      <c r="A34" s="15"/>
      <c r="B34" s="21" t="s">
        <v>399</v>
      </c>
      <c r="C34" s="26" t="s">
        <v>354</v>
      </c>
      <c r="D34" s="13">
        <v>2</v>
      </c>
      <c r="E34" s="13" t="s">
        <v>355</v>
      </c>
      <c r="F34" s="13">
        <f>2*2.28864</f>
        <v>4.57728</v>
      </c>
      <c r="G34" s="13"/>
      <c r="H34" s="13" t="s">
        <v>356</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G34" s="23"/>
      <c r="AH34" s="15" t="s">
        <v>128</v>
      </c>
      <c r="AK34" s="15" t="s">
        <v>318</v>
      </c>
      <c r="AL34" s="15" t="s">
        <v>357</v>
      </c>
    </row>
    <row r="35" spans="1:166">
      <c r="A35" s="15"/>
      <c r="B35" s="21" t="s">
        <v>369</v>
      </c>
      <c r="C35" s="26" t="s">
        <v>358</v>
      </c>
      <c r="D35" s="5">
        <v>1</v>
      </c>
      <c r="E35" s="13" t="s">
        <v>355</v>
      </c>
      <c r="F35" s="5">
        <f>2*2.28864</f>
        <v>4.57728</v>
      </c>
      <c r="G35" s="5"/>
      <c r="H35" s="7" t="s">
        <v>359</v>
      </c>
      <c r="I35" s="7"/>
      <c r="J35" s="7"/>
      <c r="K35" s="5" t="s">
        <v>332</v>
      </c>
      <c r="L35" s="5">
        <v>2</v>
      </c>
      <c r="M35" s="5">
        <v>6</v>
      </c>
      <c r="N35" s="5">
        <v>2.4</v>
      </c>
      <c r="O35" s="5">
        <v>16</v>
      </c>
      <c r="P35" s="5">
        <v>32</v>
      </c>
      <c r="Q35" s="13">
        <f t="shared" si="8"/>
        <v>0.46079999999999993</v>
      </c>
      <c r="R35" s="5">
        <v>1866</v>
      </c>
      <c r="S35" s="5">
        <v>64</v>
      </c>
      <c r="T35" s="5" t="s">
        <v>333</v>
      </c>
      <c r="U35" s="5">
        <v>1000</v>
      </c>
      <c r="V35" s="5"/>
      <c r="W35" s="5"/>
      <c r="X35" s="5">
        <v>0.1</v>
      </c>
      <c r="Y35" s="5">
        <v>0.1</v>
      </c>
      <c r="Z35" s="13" t="str">
        <f t="shared" si="3"/>
        <v>0.1/0.1</v>
      </c>
      <c r="AA35" s="13"/>
      <c r="AB35" s="23"/>
      <c r="AC35" s="23"/>
      <c r="AD35" s="23">
        <v>1054</v>
      </c>
      <c r="AE35" s="23"/>
      <c r="AF35" s="23"/>
      <c r="AG35" s="23"/>
      <c r="AH35" s="15" t="s">
        <v>128</v>
      </c>
      <c r="AK35" s="15" t="s">
        <v>315</v>
      </c>
      <c r="AL35" s="15" t="s">
        <v>360</v>
      </c>
      <c r="AO35" s="12"/>
      <c r="AP35" s="12"/>
    </row>
    <row r="36" spans="1:166" s="12" customFormat="1">
      <c r="A36" s="15"/>
      <c r="B36" s="21" t="s">
        <v>400</v>
      </c>
      <c r="C36" s="26" t="s">
        <v>361</v>
      </c>
      <c r="D36" s="5">
        <v>1</v>
      </c>
      <c r="E36" s="13" t="s">
        <v>362</v>
      </c>
      <c r="F36" s="5">
        <f>2*2.28864</f>
        <v>4.57728</v>
      </c>
      <c r="G36" s="5"/>
      <c r="H36" s="7" t="s">
        <v>363</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364</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324</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325</v>
      </c>
      <c r="B47" s="21" t="s">
        <v>413</v>
      </c>
      <c r="C47" s="26" t="s">
        <v>414</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415</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416</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370</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370</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404</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405</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371</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418</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372</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373</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374</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419</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375</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376</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377</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378</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378</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378</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393</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379</v>
      </c>
      <c r="AL114" s="13"/>
      <c r="AM114" s="13"/>
      <c r="AN114" s="13"/>
      <c r="AO114" s="13"/>
    </row>
    <row r="115" spans="1:41">
      <c r="A115" s="15" t="s">
        <v>205</v>
      </c>
      <c r="B115" s="21" t="s">
        <v>146</v>
      </c>
      <c r="C115" s="5" t="s">
        <v>394</v>
      </c>
      <c r="D115" s="5">
        <v>1</v>
      </c>
      <c r="E115" s="5" t="s">
        <v>16</v>
      </c>
      <c r="F115" s="5">
        <v>8.74</v>
      </c>
      <c r="G115" s="5">
        <v>2.91</v>
      </c>
      <c r="H115" s="5" t="s">
        <v>34</v>
      </c>
      <c r="I115" s="5" t="s">
        <v>20</v>
      </c>
      <c r="J115" s="5"/>
      <c r="K115" s="5" t="s">
        <v>395</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396</v>
      </c>
      <c r="D116" s="5">
        <v>2</v>
      </c>
      <c r="E116" s="5" t="s">
        <v>16</v>
      </c>
      <c r="F116" s="5">
        <v>8.74</v>
      </c>
      <c r="G116" s="5">
        <v>2.91</v>
      </c>
      <c r="H116" s="5" t="s">
        <v>34</v>
      </c>
      <c r="I116" s="5" t="s">
        <v>20</v>
      </c>
      <c r="J116" s="5"/>
      <c r="K116" s="5" t="s">
        <v>395</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396</v>
      </c>
      <c r="D117" s="5">
        <v>2</v>
      </c>
      <c r="E117" s="5" t="s">
        <v>16</v>
      </c>
      <c r="F117" s="5">
        <v>8.74</v>
      </c>
      <c r="G117" s="5">
        <v>2.91</v>
      </c>
      <c r="H117" s="5" t="s">
        <v>34</v>
      </c>
      <c r="I117" s="5" t="s">
        <v>20</v>
      </c>
      <c r="J117" s="5"/>
      <c r="K117" s="5" t="s">
        <v>395</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380</v>
      </c>
      <c r="AL117" s="13"/>
      <c r="AM117" s="13"/>
      <c r="AN117" s="13"/>
      <c r="AO117" s="13"/>
    </row>
    <row r="118" spans="1:41">
      <c r="A118" s="21"/>
      <c r="B118" s="21" t="s">
        <v>175</v>
      </c>
      <c r="C118" s="5" t="s">
        <v>397</v>
      </c>
      <c r="D118" s="5">
        <v>1</v>
      </c>
      <c r="E118" s="5" t="s">
        <v>62</v>
      </c>
      <c r="F118" s="5">
        <v>9.65</v>
      </c>
      <c r="G118" s="5">
        <v>0.3</v>
      </c>
      <c r="H118" s="5" t="s">
        <v>63</v>
      </c>
      <c r="I118" s="5" t="s">
        <v>64</v>
      </c>
      <c r="J118" s="5"/>
      <c r="K118" s="5" t="s">
        <v>395</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384</v>
      </c>
      <c r="C119" s="5" t="s">
        <v>397</v>
      </c>
      <c r="D119" s="5">
        <v>2</v>
      </c>
      <c r="E119" s="5" t="s">
        <v>62</v>
      </c>
      <c r="F119" s="5">
        <v>9.65</v>
      </c>
      <c r="G119" s="5">
        <v>0.3</v>
      </c>
      <c r="H119" s="5" t="s">
        <v>63</v>
      </c>
      <c r="I119" s="5" t="s">
        <v>64</v>
      </c>
      <c r="J119" s="5"/>
      <c r="K119" s="5" t="s">
        <v>395</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385</v>
      </c>
      <c r="C120" s="5" t="s">
        <v>397</v>
      </c>
      <c r="D120" s="5">
        <v>4</v>
      </c>
      <c r="E120" s="5" t="s">
        <v>62</v>
      </c>
      <c r="F120" s="5">
        <v>9.65</v>
      </c>
      <c r="G120" s="5">
        <v>0.3</v>
      </c>
      <c r="H120" s="5" t="s">
        <v>63</v>
      </c>
      <c r="I120" s="5" t="s">
        <v>64</v>
      </c>
      <c r="J120" s="5"/>
      <c r="K120" s="5" t="s">
        <v>395</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386</v>
      </c>
      <c r="C129" s="5" t="s">
        <v>396</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387</v>
      </c>
      <c r="C130" s="5" t="s">
        <v>398</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388</v>
      </c>
      <c r="C131" s="5" t="s">
        <v>398</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389</v>
      </c>
      <c r="C132" s="5" t="s">
        <v>398</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390</v>
      </c>
      <c r="C133" s="5" t="s">
        <v>398</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391</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381</v>
      </c>
      <c r="AK141" s="15" t="s">
        <v>382</v>
      </c>
      <c r="AL141" s="13"/>
      <c r="AM141" s="13"/>
      <c r="AN141" s="13"/>
      <c r="AO141" s="13"/>
    </row>
    <row r="142" spans="1:41">
      <c r="A142" s="15" t="s">
        <v>254</v>
      </c>
      <c r="B142" s="21" t="s">
        <v>392</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381</v>
      </c>
      <c r="AK142" s="15" t="s">
        <v>383</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417</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417</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417</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417</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417</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50">
      <colorScale>
        <cfvo type="min"/>
        <cfvo type="percentile" val="50"/>
        <cfvo type="max"/>
        <color rgb="FF63BE7B"/>
        <color rgb="FFFFEB84"/>
        <color rgb="FFF8696B"/>
      </colorScale>
    </cfRule>
  </conditionalFormatting>
  <conditionalFormatting sqref="AM77:AM79">
    <cfRule type="colorScale" priority="249">
      <colorScale>
        <cfvo type="min"/>
        <cfvo type="percentile" val="50"/>
        <cfvo type="max"/>
        <color rgb="FFF8696B"/>
        <color rgb="FFFFEB84"/>
        <color rgb="FF63BE7B"/>
      </colorScale>
    </cfRule>
  </conditionalFormatting>
  <conditionalFormatting sqref="AL80:AL87">
    <cfRule type="colorScale" priority="245">
      <colorScale>
        <cfvo type="min"/>
        <cfvo type="percentile" val="50"/>
        <cfvo type="max"/>
        <color rgb="FF63BE7B"/>
        <color rgb="FFFFEB84"/>
        <color rgb="FFF8696B"/>
      </colorScale>
    </cfRule>
  </conditionalFormatting>
  <conditionalFormatting sqref="AM80:AM87">
    <cfRule type="colorScale" priority="244">
      <colorScale>
        <cfvo type="min"/>
        <cfvo type="percentile" val="50"/>
        <cfvo type="max"/>
        <color rgb="FFF8696B"/>
        <color rgb="FFFFEB84"/>
        <color rgb="FF63BE7B"/>
      </colorScale>
    </cfRule>
  </conditionalFormatting>
  <conditionalFormatting sqref="AL80:AL87">
    <cfRule type="colorScale" priority="243">
      <colorScale>
        <cfvo type="min"/>
        <cfvo type="percentile" val="50"/>
        <cfvo type="max"/>
        <color rgb="FF63BE7B"/>
        <color rgb="FFFFEB84"/>
        <color rgb="FFF8696B"/>
      </colorScale>
    </cfRule>
  </conditionalFormatting>
  <conditionalFormatting sqref="AM80:AM87">
    <cfRule type="colorScale" priority="242">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11:Q21 AL32:XFD33 A32:AC32 C33:AF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AH32:AJ33">
    <cfRule type="expression" dxfId="152" priority="236">
      <formula>MOD(ROW(),2)=0</formula>
    </cfRule>
  </conditionalFormatting>
  <conditionalFormatting sqref="AD32">
    <cfRule type="expression" dxfId="151" priority="223">
      <formula>MOD(ROW(),2)=0</formula>
    </cfRule>
  </conditionalFormatting>
  <conditionalFormatting sqref="B48:J48 T48:V48">
    <cfRule type="expression" dxfId="150" priority="212">
      <formula>MOD(ROW(),2)=0</formula>
    </cfRule>
  </conditionalFormatting>
  <conditionalFormatting sqref="AL48">
    <cfRule type="colorScale" priority="213">
      <colorScale>
        <cfvo type="min"/>
        <cfvo type="percentile" val="50"/>
        <cfvo type="max"/>
        <color rgb="FF63BE7B"/>
        <color rgb="FFFFEB84"/>
        <color rgb="FFF8696B"/>
      </colorScale>
    </cfRule>
  </conditionalFormatting>
  <conditionalFormatting sqref="AM48">
    <cfRule type="colorScale" priority="214">
      <colorScale>
        <cfvo type="min"/>
        <cfvo type="percentile" val="50"/>
        <cfvo type="max"/>
        <color rgb="FFF8696B"/>
        <color rgb="FFFFEB84"/>
        <color rgb="FF63BE7B"/>
      </colorScale>
    </cfRule>
  </conditionalFormatting>
  <conditionalFormatting sqref="AL48">
    <cfRule type="colorScale" priority="215">
      <colorScale>
        <cfvo type="min"/>
        <cfvo type="percentile" val="50"/>
        <cfvo type="max"/>
        <color rgb="FF63BE7B"/>
        <color rgb="FFFFEB84"/>
        <color rgb="FFF8696B"/>
      </colorScale>
    </cfRule>
  </conditionalFormatting>
  <conditionalFormatting sqref="AM48">
    <cfRule type="colorScale" priority="216">
      <colorScale>
        <cfvo type="min"/>
        <cfvo type="percentile" val="50"/>
        <cfvo type="max"/>
        <color rgb="FFF8696B"/>
        <color rgb="FFFFEB84"/>
        <color rgb="FF63BE7B"/>
      </colorScale>
    </cfRule>
  </conditionalFormatting>
  <conditionalFormatting sqref="AN48">
    <cfRule type="colorScale" priority="217">
      <colorScale>
        <cfvo type="min"/>
        <cfvo type="percentile" val="50"/>
        <cfvo type="max"/>
        <color rgb="FF63BE7B"/>
        <color rgb="FFFFEB84"/>
        <color rgb="FFF8696B"/>
      </colorScale>
    </cfRule>
  </conditionalFormatting>
  <conditionalFormatting sqref="AL48">
    <cfRule type="colorScale" priority="218">
      <colorScale>
        <cfvo type="min"/>
        <cfvo type="percentile" val="50"/>
        <cfvo type="max"/>
        <color rgb="FF63BE7B"/>
        <color rgb="FFFFEB84"/>
        <color rgb="FFF8696B"/>
      </colorScale>
    </cfRule>
  </conditionalFormatting>
  <conditionalFormatting sqref="AM48">
    <cfRule type="colorScale" priority="219">
      <colorScale>
        <cfvo type="min"/>
        <cfvo type="percentile" val="50"/>
        <cfvo type="max"/>
        <color rgb="FFF8696B"/>
        <color rgb="FFFFEB84"/>
        <color rgb="FF63BE7B"/>
      </colorScale>
    </cfRule>
  </conditionalFormatting>
  <conditionalFormatting sqref="B46 S48:S49 S46:V46">
    <cfRule type="expression" dxfId="149" priority="204">
      <formula>MOD(ROW(),2)=0</formula>
    </cfRule>
  </conditionalFormatting>
  <conditionalFormatting sqref="AL46">
    <cfRule type="colorScale" priority="205">
      <colorScale>
        <cfvo type="min"/>
        <cfvo type="percentile" val="50"/>
        <cfvo type="max"/>
        <color rgb="FF63BE7B"/>
        <color rgb="FFFFEB84"/>
        <color rgb="FFF8696B"/>
      </colorScale>
    </cfRule>
  </conditionalFormatting>
  <conditionalFormatting sqref="AM46">
    <cfRule type="colorScale" priority="206">
      <colorScale>
        <cfvo type="min"/>
        <cfvo type="percentile" val="50"/>
        <cfvo type="max"/>
        <color rgb="FFF8696B"/>
        <color rgb="FFFFEB84"/>
        <color rgb="FF63BE7B"/>
      </colorScale>
    </cfRule>
  </conditionalFormatting>
  <conditionalFormatting sqref="AL46">
    <cfRule type="colorScale" priority="207">
      <colorScale>
        <cfvo type="min"/>
        <cfvo type="percentile" val="50"/>
        <cfvo type="max"/>
        <color rgb="FF63BE7B"/>
        <color rgb="FFFFEB84"/>
        <color rgb="FFF8696B"/>
      </colorScale>
    </cfRule>
  </conditionalFormatting>
  <conditionalFormatting sqref="AM46">
    <cfRule type="colorScale" priority="208">
      <colorScale>
        <cfvo type="min"/>
        <cfvo type="percentile" val="50"/>
        <cfvo type="max"/>
        <color rgb="FFF8696B"/>
        <color rgb="FFFFEB84"/>
        <color rgb="FF63BE7B"/>
      </colorScale>
    </cfRule>
  </conditionalFormatting>
  <conditionalFormatting sqref="AN46">
    <cfRule type="colorScale" priority="209">
      <colorScale>
        <cfvo type="min"/>
        <cfvo type="percentile" val="50"/>
        <cfvo type="max"/>
        <color rgb="FF63BE7B"/>
        <color rgb="FFFFEB84"/>
        <color rgb="FFF8696B"/>
      </colorScale>
    </cfRule>
  </conditionalFormatting>
  <conditionalFormatting sqref="AL46">
    <cfRule type="colorScale" priority="210">
      <colorScale>
        <cfvo type="min"/>
        <cfvo type="percentile" val="50"/>
        <cfvo type="max"/>
        <color rgb="FF63BE7B"/>
        <color rgb="FFFFEB84"/>
        <color rgb="FFF8696B"/>
      </colorScale>
    </cfRule>
  </conditionalFormatting>
  <conditionalFormatting sqref="AM46">
    <cfRule type="colorScale" priority="211">
      <colorScale>
        <cfvo type="min"/>
        <cfvo type="percentile" val="50"/>
        <cfvo type="max"/>
        <color rgb="FFF8696B"/>
        <color rgb="FFFFEB84"/>
        <color rgb="FF63BE7B"/>
      </colorScale>
    </cfRule>
  </conditionalFormatting>
  <conditionalFormatting sqref="Z45:AA45 AA48">
    <cfRule type="expression" dxfId="148" priority="201">
      <formula>MOD(ROW(),2)=0</formula>
    </cfRule>
  </conditionalFormatting>
  <conditionalFormatting sqref="Z66:AA66">
    <cfRule type="expression" dxfId="147" priority="200">
      <formula>MOD(ROW(),2)=0</formula>
    </cfRule>
  </conditionalFormatting>
  <conditionalFormatting sqref="C63:I65">
    <cfRule type="expression" dxfId="146" priority="178">
      <formula>MOD(ROW(),2)=0</formula>
    </cfRule>
  </conditionalFormatting>
  <conditionalFormatting sqref="Q45 Q48">
    <cfRule type="expression" dxfId="145" priority="176">
      <formula>MOD(ROW(),2)=0</formula>
    </cfRule>
  </conditionalFormatting>
  <conditionalFormatting sqref="K68:K76">
    <cfRule type="expression" dxfId="144" priority="175">
      <formula>MOD(ROW(),2)=0</formula>
    </cfRule>
  </conditionalFormatting>
  <conditionalFormatting sqref="K45 K48">
    <cfRule type="expression" dxfId="143" priority="174">
      <formula>MOD(ROW(),2)=0</formula>
    </cfRule>
  </conditionalFormatting>
  <conditionalFormatting sqref="K77:K85">
    <cfRule type="expression" dxfId="142" priority="161">
      <formula>MOD(ROW(),2)=0</formula>
    </cfRule>
  </conditionalFormatting>
  <conditionalFormatting sqref="B83:B85 B82:J82 L81:T85 V81:W85 Z85:AD85 AH81:AH83 Z81:AB84 B81">
    <cfRule type="expression" dxfId="141" priority="163">
      <formula>MOD(ROW(),2)=0</formula>
    </cfRule>
  </conditionalFormatting>
  <conditionalFormatting sqref="C35:J36">
    <cfRule type="expression" dxfId="140" priority="98">
      <formula>MOD(ROW(),2)=0</formula>
    </cfRule>
  </conditionalFormatting>
  <conditionalFormatting sqref="J24:P25 B23:D25 J23 S23:Y23 R24:Y25 AK26:AK27 AA23:AG25 AI23:AK25">
    <cfRule type="expression" dxfId="139" priority="129">
      <formula>MOD(ROW(),2)=0</formula>
    </cfRule>
  </conditionalFormatting>
  <conditionalFormatting sqref="E23:I25">
    <cfRule type="expression" dxfId="138" priority="128">
      <formula>MOD(ROW(),2)=0</formula>
    </cfRule>
  </conditionalFormatting>
  <conditionalFormatting sqref="K23:R23 Q24:Q25">
    <cfRule type="expression" dxfId="137" priority="127">
      <formula>MOD(ROW(),2)=0</formula>
    </cfRule>
  </conditionalFormatting>
  <conditionalFormatting sqref="Z23:Z24">
    <cfRule type="expression" dxfId="136" priority="126">
      <formula>MOD(ROW(),2)=0</formula>
    </cfRule>
  </conditionalFormatting>
  <conditionalFormatting sqref="Z25">
    <cfRule type="expression" dxfId="135" priority="125">
      <formula>MOD(ROW(),2)=0</formula>
    </cfRule>
  </conditionalFormatting>
  <conditionalFormatting sqref="K26:R26">
    <cfRule type="expression" dxfId="134" priority="124">
      <formula>MOD(ROW(),2)=0</formula>
    </cfRule>
  </conditionalFormatting>
  <conditionalFormatting sqref="T26:U27">
    <cfRule type="expression" dxfId="133" priority="123">
      <formula>MOD(ROW(),2)=0</formula>
    </cfRule>
  </conditionalFormatting>
  <conditionalFormatting sqref="V26:W27">
    <cfRule type="expression" dxfId="132" priority="122">
      <formula>MOD(ROW(),2)=0</formula>
    </cfRule>
  </conditionalFormatting>
  <conditionalFormatting sqref="X26:Y27">
    <cfRule type="expression" dxfId="131" priority="121">
      <formula>MOD(ROW(),2)=0</formula>
    </cfRule>
  </conditionalFormatting>
  <conditionalFormatting sqref="Z26:Z31">
    <cfRule type="expression" dxfId="130" priority="120">
      <formula>MOD(ROW(),2)=0</formula>
    </cfRule>
  </conditionalFormatting>
  <conditionalFormatting sqref="K27:P27 R27">
    <cfRule type="expression" dxfId="129" priority="119">
      <formula>MOD(ROW(),2)=0</formula>
    </cfRule>
  </conditionalFormatting>
  <conditionalFormatting sqref="Q27:Q29">
    <cfRule type="expression" dxfId="128" priority="118">
      <formula>MOD(ROW(),2)=0</formula>
    </cfRule>
  </conditionalFormatting>
  <conditionalFormatting sqref="AH23:AH31">
    <cfRule type="expression" dxfId="127" priority="117">
      <formula>MOD(ROW(),2)=0</formula>
    </cfRule>
  </conditionalFormatting>
  <conditionalFormatting sqref="T30:U31">
    <cfRule type="expression" dxfId="126" priority="114">
      <formula>MOD(ROW(),2)=0</formula>
    </cfRule>
  </conditionalFormatting>
  <conditionalFormatting sqref="AK28:AK31">
    <cfRule type="expression" dxfId="125" priority="116">
      <formula>MOD(ROW(),2)=0</formula>
    </cfRule>
  </conditionalFormatting>
  <conditionalFormatting sqref="K30:R30">
    <cfRule type="expression" dxfId="124" priority="115">
      <formula>MOD(ROW(),2)=0</formula>
    </cfRule>
  </conditionalFormatting>
  <conditionalFormatting sqref="B31">
    <cfRule type="expression" dxfId="123" priority="113">
      <formula>MOD(ROW(),2)=0</formula>
    </cfRule>
  </conditionalFormatting>
  <conditionalFormatting sqref="K31:P31 R31">
    <cfRule type="expression" dxfId="122" priority="112">
      <formula>MOD(ROW(),2)=0</formula>
    </cfRule>
  </conditionalFormatting>
  <conditionalFormatting sqref="Q31">
    <cfRule type="expression" dxfId="121" priority="111">
      <formula>MOD(ROW(),2)=0</formula>
    </cfRule>
  </conditionalFormatting>
  <conditionalFormatting sqref="S31">
    <cfRule type="expression" dxfId="120" priority="110">
      <formula>MOD(ROW(),2)=0</formula>
    </cfRule>
  </conditionalFormatting>
  <conditionalFormatting sqref="AK32">
    <cfRule type="expression" dxfId="119" priority="109">
      <formula>MOD(ROW(),2)=0</formula>
    </cfRule>
  </conditionalFormatting>
  <conditionalFormatting sqref="AL37:AL45 AL22:AL33 AL49 AL51:AL87 AL47">
    <cfRule type="colorScale" priority="419">
      <colorScale>
        <cfvo type="min"/>
        <cfvo type="percentile" val="50"/>
        <cfvo type="max"/>
        <color rgb="FF63BE7B"/>
        <color rgb="FFFFEB84"/>
        <color rgb="FFF8696B"/>
      </colorScale>
    </cfRule>
  </conditionalFormatting>
  <conditionalFormatting sqref="AM5:AM30 AM37:AM45 AM32:AM33 AM49 AM51:AM87 AM47">
    <cfRule type="colorScale" priority="424">
      <colorScale>
        <cfvo type="min"/>
        <cfvo type="percentile" val="50"/>
        <cfvo type="max"/>
        <color rgb="FFF8696B"/>
        <color rgb="FFFFEB84"/>
        <color rgb="FF63BE7B"/>
      </colorScale>
    </cfRule>
  </conditionalFormatting>
  <conditionalFormatting sqref="AL37:AL45 AL22:AL33 AL49 AL51:AL79 AL47">
    <cfRule type="colorScale" priority="430">
      <colorScale>
        <cfvo type="min"/>
        <cfvo type="percentile" val="50"/>
        <cfvo type="max"/>
        <color rgb="FF63BE7B"/>
        <color rgb="FFFFEB84"/>
        <color rgb="FFF8696B"/>
      </colorScale>
    </cfRule>
  </conditionalFormatting>
  <conditionalFormatting sqref="AM5:AM30 AM37:AM45 AM32:AM33 AM49 AM51:AM79 AM47">
    <cfRule type="colorScale" priority="435">
      <colorScale>
        <cfvo type="min"/>
        <cfvo type="percentile" val="50"/>
        <cfvo type="max"/>
        <color rgb="FFF8696B"/>
        <color rgb="FFFFEB84"/>
        <color rgb="FF63BE7B"/>
      </colorScale>
    </cfRule>
  </conditionalFormatting>
  <conditionalFormatting sqref="AN5:AN30 AN37:AN45 AN32:AN33 AN49 AN51:AN87 AN47">
    <cfRule type="colorScale" priority="441">
      <colorScale>
        <cfvo type="min"/>
        <cfvo type="percentile" val="50"/>
        <cfvo type="max"/>
        <color rgb="FF63BE7B"/>
        <color rgb="FFFFEB84"/>
        <color rgb="FFF8696B"/>
      </colorScale>
    </cfRule>
  </conditionalFormatting>
  <conditionalFormatting sqref="AL37:AL45 AL22:AL33 AL49 AL51:AL76 AL47">
    <cfRule type="colorScale" priority="447">
      <colorScale>
        <cfvo type="min"/>
        <cfvo type="percentile" val="50"/>
        <cfvo type="max"/>
        <color rgb="FF63BE7B"/>
        <color rgb="FFFFEB84"/>
        <color rgb="FFF8696B"/>
      </colorScale>
    </cfRule>
  </conditionalFormatting>
  <conditionalFormatting sqref="AM5:AM30 AM37:AM45 AM32:AM33 AM49 AM51:AM76 AM47">
    <cfRule type="colorScale" priority="451">
      <colorScale>
        <cfvo type="min"/>
        <cfvo type="percentile" val="50"/>
        <cfvo type="max"/>
        <color rgb="FFF8696B"/>
        <color rgb="FFFFEB84"/>
        <color rgb="FF63BE7B"/>
      </colorScale>
    </cfRule>
  </conditionalFormatting>
  <conditionalFormatting sqref="AK33">
    <cfRule type="expression" dxfId="118" priority="108">
      <formula>MOD(ROW(),2)=0</formula>
    </cfRule>
  </conditionalFormatting>
  <conditionalFormatting sqref="K34:P34 R34">
    <cfRule type="expression" dxfId="117" priority="107">
      <formula>MOD(ROW(),2)=0</formula>
    </cfRule>
  </conditionalFormatting>
  <conditionalFormatting sqref="Q34">
    <cfRule type="expression" dxfId="116" priority="106">
      <formula>MOD(ROW(),2)=0</formula>
    </cfRule>
  </conditionalFormatting>
  <conditionalFormatting sqref="T34:U34">
    <cfRule type="expression" dxfId="115" priority="105">
      <formula>MOD(ROW(),2)=0</formula>
    </cfRule>
  </conditionalFormatting>
  <conditionalFormatting sqref="V34:W34">
    <cfRule type="expression" dxfId="114" priority="104">
      <formula>MOD(ROW(),2)=0</formula>
    </cfRule>
  </conditionalFormatting>
  <conditionalFormatting sqref="X34:Y34">
    <cfRule type="expression" dxfId="113" priority="103">
      <formula>MOD(ROW(),2)=0</formula>
    </cfRule>
  </conditionalFormatting>
  <conditionalFormatting sqref="Z34">
    <cfRule type="expression" dxfId="112" priority="102">
      <formula>MOD(ROW(),2)=0</formula>
    </cfRule>
  </conditionalFormatting>
  <conditionalFormatting sqref="AH34:AJ34">
    <cfRule type="expression" dxfId="111" priority="101">
      <formula>MOD(ROW(),2)=0</formula>
    </cfRule>
  </conditionalFormatting>
  <conditionalFormatting sqref="AK34">
    <cfRule type="expression" dxfId="110" priority="100">
      <formula>MOD(ROW(),2)=0</formula>
    </cfRule>
  </conditionalFormatting>
  <conditionalFormatting sqref="A45">
    <cfRule type="expression" dxfId="109" priority="61">
      <formula>MOD(ROW(),2)=0</formula>
    </cfRule>
  </conditionalFormatting>
  <conditionalFormatting sqref="K35:P35 R35:U35">
    <cfRule type="expression" dxfId="108" priority="97">
      <formula>MOD(ROW(),2)=0</formula>
    </cfRule>
  </conditionalFormatting>
  <conditionalFormatting sqref="Q35">
    <cfRule type="expression" dxfId="107" priority="96">
      <formula>MOD(ROW(),2)=0</formula>
    </cfRule>
  </conditionalFormatting>
  <conditionalFormatting sqref="V35:Y36 AA35:AC36">
    <cfRule type="expression" dxfId="106" priority="95">
      <formula>MOD(ROW(),2)=0</formula>
    </cfRule>
  </conditionalFormatting>
  <conditionalFormatting sqref="Z35:Z36">
    <cfRule type="expression" dxfId="105" priority="94">
      <formula>MOD(ROW(),2)=0</formula>
    </cfRule>
  </conditionalFormatting>
  <conditionalFormatting sqref="AD35:AD36">
    <cfRule type="expression" dxfId="104" priority="93">
      <formula>MOD(ROW(),2)=0</formula>
    </cfRule>
  </conditionalFormatting>
  <conditionalFormatting sqref="AE36:AH36 AE35:AF35 AH35">
    <cfRule type="expression" dxfId="103" priority="92">
      <formula>MOD(ROW(),2)=0</formula>
    </cfRule>
  </conditionalFormatting>
  <conditionalFormatting sqref="AI35:AJ35">
    <cfRule type="expression" dxfId="102" priority="91">
      <formula>MOD(ROW(),2)=0</formula>
    </cfRule>
  </conditionalFormatting>
  <conditionalFormatting sqref="AK35:AK36">
    <cfRule type="expression" dxfId="101" priority="90">
      <formula>MOD(ROW(),2)=0</formula>
    </cfRule>
  </conditionalFormatting>
  <conditionalFormatting sqref="AL35:AL36">
    <cfRule type="expression" dxfId="100" priority="86">
      <formula>MOD(ROW(),2)=0</formula>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L35:AL36">
    <cfRule type="colorScale" priority="89">
      <colorScale>
        <cfvo type="min"/>
        <cfvo type="percentile" val="50"/>
        <cfvo type="max"/>
        <color rgb="FF63BE7B"/>
        <color rgb="FFFFEB84"/>
        <color rgb="FFF8696B"/>
      </colorScale>
    </cfRule>
  </conditionalFormatting>
  <conditionalFormatting sqref="AM35:AP35 AM36:AO36">
    <cfRule type="expression" dxfId="99" priority="81">
      <formula>MOD(ROW(),2)=0</formula>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M35:AM36">
    <cfRule type="colorScale" priority="83">
      <colorScale>
        <cfvo type="min"/>
        <cfvo type="percentile" val="50"/>
        <cfvo type="max"/>
        <color rgb="FFF8696B"/>
        <color rgb="FFFFEB84"/>
        <color rgb="FF63BE7B"/>
      </colorScale>
    </cfRule>
  </conditionalFormatting>
  <conditionalFormatting sqref="AN35:AN36">
    <cfRule type="colorScale" priority="84">
      <colorScale>
        <cfvo type="min"/>
        <cfvo type="percentile" val="50"/>
        <cfvo type="max"/>
        <color rgb="FF63BE7B"/>
        <color rgb="FFFFEB84"/>
        <color rgb="FFF8696B"/>
      </colorScale>
    </cfRule>
  </conditionalFormatting>
  <conditionalFormatting sqref="AM35:AM36">
    <cfRule type="colorScale" priority="85">
      <colorScale>
        <cfvo type="min"/>
        <cfvo type="percentile" val="50"/>
        <cfvo type="max"/>
        <color rgb="FFF8696B"/>
        <color rgb="FFFFEB84"/>
        <color rgb="FF63BE7B"/>
      </colorScale>
    </cfRule>
  </conditionalFormatting>
  <conditionalFormatting sqref="A31">
    <cfRule type="expression" dxfId="98" priority="80">
      <formula>MOD(ROW(),2)=0</formula>
    </cfRule>
  </conditionalFormatting>
  <conditionalFormatting sqref="B44:R44">
    <cfRule type="expression" dxfId="97" priority="79">
      <formula>MOD(ROW(),2)=0</formula>
    </cfRule>
  </conditionalFormatting>
  <conditionalFormatting sqref="C46:R46">
    <cfRule type="expression" dxfId="96" priority="78">
      <formula>MOD(ROW(),2)=0</formula>
    </cfRule>
  </conditionalFormatting>
  <conditionalFormatting sqref="C49:R49 E47:J47">
    <cfRule type="expression" dxfId="95" priority="77">
      <formula>MOD(ROW(),2)=0</formula>
    </cfRule>
  </conditionalFormatting>
  <conditionalFormatting sqref="S44:V44">
    <cfRule type="expression" dxfId="94" priority="76">
      <formula>MOD(ROW(),2)=0</formula>
    </cfRule>
  </conditionalFormatting>
  <conditionalFormatting sqref="AA44:AC44">
    <cfRule type="expression" dxfId="93" priority="75">
      <formula>MOD(ROW(),2)=0</formula>
    </cfRule>
  </conditionalFormatting>
  <conditionalFormatting sqref="Z44">
    <cfRule type="expression" dxfId="92" priority="74">
      <formula>MOD(ROW(),2)=0</formula>
    </cfRule>
  </conditionalFormatting>
  <conditionalFormatting sqref="AD44">
    <cfRule type="expression" dxfId="91" priority="73">
      <formula>MOD(ROW(),2)=0</formula>
    </cfRule>
  </conditionalFormatting>
  <conditionalFormatting sqref="AD46">
    <cfRule type="expression" dxfId="90" priority="69">
      <formula>MOD(ROW(),2)=0</formula>
    </cfRule>
  </conditionalFormatting>
  <conditionalFormatting sqref="AA46:AC46">
    <cfRule type="expression" dxfId="89" priority="71">
      <formula>MOD(ROW(),2)=0</formula>
    </cfRule>
  </conditionalFormatting>
  <conditionalFormatting sqref="Z46:Z49">
    <cfRule type="expression" dxfId="88" priority="70">
      <formula>MOD(ROW(),2)=0</formula>
    </cfRule>
  </conditionalFormatting>
  <conditionalFormatting sqref="AE46">
    <cfRule type="expression" dxfId="87" priority="68">
      <formula>MOD(ROW(),2)=0</formula>
    </cfRule>
  </conditionalFormatting>
  <conditionalFormatting sqref="AA49:AC49">
    <cfRule type="expression" dxfId="86" priority="67">
      <formula>MOD(ROW(),2)=0</formula>
    </cfRule>
  </conditionalFormatting>
  <conditionalFormatting sqref="AD49">
    <cfRule type="expression" dxfId="85" priority="65">
      <formula>MOD(ROW(),2)=0</formula>
    </cfRule>
  </conditionalFormatting>
  <conditionalFormatting sqref="AE49">
    <cfRule type="expression" dxfId="84" priority="64">
      <formula>MOD(ROW(),2)=0</formula>
    </cfRule>
  </conditionalFormatting>
  <conditionalFormatting sqref="AE44:AG44">
    <cfRule type="expression" dxfId="83" priority="63">
      <formula>MOD(ROW(),2)=0</formula>
    </cfRule>
  </conditionalFormatting>
  <conditionalFormatting sqref="A46">
    <cfRule type="expression" dxfId="82" priority="62">
      <formula>MOD(ROW(),2)=0</formula>
    </cfRule>
  </conditionalFormatting>
  <conditionalFormatting sqref="AL5:AL21">
    <cfRule type="expression" dxfId="81" priority="60">
      <formula>MOD(ROW(),2)=0</formula>
    </cfRule>
  </conditionalFormatting>
  <conditionalFormatting sqref="C83:C85">
    <cfRule type="expression" dxfId="80" priority="58">
      <formula>MOD(ROW(),2)=0</formula>
    </cfRule>
  </conditionalFormatting>
  <conditionalFormatting sqref="D83:J85">
    <cfRule type="expression" dxfId="79" priority="57">
      <formula>MOD(ROW(),2)=0</formula>
    </cfRule>
  </conditionalFormatting>
  <conditionalFormatting sqref="L86:AJ87">
    <cfRule type="expression" dxfId="78" priority="55">
      <formula>MOD(ROW(),2)=0</formula>
    </cfRule>
  </conditionalFormatting>
  <conditionalFormatting sqref="C86:K87">
    <cfRule type="expression" dxfId="77" priority="54">
      <formula>MOD(ROW(),2)=0</formula>
    </cfRule>
  </conditionalFormatting>
  <conditionalFormatting sqref="AE85:AJ85 AH84:AJ84">
    <cfRule type="expression" dxfId="76" priority="53">
      <formula>MOD(ROW(),2)=0</formula>
    </cfRule>
  </conditionalFormatting>
  <conditionalFormatting sqref="AK93:AK119">
    <cfRule type="expression" dxfId="75" priority="15">
      <formula>MOD(ROW(),2)=0</formula>
    </cfRule>
  </conditionalFormatting>
  <conditionalFormatting sqref="B113 B115 B117">
    <cfRule type="expression" dxfId="74" priority="4">
      <formula>MOD(ROW(),2)=0</formula>
    </cfRule>
  </conditionalFormatting>
  <conditionalFormatting sqref="K88:K89">
    <cfRule type="expression" dxfId="73" priority="51">
      <formula>MOD(ROW(),2)=0</formula>
    </cfRule>
  </conditionalFormatting>
  <conditionalFormatting sqref="L88:R89">
    <cfRule type="expression" dxfId="72" priority="52">
      <formula>MOD(ROW(),2)=0</formula>
    </cfRule>
  </conditionalFormatting>
  <conditionalFormatting sqref="C88:C89">
    <cfRule type="expression" dxfId="71" priority="50">
      <formula>MOD(ROW(),2)=0</formula>
    </cfRule>
  </conditionalFormatting>
  <conditionalFormatting sqref="D88:J89">
    <cfRule type="expression" dxfId="70" priority="49">
      <formula>MOD(ROW(),2)=0</formula>
    </cfRule>
  </conditionalFormatting>
  <conditionalFormatting sqref="L90:R91">
    <cfRule type="expression" dxfId="69" priority="48">
      <formula>MOD(ROW(),2)=0</formula>
    </cfRule>
  </conditionalFormatting>
  <conditionalFormatting sqref="C90:K91">
    <cfRule type="expression" dxfId="68" priority="47">
      <formula>MOD(ROW(),2)=0</formula>
    </cfRule>
  </conditionalFormatting>
  <conditionalFormatting sqref="K92:K93">
    <cfRule type="expression" dxfId="67" priority="45">
      <formula>MOD(ROW(),2)=0</formula>
    </cfRule>
  </conditionalFormatting>
  <conditionalFormatting sqref="L92:R93">
    <cfRule type="expression" dxfId="66" priority="46">
      <formula>MOD(ROW(),2)=0</formula>
    </cfRule>
  </conditionalFormatting>
  <conditionalFormatting sqref="C92:C93">
    <cfRule type="expression" dxfId="65" priority="44">
      <formula>MOD(ROW(),2)=0</formula>
    </cfRule>
  </conditionalFormatting>
  <conditionalFormatting sqref="D92:J93">
    <cfRule type="expression" dxfId="64" priority="43">
      <formula>MOD(ROW(),2)=0</formula>
    </cfRule>
  </conditionalFormatting>
  <conditionalFormatting sqref="L94:AG99 AI95:AJ119 AL88:AO119 AC100:AG157 AI120:AO157">
    <cfRule type="expression" dxfId="63" priority="42">
      <formula>MOD(ROW(),2)=0</formula>
    </cfRule>
  </conditionalFormatting>
  <conditionalFormatting sqref="C94:K99">
    <cfRule type="expression" dxfId="62" priority="41">
      <formula>MOD(ROW(),2)=0</formula>
    </cfRule>
  </conditionalFormatting>
  <conditionalFormatting sqref="A90:B90 B89 A88:A89">
    <cfRule type="expression" dxfId="61" priority="40">
      <formula>MOD(ROW(),2)=0</formula>
    </cfRule>
  </conditionalFormatting>
  <conditionalFormatting sqref="B88">
    <cfRule type="expression" dxfId="60" priority="39">
      <formula>MOD(ROW(),2)=0</formula>
    </cfRule>
  </conditionalFormatting>
  <conditionalFormatting sqref="A93:B93 B92 A91:A92">
    <cfRule type="expression" dxfId="59" priority="38">
      <formula>MOD(ROW(),2)=0</formula>
    </cfRule>
  </conditionalFormatting>
  <conditionalFormatting sqref="B91">
    <cfRule type="expression" dxfId="58" priority="37">
      <formula>MOD(ROW(),2)=0</formula>
    </cfRule>
  </conditionalFormatting>
  <conditionalFormatting sqref="B95 B97 B99 A94:A99">
    <cfRule type="expression" dxfId="57" priority="36">
      <formula>MOD(ROW(),2)=0</formula>
    </cfRule>
  </conditionalFormatting>
  <conditionalFormatting sqref="B94 B96 B98">
    <cfRule type="expression" dxfId="56" priority="35">
      <formula>MOD(ROW(),2)=0</formula>
    </cfRule>
  </conditionalFormatting>
  <conditionalFormatting sqref="U88:U89 X88:Y89">
    <cfRule type="expression" dxfId="55" priority="34">
      <formula>MOD(ROW(),2)=0</formula>
    </cfRule>
  </conditionalFormatting>
  <conditionalFormatting sqref="S88:T89 V88:W89 Z88:AB89">
    <cfRule type="expression" dxfId="54" priority="33">
      <formula>MOD(ROW(),2)=0</formula>
    </cfRule>
  </conditionalFormatting>
  <conditionalFormatting sqref="S90:AB91">
    <cfRule type="expression" dxfId="53" priority="32">
      <formula>MOD(ROW(),2)=0</formula>
    </cfRule>
  </conditionalFormatting>
  <conditionalFormatting sqref="U92:U93 X92:Y93">
    <cfRule type="expression" dxfId="52" priority="31">
      <formula>MOD(ROW(),2)=0</formula>
    </cfRule>
  </conditionalFormatting>
  <conditionalFormatting sqref="S92:T93 V92:W93 Z92:AB93">
    <cfRule type="expression" dxfId="51" priority="30">
      <formula>MOD(ROW(),2)=0</formula>
    </cfRule>
  </conditionalFormatting>
  <conditionalFormatting sqref="AE88:AG89">
    <cfRule type="expression" dxfId="50" priority="28">
      <formula>MOD(ROW(),2)=0</formula>
    </cfRule>
  </conditionalFormatting>
  <conditionalFormatting sqref="AC88:AD89">
    <cfRule type="expression" dxfId="49" priority="27">
      <formula>MOD(ROW(),2)=0</formula>
    </cfRule>
  </conditionalFormatting>
  <conditionalFormatting sqref="AC90:AG91">
    <cfRule type="expression" dxfId="48" priority="26">
      <formula>MOD(ROW(),2)=0</formula>
    </cfRule>
  </conditionalFormatting>
  <conditionalFormatting sqref="AE92:AG93">
    <cfRule type="expression" dxfId="47" priority="25">
      <formula>MOD(ROW(),2)=0</formula>
    </cfRule>
  </conditionalFormatting>
  <conditionalFormatting sqref="AC92:AD93">
    <cfRule type="expression" dxfId="46" priority="24">
      <formula>MOD(ROW(),2)=0</formula>
    </cfRule>
  </conditionalFormatting>
  <conditionalFormatting sqref="AI94:AJ94">
    <cfRule type="expression" dxfId="45" priority="23">
      <formula>MOD(ROW(),2)=0</formula>
    </cfRule>
  </conditionalFormatting>
  <conditionalFormatting sqref="AH88:AJ89">
    <cfRule type="expression" dxfId="44" priority="22">
      <formula>MOD(ROW(),2)=0</formula>
    </cfRule>
  </conditionalFormatting>
  <conditionalFormatting sqref="AH90:AJ91">
    <cfRule type="expression" dxfId="43" priority="21">
      <formula>MOD(ROW(),2)=0</formula>
    </cfRule>
  </conditionalFormatting>
  <conditionalFormatting sqref="AH92:AJ93 AH94:AH157">
    <cfRule type="expression" dxfId="42" priority="20">
      <formula>MOD(ROW(),2)=0</formula>
    </cfRule>
  </conditionalFormatting>
  <conditionalFormatting sqref="AK57:AK61">
    <cfRule type="expression" dxfId="41" priority="18">
      <formula>MOD(ROW(),2)=0</formula>
    </cfRule>
  </conditionalFormatting>
  <conditionalFormatting sqref="AK62:AK63">
    <cfRule type="expression" dxfId="40" priority="17">
      <formula>MOD(ROW(),2)=0</formula>
    </cfRule>
  </conditionalFormatting>
  <conditionalFormatting sqref="AK88:AK92">
    <cfRule type="expression" dxfId="39" priority="16">
      <formula>MOD(ROW(),2)=0</formula>
    </cfRule>
  </conditionalFormatting>
  <conditionalFormatting sqref="B101 B103 B105:B112 A100:A112">
    <cfRule type="expression" dxfId="38" priority="14">
      <formula>MOD(ROW(),2)=0</formula>
    </cfRule>
  </conditionalFormatting>
  <conditionalFormatting sqref="B100 B102 B104">
    <cfRule type="expression" dxfId="37" priority="13">
      <formula>MOD(ROW(),2)=0</formula>
    </cfRule>
  </conditionalFormatting>
  <conditionalFormatting sqref="L100:R157">
    <cfRule type="expression" dxfId="36" priority="12">
      <formula>MOD(ROW(),2)=0</formula>
    </cfRule>
  </conditionalFormatting>
  <conditionalFormatting sqref="C100:K157">
    <cfRule type="expression" dxfId="35" priority="11">
      <formula>MOD(ROW(),2)=0</formula>
    </cfRule>
  </conditionalFormatting>
  <conditionalFormatting sqref="S100:AB112">
    <cfRule type="expression" dxfId="34" priority="10">
      <formula>MOD(ROW(),2)=0</formula>
    </cfRule>
  </conditionalFormatting>
  <conditionalFormatting sqref="S113:AB118">
    <cfRule type="expression" dxfId="33" priority="9">
      <formula>MOD(ROW(),2)=0</formula>
    </cfRule>
  </conditionalFormatting>
  <conditionalFormatting sqref="S119:AB131">
    <cfRule type="expression" dxfId="32" priority="8">
      <formula>MOD(ROW(),2)=0</formula>
    </cfRule>
  </conditionalFormatting>
  <conditionalFormatting sqref="S132:AB137">
    <cfRule type="expression" dxfId="31" priority="7">
      <formula>MOD(ROW(),2)=0</formula>
    </cfRule>
  </conditionalFormatting>
  <conditionalFormatting sqref="S138:AB143 S144:Z158 AA144:AB157">
    <cfRule type="expression" dxfId="30" priority="6">
      <formula>MOD(ROW(),2)=0</formula>
    </cfRule>
  </conditionalFormatting>
  <conditionalFormatting sqref="B114 B116 B118:B156 A113:A156 A157:B157">
    <cfRule type="expression" dxfId="29" priority="5">
      <formula>MOD(ROW(),2)=0</formula>
    </cfRule>
  </conditionalFormatting>
  <conditionalFormatting sqref="S47">
    <cfRule type="expression" dxfId="28" priority="3">
      <formula>MOD(ROW(),2)=0</formula>
    </cfRule>
  </conditionalFormatting>
  <conditionalFormatting sqref="K47:R47">
    <cfRule type="expression" dxfId="27" priority="2">
      <formula>MOD(ROW(),2)=0</formula>
    </cfRule>
  </conditionalFormatting>
  <conditionalFormatting sqref="AG32:AG35">
    <cfRule type="expression" dxfId="1"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workbookViewId="0">
      <pane xSplit="5" ySplit="2" topLeftCell="Z22"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365</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411</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412</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401</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402</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403</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408</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406</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407</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409</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410</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v>
      </c>
      <c r="AC81" s="33">
        <v>152</v>
      </c>
    </row>
    <row r="82" spans="3:29">
      <c r="C82" s="21" t="str">
        <f t="shared" ca="1" si="57"/>
        <v>L256</v>
      </c>
      <c r="D82" s="15">
        <f t="shared" ca="1" si="57"/>
        <v>0</v>
      </c>
      <c r="E82" s="21" t="str">
        <f t="shared" ca="1" si="59"/>
        <v>Tsub.L256</v>
      </c>
      <c r="F82" s="18">
        <f t="shared" ca="1" si="58"/>
        <v>0</v>
      </c>
      <c r="G82" s="13">
        <f t="shared" ca="1" si="58"/>
        <v>0</v>
      </c>
      <c r="H82" s="18">
        <f t="shared" ca="1" si="58"/>
        <v>0</v>
      </c>
      <c r="I82" s="18">
        <f t="shared" ca="1" si="58"/>
        <v>0</v>
      </c>
      <c r="J82" s="18">
        <f t="shared" ca="1" si="58"/>
        <v>480000</v>
      </c>
      <c r="K82" s="18">
        <f t="shared" ca="1" si="58"/>
        <v>0</v>
      </c>
      <c r="L82" s="18">
        <f t="shared" ca="1" si="58"/>
        <v>0</v>
      </c>
      <c r="M82" s="18" t="str">
        <f t="shared" ca="1" si="50"/>
        <v>JPY</v>
      </c>
      <c r="N82" s="13">
        <f t="shared" ca="1" si="34"/>
        <v>0.51200000000000001</v>
      </c>
      <c r="O82" s="13">
        <f t="shared" ca="1" si="54"/>
        <v>2.4883000000000002</v>
      </c>
      <c r="P82" s="13" t="str">
        <f t="shared" ca="1" si="56"/>
        <v>S1070</v>
      </c>
      <c r="Q82" s="13">
        <f t="shared" ca="1" si="56"/>
        <v>1</v>
      </c>
      <c r="R82" s="13" t="str">
        <f t="shared" ca="1" si="56"/>
        <v>Xeon X7550</v>
      </c>
      <c r="S82" s="13">
        <f t="shared" ca="1" si="56"/>
        <v>4</v>
      </c>
      <c r="T82" s="13">
        <f t="shared" ca="1" si="56"/>
        <v>252</v>
      </c>
      <c r="U82" s="13" t="str">
        <f t="shared" ca="1" si="56"/>
        <v>SSD</v>
      </c>
      <c r="V82" s="13">
        <f t="shared" ca="1" si="56"/>
        <v>500</v>
      </c>
      <c r="W82" s="13">
        <f t="shared" ca="1" si="56"/>
        <v>0</v>
      </c>
      <c r="X82" s="13">
        <f t="shared" ca="1" si="56"/>
        <v>0</v>
      </c>
      <c r="Y82" s="13" t="str">
        <f t="shared" ca="1" si="56"/>
        <v>40/</v>
      </c>
      <c r="Z82" s="13">
        <f t="shared" ca="1" si="56"/>
        <v>750</v>
      </c>
      <c r="AA82" s="13">
        <f t="shared" ca="1" si="56"/>
        <v>2.5</v>
      </c>
      <c r="AB82" s="15" t="str">
        <f t="shared" ca="1" si="53"/>
        <v>Research group must pass review prior to usage. Nodes*hours (hours limit) calculated for jobs that run &gt;1 hour and &lt;1 day.</v>
      </c>
      <c r="AC82" s="33">
        <v>153</v>
      </c>
    </row>
    <row r="83" spans="3:29">
      <c r="C83" s="21" t="str">
        <f t="shared" ca="1" si="57"/>
        <v>L256 open</v>
      </c>
      <c r="D83" s="15">
        <f t="shared" ca="1" si="57"/>
        <v>0</v>
      </c>
      <c r="E83" s="21" t="str">
        <f t="shared" ca="1" si="59"/>
        <v>Tsub.L256 open</v>
      </c>
      <c r="F83" s="18">
        <f t="shared" ca="1" si="58"/>
        <v>0</v>
      </c>
      <c r="G83" s="13">
        <f t="shared" ca="1" si="58"/>
        <v>0</v>
      </c>
      <c r="H83" s="18">
        <f t="shared" ca="1" si="58"/>
        <v>0</v>
      </c>
      <c r="I83" s="18">
        <f t="shared" ca="1" si="58"/>
        <v>0</v>
      </c>
      <c r="J83" s="18">
        <f t="shared" ca="1" si="58"/>
        <v>120000</v>
      </c>
      <c r="K83" s="18">
        <f t="shared" ca="1" si="58"/>
        <v>0</v>
      </c>
      <c r="L83" s="18">
        <f t="shared" ca="1" si="58"/>
        <v>0</v>
      </c>
      <c r="M83" s="18" t="str">
        <f t="shared" ca="1" si="50"/>
        <v>JPY</v>
      </c>
      <c r="N83" s="13">
        <f t="shared" ca="1" si="34"/>
        <v>0.51200000000000001</v>
      </c>
      <c r="O83" s="13">
        <f t="shared" ca="1" si="54"/>
        <v>2.4883000000000002</v>
      </c>
      <c r="P83" s="13" t="str">
        <f t="shared" ref="P83:U85" ca="1" si="60">INDIRECT("Sheet1!"&amp;INDIRECT("R1C"&amp;COLUMN(),FALSE)&amp;INDIRECT("AC"&amp;ROW()))</f>
        <v>S1070</v>
      </c>
      <c r="Q83" s="13">
        <f t="shared" ca="1" si="60"/>
        <v>1</v>
      </c>
      <c r="R83" s="13" t="str">
        <f t="shared" ca="1" si="60"/>
        <v>Xeon X7550</v>
      </c>
      <c r="S83" s="13">
        <f t="shared" ca="1" si="60"/>
        <v>4</v>
      </c>
      <c r="T83" s="13">
        <f t="shared" ca="1" si="60"/>
        <v>252</v>
      </c>
      <c r="U83" s="13" t="str">
        <f t="shared" ca="1" si="60"/>
        <v>SSD</v>
      </c>
      <c r="V83" s="13">
        <f t="shared" ref="V83:AA85" ca="1" si="61">INDIRECT("Sheet1!"&amp;INDIRECT("R1C"&amp;COLUMN(),FALSE)&amp;INDIRECT("AC"&amp;ROW()))</f>
        <v>500</v>
      </c>
      <c r="W83" s="13">
        <f t="shared" ca="1" si="61"/>
        <v>0</v>
      </c>
      <c r="X83" s="13">
        <f t="shared" ca="1" si="61"/>
        <v>0</v>
      </c>
      <c r="Y83" s="13" t="str">
        <f t="shared" ca="1" si="61"/>
        <v>40/</v>
      </c>
      <c r="Z83" s="13">
        <f t="shared" ca="1" si="61"/>
        <v>750</v>
      </c>
      <c r="AA83" s="13">
        <f t="shared" ca="1" si="61"/>
        <v>2.5</v>
      </c>
      <c r="AB83" s="15" t="str">
        <f t="shared" ca="1" si="53"/>
        <v>Research group must pass review prior to usage. Research results must be published. Nodes*hours (hours limit) calculated for jobs that run &gt;1 hour and &lt;1 day.</v>
      </c>
      <c r="AC83" s="33">
        <v>154</v>
      </c>
    </row>
    <row r="84" spans="3:29">
      <c r="C84" s="21" t="str">
        <f t="shared" ca="1" si="57"/>
        <v>L512</v>
      </c>
      <c r="D84" s="15">
        <f t="shared" ca="1" si="57"/>
        <v>0</v>
      </c>
      <c r="E84" s="21" t="str">
        <f t="shared" ca="1" si="59"/>
        <v>Tsub.L512</v>
      </c>
      <c r="F84" s="18">
        <f t="shared" ca="1" si="58"/>
        <v>0</v>
      </c>
      <c r="G84" s="13">
        <f t="shared" ca="1" si="58"/>
        <v>0</v>
      </c>
      <c r="H84" s="18">
        <f t="shared" ca="1" si="58"/>
        <v>0</v>
      </c>
      <c r="I84" s="18">
        <f t="shared" ca="1" si="58"/>
        <v>0</v>
      </c>
      <c r="J84" s="18">
        <f t="shared" ca="1" si="58"/>
        <v>480000</v>
      </c>
      <c r="K84" s="18">
        <f t="shared" ca="1" si="58"/>
        <v>0</v>
      </c>
      <c r="L84" s="18">
        <f t="shared" ca="1" si="58"/>
        <v>0</v>
      </c>
      <c r="M84" s="18" t="str">
        <f t="shared" ca="1" si="50"/>
        <v>JPY</v>
      </c>
      <c r="N84" s="13">
        <f t="shared" ca="1" si="34"/>
        <v>0.51200000000000001</v>
      </c>
      <c r="O84" s="13">
        <f t="shared" ca="1" si="54"/>
        <v>2.4883000000000002</v>
      </c>
      <c r="P84" s="13" t="str">
        <f t="shared" ca="1" si="60"/>
        <v>S1070</v>
      </c>
      <c r="Q84" s="13">
        <f t="shared" ca="1" si="60"/>
        <v>1</v>
      </c>
      <c r="R84" s="13" t="str">
        <f t="shared" ca="1" si="60"/>
        <v>Xeon X7550</v>
      </c>
      <c r="S84" s="13">
        <f t="shared" ca="1" si="60"/>
        <v>4</v>
      </c>
      <c r="T84" s="13">
        <f t="shared" ca="1" si="60"/>
        <v>504</v>
      </c>
      <c r="U84" s="13" t="str">
        <f t="shared" ca="1" si="60"/>
        <v>SSD</v>
      </c>
      <c r="V84" s="13">
        <f t="shared" ca="1" si="61"/>
        <v>500</v>
      </c>
      <c r="W84" s="13">
        <f t="shared" ca="1" si="61"/>
        <v>0</v>
      </c>
      <c r="X84" s="13">
        <f t="shared" ca="1" si="61"/>
        <v>0</v>
      </c>
      <c r="Y84" s="13" t="str">
        <f t="shared" ca="1" si="61"/>
        <v>40/</v>
      </c>
      <c r="Z84" s="13">
        <f t="shared" ca="1" si="61"/>
        <v>375</v>
      </c>
      <c r="AA84" s="13">
        <f t="shared" ca="1" si="61"/>
        <v>2.5</v>
      </c>
      <c r="AB84" s="15" t="str">
        <f t="shared" ca="1" si="53"/>
        <v>Research group must pass review prior to usage. Nodes*hours (hours limit) calculated for jobs that run &gt;1 hour and &lt;1 day.</v>
      </c>
      <c r="AC84" s="33">
        <v>155</v>
      </c>
    </row>
    <row r="85" spans="3:29">
      <c r="C85" s="21" t="str">
        <f t="shared" ca="1" si="57"/>
        <v>L512 open</v>
      </c>
      <c r="D85" s="15">
        <f t="shared" ca="1" si="57"/>
        <v>0</v>
      </c>
      <c r="E85" s="21" t="str">
        <f t="shared" ref="E85" ca="1" si="62">"Tsub." &amp; C85</f>
        <v>Tsub.L512 open</v>
      </c>
      <c r="F85" s="18">
        <f t="shared" ca="1" si="58"/>
        <v>0</v>
      </c>
      <c r="G85" s="13">
        <f t="shared" ca="1" si="58"/>
        <v>0</v>
      </c>
      <c r="H85" s="18">
        <f t="shared" ca="1" si="58"/>
        <v>0</v>
      </c>
      <c r="I85" s="18">
        <f t="shared" ca="1" si="58"/>
        <v>0</v>
      </c>
      <c r="J85" s="18">
        <f t="shared" ca="1" si="58"/>
        <v>120000</v>
      </c>
      <c r="K85" s="18">
        <f t="shared" ca="1" si="58"/>
        <v>0</v>
      </c>
      <c r="L85" s="18">
        <f t="shared" ca="1" si="58"/>
        <v>0</v>
      </c>
      <c r="M85" s="18" t="str">
        <f t="shared" ca="1" si="50"/>
        <v>JPY</v>
      </c>
      <c r="N85" s="13">
        <f t="shared" ca="1" si="34"/>
        <v>0.51200000000000001</v>
      </c>
      <c r="O85" s="13">
        <f t="shared" ca="1" si="54"/>
        <v>2.4883000000000002</v>
      </c>
      <c r="P85" s="13" t="str">
        <f t="shared" ca="1" si="60"/>
        <v>S1070</v>
      </c>
      <c r="Q85" s="13">
        <f t="shared" ca="1" si="60"/>
        <v>1</v>
      </c>
      <c r="R85" s="13" t="str">
        <f t="shared" ca="1" si="60"/>
        <v>Xeon X7550</v>
      </c>
      <c r="S85" s="13">
        <f t="shared" ca="1" si="60"/>
        <v>4</v>
      </c>
      <c r="T85" s="13">
        <f t="shared" ca="1" si="60"/>
        <v>504</v>
      </c>
      <c r="U85" s="13" t="str">
        <f t="shared" ca="1" si="60"/>
        <v>SSD</v>
      </c>
      <c r="V85" s="13">
        <f t="shared" ca="1" si="61"/>
        <v>500</v>
      </c>
      <c r="W85" s="13">
        <f t="shared" ca="1" si="61"/>
        <v>0</v>
      </c>
      <c r="X85" s="13">
        <f t="shared" ca="1" si="61"/>
        <v>0</v>
      </c>
      <c r="Y85" s="13" t="str">
        <f t="shared" ca="1" si="61"/>
        <v>40/</v>
      </c>
      <c r="Z85" s="13">
        <f t="shared" ca="1" si="61"/>
        <v>375</v>
      </c>
      <c r="AA85" s="13">
        <f t="shared" ca="1" si="61"/>
        <v>2.5</v>
      </c>
      <c r="AB85" s="15" t="str">
        <f t="shared" ca="1" si="53"/>
        <v>Research group must pass review prior to usage. Research results must be published. Nodes*hours (hours limit) calculated for jobs that run &gt;1 hour and &lt;1 day.</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6" priority="146">
      <formula>MOD(ROW(),2)=0</formula>
    </cfRule>
  </conditionalFormatting>
  <conditionalFormatting sqref="W40:Y40 Y41 U3:Y3 U4:W10 X4:Y34 W41:X85">
    <cfRule type="expression" dxfId="25" priority="86">
      <formula>MOD(ROW(),2)=0</formula>
    </cfRule>
  </conditionalFormatting>
  <conditionalFormatting sqref="R22">
    <cfRule type="expression" dxfId="24" priority="74">
      <formula>MOD(ROW(),2)=0</formula>
    </cfRule>
  </conditionalFormatting>
  <conditionalFormatting sqref="V22 T22">
    <cfRule type="expression" dxfId="23" priority="72">
      <formula>MOD(ROW(),2)=0</formula>
    </cfRule>
  </conditionalFormatting>
  <conditionalFormatting sqref="S22">
    <cfRule type="expression" dxfId="22" priority="73">
      <formula>MOD(ROW(),2)=0</formula>
    </cfRule>
  </conditionalFormatting>
  <conditionalFormatting sqref="U22">
    <cfRule type="expression" dxfId="21" priority="71">
      <formula>MOD(ROW(),2)=0</formula>
    </cfRule>
  </conditionalFormatting>
  <conditionalFormatting sqref="E40">
    <cfRule type="expression" dxfId="20" priority="68">
      <formula>MOD(ROW(),2)=0</formula>
    </cfRule>
  </conditionalFormatting>
  <conditionalFormatting sqref="I8:I10">
    <cfRule type="expression" dxfId="19" priority="62">
      <formula>MOD(ROW(),2)=0</formula>
    </cfRule>
  </conditionalFormatting>
  <conditionalFormatting sqref="J26:J44">
    <cfRule type="expression" dxfId="18" priority="53">
      <formula>MOD(ROW(),2)=0</formula>
    </cfRule>
  </conditionalFormatting>
  <conditionalFormatting sqref="J3:J25">
    <cfRule type="expression" dxfId="17" priority="52">
      <formula>MOD(ROW(),2)=0</formula>
    </cfRule>
  </conditionalFormatting>
  <conditionalFormatting sqref="I33:I85">
    <cfRule type="expression" dxfId="16" priority="32">
      <formula>MOD(ROW(),2)=0</formula>
    </cfRule>
  </conditionalFormatting>
  <conditionalFormatting sqref="G43:G85">
    <cfRule type="expression" dxfId="15" priority="28">
      <formula>MOD(ROW(),2)=0</formula>
    </cfRule>
  </conditionalFormatting>
  <conditionalFormatting sqref="M57:Q58">
    <cfRule type="expression" dxfId="14" priority="27">
      <formula>MOD(ROW(),2)=0</formula>
    </cfRule>
  </conditionalFormatting>
  <conditionalFormatting sqref="M60:Q85">
    <cfRule type="expression" dxfId="13" priority="25">
      <formula>MOD(ROW(),2)=0</formula>
    </cfRule>
  </conditionalFormatting>
  <conditionalFormatting sqref="V60:V85 T60:T85">
    <cfRule type="expression" dxfId="12" priority="20">
      <formula>MOD(ROW(),2)=0</formula>
    </cfRule>
  </conditionalFormatting>
  <conditionalFormatting sqref="S60:S85">
    <cfRule type="expression" dxfId="11" priority="21">
      <formula>MOD(ROW(),2)=0</formula>
    </cfRule>
  </conditionalFormatting>
  <conditionalFormatting sqref="U60:U85">
    <cfRule type="expression" dxfId="10" priority="19">
      <formula>MOD(ROW(),2)=0</formula>
    </cfRule>
  </conditionalFormatting>
  <conditionalFormatting sqref="L17:T21">
    <cfRule type="expression" dxfId="9" priority="13">
      <formula>MOD(ROW(),2)=0</formula>
    </cfRule>
  </conditionalFormatting>
  <conditionalFormatting sqref="E47">
    <cfRule type="expression" dxfId="8" priority="8">
      <formula>MOD(ROW(),2)=0</formula>
    </cfRule>
  </conditionalFormatting>
  <conditionalFormatting sqref="E44">
    <cfRule type="expression" dxfId="7" priority="7">
      <formula>MOD(ROW(),2)=0</formula>
    </cfRule>
  </conditionalFormatting>
  <conditionalFormatting sqref="E48:E49">
    <cfRule type="expression" dxfId="6" priority="6">
      <formula>MOD(ROW(),2)=0</formula>
    </cfRule>
  </conditionalFormatting>
  <conditionalFormatting sqref="Z3:AA22 Z23:Z27">
    <cfRule type="expression" dxfId="5" priority="5">
      <formula>MOD(ROW(),2)=0</formula>
    </cfRule>
  </conditionalFormatting>
  <conditionalFormatting sqref="E39">
    <cfRule type="expression" dxfId="4" priority="4">
      <formula>MOD(ROW(),2)=0</formula>
    </cfRule>
  </conditionalFormatting>
  <conditionalFormatting sqref="I3:I7">
    <cfRule type="expression" dxfId="3" priority="3">
      <formula>MOD(ROW(),2)=0</formula>
    </cfRule>
  </conditionalFormatting>
  <conditionalFormatting sqref="K3:L3 K4:K85">
    <cfRule type="expression" dxfId="2"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2017-08-22T07:04:40Z</dcterms:modified>
</cp:coreProperties>
</file>