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<sst xmlns="http://schemas.openxmlformats.org/spreadsheetml/2006/main" count="44" uniqueCount="44">
  <si>
    <t>Name</t>
  </si>
  <si>
    <t>Last Month Active</t>
  </si>
  <si>
    <t>Current Month Active</t>
  </si>
  <si>
    <t>New Lifetime Cancels</t>
  </si>
  <si>
    <t>Net New Active</t>
  </si>
  <si>
    <t>Base Draw Policies</t>
  </si>
  <si>
    <t>Prior Month Debit</t>
  </si>
  <si>
    <t>Net New Commissionable</t>
  </si>
  <si>
    <t>Core - Commission</t>
  </si>
  <si>
    <t>Residual Core Plans</t>
  </si>
  <si>
    <t>Core - Residual</t>
  </si>
  <si>
    <t>Previous Active DVH</t>
  </si>
  <si>
    <t>Current Active DVH</t>
  </si>
  <si>
    <t>New Lifetime Cancels DVH</t>
  </si>
  <si>
    <t>Net New DVH</t>
  </si>
  <si>
    <t>DVH - Commission</t>
  </si>
  <si>
    <t>Previous Active Copay</t>
  </si>
  <si>
    <t>Current Active Copay</t>
  </si>
  <si>
    <t>New Lifetime Cancels Copay</t>
  </si>
  <si>
    <t>Net New Copay</t>
  </si>
  <si>
    <t>Copay - Commission</t>
  </si>
  <si>
    <t>Aaron Butler</t>
  </si>
  <si>
    <t>Adrian Hardin</t>
  </si>
  <si>
    <t>Brian Schwartz</t>
  </si>
  <si>
    <t>Cory Caldwell</t>
  </si>
  <si>
    <t>Darrin Neal</t>
  </si>
  <si>
    <t>David Strehlow</t>
  </si>
  <si>
    <t>Garrett McKinzie</t>
  </si>
  <si>
    <t>Howard Seigle</t>
  </si>
  <si>
    <t>Jordan Otte</t>
  </si>
  <si>
    <t>Justin Cohen</t>
  </si>
  <si>
    <t>Ken Tomberlin</t>
  </si>
  <si>
    <t>Latesa Pasley</t>
  </si>
  <si>
    <t>Mark Abkemeier</t>
  </si>
  <si>
    <t>Mark Files</t>
  </si>
  <si>
    <t>Matthew Cano</t>
  </si>
  <si>
    <t>Matthew Duffey</t>
  </si>
  <si>
    <t>Nick Thompson</t>
  </si>
  <si>
    <t>Nick Oberle</t>
  </si>
  <si>
    <t>Patrick Stang</t>
  </si>
  <si>
    <t>Pete Scalzo</t>
  </si>
  <si>
    <t>Rhee Cano</t>
  </si>
  <si>
    <t>Rhi Neal</t>
  </si>
  <si>
    <t>Stephanie Kiely</t>
  </si>
</sst>
</file>

<file path=xl/styles.xml><?xml version="1.0" encoding="utf-8"?>
<styleSheet xmlns="http://schemas.openxmlformats.org/spreadsheetml/2006/main">
  <numFmts count="1">
    <numFmt numFmtId="164" formatCode="$#,##0.00"/>
  </numFmts>
  <fonts count="2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U24"/>
  <sheetViews>
    <sheetView tabSelected="1" workbookViewId="0"/>
  </sheetViews>
  <sheetFormatPr defaultRowHeight="15"/>
  <cols>
    <col min="1" max="1" width="20.7109375" customWidth="1"/>
    <col min="2" max="15" width="7.7109375" customWidth="1"/>
    <col min="9" max="9" width="10.7109375" customWidth="1"/>
    <col min="10" max="10" width="7.7109375" customWidth="1"/>
    <col min="11" max="11" width="10.7109375" customWidth="1"/>
    <col min="16" max="16" width="10.7109375" customWidth="1"/>
    <col min="17" max="20" width="7.7109375" customWidth="1"/>
    <col min="21" max="21" width="10.7109375" customWidth="1"/>
  </cols>
  <sheetData>
    <row r="1" spans="1:21" ht="4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>
      <c r="A2" s="2" t="s">
        <v>21</v>
      </c>
      <c r="B2" s="3">
        <v>327</v>
      </c>
      <c r="C2" s="3">
        <v>327</v>
      </c>
      <c r="D2" s="3">
        <v>0</v>
      </c>
      <c r="E2" s="3">
        <f>-1*B2+C2+D2</f>
        <v>0</v>
      </c>
      <c r="F2" s="3">
        <v>-30</v>
      </c>
      <c r="G2" s="3">
        <v>0</v>
      </c>
      <c r="H2" s="3">
        <f>sum(E2:G2)</f>
        <v>0</v>
      </c>
      <c r="I2" s="4">
        <f>max(0, H2 * 150)</f>
        <v>0</v>
      </c>
      <c r="J2" s="3">
        <v>0</v>
      </c>
      <c r="K2" s="4">
        <f>J2 * 2.5</f>
        <v>0</v>
      </c>
      <c r="L2" s="3">
        <v>38</v>
      </c>
      <c r="M2" s="3">
        <v>38</v>
      </c>
      <c r="N2" s="3">
        <v>0</v>
      </c>
      <c r="O2" s="3">
        <f>-1*L2+M2+ N2</f>
        <v>0</v>
      </c>
      <c r="P2" s="4">
        <f>O2 * 50</f>
        <v>0</v>
      </c>
      <c r="Q2" s="3">
        <v>9</v>
      </c>
      <c r="R2" s="3">
        <v>9</v>
      </c>
      <c r="S2" s="3">
        <v>0</v>
      </c>
      <c r="T2" s="3">
        <f>-1*Q2+R2+S2</f>
        <v>0</v>
      </c>
      <c r="U2" s="4">
        <f>T2 * 100</f>
        <v>0</v>
      </c>
    </row>
    <row r="3" spans="1:21">
      <c r="A3" s="2" t="s">
        <v>22</v>
      </c>
      <c r="B3" s="3">
        <v>973</v>
      </c>
      <c r="C3" s="3">
        <v>975</v>
      </c>
      <c r="D3" s="3">
        <v>11</v>
      </c>
      <c r="E3" s="3">
        <f>-1*B3+C3+D3</f>
        <v>0</v>
      </c>
      <c r="F3" s="3">
        <v>-30</v>
      </c>
      <c r="G3" s="3">
        <v>0</v>
      </c>
      <c r="H3" s="3">
        <f>sum(E3:G3)</f>
        <v>0</v>
      </c>
      <c r="I3" s="4">
        <f>max(0, H3 * 150)</f>
        <v>0</v>
      </c>
      <c r="J3" s="3">
        <v>377</v>
      </c>
      <c r="K3" s="4">
        <f>J3 * 2.5</f>
        <v>0</v>
      </c>
      <c r="L3" s="3">
        <v>108</v>
      </c>
      <c r="M3" s="3">
        <v>110</v>
      </c>
      <c r="N3" s="3">
        <v>1</v>
      </c>
      <c r="O3" s="3">
        <f>-1*L3+M3+ N3</f>
        <v>0</v>
      </c>
      <c r="P3" s="4">
        <f>O3 * 50</f>
        <v>0</v>
      </c>
      <c r="Q3" s="3">
        <v>27</v>
      </c>
      <c r="R3" s="3">
        <v>27</v>
      </c>
      <c r="S3" s="3">
        <v>0</v>
      </c>
      <c r="T3" s="3">
        <f>-1*Q3+R3+S3</f>
        <v>0</v>
      </c>
      <c r="U3" s="4">
        <f>T3 * 100</f>
        <v>0</v>
      </c>
    </row>
    <row r="4" spans="1:21">
      <c r="A4" s="2" t="s">
        <v>23</v>
      </c>
      <c r="B4" s="3">
        <v>637</v>
      </c>
      <c r="C4" s="3">
        <v>637</v>
      </c>
      <c r="D4" s="3">
        <v>0</v>
      </c>
      <c r="E4" s="3">
        <f>-1*B4+C4+D4</f>
        <v>0</v>
      </c>
      <c r="F4" s="3">
        <v>-30</v>
      </c>
      <c r="G4" s="3">
        <v>0</v>
      </c>
      <c r="H4" s="3">
        <f>sum(E4:G4)</f>
        <v>0</v>
      </c>
      <c r="I4" s="4">
        <f>max(0, H4 * 150)</f>
        <v>0</v>
      </c>
      <c r="J4" s="3">
        <v>22</v>
      </c>
      <c r="K4" s="4">
        <f>J4 * 2.5</f>
        <v>0</v>
      </c>
      <c r="L4" s="3">
        <v>124</v>
      </c>
      <c r="M4" s="3">
        <v>124</v>
      </c>
      <c r="N4" s="3">
        <v>0</v>
      </c>
      <c r="O4" s="3">
        <f>-1*L4+M4+ N4</f>
        <v>0</v>
      </c>
      <c r="P4" s="4">
        <f>O4 * 50</f>
        <v>0</v>
      </c>
      <c r="Q4" s="3">
        <v>11</v>
      </c>
      <c r="R4" s="3">
        <v>11</v>
      </c>
      <c r="S4" s="3">
        <v>0</v>
      </c>
      <c r="T4" s="3">
        <f>-1*Q4+R4+S4</f>
        <v>0</v>
      </c>
      <c r="U4" s="4">
        <f>T4 * 100</f>
        <v>0</v>
      </c>
    </row>
    <row r="5" spans="1:21">
      <c r="A5" s="2" t="s">
        <v>24</v>
      </c>
      <c r="B5" s="3">
        <v>310</v>
      </c>
      <c r="C5" s="3">
        <v>310</v>
      </c>
      <c r="D5" s="3">
        <v>0</v>
      </c>
      <c r="E5" s="3">
        <f>-1*B5+C5+D5</f>
        <v>0</v>
      </c>
      <c r="F5" s="3">
        <v>-30</v>
      </c>
      <c r="G5" s="3">
        <v>0</v>
      </c>
      <c r="H5" s="3">
        <f>sum(E5:G5)</f>
        <v>0</v>
      </c>
      <c r="I5" s="4">
        <f>max(0, H5 * 150)</f>
        <v>0</v>
      </c>
      <c r="J5" s="3">
        <v>0</v>
      </c>
      <c r="K5" s="4">
        <f>J5 * 2.5</f>
        <v>0</v>
      </c>
      <c r="L5" s="3">
        <v>53</v>
      </c>
      <c r="M5" s="3">
        <v>54</v>
      </c>
      <c r="N5" s="3">
        <v>0</v>
      </c>
      <c r="O5" s="3">
        <f>-1*L5+M5+ N5</f>
        <v>0</v>
      </c>
      <c r="P5" s="4">
        <f>O5 * 50</f>
        <v>0</v>
      </c>
      <c r="Q5" s="3">
        <v>16</v>
      </c>
      <c r="R5" s="3">
        <v>16</v>
      </c>
      <c r="S5" s="3">
        <v>0</v>
      </c>
      <c r="T5" s="3">
        <f>-1*Q5+R5+S5</f>
        <v>0</v>
      </c>
      <c r="U5" s="4">
        <f>T5 * 100</f>
        <v>0</v>
      </c>
    </row>
    <row r="6" spans="1:21">
      <c r="A6" s="2" t="s">
        <v>25</v>
      </c>
      <c r="B6" s="3">
        <v>150</v>
      </c>
      <c r="C6" s="3">
        <v>152</v>
      </c>
      <c r="D6" s="3">
        <v>0</v>
      </c>
      <c r="E6" s="3">
        <f>-1*B6+C6+D6</f>
        <v>0</v>
      </c>
      <c r="F6" s="3">
        <v>-30</v>
      </c>
      <c r="G6" s="3">
        <v>0</v>
      </c>
      <c r="H6" s="3">
        <f>sum(E6:G6)</f>
        <v>0</v>
      </c>
      <c r="I6" s="4">
        <f>max(0, H6 * 150)</f>
        <v>0</v>
      </c>
      <c r="J6" s="3">
        <v>1</v>
      </c>
      <c r="K6" s="4">
        <f>J6 * 2.5</f>
        <v>0</v>
      </c>
      <c r="L6" s="3">
        <v>28</v>
      </c>
      <c r="M6" s="3">
        <v>28</v>
      </c>
      <c r="N6" s="3">
        <v>0</v>
      </c>
      <c r="O6" s="3">
        <f>-1*L6+M6+ N6</f>
        <v>0</v>
      </c>
      <c r="P6" s="4">
        <f>O6 * 50</f>
        <v>0</v>
      </c>
      <c r="Q6" s="3"/>
      <c r="R6" s="3"/>
      <c r="S6" s="3">
        <v>0</v>
      </c>
      <c r="T6" s="3">
        <f>-1*Q6+R6+S6</f>
        <v>0</v>
      </c>
      <c r="U6" s="4">
        <f>T6 * 100</f>
        <v>0</v>
      </c>
    </row>
    <row r="7" spans="1:21">
      <c r="A7" s="2" t="s">
        <v>26</v>
      </c>
      <c r="B7" s="3">
        <v>951</v>
      </c>
      <c r="C7" s="3">
        <v>953</v>
      </c>
      <c r="D7" s="3">
        <v>14</v>
      </c>
      <c r="E7" s="3">
        <f>-1*B7+C7+D7</f>
        <v>0</v>
      </c>
      <c r="F7" s="3">
        <v>-30</v>
      </c>
      <c r="G7" s="3">
        <v>0</v>
      </c>
      <c r="H7" s="3">
        <f>sum(E7:G7)</f>
        <v>0</v>
      </c>
      <c r="I7" s="4">
        <f>max(0, H7 * 150)</f>
        <v>0</v>
      </c>
      <c r="J7" s="3">
        <v>374</v>
      </c>
      <c r="K7" s="4">
        <f>J7 * 2.5</f>
        <v>0</v>
      </c>
      <c r="L7" s="3">
        <v>237</v>
      </c>
      <c r="M7" s="3">
        <v>239</v>
      </c>
      <c r="N7" s="3">
        <v>3</v>
      </c>
      <c r="O7" s="3">
        <f>-1*L7+M7+ N7</f>
        <v>0</v>
      </c>
      <c r="P7" s="4">
        <f>O7 * 50</f>
        <v>0</v>
      </c>
      <c r="Q7" s="3">
        <v>17</v>
      </c>
      <c r="R7" s="3">
        <v>17</v>
      </c>
      <c r="S7" s="3">
        <v>0</v>
      </c>
      <c r="T7" s="3">
        <f>-1*Q7+R7+S7</f>
        <v>0</v>
      </c>
      <c r="U7" s="4">
        <f>T7 * 100</f>
        <v>0</v>
      </c>
    </row>
    <row r="8" spans="1:21">
      <c r="A8" s="2" t="s">
        <v>27</v>
      </c>
      <c r="B8" s="3">
        <v>934</v>
      </c>
      <c r="C8" s="3">
        <v>933</v>
      </c>
      <c r="D8" s="3">
        <v>1</v>
      </c>
      <c r="E8" s="3">
        <f>-1*B8+C8+D8</f>
        <v>0</v>
      </c>
      <c r="F8" s="3">
        <v>-30</v>
      </c>
      <c r="G8" s="3">
        <v>0</v>
      </c>
      <c r="H8" s="3">
        <f>sum(E8:G8)</f>
        <v>0</v>
      </c>
      <c r="I8" s="4">
        <f>max(0, H8 * 150)</f>
        <v>0</v>
      </c>
      <c r="J8" s="3">
        <v>219</v>
      </c>
      <c r="K8" s="4">
        <f>J8 * 2.5</f>
        <v>0</v>
      </c>
      <c r="L8" s="3">
        <v>125</v>
      </c>
      <c r="M8" s="3">
        <v>125</v>
      </c>
      <c r="N8" s="3">
        <v>1</v>
      </c>
      <c r="O8" s="3">
        <f>-1*L8+M8+ N8</f>
        <v>0</v>
      </c>
      <c r="P8" s="4">
        <f>O8 * 50</f>
        <v>0</v>
      </c>
      <c r="Q8" s="3">
        <v>15</v>
      </c>
      <c r="R8" s="3">
        <v>15</v>
      </c>
      <c r="S8" s="3">
        <v>0</v>
      </c>
      <c r="T8" s="3">
        <f>-1*Q8+R8+S8</f>
        <v>0</v>
      </c>
      <c r="U8" s="4">
        <f>T8 * 100</f>
        <v>0</v>
      </c>
    </row>
    <row r="9" spans="1:21">
      <c r="A9" s="2" t="s">
        <v>28</v>
      </c>
      <c r="B9" s="3">
        <v>388</v>
      </c>
      <c r="C9" s="3">
        <v>389</v>
      </c>
      <c r="D9" s="3">
        <v>0</v>
      </c>
      <c r="E9" s="3">
        <f>-1*B9+C9+D9</f>
        <v>0</v>
      </c>
      <c r="F9" s="3">
        <v>-30</v>
      </c>
      <c r="G9" s="3">
        <v>0</v>
      </c>
      <c r="H9" s="3">
        <f>sum(E9:G9)</f>
        <v>0</v>
      </c>
      <c r="I9" s="4">
        <f>max(0, H9 * 150)</f>
        <v>0</v>
      </c>
      <c r="J9" s="3">
        <v>0</v>
      </c>
      <c r="K9" s="4">
        <f>J9 * 2.5</f>
        <v>0</v>
      </c>
      <c r="L9" s="3">
        <v>86</v>
      </c>
      <c r="M9" s="3">
        <v>86</v>
      </c>
      <c r="N9" s="3">
        <v>0</v>
      </c>
      <c r="O9" s="3">
        <f>-1*L9+M9+ N9</f>
        <v>0</v>
      </c>
      <c r="P9" s="4">
        <f>O9 * 50</f>
        <v>0</v>
      </c>
      <c r="Q9" s="3">
        <v>1</v>
      </c>
      <c r="R9" s="3">
        <v>1</v>
      </c>
      <c r="S9" s="3">
        <v>0</v>
      </c>
      <c r="T9" s="3">
        <f>-1*Q9+R9+S9</f>
        <v>0</v>
      </c>
      <c r="U9" s="4">
        <f>T9 * 100</f>
        <v>0</v>
      </c>
    </row>
    <row r="10" spans="1:21">
      <c r="A10" s="2" t="s">
        <v>29</v>
      </c>
      <c r="B10" s="3">
        <v>493</v>
      </c>
      <c r="C10" s="3">
        <v>492</v>
      </c>
      <c r="D10" s="3">
        <v>0</v>
      </c>
      <c r="E10" s="3">
        <f>-1*B10+C10+D10</f>
        <v>0</v>
      </c>
      <c r="F10" s="3">
        <v>-30</v>
      </c>
      <c r="G10" s="3">
        <v>0</v>
      </c>
      <c r="H10" s="3">
        <f>sum(E10:G10)</f>
        <v>0</v>
      </c>
      <c r="I10" s="4">
        <f>max(0, H10 * 150)</f>
        <v>0</v>
      </c>
      <c r="J10" s="3">
        <v>28</v>
      </c>
      <c r="K10" s="4">
        <f>J10 * 2.5</f>
        <v>0</v>
      </c>
      <c r="L10" s="3">
        <v>79</v>
      </c>
      <c r="M10" s="3">
        <v>79</v>
      </c>
      <c r="N10" s="3">
        <v>0</v>
      </c>
      <c r="O10" s="3">
        <f>-1*L10+M10+ N10</f>
        <v>0</v>
      </c>
      <c r="P10" s="4">
        <f>O10 * 50</f>
        <v>0</v>
      </c>
      <c r="Q10" s="3">
        <v>2</v>
      </c>
      <c r="R10" s="3">
        <v>2</v>
      </c>
      <c r="S10" s="3">
        <v>0</v>
      </c>
      <c r="T10" s="3">
        <f>-1*Q10+R10+S10</f>
        <v>0</v>
      </c>
      <c r="U10" s="4">
        <f>T10 * 100</f>
        <v>0</v>
      </c>
    </row>
    <row r="11" spans="1:21">
      <c r="A11" s="2" t="s">
        <v>30</v>
      </c>
      <c r="B11" s="3">
        <v>453</v>
      </c>
      <c r="C11" s="3">
        <v>455</v>
      </c>
      <c r="D11" s="3">
        <v>0</v>
      </c>
      <c r="E11" s="3">
        <f>-1*B11+C11+D11</f>
        <v>0</v>
      </c>
      <c r="F11" s="3">
        <v>-30</v>
      </c>
      <c r="G11" s="3">
        <v>0</v>
      </c>
      <c r="H11" s="3">
        <f>sum(E11:G11)</f>
        <v>0</v>
      </c>
      <c r="I11" s="4">
        <f>max(0, H11 * 150)</f>
        <v>0</v>
      </c>
      <c r="J11" s="3">
        <v>1</v>
      </c>
      <c r="K11" s="4">
        <f>J11 * 2.5</f>
        <v>0</v>
      </c>
      <c r="L11" s="3">
        <v>105</v>
      </c>
      <c r="M11" s="3">
        <v>103</v>
      </c>
      <c r="N11" s="3">
        <v>0</v>
      </c>
      <c r="O11" s="3">
        <f>-1*L11+M11+ N11</f>
        <v>0</v>
      </c>
      <c r="P11" s="4">
        <f>O11 * 50</f>
        <v>0</v>
      </c>
      <c r="Q11" s="3">
        <v>22</v>
      </c>
      <c r="R11" s="3">
        <v>22</v>
      </c>
      <c r="S11" s="3">
        <v>0</v>
      </c>
      <c r="T11" s="3">
        <f>-1*Q11+R11+S11</f>
        <v>0</v>
      </c>
      <c r="U11" s="4">
        <f>T11 * 100</f>
        <v>0</v>
      </c>
    </row>
    <row r="12" spans="1:21">
      <c r="A12" s="2" t="s">
        <v>31</v>
      </c>
      <c r="B12" s="3">
        <v>397</v>
      </c>
      <c r="C12" s="3">
        <v>397</v>
      </c>
      <c r="D12" s="3">
        <v>0</v>
      </c>
      <c r="E12" s="3">
        <f>-1*B12+C12+D12</f>
        <v>0</v>
      </c>
      <c r="F12" s="3">
        <v>-30</v>
      </c>
      <c r="G12" s="3">
        <v>0</v>
      </c>
      <c r="H12" s="3">
        <f>sum(E12:G12)</f>
        <v>0</v>
      </c>
      <c r="I12" s="4">
        <f>max(0, H12 * 150)</f>
        <v>0</v>
      </c>
      <c r="J12" s="3">
        <v>0</v>
      </c>
      <c r="K12" s="4">
        <f>J12 * 2.5</f>
        <v>0</v>
      </c>
      <c r="L12" s="3">
        <v>69</v>
      </c>
      <c r="M12" s="3">
        <v>69</v>
      </c>
      <c r="N12" s="3">
        <v>0</v>
      </c>
      <c r="O12" s="3">
        <f>-1*L12+M12+ N12</f>
        <v>0</v>
      </c>
      <c r="P12" s="4">
        <f>O12 * 50</f>
        <v>0</v>
      </c>
      <c r="Q12" s="3">
        <v>5</v>
      </c>
      <c r="R12" s="3">
        <v>5</v>
      </c>
      <c r="S12" s="3">
        <v>0</v>
      </c>
      <c r="T12" s="3">
        <f>-1*Q12+R12+S12</f>
        <v>0</v>
      </c>
      <c r="U12" s="4">
        <f>T12 * 100</f>
        <v>0</v>
      </c>
    </row>
    <row r="13" spans="1:21">
      <c r="A13" s="2" t="s">
        <v>32</v>
      </c>
      <c r="B13" s="3">
        <v>110</v>
      </c>
      <c r="C13" s="3">
        <v>111</v>
      </c>
      <c r="D13" s="3">
        <v>0</v>
      </c>
      <c r="E13" s="3">
        <f>-1*B13+C13+D13</f>
        <v>0</v>
      </c>
      <c r="F13" s="3">
        <v>-30</v>
      </c>
      <c r="G13" s="3">
        <v>0</v>
      </c>
      <c r="H13" s="3">
        <f>sum(E13:G13)</f>
        <v>0</v>
      </c>
      <c r="I13" s="4">
        <f>max(0, H13 * 150)</f>
        <v>0</v>
      </c>
      <c r="J13" s="3">
        <v>0</v>
      </c>
      <c r="K13" s="4">
        <f>J13 * 2.5</f>
        <v>0</v>
      </c>
      <c r="L13" s="3">
        <v>23</v>
      </c>
      <c r="M13" s="3">
        <v>23</v>
      </c>
      <c r="N13" s="3">
        <v>0</v>
      </c>
      <c r="O13" s="3">
        <f>-1*L13+M13+ N13</f>
        <v>0</v>
      </c>
      <c r="P13" s="4">
        <f>O13 * 50</f>
        <v>0</v>
      </c>
      <c r="Q13" s="3">
        <v>1</v>
      </c>
      <c r="R13" s="3">
        <v>1</v>
      </c>
      <c r="S13" s="3">
        <v>0</v>
      </c>
      <c r="T13" s="3">
        <f>-1*Q13+R13+S13</f>
        <v>0</v>
      </c>
      <c r="U13" s="4">
        <f>T13 * 100</f>
        <v>0</v>
      </c>
    </row>
    <row r="14" spans="1:21">
      <c r="A14" s="2" t="s">
        <v>33</v>
      </c>
      <c r="B14" s="3">
        <v>154</v>
      </c>
      <c r="C14" s="3">
        <v>154</v>
      </c>
      <c r="D14" s="3">
        <v>0</v>
      </c>
      <c r="E14" s="3">
        <f>-1*B14+C14+D14</f>
        <v>0</v>
      </c>
      <c r="F14" s="3">
        <v>-30</v>
      </c>
      <c r="G14" s="3">
        <v>0</v>
      </c>
      <c r="H14" s="3">
        <f>sum(E14:G14)</f>
        <v>0</v>
      </c>
      <c r="I14" s="4">
        <f>max(0, H14 * 150)</f>
        <v>0</v>
      </c>
      <c r="J14" s="3">
        <v>0</v>
      </c>
      <c r="K14" s="4">
        <f>J14 * 2.5</f>
        <v>0</v>
      </c>
      <c r="L14" s="3">
        <v>15</v>
      </c>
      <c r="M14" s="3">
        <v>15</v>
      </c>
      <c r="N14" s="3">
        <v>0</v>
      </c>
      <c r="O14" s="3">
        <f>-1*L14+M14+ N14</f>
        <v>0</v>
      </c>
      <c r="P14" s="4">
        <f>O14 * 50</f>
        <v>0</v>
      </c>
      <c r="Q14" s="3"/>
      <c r="R14" s="3"/>
      <c r="S14" s="3">
        <v>0</v>
      </c>
      <c r="T14" s="3">
        <f>-1*Q14+R14+S14</f>
        <v>0</v>
      </c>
      <c r="U14" s="4">
        <f>T14 * 100</f>
        <v>0</v>
      </c>
    </row>
    <row r="15" spans="1:21">
      <c r="A15" s="2" t="s">
        <v>34</v>
      </c>
      <c r="B15" s="3">
        <v>736</v>
      </c>
      <c r="C15" s="3">
        <v>736</v>
      </c>
      <c r="D15" s="3">
        <v>1</v>
      </c>
      <c r="E15" s="3">
        <f>-1*B15+C15+D15</f>
        <v>0</v>
      </c>
      <c r="F15" s="3">
        <v>-30</v>
      </c>
      <c r="G15" s="3">
        <v>0</v>
      </c>
      <c r="H15" s="3">
        <f>sum(E15:G15)</f>
        <v>0</v>
      </c>
      <c r="I15" s="4">
        <f>max(0, H15 * 150)</f>
        <v>0</v>
      </c>
      <c r="J15" s="3">
        <v>90</v>
      </c>
      <c r="K15" s="4">
        <f>J15 * 2.5</f>
        <v>0</v>
      </c>
      <c r="L15" s="3">
        <v>133</v>
      </c>
      <c r="M15" s="3">
        <v>134</v>
      </c>
      <c r="N15" s="3">
        <v>0</v>
      </c>
      <c r="O15" s="3">
        <f>-1*L15+M15+ N15</f>
        <v>0</v>
      </c>
      <c r="P15" s="4">
        <f>O15 * 50</f>
        <v>0</v>
      </c>
      <c r="Q15" s="3">
        <v>30</v>
      </c>
      <c r="R15" s="3">
        <v>30</v>
      </c>
      <c r="S15" s="3">
        <v>0</v>
      </c>
      <c r="T15" s="3">
        <f>-1*Q15+R15+S15</f>
        <v>0</v>
      </c>
      <c r="U15" s="4">
        <f>T15 * 100</f>
        <v>0</v>
      </c>
    </row>
    <row r="16" spans="1:21">
      <c r="A16" s="2" t="s">
        <v>35</v>
      </c>
      <c r="B16" s="3">
        <v>883</v>
      </c>
      <c r="C16" s="3">
        <v>884</v>
      </c>
      <c r="D16" s="3">
        <v>21</v>
      </c>
      <c r="E16" s="3">
        <f>-1*B16+C16+D16</f>
        <v>0</v>
      </c>
      <c r="F16" s="3">
        <v>-30</v>
      </c>
      <c r="G16" s="3">
        <v>0</v>
      </c>
      <c r="H16" s="3">
        <f>sum(E16:G16)</f>
        <v>0</v>
      </c>
      <c r="I16" s="4">
        <f>max(0, H16 * 150)</f>
        <v>0</v>
      </c>
      <c r="J16" s="3">
        <v>394</v>
      </c>
      <c r="K16" s="4">
        <f>J16 * 2.5</f>
        <v>0</v>
      </c>
      <c r="L16" s="3">
        <v>110</v>
      </c>
      <c r="M16" s="3">
        <v>111</v>
      </c>
      <c r="N16" s="3">
        <v>0</v>
      </c>
      <c r="O16" s="3">
        <f>-1*L16+M16+ N16</f>
        <v>0</v>
      </c>
      <c r="P16" s="4">
        <f>O16 * 50</f>
        <v>0</v>
      </c>
      <c r="Q16" s="3">
        <v>24</v>
      </c>
      <c r="R16" s="3">
        <v>25</v>
      </c>
      <c r="S16" s="3">
        <v>1</v>
      </c>
      <c r="T16" s="3">
        <f>-1*Q16+R16+S16</f>
        <v>0</v>
      </c>
      <c r="U16" s="4">
        <f>T16 * 100</f>
        <v>0</v>
      </c>
    </row>
    <row r="17" spans="1:21">
      <c r="A17" s="2" t="s">
        <v>36</v>
      </c>
      <c r="B17" s="3">
        <v>591</v>
      </c>
      <c r="C17" s="3">
        <v>591</v>
      </c>
      <c r="D17" s="3">
        <v>0</v>
      </c>
      <c r="E17" s="3">
        <f>-1*B17+C17+D17</f>
        <v>0</v>
      </c>
      <c r="F17" s="3">
        <v>-30</v>
      </c>
      <c r="G17" s="3">
        <v>0</v>
      </c>
      <c r="H17" s="3">
        <f>sum(E17:G17)</f>
        <v>0</v>
      </c>
      <c r="I17" s="4">
        <f>max(0, H17 * 150)</f>
        <v>0</v>
      </c>
      <c r="J17" s="3">
        <v>41</v>
      </c>
      <c r="K17" s="4">
        <f>J17 * 2.5</f>
        <v>0</v>
      </c>
      <c r="L17" s="3">
        <v>116</v>
      </c>
      <c r="M17" s="3">
        <v>116</v>
      </c>
      <c r="N17" s="3">
        <v>0</v>
      </c>
      <c r="O17" s="3">
        <f>-1*L17+M17+ N17</f>
        <v>0</v>
      </c>
      <c r="P17" s="4">
        <f>O17 * 50</f>
        <v>0</v>
      </c>
      <c r="Q17" s="3"/>
      <c r="R17" s="3"/>
      <c r="S17" s="3">
        <v>0</v>
      </c>
      <c r="T17" s="3">
        <f>-1*Q17+R17+S17</f>
        <v>0</v>
      </c>
      <c r="U17" s="4">
        <f>T17 * 100</f>
        <v>0</v>
      </c>
    </row>
    <row r="18" spans="1:21">
      <c r="A18" s="2" t="s">
        <v>37</v>
      </c>
      <c r="B18" s="3">
        <v>745</v>
      </c>
      <c r="C18" s="3">
        <v>747</v>
      </c>
      <c r="D18" s="3">
        <v>2</v>
      </c>
      <c r="E18" s="3">
        <f>-1*B18+C18+D18</f>
        <v>0</v>
      </c>
      <c r="F18" s="3">
        <v>-30</v>
      </c>
      <c r="G18" s="3">
        <v>0</v>
      </c>
      <c r="H18" s="3">
        <f>sum(E18:G18)</f>
        <v>0</v>
      </c>
      <c r="I18" s="4">
        <f>max(0, H18 * 150)</f>
        <v>0</v>
      </c>
      <c r="J18" s="3">
        <v>144</v>
      </c>
      <c r="K18" s="4">
        <f>J18 * 2.5</f>
        <v>0</v>
      </c>
      <c r="L18" s="3">
        <v>133</v>
      </c>
      <c r="M18" s="3">
        <v>135</v>
      </c>
      <c r="N18" s="3">
        <v>5</v>
      </c>
      <c r="O18" s="3">
        <f>-1*L18+M18+ N18</f>
        <v>0</v>
      </c>
      <c r="P18" s="4">
        <f>O18 * 50</f>
        <v>0</v>
      </c>
      <c r="Q18" s="3">
        <v>7</v>
      </c>
      <c r="R18" s="3">
        <v>7</v>
      </c>
      <c r="S18" s="3">
        <v>0</v>
      </c>
      <c r="T18" s="3">
        <f>-1*Q18+R18+S18</f>
        <v>0</v>
      </c>
      <c r="U18" s="4">
        <f>T18 * 100</f>
        <v>0</v>
      </c>
    </row>
    <row r="19" spans="1:21">
      <c r="A19" s="2" t="s">
        <v>38</v>
      </c>
      <c r="B19" s="3">
        <v>623</v>
      </c>
      <c r="C19" s="3">
        <v>623</v>
      </c>
      <c r="D19" s="3">
        <v>1</v>
      </c>
      <c r="E19" s="3">
        <f>-1*B19+C19+D19</f>
        <v>0</v>
      </c>
      <c r="F19" s="3">
        <v>-30</v>
      </c>
      <c r="G19" s="3">
        <v>0</v>
      </c>
      <c r="H19" s="3">
        <f>sum(E19:G19)</f>
        <v>0</v>
      </c>
      <c r="I19" s="4">
        <f>max(0, H19 * 150)</f>
        <v>0</v>
      </c>
      <c r="J19" s="3">
        <v>55</v>
      </c>
      <c r="K19" s="4">
        <f>J19 * 2.5</f>
        <v>0</v>
      </c>
      <c r="L19" s="3">
        <v>103</v>
      </c>
      <c r="M19" s="3">
        <v>103</v>
      </c>
      <c r="N19" s="3">
        <v>0</v>
      </c>
      <c r="O19" s="3">
        <f>-1*L19+M19+ N19</f>
        <v>0</v>
      </c>
      <c r="P19" s="4">
        <f>O19 * 50</f>
        <v>0</v>
      </c>
      <c r="Q19" s="3">
        <v>5</v>
      </c>
      <c r="R19" s="3">
        <v>5</v>
      </c>
      <c r="S19" s="3">
        <v>0</v>
      </c>
      <c r="T19" s="3">
        <f>-1*Q19+R19+S19</f>
        <v>0</v>
      </c>
      <c r="U19" s="4">
        <f>T19 * 100</f>
        <v>0</v>
      </c>
    </row>
    <row r="20" spans="1:21">
      <c r="A20" s="2" t="s">
        <v>39</v>
      </c>
      <c r="B20" s="3">
        <v>508</v>
      </c>
      <c r="C20" s="3">
        <v>508</v>
      </c>
      <c r="D20" s="3">
        <v>1</v>
      </c>
      <c r="E20" s="3">
        <f>-1*B20+C20+D20</f>
        <v>0</v>
      </c>
      <c r="F20" s="3">
        <v>-30</v>
      </c>
      <c r="G20" s="3">
        <v>0</v>
      </c>
      <c r="H20" s="3">
        <f>sum(E20:G20)</f>
        <v>0</v>
      </c>
      <c r="I20" s="4">
        <f>max(0, H20 * 150)</f>
        <v>0</v>
      </c>
      <c r="J20" s="3">
        <v>31</v>
      </c>
      <c r="K20" s="4">
        <f>J20 * 2.5</f>
        <v>0</v>
      </c>
      <c r="L20" s="3">
        <v>77</v>
      </c>
      <c r="M20" s="3">
        <v>78</v>
      </c>
      <c r="N20" s="3">
        <v>0</v>
      </c>
      <c r="O20" s="3">
        <f>-1*L20+M20+ N20</f>
        <v>0</v>
      </c>
      <c r="P20" s="4">
        <f>O20 * 50</f>
        <v>0</v>
      </c>
      <c r="Q20" s="3">
        <v>8</v>
      </c>
      <c r="R20" s="3">
        <v>8</v>
      </c>
      <c r="S20" s="3">
        <v>0</v>
      </c>
      <c r="T20" s="3">
        <f>-1*Q20+R20+S20</f>
        <v>0</v>
      </c>
      <c r="U20" s="4">
        <f>T20 * 100</f>
        <v>0</v>
      </c>
    </row>
    <row r="21" spans="1:21">
      <c r="A21" s="2" t="s">
        <v>40</v>
      </c>
      <c r="B21" s="3">
        <v>1142</v>
      </c>
      <c r="C21" s="3">
        <v>1143</v>
      </c>
      <c r="D21" s="3">
        <v>16</v>
      </c>
      <c r="E21" s="3">
        <f>-1*B21+C21+D21</f>
        <v>0</v>
      </c>
      <c r="F21" s="3">
        <v>-30</v>
      </c>
      <c r="G21" s="3">
        <v>-6</v>
      </c>
      <c r="H21" s="3">
        <f>sum(E21:G21)</f>
        <v>0</v>
      </c>
      <c r="I21" s="4">
        <f>max(0, H21 * 150)</f>
        <v>0</v>
      </c>
      <c r="J21" s="3">
        <v>517</v>
      </c>
      <c r="K21" s="4">
        <f>J21 * 2.5</f>
        <v>0</v>
      </c>
      <c r="L21" s="3">
        <v>101</v>
      </c>
      <c r="M21" s="3">
        <v>98</v>
      </c>
      <c r="N21" s="3">
        <v>0</v>
      </c>
      <c r="O21" s="3">
        <f>-1*L21+M21+ N21</f>
        <v>0</v>
      </c>
      <c r="P21" s="4">
        <f>O21 * 50</f>
        <v>0</v>
      </c>
      <c r="Q21" s="3">
        <v>3</v>
      </c>
      <c r="R21" s="3">
        <v>3</v>
      </c>
      <c r="S21" s="3">
        <v>0</v>
      </c>
      <c r="T21" s="3">
        <f>-1*Q21+R21+S21</f>
        <v>0</v>
      </c>
      <c r="U21" s="4">
        <f>T21 * 100</f>
        <v>0</v>
      </c>
    </row>
    <row r="22" spans="1:21">
      <c r="A22" s="2" t="s">
        <v>41</v>
      </c>
      <c r="B22" s="3">
        <v>630</v>
      </c>
      <c r="C22" s="3">
        <v>630</v>
      </c>
      <c r="D22" s="3">
        <v>9</v>
      </c>
      <c r="E22" s="3">
        <f>-1*B22+C22+D22</f>
        <v>0</v>
      </c>
      <c r="F22" s="3">
        <v>-30</v>
      </c>
      <c r="G22" s="3">
        <v>30</v>
      </c>
      <c r="H22" s="3">
        <f>sum(E22:G22)</f>
        <v>0</v>
      </c>
      <c r="I22" s="4">
        <f>max(0, H22 * 150)</f>
        <v>0</v>
      </c>
      <c r="J22" s="3">
        <v>319</v>
      </c>
      <c r="K22" s="4">
        <f>J22 * 2.5</f>
        <v>0</v>
      </c>
      <c r="L22" s="3">
        <v>60</v>
      </c>
      <c r="M22" s="3">
        <v>59</v>
      </c>
      <c r="N22" s="3">
        <v>0</v>
      </c>
      <c r="O22" s="3">
        <f>-1*L22+M22+ N22</f>
        <v>0</v>
      </c>
      <c r="P22" s="4">
        <f>O22 * 50</f>
        <v>0</v>
      </c>
      <c r="Q22" s="3">
        <v>16</v>
      </c>
      <c r="R22" s="3">
        <v>15</v>
      </c>
      <c r="S22" s="3">
        <v>1</v>
      </c>
      <c r="T22" s="3">
        <f>-1*Q22+R22+S22</f>
        <v>0</v>
      </c>
      <c r="U22" s="4">
        <f>T22 * 100</f>
        <v>0</v>
      </c>
    </row>
    <row r="23" spans="1:21">
      <c r="A23" s="2" t="s">
        <v>42</v>
      </c>
      <c r="B23" s="3">
        <v>429</v>
      </c>
      <c r="C23" s="3">
        <v>429</v>
      </c>
      <c r="D23" s="3">
        <v>2</v>
      </c>
      <c r="E23" s="3">
        <f>-1*B23+C23+D23</f>
        <v>0</v>
      </c>
      <c r="F23" s="3">
        <v>-30</v>
      </c>
      <c r="G23" s="3">
        <v>0</v>
      </c>
      <c r="H23" s="3">
        <f>sum(E23:G23)</f>
        <v>0</v>
      </c>
      <c r="I23" s="4">
        <f>max(0, H23 * 150)</f>
        <v>0</v>
      </c>
      <c r="J23" s="3">
        <v>124</v>
      </c>
      <c r="K23" s="4">
        <f>J23 * 2.5</f>
        <v>0</v>
      </c>
      <c r="L23" s="3">
        <v>114</v>
      </c>
      <c r="M23" s="3">
        <v>101</v>
      </c>
      <c r="N23" s="3">
        <v>1</v>
      </c>
      <c r="O23" s="3">
        <f>-1*L23+M23+ N23</f>
        <v>0</v>
      </c>
      <c r="P23" s="4">
        <f>O23 * 50</f>
        <v>0</v>
      </c>
      <c r="Q23" s="3">
        <v>8</v>
      </c>
      <c r="R23" s="3">
        <v>8</v>
      </c>
      <c r="S23" s="3">
        <v>0</v>
      </c>
      <c r="T23" s="3">
        <f>-1*Q23+R23+S23</f>
        <v>0</v>
      </c>
      <c r="U23" s="4">
        <f>T23 * 100</f>
        <v>0</v>
      </c>
    </row>
    <row r="24" spans="1:21">
      <c r="A24" s="2" t="s">
        <v>43</v>
      </c>
      <c r="B24" s="3">
        <v>388</v>
      </c>
      <c r="C24" s="3">
        <v>388</v>
      </c>
      <c r="D24" s="3">
        <v>0</v>
      </c>
      <c r="E24" s="3">
        <f>-1*B24+C24+D24</f>
        <v>0</v>
      </c>
      <c r="F24" s="3">
        <v>-30</v>
      </c>
      <c r="G24" s="3">
        <v>0</v>
      </c>
      <c r="H24" s="3">
        <f>sum(E24:G24)</f>
        <v>0</v>
      </c>
      <c r="I24" s="4">
        <f>max(0, H24 * 150)</f>
        <v>0</v>
      </c>
      <c r="J24" s="3">
        <v>0</v>
      </c>
      <c r="K24" s="4">
        <f>J24 * 2.5</f>
        <v>0</v>
      </c>
      <c r="L24" s="3">
        <v>83</v>
      </c>
      <c r="M24" s="3">
        <v>82</v>
      </c>
      <c r="N24" s="3">
        <v>0</v>
      </c>
      <c r="O24" s="3">
        <f>-1*L24+M24+ N24</f>
        <v>0</v>
      </c>
      <c r="P24" s="4">
        <f>O24 * 50</f>
        <v>0</v>
      </c>
      <c r="Q24" s="3">
        <v>20</v>
      </c>
      <c r="R24" s="3">
        <v>20</v>
      </c>
      <c r="S24" s="3">
        <v>0</v>
      </c>
      <c r="T24" s="3">
        <f>-1*Q24+R24+S24</f>
        <v>0</v>
      </c>
      <c r="U24" s="4">
        <f>T24 * 100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2022-12-13T17:08:04Z</dcterms:created>
  <dcterms:modified xsi:type="dcterms:W3CDTF">2022-12-13T17:08:04Z</dcterms:modified>
</cp:coreProperties>
</file>