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ast Month NEW" sheetId="2" r:id="rId2"/>
    <sheet name="Core" sheetId="3" r:id="rId3"/>
  </sheets>
  <calcPr calcId="124519" fullCalcOnLoad="1"/>
</workbook>
</file>

<file path=xl/sharedStrings.xml><?xml version="1.0" encoding="utf-8"?>
<sst xmlns="http://schemas.openxmlformats.org/spreadsheetml/2006/main" count="91" uniqueCount="79">
  <si>
    <t>Policy Record</t>
  </si>
  <si>
    <t>Contact Recrod</t>
  </si>
  <si>
    <t>First Name</t>
  </si>
  <si>
    <t>Last Name</t>
  </si>
  <si>
    <t>Carrier</t>
  </si>
  <si>
    <t>Commission ID</t>
  </si>
  <si>
    <t>Status</t>
  </si>
  <si>
    <t>Plan Type</t>
  </si>
  <si>
    <t>Date Actual Submission</t>
  </si>
  <si>
    <t>Effective Date</t>
  </si>
  <si>
    <t>Date Actual Cancel</t>
  </si>
  <si>
    <t>Date Notified Cancel</t>
  </si>
  <si>
    <t>Cancellation Notes</t>
  </si>
  <si>
    <t>https://app.hubspot.com/contacts/7879306/record/2-8483761/4321868319</t>
  </si>
  <si>
    <t>https://app.hubspot.com/contacts/7879306/contact/25209901</t>
  </si>
  <si>
    <t>Peggy</t>
  </si>
  <si>
    <t>SCHULBERG</t>
  </si>
  <si>
    <t>AARP</t>
  </si>
  <si>
    <t>110 - Submitted</t>
  </si>
  <si>
    <t>Supplemental</t>
  </si>
  <si>
    <t>12-05-2022</t>
  </si>
  <si>
    <t>01-01-2023</t>
  </si>
  <si>
    <t>Contact Record</t>
  </si>
  <si>
    <t>First</t>
  </si>
  <si>
    <t>Last</t>
  </si>
  <si>
    <t>OA First</t>
  </si>
  <si>
    <t>OA Last</t>
  </si>
  <si>
    <t>Agent First</t>
  </si>
  <si>
    <t>Agent Last</t>
  </si>
  <si>
    <t>Plan</t>
  </si>
  <si>
    <t>Type</t>
  </si>
  <si>
    <t>Submitted</t>
  </si>
  <si>
    <t>Effective</t>
  </si>
  <si>
    <t>Notified of Cancel</t>
  </si>
  <si>
    <t>Term Date</t>
  </si>
  <si>
    <t>Active?</t>
  </si>
  <si>
    <t>Eligible for Residual</t>
  </si>
  <si>
    <t>Residual</t>
  </si>
  <si>
    <t>Commissionable?</t>
  </si>
  <si>
    <t>MSP and Residual</t>
  </si>
  <si>
    <t>MAP and Residual</t>
  </si>
  <si>
    <t>4321868319</t>
  </si>
  <si>
    <t>25209901</t>
  </si>
  <si>
    <t>Josh</t>
  </si>
  <si>
    <t>Musick</t>
  </si>
  <si>
    <t>Donna</t>
  </si>
  <si>
    <t>Aaron</t>
  </si>
  <si>
    <t>G</t>
  </si>
  <si>
    <t>False</t>
  </si>
  <si>
    <t>Core Plans Summary</t>
  </si>
  <si>
    <t>Last Month Active</t>
  </si>
  <si>
    <t>Current Month Active</t>
  </si>
  <si>
    <t>Lifetime Cancels (12+ Month Duration)</t>
  </si>
  <si>
    <t>(These plans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</si>
  <si>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</si>
  <si>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</si>
  <si>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</si>
  <si>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</si>
  <si>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</si>
  <si>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</si>
  <si>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</si>
  <si>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</si>
  <si>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</si>
  <si>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Core Plan Cancelations Posted Last Month</t>
  </si>
  <si>
    <t>Residuals</t>
  </si>
  <si>
    <t>Residual-Eligible Core Plans</t>
  </si>
  <si>
    <t>Core - Residual</t>
  </si>
  <si>
    <t>Ancillary Plans</t>
  </si>
  <si>
    <t>Previous Active DVH Plans:</t>
  </si>
  <si>
    <t>Current Active DVH Plans:</t>
  </si>
  <si>
    <t>DVH Lifetime Cancels (12+ Month Duration)</t>
  </si>
  <si>
    <t>Net New DVH Plans:</t>
  </si>
  <si>
    <t>DVH - Commission:</t>
  </si>
  <si>
    <t>Previous Active Copay Plans:</t>
  </si>
  <si>
    <t>Current Active Copay Plans:</t>
  </si>
  <si>
    <t>Copay Lifetime Cancels (12+ Month Duration)</t>
  </si>
  <si>
    <t>Net New Copay Plans:</t>
  </si>
  <si>
    <t>Copay - Commission:</t>
  </si>
  <si>
    <t>0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</si>
</sst>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1" applyAlignment="1" applyProtection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4321868319" TargetMode="External"/><Relationship Id="rId2" Type="http://schemas.openxmlformats.org/officeDocument/2006/relationships/hyperlink" Target="https://app.hubspot.com/contacts/7879306/contact/2520990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4321868319" TargetMode="External"/><Relationship Id="rId2" Type="http://schemas.openxmlformats.org/officeDocument/2006/relationships/hyperlink" Target="https://app.hubspot.com/contacts/7879306/contact/25209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49</v>
      </c>
    </row>
    <row r="2" spans="1:3">
      <c r="A2" s="2" t="s">
        <v>50</v>
      </c>
      <c r="B2" s="2"/>
    </row>
    <row r="3" spans="1:3">
      <c r="A3" s="2" t="s">
        <v>51</v>
      </c>
      <c r="B3" s="2"/>
    </row>
    <row r="4" spans="1:3">
      <c r="A4" s="2" t="s">
        <v>52</v>
      </c>
      <c r="B4" s="2">
        <v>0</v>
      </c>
      <c r="C4" s="3" t="s">
        <v>53</v>
      </c>
    </row>
    <row r="5" spans="1:3">
      <c r="A5" s="4" t="s">
        <v>54</v>
      </c>
      <c r="B5" s="4">
        <f>B3+B4-B2</f>
        <v>0</v>
      </c>
    </row>
    <row r="6" spans="1:3">
      <c r="A6" s="2" t="s">
        <v>55</v>
      </c>
      <c r="B6" s="2">
        <v>-30</v>
      </c>
    </row>
    <row r="7" spans="1:3">
      <c r="A7" s="2" t="s">
        <v>56</v>
      </c>
      <c r="B7" s="2">
        <v>0</v>
      </c>
      <c r="C7" s="3" t="s">
        <v>57</v>
      </c>
    </row>
    <row r="8" spans="1:3">
      <c r="A8" s="4" t="s">
        <v>58</v>
      </c>
      <c r="B8" s="4">
        <f>SUM(B5:B7)</f>
        <v>0</v>
      </c>
      <c r="C8" s="3" t="s">
        <v>59</v>
      </c>
    </row>
    <row r="9" spans="1:3">
      <c r="A9" s="4" t="s">
        <v>60</v>
      </c>
      <c r="B9" s="5">
        <f>MAX(0, B8*150)</f>
        <v>0</v>
      </c>
    </row>
    <row r="11" spans="1:3">
      <c r="A11" s="1" t="s">
        <v>61</v>
      </c>
    </row>
    <row r="12" spans="1:3">
      <c r="A12" s="2" t="s">
        <v>62</v>
      </c>
      <c r="B12" s="2">
        <v>1</v>
      </c>
    </row>
    <row r="13" spans="1:3">
      <c r="A13" s="2" t="s">
        <v>63</v>
      </c>
      <c r="B13" s="2">
        <v>0</v>
      </c>
    </row>
    <row r="15" spans="1:3">
      <c r="A15" s="1" t="s">
        <v>64</v>
      </c>
    </row>
    <row r="16" spans="1:3">
      <c r="A16" s="2" t="s">
        <v>65</v>
      </c>
      <c r="B16" s="2" t="s">
        <v>78</v>
      </c>
    </row>
    <row r="17" spans="1:2">
      <c r="A17" s="4" t="s">
        <v>66</v>
      </c>
      <c r="B17" s="5">
        <f>SUM(Core!T:T)</f>
        <v>0</v>
      </c>
    </row>
    <row r="19" spans="1:2">
      <c r="A19" s="1" t="s">
        <v>67</v>
      </c>
    </row>
    <row r="20" spans="1:2">
      <c r="A20" s="2" t="s">
        <v>68</v>
      </c>
    </row>
    <row r="21" spans="1:2">
      <c r="A21" s="2" t="s">
        <v>69</v>
      </c>
    </row>
    <row r="22" spans="1:2">
      <c r="A22" s="2" t="s">
        <v>70</v>
      </c>
      <c r="B22" s="2">
        <v>0</v>
      </c>
    </row>
    <row r="23" spans="1:2">
      <c r="A23" s="2" t="s">
        <v>71</v>
      </c>
      <c r="B23">
        <f>-B20+B21+B22</f>
        <v>0</v>
      </c>
    </row>
    <row r="24" spans="1:2">
      <c r="A24" s="4" t="s">
        <v>72</v>
      </c>
      <c r="B24" s="5">
        <f>B23*50</f>
        <v>0</v>
      </c>
    </row>
    <row r="26" spans="1:2">
      <c r="A26" s="2" t="s">
        <v>73</v>
      </c>
    </row>
    <row r="27" spans="1:2">
      <c r="A27" s="2" t="s">
        <v>74</v>
      </c>
    </row>
    <row r="28" spans="1:2">
      <c r="A28" s="2" t="s">
        <v>75</v>
      </c>
      <c r="B28" s="2">
        <v>0</v>
      </c>
    </row>
    <row r="29" spans="1:2">
      <c r="A29" s="2" t="s">
        <v>76</v>
      </c>
      <c r="B29">
        <f>-B26+B27+B28</f>
        <v>0</v>
      </c>
    </row>
    <row r="30" spans="1:2">
      <c r="A30" s="4" t="s">
        <v>77</v>
      </c>
      <c r="B30" s="5">
        <f>B29*100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7" width="13.7109375" customWidth="1"/>
    <col min="8" max="13" width="25.710937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8" t="s">
        <v>15</v>
      </c>
      <c r="D2" s="8" t="s">
        <v>16</v>
      </c>
      <c r="E2" s="8" t="s">
        <v>17</v>
      </c>
      <c r="F2" s="8"/>
      <c r="G2" s="8" t="s">
        <v>18</v>
      </c>
      <c r="H2" s="8" t="s">
        <v>19</v>
      </c>
      <c r="I2" s="8" t="s">
        <v>20</v>
      </c>
      <c r="J2" s="8" t="s">
        <v>21</v>
      </c>
      <c r="K2" s="8"/>
      <c r="L2" s="8"/>
      <c r="M2" s="8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cols>
    <col min="1" max="2" width="13.7109375" style="8" customWidth="1"/>
    <col min="3" max="9" width="9.7109375" style="8" customWidth="1"/>
    <col min="10" max="10" width="8.7109375" style="8" customWidth="1"/>
    <col min="11" max="16" width="11.7109375" customWidth="1"/>
    <col min="17" max="19" width="10.7109375" style="8" customWidth="1"/>
    <col min="19" max="19" width="10.7109375" style="9" customWidth="1"/>
    <col min="20" max="20" width="14.7109375" style="8" customWidth="1"/>
    <col min="21" max="23" width="0" hidden="1" customWidth="1"/>
  </cols>
  <sheetData>
    <row r="1" spans="1:23">
      <c r="A1" s="10" t="s">
        <v>0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4</v>
      </c>
      <c r="J1" s="10" t="s">
        <v>29</v>
      </c>
      <c r="K1" s="10" t="s">
        <v>30</v>
      </c>
      <c r="L1" s="10" t="s">
        <v>6</v>
      </c>
      <c r="M1" s="10" t="s">
        <v>31</v>
      </c>
      <c r="N1" s="10" t="s">
        <v>32</v>
      </c>
      <c r="O1" s="10" t="s">
        <v>33</v>
      </c>
      <c r="P1" s="10" t="s">
        <v>34</v>
      </c>
      <c r="Q1" s="10" t="s">
        <v>35</v>
      </c>
      <c r="R1" s="10" t="s">
        <v>12</v>
      </c>
      <c r="S1" s="10" t="s">
        <v>36</v>
      </c>
      <c r="T1" s="10" t="s">
        <v>37</v>
      </c>
      <c r="U1" s="10" t="s">
        <v>38</v>
      </c>
      <c r="V1" s="10" t="s">
        <v>39</v>
      </c>
      <c r="W1" s="10" t="s">
        <v>40</v>
      </c>
    </row>
    <row r="2" spans="1:23">
      <c r="A2" s="7" t="s">
        <v>41</v>
      </c>
      <c r="B2" s="7" t="s">
        <v>42</v>
      </c>
      <c r="C2" s="8" t="s">
        <v>15</v>
      </c>
      <c r="D2" s="8" t="s">
        <v>16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17</v>
      </c>
      <c r="J2" s="8" t="s">
        <v>47</v>
      </c>
      <c r="K2" t="s">
        <v>19</v>
      </c>
      <c r="L2" t="s">
        <v>18</v>
      </c>
      <c r="M2" t="s">
        <v>20</v>
      </c>
      <c r="N2" t="s">
        <v>21</v>
      </c>
      <c r="Q2" s="8" t="s">
        <v>48</v>
      </c>
      <c r="S2" s="9" t="s">
        <v>48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Last Month NEW</vt:lpstr>
      <vt:lpstr>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2022-12-11T22:31:45Z</dcterms:created>
  <dcterms:modified xsi:type="dcterms:W3CDTF">2022-12-11T22:31:45Z</dcterms:modified>
</cp:coreProperties>
</file>