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NEW" sheetId="2" r:id="rId2"/>
    <sheet name="Last Month CANCEL" sheetId="3" r:id="rId3"/>
    <sheet name="Core" sheetId="4" r:id="rId4"/>
    <sheet name="Dvh" sheetId="5" r:id="rId5"/>
  </sheets>
  <calcPr calcId="124519" fullCalcOnLoad="1"/>
</workbook>
</file>

<file path=xl/sharedStrings.xml><?xml version="1.0" encoding="utf-8"?>
<sst xmlns="http://schemas.openxmlformats.org/spreadsheetml/2006/main" count="533" uniqueCount="224">
  <si>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</si>
  <si>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</si>
  <si>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</si>
  <si>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</si>
  <si>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</si>
  <si>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</si>
  <si>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</si>
  <si>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</si>
  <si>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</si>
  <si>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</si>
  <si>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</si>
  <si>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</si>
  <si>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</si>
  <si>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https://app.hubspot.com/contacts/7879306/record/2-7775359/3168263324</t>
  </si>
  <si>
    <t>https://app.hubspot.com/contacts/7879306/contact/3457801</t>
  </si>
  <si>
    <t>Deborah</t>
  </si>
  <si>
    <t>Cozzens</t>
  </si>
  <si>
    <t>AETNA</t>
  </si>
  <si>
    <t>200 - Issued</t>
  </si>
  <si>
    <t>Advantage</t>
  </si>
  <si>
    <t>07-29-2021</t>
  </si>
  <si>
    <t>10-01-2021</t>
  </si>
  <si>
    <t>https://app.hubspot.com/contacts/7879306/record/2-7775359/4070667396</t>
  </si>
  <si>
    <t>HUMANA</t>
  </si>
  <si>
    <t>11-23-2022</t>
  </si>
  <si>
    <t>01-01-2023</t>
  </si>
  <si>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</si>
  <si>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https://app.hubspot.com/contacts/7879306/record/2-8483761/3173117848</t>
  </si>
  <si>
    <t>https://app.hubspot.com/contacts/7879306/contact/7528051</t>
  </si>
  <si>
    <t>Peggy</t>
  </si>
  <si>
    <t>Scott</t>
  </si>
  <si>
    <t>AHC6604423</t>
  </si>
  <si>
    <t>510 - Cancelled</t>
  </si>
  <si>
    <t>Supplemental</t>
  </si>
  <si>
    <t>01-07-2022</t>
  </si>
  <si>
    <t>03-01-2022</t>
  </si>
  <si>
    <t>https://app.hubspot.com/contacts/7879306/record/2-8483761/3173125514</t>
  </si>
  <si>
    <t>AHC0006201</t>
  </si>
  <si>
    <t>04-01-2022</t>
  </si>
  <si>
    <t>05-16-2022</t>
  </si>
  <si>
    <t>05-15-2022</t>
  </si>
  <si>
    <t>https://app.hubspot.com/contacts/7879306/record/2-8483761/3684072843</t>
  </si>
  <si>
    <t>AHC0006242</t>
  </si>
  <si>
    <t>05-01-2022</t>
  </si>
  <si>
    <t>11-03-2022</t>
  </si>
  <si>
    <t>https://app.hubspot.com/contacts/7879306/record/2-8483761/3173185589</t>
  </si>
  <si>
    <t>AHC6642182</t>
  </si>
  <si>
    <t>07-14-2022</t>
  </si>
  <si>
    <t>08-01-2022</t>
  </si>
  <si>
    <t>07-31-2022</t>
  </si>
  <si>
    <t>https://app.hubspot.com/contacts/7879306/record/2-8483761/3173185596</t>
  </si>
  <si>
    <t>AHC6649781</t>
  </si>
  <si>
    <t>08-24-2022</t>
  </si>
  <si>
    <t>08-25-2022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</si>
  <si>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</si>
  <si>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</si>
  <si>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</si>
  <si>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</si>
  <si>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</si>
  <si>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</si>
  <si>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</si>
  <si>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</si>
  <si>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</si>
  <si>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</si>
  <si>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</si>
  <si>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</si>
  <si>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</si>
  <si>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</si>
  <si>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</si>
  <si>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</si>
  <si>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</si>
  <si>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</si>
  <si>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</si>
  <si>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3173117848</t>
  </si>
  <si>
    <t>7528051</t>
  </si>
  <si>
    <t>Nick</t>
  </si>
  <si>
    <t>Oberle</t>
  </si>
  <si>
    <t>G</t>
  </si>
  <si>
    <t>True</t>
  </si>
  <si>
    <t>3173125514</t>
  </si>
  <si>
    <t>3684072843</t>
  </si>
  <si>
    <t>3173185589</t>
  </si>
  <si>
    <t>3173185596</t>
  </si>
  <si>
    <t>Jordan</t>
  </si>
  <si>
    <t>Seifert</t>
  </si>
  <si>
    <t>False</t>
  </si>
  <si>
    <t>3168263324</t>
  </si>
  <si>
    <t>3457801</t>
  </si>
  <si>
    <t>Inactive</t>
  </si>
  <si>
    <t>Agent</t>
  </si>
  <si>
    <t>Aetna Medicare Explorer Plan (PPO)</t>
  </si>
  <si>
    <t>4070667396</t>
  </si>
  <si>
    <t>HumanaChoice PPO</t>
  </si>
  <si>
    <t>3172219240</t>
  </si>
  <si>
    <t>20678251</t>
  </si>
  <si>
    <t>DiAnna</t>
  </si>
  <si>
    <t>Callahan</t>
  </si>
  <si>
    <t>AMERITAS</t>
  </si>
  <si>
    <t>PrimeStar® Total</t>
  </si>
  <si>
    <t>dvh</t>
  </si>
  <si>
    <t>08-15-2022</t>
  </si>
  <si>
    <t>08-28-2022</t>
  </si>
  <si>
    <t>3400725853</t>
  </si>
  <si>
    <t>23657551</t>
  </si>
  <si>
    <t>Regina</t>
  </si>
  <si>
    <t>Carter</t>
  </si>
  <si>
    <t>PrimeStar® Access</t>
  </si>
  <si>
    <t>10-20-2022</t>
  </si>
  <si>
    <t>11-01-2022</t>
  </si>
  <si>
    <t>3172133422</t>
  </si>
  <si>
    <t>1749751</t>
  </si>
  <si>
    <t>Linda</t>
  </si>
  <si>
    <t>D'Agostino</t>
  </si>
  <si>
    <t>Rhee</t>
  </si>
  <si>
    <t>Cano</t>
  </si>
  <si>
    <t>07-02-2021</t>
  </si>
  <si>
    <t>11-30-2022</t>
  </si>
  <si>
    <t>switched to Ameritas</t>
  </si>
  <si>
    <t>3356736096</t>
  </si>
  <si>
    <t>10-18-2022</t>
  </si>
  <si>
    <t>12-01-2022</t>
  </si>
  <si>
    <t>3424923516</t>
  </si>
  <si>
    <t>13291401</t>
  </si>
  <si>
    <t>Karyn</t>
  </si>
  <si>
    <t>Dobmeier</t>
  </si>
  <si>
    <t>Howard</t>
  </si>
  <si>
    <t>Seigle</t>
  </si>
  <si>
    <t>10-21-2022</t>
  </si>
  <si>
    <t>3172219065</t>
  </si>
  <si>
    <t>15874851</t>
  </si>
  <si>
    <t>Sandra</t>
  </si>
  <si>
    <t>Erickson</t>
  </si>
  <si>
    <t>09-01-2022</t>
  </si>
  <si>
    <t>3702983547</t>
  </si>
  <si>
    <t>24243501</t>
  </si>
  <si>
    <t>David</t>
  </si>
  <si>
    <t>Flower</t>
  </si>
  <si>
    <t>11-04-2022</t>
  </si>
  <si>
    <t>4388868231</t>
  </si>
  <si>
    <t>25304651</t>
  </si>
  <si>
    <t>Cynthia</t>
  </si>
  <si>
    <t>Glass</t>
  </si>
  <si>
    <t>110 - Submitted</t>
  </si>
  <si>
    <t>12-08-2022</t>
  </si>
  <si>
    <t>4407208744</t>
  </si>
  <si>
    <t>24442251</t>
  </si>
  <si>
    <t>Mary</t>
  </si>
  <si>
    <t>Johnson</t>
  </si>
  <si>
    <t>12-09-2022</t>
  </si>
  <si>
    <t>3172310910</t>
  </si>
  <si>
    <t>17878651</t>
  </si>
  <si>
    <t>James</t>
  </si>
  <si>
    <t>McClain</t>
  </si>
  <si>
    <t>07-13-2022</t>
  </si>
  <si>
    <t>3172219239</t>
  </si>
  <si>
    <t>20781551</t>
  </si>
  <si>
    <t>Calleen</t>
  </si>
  <si>
    <t>Morris</t>
  </si>
  <si>
    <t>4322813572</t>
  </si>
  <si>
    <t>15463351</t>
  </si>
  <si>
    <t>Teresa</t>
  </si>
  <si>
    <t>Pancotto</t>
  </si>
  <si>
    <t>12-05-2022</t>
  </si>
  <si>
    <t>4322813596</t>
  </si>
  <si>
    <t>14700651</t>
  </si>
  <si>
    <t>Michael</t>
  </si>
  <si>
    <t>3172252450</t>
  </si>
  <si>
    <t>21900651</t>
  </si>
  <si>
    <t>Rose</t>
  </si>
  <si>
    <t>Roye</t>
  </si>
  <si>
    <t>Stephanie</t>
  </si>
  <si>
    <t>Kiely</t>
  </si>
  <si>
    <t>09-16-2022</t>
  </si>
  <si>
    <t>09-19-2022</t>
  </si>
  <si>
    <t>4310014825</t>
  </si>
  <si>
    <t>25428101</t>
  </si>
  <si>
    <t>Joel</t>
  </si>
  <si>
    <t>12-04-2022</t>
  </si>
  <si>
    <t>4361642767</t>
  </si>
  <si>
    <t>25534201</t>
  </si>
  <si>
    <t>Terri</t>
  </si>
  <si>
    <t>Shriver</t>
  </si>
  <si>
    <t>12-07-2022</t>
  </si>
  <si>
    <t>3172362009</t>
  </si>
  <si>
    <t>13575451</t>
  </si>
  <si>
    <t>Dale</t>
  </si>
  <si>
    <t>Sorenson</t>
  </si>
  <si>
    <t>07-21-2022</t>
  </si>
  <si>
    <t>3172297321</t>
  </si>
  <si>
    <t>18927301</t>
  </si>
  <si>
    <t>Millard</t>
  </si>
  <si>
    <t>Williams</t>
  </si>
  <si>
    <t>07-11-2022</t>
  </si>
  <si>
    <t>07-12-2022</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</si>
  <si>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</si>
  <si>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</si>
  <si>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</si>
  <si>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</si>
  <si>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</si>
  <si>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</si>
  <si>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</si>
  <si>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</si>
  <si>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</si>
  <si>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</si>
  <si>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</si>
  <si>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</si>
  <si>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</si>
  <si>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</si>
  <si>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Core Plan Cancelations Posted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</si>
  <si>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</si>
  <si>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</si>
  <si>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</si>
  <si>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</si>
  <si>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</si>
  <si>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</si>
  <si>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</si>
  <si>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</si>
  <si>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</si>
  <si>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</si>
  <si>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</si>
  <si>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</si>
  <si>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</si>
  <si>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</si>
  <si>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1</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</si>
</sst>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7775359/3168263324" TargetMode="External"/><Relationship Id="rId2" Type="http://schemas.openxmlformats.org/officeDocument/2006/relationships/hyperlink" Target="https://app.hubspot.com/contacts/7879306/contact/3457801" TargetMode="External"/><Relationship Id="rId3" Type="http://schemas.openxmlformats.org/officeDocument/2006/relationships/hyperlink" Target="https://app.hubspot.com/contacts/7879306/record/2-7775359/4070667396" TargetMode="External"/><Relationship Id="rId4" Type="http://schemas.openxmlformats.org/officeDocument/2006/relationships/hyperlink" Target="https://app.hubspot.com/contacts/7879306/contact/34578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3117848" TargetMode="External"/><Relationship Id="rId2" Type="http://schemas.openxmlformats.org/officeDocument/2006/relationships/hyperlink" Target="https://app.hubspot.com/contacts/7879306/contact/7528051" TargetMode="External"/><Relationship Id="rId3" Type="http://schemas.openxmlformats.org/officeDocument/2006/relationships/hyperlink" Target="https://app.hubspot.com/contacts/7879306/record/2-8483761/3173125514" TargetMode="External"/><Relationship Id="rId4" Type="http://schemas.openxmlformats.org/officeDocument/2006/relationships/hyperlink" Target="https://app.hubspot.com/contacts/7879306/contact/7528051" TargetMode="External"/><Relationship Id="rId5" Type="http://schemas.openxmlformats.org/officeDocument/2006/relationships/hyperlink" Target="https://app.hubspot.com/contacts/7879306/record/2-8483761/3684072843" TargetMode="External"/><Relationship Id="rId6" Type="http://schemas.openxmlformats.org/officeDocument/2006/relationships/hyperlink" Target="https://app.hubspot.com/contacts/7879306/contact/7528051" TargetMode="External"/><Relationship Id="rId7" Type="http://schemas.openxmlformats.org/officeDocument/2006/relationships/hyperlink" Target="https://app.hubspot.com/contacts/7879306/record/2-8483761/3173185589" TargetMode="External"/><Relationship Id="rId8" Type="http://schemas.openxmlformats.org/officeDocument/2006/relationships/hyperlink" Target="https://app.hubspot.com/contacts/7879306/contact/7528051" TargetMode="External"/><Relationship Id="rId9" Type="http://schemas.openxmlformats.org/officeDocument/2006/relationships/hyperlink" Target="https://app.hubspot.com/contacts/7879306/record/2-8483761/3173185596" TargetMode="External"/><Relationship Id="rId10" Type="http://schemas.openxmlformats.org/officeDocument/2006/relationships/hyperlink" Target="https://app.hubspot.com/contacts/7879306/contact/752805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761/3173117848" TargetMode="External"/><Relationship Id="rId2" Type="http://schemas.openxmlformats.org/officeDocument/2006/relationships/hyperlink" Target="https://app.hubspot.com/contacts/7879306/contact/7528051" TargetMode="External"/><Relationship Id="rId3" Type="http://schemas.openxmlformats.org/officeDocument/2006/relationships/hyperlink" Target="https://app.hubspot.com/contacts/7879306/record/2-8483761/3173125514" TargetMode="External"/><Relationship Id="rId4" Type="http://schemas.openxmlformats.org/officeDocument/2006/relationships/hyperlink" Target="https://app.hubspot.com/contacts/7879306/contact/7528051" TargetMode="External"/><Relationship Id="rId5" Type="http://schemas.openxmlformats.org/officeDocument/2006/relationships/hyperlink" Target="https://app.hubspot.com/contacts/7879306/record/2-8483761/3684072843" TargetMode="External"/><Relationship Id="rId6" Type="http://schemas.openxmlformats.org/officeDocument/2006/relationships/hyperlink" Target="https://app.hubspot.com/contacts/7879306/contact/7528051" TargetMode="External"/><Relationship Id="rId7" Type="http://schemas.openxmlformats.org/officeDocument/2006/relationships/hyperlink" Target="https://app.hubspot.com/contacts/7879306/record/2-8483761/3173185589" TargetMode="External"/><Relationship Id="rId8" Type="http://schemas.openxmlformats.org/officeDocument/2006/relationships/hyperlink" Target="https://app.hubspot.com/contacts/7879306/contact/7528051" TargetMode="External"/><Relationship Id="rId9" Type="http://schemas.openxmlformats.org/officeDocument/2006/relationships/hyperlink" Target="https://app.hubspot.com/contacts/7879306/record/2-8483761/3173185596" TargetMode="External"/><Relationship Id="rId10" Type="http://schemas.openxmlformats.org/officeDocument/2006/relationships/hyperlink" Target="https://app.hubspot.com/contacts/7879306/contact/7528051" TargetMode="External"/><Relationship Id="rId11" Type="http://schemas.openxmlformats.org/officeDocument/2006/relationships/hyperlink" Target="https://app.hubspot.com/contacts/7879306/record/2-7775359/3168263324" TargetMode="External"/><Relationship Id="rId12" Type="http://schemas.openxmlformats.org/officeDocument/2006/relationships/hyperlink" Target="https://app.hubspot.com/contacts/7879306/contact/3457801" TargetMode="External"/><Relationship Id="rId13" Type="http://schemas.openxmlformats.org/officeDocument/2006/relationships/hyperlink" Target="https://app.hubspot.com/contacts/7879306/record/2-7775359/4070667396" TargetMode="External"/><Relationship Id="rId14" Type="http://schemas.openxmlformats.org/officeDocument/2006/relationships/hyperlink" Target="https://app.hubspot.com/contacts/7879306/contact/345780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915/3172219240" TargetMode="External"/><Relationship Id="rId2" Type="http://schemas.openxmlformats.org/officeDocument/2006/relationships/hyperlink" Target="https://app.hubspot.com/contacts/7879306/contact/20678251" TargetMode="External"/><Relationship Id="rId3" Type="http://schemas.openxmlformats.org/officeDocument/2006/relationships/hyperlink" Target="https://app.hubspot.com/contacts/7879306/record/2-8483915/3400725853" TargetMode="External"/><Relationship Id="rId4" Type="http://schemas.openxmlformats.org/officeDocument/2006/relationships/hyperlink" Target="https://app.hubspot.com/contacts/7879306/contact/23657551" TargetMode="External"/><Relationship Id="rId5" Type="http://schemas.openxmlformats.org/officeDocument/2006/relationships/hyperlink" Target="https://app.hubspot.com/contacts/7879306/record/2-8483915/3172133422" TargetMode="External"/><Relationship Id="rId6" Type="http://schemas.openxmlformats.org/officeDocument/2006/relationships/hyperlink" Target="https://app.hubspot.com/contacts/7879306/contact/1749751" TargetMode="External"/><Relationship Id="rId7" Type="http://schemas.openxmlformats.org/officeDocument/2006/relationships/hyperlink" Target="https://app.hubspot.com/contacts/7879306/record/2-8483915/3356736096" TargetMode="External"/><Relationship Id="rId8" Type="http://schemas.openxmlformats.org/officeDocument/2006/relationships/hyperlink" Target="https://app.hubspot.com/contacts/7879306/contact/1749751" TargetMode="External"/><Relationship Id="rId9" Type="http://schemas.openxmlformats.org/officeDocument/2006/relationships/hyperlink" Target="https://app.hubspot.com/contacts/7879306/record/2-8483915/3424923516" TargetMode="External"/><Relationship Id="rId10" Type="http://schemas.openxmlformats.org/officeDocument/2006/relationships/hyperlink" Target="https://app.hubspot.com/contacts/7879306/contact/13291401" TargetMode="External"/><Relationship Id="rId11" Type="http://schemas.openxmlformats.org/officeDocument/2006/relationships/hyperlink" Target="https://app.hubspot.com/contacts/7879306/record/2-8483915/3172219065" TargetMode="External"/><Relationship Id="rId12" Type="http://schemas.openxmlformats.org/officeDocument/2006/relationships/hyperlink" Target="https://app.hubspot.com/contacts/7879306/contact/15874851" TargetMode="External"/><Relationship Id="rId13" Type="http://schemas.openxmlformats.org/officeDocument/2006/relationships/hyperlink" Target="https://app.hubspot.com/contacts/7879306/record/2-8483915/3702983547" TargetMode="External"/><Relationship Id="rId14" Type="http://schemas.openxmlformats.org/officeDocument/2006/relationships/hyperlink" Target="https://app.hubspot.com/contacts/7879306/contact/24243501" TargetMode="External"/><Relationship Id="rId15" Type="http://schemas.openxmlformats.org/officeDocument/2006/relationships/hyperlink" Target="https://app.hubspot.com/contacts/7879306/record/2-8483915/4388868231" TargetMode="External"/><Relationship Id="rId16" Type="http://schemas.openxmlformats.org/officeDocument/2006/relationships/hyperlink" Target="https://app.hubspot.com/contacts/7879306/contact/25304651" TargetMode="External"/><Relationship Id="rId17" Type="http://schemas.openxmlformats.org/officeDocument/2006/relationships/hyperlink" Target="https://app.hubspot.com/contacts/7879306/record/2-8483915/4407208744" TargetMode="External"/><Relationship Id="rId18" Type="http://schemas.openxmlformats.org/officeDocument/2006/relationships/hyperlink" Target="https://app.hubspot.com/contacts/7879306/contact/24442251" TargetMode="External"/><Relationship Id="rId19" Type="http://schemas.openxmlformats.org/officeDocument/2006/relationships/hyperlink" Target="https://app.hubspot.com/contacts/7879306/record/2-8483915/3172310910" TargetMode="External"/><Relationship Id="rId20" Type="http://schemas.openxmlformats.org/officeDocument/2006/relationships/hyperlink" Target="https://app.hubspot.com/contacts/7879306/contact/17878651" TargetMode="External"/><Relationship Id="rId21" Type="http://schemas.openxmlformats.org/officeDocument/2006/relationships/hyperlink" Target="https://app.hubspot.com/contacts/7879306/record/2-8483915/3172219239" TargetMode="External"/><Relationship Id="rId22" Type="http://schemas.openxmlformats.org/officeDocument/2006/relationships/hyperlink" Target="https://app.hubspot.com/contacts/7879306/contact/20781551" TargetMode="External"/><Relationship Id="rId23" Type="http://schemas.openxmlformats.org/officeDocument/2006/relationships/hyperlink" Target="https://app.hubspot.com/contacts/7879306/record/2-8483915/4322813572" TargetMode="External"/><Relationship Id="rId24" Type="http://schemas.openxmlformats.org/officeDocument/2006/relationships/hyperlink" Target="https://app.hubspot.com/contacts/7879306/contact/15463351" TargetMode="External"/><Relationship Id="rId25" Type="http://schemas.openxmlformats.org/officeDocument/2006/relationships/hyperlink" Target="https://app.hubspot.com/contacts/7879306/record/2-8483915/4322813596" TargetMode="External"/><Relationship Id="rId26" Type="http://schemas.openxmlformats.org/officeDocument/2006/relationships/hyperlink" Target="https://app.hubspot.com/contacts/7879306/contact/14700651" TargetMode="External"/><Relationship Id="rId27" Type="http://schemas.openxmlformats.org/officeDocument/2006/relationships/hyperlink" Target="https://app.hubspot.com/contacts/7879306/record/2-8483915/3172252450" TargetMode="External"/><Relationship Id="rId28" Type="http://schemas.openxmlformats.org/officeDocument/2006/relationships/hyperlink" Target="https://app.hubspot.com/contacts/7879306/contact/21900651" TargetMode="External"/><Relationship Id="rId29" Type="http://schemas.openxmlformats.org/officeDocument/2006/relationships/hyperlink" Target="https://app.hubspot.com/contacts/7879306/record/2-8483915/4310014825" TargetMode="External"/><Relationship Id="rId30" Type="http://schemas.openxmlformats.org/officeDocument/2006/relationships/hyperlink" Target="https://app.hubspot.com/contacts/7879306/contact/25428101" TargetMode="External"/><Relationship Id="rId31" Type="http://schemas.openxmlformats.org/officeDocument/2006/relationships/hyperlink" Target="https://app.hubspot.com/contacts/7879306/record/2-8483915/4361642767" TargetMode="External"/><Relationship Id="rId32" Type="http://schemas.openxmlformats.org/officeDocument/2006/relationships/hyperlink" Target="https://app.hubspot.com/contacts/7879306/contact/25534201" TargetMode="External"/><Relationship Id="rId33" Type="http://schemas.openxmlformats.org/officeDocument/2006/relationships/hyperlink" Target="https://app.hubspot.com/contacts/7879306/record/2-8483915/3172362009" TargetMode="External"/><Relationship Id="rId34" Type="http://schemas.openxmlformats.org/officeDocument/2006/relationships/hyperlink" Target="https://app.hubspot.com/contacts/7879306/contact/13575451" TargetMode="External"/><Relationship Id="rId35" Type="http://schemas.openxmlformats.org/officeDocument/2006/relationships/hyperlink" Target="https://app.hubspot.com/contacts/7879306/record/2-8483915/3172297321" TargetMode="External"/><Relationship Id="rId36" Type="http://schemas.openxmlformats.org/officeDocument/2006/relationships/hyperlink" Target="https://app.hubspot.com/contacts/7879306/contact/1892730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194</v>
      </c>
    </row>
    <row r="2" spans="1:3">
      <c r="A2" s="2" t="s">
        <v>195</v>
      </c>
      <c r="B2" s="2"/>
    </row>
    <row r="3" spans="1:3">
      <c r="A3" s="2" t="s">
        <v>196</v>
      </c>
      <c r="B3" s="2"/>
    </row>
    <row r="4" spans="1:3">
      <c r="A4" s="2" t="s">
        <v>197</v>
      </c>
      <c r="B4" s="2">
        <v>0</v>
      </c>
      <c r="C4" s="3" t="s">
        <v>198</v>
      </c>
    </row>
    <row r="5" spans="1:3">
      <c r="A5" s="4" t="s">
        <v>199</v>
      </c>
      <c r="B5" s="4">
        <f>B3+B4-B2</f>
        <v>0</v>
      </c>
    </row>
    <row r="6" spans="1:3">
      <c r="A6" s="2" t="s">
        <v>200</v>
      </c>
      <c r="B6" s="2">
        <v>-30</v>
      </c>
    </row>
    <row r="7" spans="1:3">
      <c r="A7" s="2" t="s">
        <v>201</v>
      </c>
      <c r="B7" s="2">
        <v>0</v>
      </c>
      <c r="C7" s="3" t="s">
        <v>202</v>
      </c>
    </row>
    <row r="8" spans="1:3">
      <c r="A8" s="4" t="s">
        <v>203</v>
      </c>
      <c r="B8" s="4">
        <f>SUM(B5:B7)</f>
        <v>0</v>
      </c>
      <c r="C8" s="3" t="s">
        <v>204</v>
      </c>
    </row>
    <row r="9" spans="1:3">
      <c r="A9" s="4" t="s">
        <v>205</v>
      </c>
      <c r="B9" s="5">
        <f>MAX(0, B8*150)</f>
        <v>0</v>
      </c>
    </row>
    <row r="11" spans="1:3">
      <c r="A11" s="1" t="s">
        <v>206</v>
      </c>
    </row>
    <row r="12" spans="1:3">
      <c r="A12" s="2" t="s">
        <v>207</v>
      </c>
      <c r="B12" s="2">
        <v>1</v>
      </c>
    </row>
    <row r="13" spans="1:3">
      <c r="A13" s="2" t="s">
        <v>208</v>
      </c>
      <c r="B13" s="2">
        <v>1</v>
      </c>
    </row>
    <row r="15" spans="1:3">
      <c r="A15" s="1" t="s">
        <v>209</v>
      </c>
    </row>
    <row r="16" spans="1:3">
      <c r="A16" s="2" t="s">
        <v>210</v>
      </c>
      <c r="B16" s="2" t="s">
        <v>223</v>
      </c>
    </row>
    <row r="17" spans="1:2">
      <c r="A17" s="4" t="s">
        <v>211</v>
      </c>
      <c r="B17" s="5">
        <f>SUM(Core!T:T)</f>
        <v>0</v>
      </c>
    </row>
    <row r="19" spans="1:2">
      <c r="A19" s="1" t="s">
        <v>212</v>
      </c>
    </row>
    <row r="20" spans="1:2">
      <c r="A20" s="2" t="s">
        <v>213</v>
      </c>
      <c r="B20">
        <v>44</v>
      </c>
    </row>
    <row r="21" spans="1:2">
      <c r="A21" s="2" t="s">
        <v>214</v>
      </c>
      <c r="B21">
        <v>11</v>
      </c>
    </row>
    <row r="22" spans="1:2">
      <c r="A22" s="2" t="s">
        <v>215</v>
      </c>
      <c r="B22" s="2">
        <v>0</v>
      </c>
    </row>
    <row r="23" spans="1:2">
      <c r="A23" s="2" t="s">
        <v>216</v>
      </c>
      <c r="B23">
        <f>-B20+B21+B22</f>
        <v>0</v>
      </c>
    </row>
    <row r="24" spans="1:2">
      <c r="A24" s="4" t="s">
        <v>217</v>
      </c>
      <c r="B24" s="5">
        <f>B23*50</f>
        <v>0</v>
      </c>
    </row>
    <row r="26" spans="1:2">
      <c r="A26" s="2" t="s">
        <v>218</v>
      </c>
    </row>
    <row r="27" spans="1:2">
      <c r="A27" s="2" t="s">
        <v>219</v>
      </c>
    </row>
    <row r="28" spans="1:2">
      <c r="A28" s="2" t="s">
        <v>220</v>
      </c>
      <c r="B28" s="2">
        <v>0</v>
      </c>
    </row>
    <row r="29" spans="1:2">
      <c r="A29" s="2" t="s">
        <v>221</v>
      </c>
      <c r="B29">
        <f>-B26+B27+B28</f>
        <v>0</v>
      </c>
    </row>
    <row r="30" spans="1:2">
      <c r="A30" s="4" t="s">
        <v>222</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
  <sheetViews>
    <sheetView workbookViewId="0"/>
  </sheetViews>
  <sheetFormatPr defaultRowHeight="15"/>
  <cols>
    <col min="1" max="7" width="13.7109375" customWidth="1"/>
    <col min="8" max="13" width="25.7109375"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7" t="s">
        <v>13</v>
      </c>
      <c r="B2" s="7" t="s">
        <v>14</v>
      </c>
      <c r="C2" s="8" t="s">
        <v>15</v>
      </c>
      <c r="D2" s="8" t="s">
        <v>16</v>
      </c>
      <c r="E2" s="8" t="s">
        <v>17</v>
      </c>
      <c r="F2" s="8"/>
      <c r="G2" s="8" t="s">
        <v>18</v>
      </c>
      <c r="H2" s="8" t="s">
        <v>19</v>
      </c>
      <c r="I2" s="8" t="s">
        <v>20</v>
      </c>
      <c r="J2" s="8" t="s">
        <v>21</v>
      </c>
      <c r="K2" s="8"/>
      <c r="L2" s="8"/>
      <c r="M2" s="8"/>
    </row>
    <row r="3" spans="1:13">
      <c r="A3" s="7" t="s">
        <v>22</v>
      </c>
      <c r="B3" s="7" t="s">
        <v>14</v>
      </c>
      <c r="C3" s="8" t="s">
        <v>15</v>
      </c>
      <c r="D3" s="8" t="s">
        <v>16</v>
      </c>
      <c r="E3" s="8" t="s">
        <v>23</v>
      </c>
      <c r="F3" s="8"/>
      <c r="G3" s="8" t="s">
        <v>18</v>
      </c>
      <c r="H3" s="8" t="s">
        <v>19</v>
      </c>
      <c r="I3" s="8" t="s">
        <v>24</v>
      </c>
      <c r="J3" s="8" t="s">
        <v>25</v>
      </c>
      <c r="K3" s="8"/>
      <c r="L3" s="8"/>
      <c r="M3" s="8"/>
    </row>
  </sheetData>
  <hyperlinks>
    <hyperlink ref="A2" r:id="rId1"/>
    <hyperlink ref="B2" r:id="rId2"/>
    <hyperlink ref="A3" r:id="rId3"/>
    <hyperlink ref="B3"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
  <sheetViews>
    <sheetView workbookViewId="0"/>
  </sheetViews>
  <sheetFormatPr defaultRowHeight="15"/>
  <cols>
    <col min="1" max="7" width="13.7109375" customWidth="1"/>
    <col min="8" max="13" width="25.7109375" customWidth="1"/>
  </cols>
  <sheetData>
    <row r="1" spans="1:13" ht="100" customHeight="1">
      <c r="A1" s="9" t="s">
        <v>26</v>
      </c>
      <c r="B1" s="9"/>
      <c r="C1" s="9"/>
      <c r="D1" s="9"/>
      <c r="E1" s="9"/>
    </row>
    <row r="2" spans="1:13">
      <c r="A2" s="6" t="s">
        <v>0</v>
      </c>
      <c r="B2" s="6" t="s">
        <v>1</v>
      </c>
      <c r="C2" s="6" t="s">
        <v>2</v>
      </c>
      <c r="D2" s="6" t="s">
        <v>3</v>
      </c>
      <c r="E2" s="6" t="s">
        <v>4</v>
      </c>
      <c r="F2" s="6" t="s">
        <v>5</v>
      </c>
      <c r="G2" s="6" t="s">
        <v>6</v>
      </c>
      <c r="H2" s="6" t="s">
        <v>7</v>
      </c>
      <c r="I2" s="6" t="s">
        <v>8</v>
      </c>
      <c r="J2" s="6" t="s">
        <v>9</v>
      </c>
      <c r="K2" s="6" t="s">
        <v>10</v>
      </c>
      <c r="L2" s="6" t="s">
        <v>11</v>
      </c>
      <c r="M2" s="6" t="s">
        <v>12</v>
      </c>
    </row>
    <row r="3" spans="1:13">
      <c r="A3" s="7" t="s">
        <v>27</v>
      </c>
      <c r="B3" s="7" t="s">
        <v>28</v>
      </c>
      <c r="C3" s="8" t="s">
        <v>29</v>
      </c>
      <c r="D3" s="8" t="s">
        <v>30</v>
      </c>
      <c r="E3" s="8" t="s">
        <v>17</v>
      </c>
      <c r="F3" s="8" t="s">
        <v>31</v>
      </c>
      <c r="G3" s="8" t="s">
        <v>32</v>
      </c>
      <c r="H3" s="8" t="s">
        <v>33</v>
      </c>
      <c r="I3" s="8" t="s">
        <v>34</v>
      </c>
      <c r="J3" s="8" t="s">
        <v>35</v>
      </c>
      <c r="K3" s="8"/>
      <c r="L3" s="8"/>
      <c r="M3" s="8"/>
    </row>
    <row r="4" spans="1:13">
      <c r="A4" s="7" t="s">
        <v>36</v>
      </c>
      <c r="B4" s="7" t="s">
        <v>28</v>
      </c>
      <c r="C4" s="8" t="s">
        <v>29</v>
      </c>
      <c r="D4" s="8" t="s">
        <v>30</v>
      </c>
      <c r="E4" s="8" t="s">
        <v>17</v>
      </c>
      <c r="F4" s="8" t="s">
        <v>37</v>
      </c>
      <c r="G4" s="8" t="s">
        <v>32</v>
      </c>
      <c r="H4" s="8" t="s">
        <v>33</v>
      </c>
      <c r="I4" s="8" t="s">
        <v>34</v>
      </c>
      <c r="J4" s="8" t="s">
        <v>38</v>
      </c>
      <c r="K4" s="8" t="s">
        <v>39</v>
      </c>
      <c r="L4" s="8" t="s">
        <v>40</v>
      </c>
      <c r="M4" s="8"/>
    </row>
    <row r="5" spans="1:13">
      <c r="A5" s="7" t="s">
        <v>41</v>
      </c>
      <c r="B5" s="7" t="s">
        <v>28</v>
      </c>
      <c r="C5" s="8" t="s">
        <v>29</v>
      </c>
      <c r="D5" s="8" t="s">
        <v>30</v>
      </c>
      <c r="E5" s="8" t="s">
        <v>17</v>
      </c>
      <c r="F5" s="8" t="s">
        <v>42</v>
      </c>
      <c r="G5" s="8" t="s">
        <v>32</v>
      </c>
      <c r="H5" s="8" t="s">
        <v>33</v>
      </c>
      <c r="I5" s="8" t="s">
        <v>34</v>
      </c>
      <c r="J5" s="8" t="s">
        <v>43</v>
      </c>
      <c r="K5" s="8"/>
      <c r="L5" s="8" t="s">
        <v>44</v>
      </c>
      <c r="M5" s="8"/>
    </row>
    <row r="6" spans="1:13">
      <c r="A6" s="7" t="s">
        <v>45</v>
      </c>
      <c r="B6" s="7" t="s">
        <v>28</v>
      </c>
      <c r="C6" s="8" t="s">
        <v>29</v>
      </c>
      <c r="D6" s="8" t="s">
        <v>30</v>
      </c>
      <c r="E6" s="8" t="s">
        <v>17</v>
      </c>
      <c r="F6" s="8" t="s">
        <v>46</v>
      </c>
      <c r="G6" s="8" t="s">
        <v>32</v>
      </c>
      <c r="H6" s="8" t="s">
        <v>33</v>
      </c>
      <c r="I6" s="8" t="s">
        <v>47</v>
      </c>
      <c r="J6" s="8" t="s">
        <v>48</v>
      </c>
      <c r="K6" s="8" t="s">
        <v>49</v>
      </c>
      <c r="L6" s="8"/>
      <c r="M6" s="8"/>
    </row>
    <row r="7" spans="1:13">
      <c r="A7" s="7" t="s">
        <v>50</v>
      </c>
      <c r="B7" s="7" t="s">
        <v>28</v>
      </c>
      <c r="C7" s="8" t="s">
        <v>29</v>
      </c>
      <c r="D7" s="8" t="s">
        <v>30</v>
      </c>
      <c r="E7" s="8" t="s">
        <v>17</v>
      </c>
      <c r="F7" s="8" t="s">
        <v>51</v>
      </c>
      <c r="G7" s="8" t="s">
        <v>18</v>
      </c>
      <c r="H7" s="8" t="s">
        <v>33</v>
      </c>
      <c r="I7" s="8" t="s">
        <v>52</v>
      </c>
      <c r="J7" s="8" t="s">
        <v>53</v>
      </c>
      <c r="K7" s="8"/>
      <c r="L7" s="8"/>
      <c r="M7" s="8"/>
    </row>
  </sheetData>
  <mergeCells count="1">
    <mergeCell ref="A1:E1"/>
  </mergeCells>
  <hyperlinks>
    <hyperlink ref="A3" r:id="rId1"/>
    <hyperlink ref="B3" r:id="rId2"/>
    <hyperlink ref="A4" r:id="rId3"/>
    <hyperlink ref="B4" r:id="rId4"/>
    <hyperlink ref="A5" r:id="rId5"/>
    <hyperlink ref="B5" r:id="rId6"/>
    <hyperlink ref="A6" r:id="rId7"/>
    <hyperlink ref="B6" r:id="rId8"/>
    <hyperlink ref="A7" r:id="rId9"/>
    <hyperlink ref="B7"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9"/>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 min="21" max="23" width="0" hidden="1" customWidth="1"/>
  </cols>
  <sheetData>
    <row r="1" spans="1:23">
      <c r="A1" s="11" t="s">
        <v>0</v>
      </c>
      <c r="B1" s="11" t="s">
        <v>54</v>
      </c>
      <c r="C1" s="11" t="s">
        <v>55</v>
      </c>
      <c r="D1" s="11" t="s">
        <v>56</v>
      </c>
      <c r="E1" s="11" t="s">
        <v>57</v>
      </c>
      <c r="F1" s="11" t="s">
        <v>58</v>
      </c>
      <c r="G1" s="11" t="s">
        <v>59</v>
      </c>
      <c r="H1" s="11" t="s">
        <v>60</v>
      </c>
      <c r="I1" s="11" t="s">
        <v>4</v>
      </c>
      <c r="J1" s="11" t="s">
        <v>61</v>
      </c>
      <c r="K1" s="11" t="s">
        <v>62</v>
      </c>
      <c r="L1" s="11" t="s">
        <v>6</v>
      </c>
      <c r="M1" s="11" t="s">
        <v>63</v>
      </c>
      <c r="N1" s="11" t="s">
        <v>64</v>
      </c>
      <c r="O1" s="11" t="s">
        <v>65</v>
      </c>
      <c r="P1" s="11" t="s">
        <v>66</v>
      </c>
      <c r="Q1" s="11" t="s">
        <v>67</v>
      </c>
      <c r="R1" s="11" t="s">
        <v>12</v>
      </c>
      <c r="S1" s="11" t="s">
        <v>68</v>
      </c>
      <c r="T1" s="11" t="s">
        <v>69</v>
      </c>
      <c r="U1" s="11" t="s">
        <v>70</v>
      </c>
      <c r="V1" s="11" t="s">
        <v>71</v>
      </c>
      <c r="W1" s="11" t="s">
        <v>72</v>
      </c>
    </row>
    <row r="2" spans="1:23">
      <c r="A2" s="7" t="s">
        <v>73</v>
      </c>
      <c r="B2" s="7" t="s">
        <v>74</v>
      </c>
      <c r="C2" s="8" t="s">
        <v>29</v>
      </c>
      <c r="D2" s="8" t="s">
        <v>30</v>
      </c>
      <c r="E2" s="8" t="s">
        <v>75</v>
      </c>
      <c r="F2" s="8" t="s">
        <v>76</v>
      </c>
      <c r="G2" s="8" t="s">
        <v>75</v>
      </c>
      <c r="H2" s="8" t="s">
        <v>76</v>
      </c>
      <c r="I2" s="8" t="s">
        <v>17</v>
      </c>
      <c r="J2" s="8" t="s">
        <v>77</v>
      </c>
      <c r="K2" t="s">
        <v>33</v>
      </c>
      <c r="L2" t="s">
        <v>32</v>
      </c>
      <c r="M2" t="s">
        <v>34</v>
      </c>
      <c r="N2" t="s">
        <v>35</v>
      </c>
      <c r="Q2" s="8" t="s">
        <v>78</v>
      </c>
    </row>
    <row r="3" spans="1:23">
      <c r="A3" s="7" t="s">
        <v>79</v>
      </c>
      <c r="B3" s="7" t="s">
        <v>74</v>
      </c>
      <c r="C3" s="8" t="s">
        <v>29</v>
      </c>
      <c r="D3" s="8" t="s">
        <v>30</v>
      </c>
      <c r="E3" s="8" t="s">
        <v>75</v>
      </c>
      <c r="F3" s="8" t="s">
        <v>76</v>
      </c>
      <c r="G3" s="8" t="s">
        <v>75</v>
      </c>
      <c r="H3" s="8" t="s">
        <v>76</v>
      </c>
      <c r="I3" s="8" t="s">
        <v>17</v>
      </c>
      <c r="J3" s="8" t="s">
        <v>77</v>
      </c>
      <c r="K3" t="s">
        <v>33</v>
      </c>
      <c r="L3" t="s">
        <v>32</v>
      </c>
      <c r="M3" t="s">
        <v>34</v>
      </c>
      <c r="N3" t="s">
        <v>38</v>
      </c>
      <c r="O3" t="s">
        <v>40</v>
      </c>
      <c r="P3" t="s">
        <v>39</v>
      </c>
      <c r="Q3" s="8" t="s">
        <v>78</v>
      </c>
    </row>
    <row r="4" spans="1:23">
      <c r="A4" s="7" t="s">
        <v>80</v>
      </c>
      <c r="B4" s="7" t="s">
        <v>74</v>
      </c>
      <c r="C4" s="8" t="s">
        <v>29</v>
      </c>
      <c r="D4" s="8" t="s">
        <v>30</v>
      </c>
      <c r="E4" s="8" t="s">
        <v>75</v>
      </c>
      <c r="F4" s="8" t="s">
        <v>76</v>
      </c>
      <c r="G4" s="8" t="s">
        <v>75</v>
      </c>
      <c r="H4" s="8" t="s">
        <v>76</v>
      </c>
      <c r="I4" s="8" t="s">
        <v>17</v>
      </c>
      <c r="J4" s="8" t="s">
        <v>77</v>
      </c>
      <c r="K4" t="s">
        <v>33</v>
      </c>
      <c r="L4" t="s">
        <v>32</v>
      </c>
      <c r="M4" t="s">
        <v>34</v>
      </c>
      <c r="N4" t="s">
        <v>43</v>
      </c>
      <c r="O4" t="s">
        <v>44</v>
      </c>
      <c r="Q4" s="8" t="s">
        <v>78</v>
      </c>
    </row>
    <row r="5" spans="1:23">
      <c r="A5" s="7" t="s">
        <v>81</v>
      </c>
      <c r="B5" s="7" t="s">
        <v>74</v>
      </c>
      <c r="C5" s="8" t="s">
        <v>29</v>
      </c>
      <c r="D5" s="8" t="s">
        <v>30</v>
      </c>
      <c r="E5" s="8" t="s">
        <v>75</v>
      </c>
      <c r="F5" s="8" t="s">
        <v>76</v>
      </c>
      <c r="G5" s="8" t="s">
        <v>75</v>
      </c>
      <c r="H5" s="8" t="s">
        <v>76</v>
      </c>
      <c r="I5" s="8" t="s">
        <v>17</v>
      </c>
      <c r="J5" s="8" t="s">
        <v>77</v>
      </c>
      <c r="K5" t="s">
        <v>33</v>
      </c>
      <c r="L5" t="s">
        <v>32</v>
      </c>
      <c r="M5" t="s">
        <v>47</v>
      </c>
      <c r="N5" t="s">
        <v>48</v>
      </c>
      <c r="P5" t="s">
        <v>49</v>
      </c>
      <c r="Q5" s="8" t="s">
        <v>78</v>
      </c>
    </row>
    <row r="6" spans="1:23">
      <c r="A6" s="7" t="s">
        <v>82</v>
      </c>
      <c r="B6" s="7" t="s">
        <v>74</v>
      </c>
      <c r="C6" s="8" t="s">
        <v>29</v>
      </c>
      <c r="D6" s="8" t="s">
        <v>30</v>
      </c>
      <c r="E6" s="8" t="s">
        <v>83</v>
      </c>
      <c r="F6" s="8" t="s">
        <v>84</v>
      </c>
      <c r="G6" s="8" t="s">
        <v>75</v>
      </c>
      <c r="H6" s="8" t="s">
        <v>76</v>
      </c>
      <c r="I6" s="8" t="s">
        <v>17</v>
      </c>
      <c r="J6" s="8" t="s">
        <v>77</v>
      </c>
      <c r="K6" t="s">
        <v>33</v>
      </c>
      <c r="L6" t="s">
        <v>18</v>
      </c>
      <c r="M6" t="s">
        <v>52</v>
      </c>
      <c r="N6" t="s">
        <v>53</v>
      </c>
      <c r="Q6" s="8" t="s">
        <v>78</v>
      </c>
      <c r="S6" s="10" t="s">
        <v>85</v>
      </c>
    </row>
    <row r="8" spans="1:23">
      <c r="A8" s="7" t="s">
        <v>86</v>
      </c>
      <c r="B8" s="7" t="s">
        <v>87</v>
      </c>
      <c r="C8" s="8" t="s">
        <v>15</v>
      </c>
      <c r="D8" s="8" t="s">
        <v>16</v>
      </c>
      <c r="E8" s="8" t="s">
        <v>88</v>
      </c>
      <c r="F8" s="8" t="s">
        <v>89</v>
      </c>
      <c r="G8" s="8" t="s">
        <v>83</v>
      </c>
      <c r="H8" s="8" t="s">
        <v>84</v>
      </c>
      <c r="I8" s="8" t="s">
        <v>17</v>
      </c>
      <c r="J8" s="8" t="s">
        <v>90</v>
      </c>
      <c r="K8" t="s">
        <v>19</v>
      </c>
      <c r="L8" t="s">
        <v>18</v>
      </c>
      <c r="M8" t="s">
        <v>20</v>
      </c>
      <c r="N8" t="s">
        <v>21</v>
      </c>
      <c r="Q8" s="8" t="s">
        <v>78</v>
      </c>
    </row>
    <row r="9" spans="1:23">
      <c r="A9" s="7" t="s">
        <v>91</v>
      </c>
      <c r="B9" s="7" t="s">
        <v>87</v>
      </c>
      <c r="C9" s="8" t="s">
        <v>15</v>
      </c>
      <c r="D9" s="8" t="s">
        <v>16</v>
      </c>
      <c r="E9" s="8" t="s">
        <v>83</v>
      </c>
      <c r="F9" s="8" t="s">
        <v>84</v>
      </c>
      <c r="G9" s="8" t="s">
        <v>83</v>
      </c>
      <c r="H9" s="8" t="s">
        <v>84</v>
      </c>
      <c r="I9" s="8" t="s">
        <v>23</v>
      </c>
      <c r="J9" s="8" t="s">
        <v>92</v>
      </c>
      <c r="K9" t="s">
        <v>19</v>
      </c>
      <c r="L9" t="s">
        <v>18</v>
      </c>
      <c r="M9" t="s">
        <v>24</v>
      </c>
      <c r="N9" t="s">
        <v>25</v>
      </c>
      <c r="Q9" s="8" t="s">
        <v>78</v>
      </c>
      <c r="S9" s="10" t="s">
        <v>78</v>
      </c>
      <c r="T9" s="8">
        <v>2.5</v>
      </c>
      <c r="W9" t="b">
        <v>1</v>
      </c>
    </row>
  </sheetData>
  <hyperlinks>
    <hyperlink ref="A2" r:id="rId1"/>
    <hyperlink ref="B2" r:id="rId2"/>
    <hyperlink ref="A3" r:id="rId3"/>
    <hyperlink ref="B3" r:id="rId4"/>
    <hyperlink ref="A4" r:id="rId5"/>
    <hyperlink ref="B4" r:id="rId6"/>
    <hyperlink ref="A5" r:id="rId7"/>
    <hyperlink ref="B5" r:id="rId8"/>
    <hyperlink ref="A6" r:id="rId9"/>
    <hyperlink ref="B6" r:id="rId10"/>
    <hyperlink ref="A8" r:id="rId11"/>
    <hyperlink ref="B8" r:id="rId12"/>
    <hyperlink ref="A9" r:id="rId13"/>
    <hyperlink ref="B9"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35"/>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54</v>
      </c>
      <c r="C1" s="11" t="s">
        <v>55</v>
      </c>
      <c r="D1" s="11" t="s">
        <v>56</v>
      </c>
      <c r="E1" s="11" t="s">
        <v>57</v>
      </c>
      <c r="F1" s="11" t="s">
        <v>58</v>
      </c>
      <c r="G1" s="11" t="s">
        <v>59</v>
      </c>
      <c r="H1" s="11" t="s">
        <v>60</v>
      </c>
      <c r="I1" s="11" t="s">
        <v>4</v>
      </c>
      <c r="J1" s="11" t="s">
        <v>61</v>
      </c>
      <c r="K1" s="11" t="s">
        <v>62</v>
      </c>
      <c r="L1" s="11" t="s">
        <v>6</v>
      </c>
      <c r="M1" s="11" t="s">
        <v>63</v>
      </c>
      <c r="N1" s="11" t="s">
        <v>64</v>
      </c>
      <c r="O1" s="11" t="s">
        <v>65</v>
      </c>
      <c r="P1" s="11" t="s">
        <v>66</v>
      </c>
      <c r="Q1" s="11" t="s">
        <v>67</v>
      </c>
      <c r="R1" s="11" t="s">
        <v>12</v>
      </c>
    </row>
    <row r="2" spans="1:18">
      <c r="A2" s="7" t="s">
        <v>93</v>
      </c>
      <c r="B2" s="7" t="s">
        <v>94</v>
      </c>
      <c r="C2" s="8" t="s">
        <v>95</v>
      </c>
      <c r="D2" s="8" t="s">
        <v>96</v>
      </c>
      <c r="E2" s="8" t="s">
        <v>83</v>
      </c>
      <c r="F2" s="8" t="s">
        <v>84</v>
      </c>
      <c r="G2" s="8" t="s">
        <v>83</v>
      </c>
      <c r="H2" s="8" t="s">
        <v>84</v>
      </c>
      <c r="I2" s="8" t="s">
        <v>97</v>
      </c>
      <c r="J2" s="8" t="s">
        <v>98</v>
      </c>
      <c r="K2" t="s">
        <v>99</v>
      </c>
      <c r="L2" t="s">
        <v>18</v>
      </c>
      <c r="M2" t="s">
        <v>100</v>
      </c>
      <c r="N2" t="s">
        <v>101</v>
      </c>
    </row>
    <row r="4" spans="1:18">
      <c r="A4" s="7" t="s">
        <v>102</v>
      </c>
      <c r="B4" s="7" t="s">
        <v>103</v>
      </c>
      <c r="C4" s="8" t="s">
        <v>104</v>
      </c>
      <c r="D4" s="8" t="s">
        <v>105</v>
      </c>
      <c r="E4" s="8" t="s">
        <v>83</v>
      </c>
      <c r="F4" s="8" t="s">
        <v>84</v>
      </c>
      <c r="G4" s="8" t="s">
        <v>83</v>
      </c>
      <c r="H4" s="8" t="s">
        <v>84</v>
      </c>
      <c r="I4" s="8" t="s">
        <v>97</v>
      </c>
      <c r="J4" s="8" t="s">
        <v>106</v>
      </c>
      <c r="K4" t="s">
        <v>99</v>
      </c>
      <c r="L4" t="s">
        <v>18</v>
      </c>
      <c r="M4" t="s">
        <v>107</v>
      </c>
      <c r="N4" t="s">
        <v>108</v>
      </c>
    </row>
    <row r="6" spans="1:18">
      <c r="A6" s="7" t="s">
        <v>109</v>
      </c>
      <c r="B6" s="7" t="s">
        <v>110</v>
      </c>
      <c r="C6" s="8" t="s">
        <v>111</v>
      </c>
      <c r="D6" s="8" t="s">
        <v>112</v>
      </c>
      <c r="E6" s="8" t="s">
        <v>113</v>
      </c>
      <c r="F6" s="8" t="s">
        <v>114</v>
      </c>
      <c r="G6" s="8" t="s">
        <v>113</v>
      </c>
      <c r="H6" s="8" t="s">
        <v>114</v>
      </c>
      <c r="I6" s="8" t="s">
        <v>17</v>
      </c>
      <c r="K6" t="s">
        <v>99</v>
      </c>
      <c r="L6" t="s">
        <v>32</v>
      </c>
      <c r="M6" t="s">
        <v>115</v>
      </c>
      <c r="N6" t="s">
        <v>21</v>
      </c>
      <c r="P6" t="s">
        <v>116</v>
      </c>
      <c r="R6" s="8" t="s">
        <v>117</v>
      </c>
    </row>
    <row r="7" spans="1:18">
      <c r="A7" s="7" t="s">
        <v>118</v>
      </c>
      <c r="B7" s="7" t="s">
        <v>110</v>
      </c>
      <c r="C7" s="8" t="s">
        <v>111</v>
      </c>
      <c r="D7" s="8" t="s">
        <v>112</v>
      </c>
      <c r="E7" s="8" t="s">
        <v>83</v>
      </c>
      <c r="F7" s="8" t="s">
        <v>84</v>
      </c>
      <c r="G7" s="8" t="s">
        <v>113</v>
      </c>
      <c r="H7" s="8" t="s">
        <v>114</v>
      </c>
      <c r="I7" s="8" t="s">
        <v>97</v>
      </c>
      <c r="J7" s="8" t="s">
        <v>106</v>
      </c>
      <c r="K7" t="s">
        <v>99</v>
      </c>
      <c r="L7" t="s">
        <v>18</v>
      </c>
      <c r="M7" t="s">
        <v>119</v>
      </c>
      <c r="N7" t="s">
        <v>120</v>
      </c>
    </row>
    <row r="9" spans="1:18">
      <c r="A9" s="7" t="s">
        <v>121</v>
      </c>
      <c r="B9" s="7" t="s">
        <v>122</v>
      </c>
      <c r="C9" s="8" t="s">
        <v>123</v>
      </c>
      <c r="D9" s="8" t="s">
        <v>124</v>
      </c>
      <c r="E9" s="8" t="s">
        <v>83</v>
      </c>
      <c r="F9" s="8" t="s">
        <v>84</v>
      </c>
      <c r="G9" s="8" t="s">
        <v>125</v>
      </c>
      <c r="H9" s="8" t="s">
        <v>126</v>
      </c>
      <c r="I9" s="8" t="s">
        <v>97</v>
      </c>
      <c r="J9" s="8" t="s">
        <v>106</v>
      </c>
      <c r="K9" t="s">
        <v>99</v>
      </c>
      <c r="L9" t="s">
        <v>18</v>
      </c>
      <c r="M9" t="s">
        <v>127</v>
      </c>
      <c r="N9" t="s">
        <v>120</v>
      </c>
    </row>
    <row r="11" spans="1:18">
      <c r="A11" s="7" t="s">
        <v>128</v>
      </c>
      <c r="B11" s="7" t="s">
        <v>129</v>
      </c>
      <c r="C11" s="8" t="s">
        <v>130</v>
      </c>
      <c r="D11" s="8" t="s">
        <v>131</v>
      </c>
      <c r="E11" s="8" t="s">
        <v>83</v>
      </c>
      <c r="F11" s="8" t="s">
        <v>84</v>
      </c>
      <c r="G11" s="8" t="s">
        <v>125</v>
      </c>
      <c r="H11" s="8" t="s">
        <v>126</v>
      </c>
      <c r="I11" s="8" t="s">
        <v>97</v>
      </c>
      <c r="J11" s="8" t="s">
        <v>98</v>
      </c>
      <c r="K11" t="s">
        <v>99</v>
      </c>
      <c r="L11" t="s">
        <v>18</v>
      </c>
      <c r="M11" t="s">
        <v>53</v>
      </c>
      <c r="N11" t="s">
        <v>132</v>
      </c>
    </row>
    <row r="13" spans="1:18">
      <c r="A13" s="7" t="s">
        <v>133</v>
      </c>
      <c r="B13" s="7" t="s">
        <v>134</v>
      </c>
      <c r="C13" s="8" t="s">
        <v>135</v>
      </c>
      <c r="D13" s="8" t="s">
        <v>136</v>
      </c>
      <c r="E13" s="8" t="s">
        <v>83</v>
      </c>
      <c r="F13" s="8" t="s">
        <v>84</v>
      </c>
      <c r="G13" s="8" t="s">
        <v>83</v>
      </c>
      <c r="H13" s="8" t="s">
        <v>84</v>
      </c>
      <c r="I13" s="8" t="s">
        <v>97</v>
      </c>
      <c r="J13" s="8" t="s">
        <v>106</v>
      </c>
      <c r="K13" t="s">
        <v>99</v>
      </c>
      <c r="L13" t="s">
        <v>18</v>
      </c>
      <c r="M13" t="s">
        <v>137</v>
      </c>
      <c r="N13" t="s">
        <v>120</v>
      </c>
    </row>
    <row r="15" spans="1:18">
      <c r="A15" s="7" t="s">
        <v>138</v>
      </c>
      <c r="B15" s="7" t="s">
        <v>139</v>
      </c>
      <c r="C15" s="8" t="s">
        <v>140</v>
      </c>
      <c r="D15" s="8" t="s">
        <v>141</v>
      </c>
      <c r="E15" s="8" t="s">
        <v>83</v>
      </c>
      <c r="F15" s="8" t="s">
        <v>84</v>
      </c>
      <c r="G15" s="8" t="s">
        <v>83</v>
      </c>
      <c r="H15" s="8" t="s">
        <v>84</v>
      </c>
      <c r="I15" s="8" t="s">
        <v>97</v>
      </c>
      <c r="J15" s="8" t="s">
        <v>98</v>
      </c>
      <c r="K15" t="s">
        <v>99</v>
      </c>
      <c r="L15" t="s">
        <v>142</v>
      </c>
      <c r="M15" t="s">
        <v>143</v>
      </c>
      <c r="N15" t="s">
        <v>25</v>
      </c>
    </row>
    <row r="17" spans="1:14">
      <c r="A17" s="7" t="s">
        <v>144</v>
      </c>
      <c r="B17" s="7" t="s">
        <v>145</v>
      </c>
      <c r="C17" s="8" t="s">
        <v>146</v>
      </c>
      <c r="D17" s="8" t="s">
        <v>147</v>
      </c>
      <c r="E17" s="8" t="s">
        <v>83</v>
      </c>
      <c r="F17" s="8" t="s">
        <v>84</v>
      </c>
      <c r="G17" s="8" t="s">
        <v>125</v>
      </c>
      <c r="H17" s="8" t="s">
        <v>126</v>
      </c>
      <c r="I17" s="8" t="s">
        <v>97</v>
      </c>
      <c r="J17" s="8" t="s">
        <v>98</v>
      </c>
      <c r="K17" t="s">
        <v>99</v>
      </c>
      <c r="L17" t="s">
        <v>142</v>
      </c>
      <c r="M17" t="s">
        <v>148</v>
      </c>
      <c r="N17" t="s">
        <v>25</v>
      </c>
    </row>
    <row r="19" spans="1:14">
      <c r="A19" s="7" t="s">
        <v>149</v>
      </c>
      <c r="B19" s="7" t="s">
        <v>150</v>
      </c>
      <c r="C19" s="8" t="s">
        <v>151</v>
      </c>
      <c r="D19" s="8" t="s">
        <v>152</v>
      </c>
      <c r="E19" s="8" t="s">
        <v>83</v>
      </c>
      <c r="F19" s="8" t="s">
        <v>84</v>
      </c>
      <c r="G19" s="8" t="s">
        <v>125</v>
      </c>
      <c r="H19" s="8" t="s">
        <v>126</v>
      </c>
      <c r="I19" s="8" t="s">
        <v>97</v>
      </c>
      <c r="J19" s="8" t="s">
        <v>98</v>
      </c>
      <c r="K19" t="s">
        <v>99</v>
      </c>
      <c r="L19" t="s">
        <v>18</v>
      </c>
      <c r="M19" t="s">
        <v>153</v>
      </c>
      <c r="N19" t="s">
        <v>48</v>
      </c>
    </row>
    <row r="21" spans="1:14">
      <c r="A21" s="7" t="s">
        <v>154</v>
      </c>
      <c r="B21" s="7" t="s">
        <v>155</v>
      </c>
      <c r="C21" s="8" t="s">
        <v>156</v>
      </c>
      <c r="D21" s="8" t="s">
        <v>157</v>
      </c>
      <c r="E21" s="8" t="s">
        <v>83</v>
      </c>
      <c r="F21" s="8" t="s">
        <v>84</v>
      </c>
      <c r="G21" s="8" t="s">
        <v>83</v>
      </c>
      <c r="H21" s="8" t="s">
        <v>84</v>
      </c>
      <c r="I21" s="8" t="s">
        <v>97</v>
      </c>
      <c r="J21" s="8" t="s">
        <v>98</v>
      </c>
      <c r="K21" t="s">
        <v>99</v>
      </c>
      <c r="L21" t="s">
        <v>18</v>
      </c>
      <c r="M21" t="s">
        <v>100</v>
      </c>
      <c r="N21" t="s">
        <v>132</v>
      </c>
    </row>
    <row r="23" spans="1:14">
      <c r="A23" s="7" t="s">
        <v>158</v>
      </c>
      <c r="B23" s="7" t="s">
        <v>159</v>
      </c>
      <c r="C23" s="8" t="s">
        <v>160</v>
      </c>
      <c r="D23" s="8" t="s">
        <v>161</v>
      </c>
      <c r="E23" s="8" t="s">
        <v>83</v>
      </c>
      <c r="F23" s="8" t="s">
        <v>84</v>
      </c>
      <c r="G23" s="8" t="s">
        <v>125</v>
      </c>
      <c r="H23" s="8" t="s">
        <v>126</v>
      </c>
      <c r="I23" s="8" t="s">
        <v>97</v>
      </c>
      <c r="J23" s="8" t="s">
        <v>98</v>
      </c>
      <c r="K23" t="s">
        <v>99</v>
      </c>
      <c r="L23" t="s">
        <v>142</v>
      </c>
      <c r="M23" t="s">
        <v>162</v>
      </c>
      <c r="N23" t="s">
        <v>25</v>
      </c>
    </row>
    <row r="25" spans="1:14">
      <c r="A25" s="7" t="s">
        <v>163</v>
      </c>
      <c r="B25" s="7" t="s">
        <v>164</v>
      </c>
      <c r="C25" s="8" t="s">
        <v>165</v>
      </c>
      <c r="D25" s="8" t="s">
        <v>161</v>
      </c>
      <c r="E25" s="8" t="s">
        <v>83</v>
      </c>
      <c r="F25" s="8" t="s">
        <v>84</v>
      </c>
      <c r="G25" s="8" t="s">
        <v>125</v>
      </c>
      <c r="H25" s="8" t="s">
        <v>126</v>
      </c>
      <c r="I25" s="8" t="s">
        <v>97</v>
      </c>
      <c r="J25" s="8" t="s">
        <v>98</v>
      </c>
      <c r="K25" t="s">
        <v>99</v>
      </c>
      <c r="L25" t="s">
        <v>142</v>
      </c>
      <c r="M25" t="s">
        <v>162</v>
      </c>
      <c r="N25" t="s">
        <v>25</v>
      </c>
    </row>
    <row r="27" spans="1:14">
      <c r="A27" s="7" t="s">
        <v>166</v>
      </c>
      <c r="B27" s="7" t="s">
        <v>167</v>
      </c>
      <c r="C27" s="8" t="s">
        <v>168</v>
      </c>
      <c r="D27" s="8" t="s">
        <v>169</v>
      </c>
      <c r="E27" s="8" t="s">
        <v>83</v>
      </c>
      <c r="F27" s="8" t="s">
        <v>84</v>
      </c>
      <c r="G27" s="8" t="s">
        <v>170</v>
      </c>
      <c r="H27" s="8" t="s">
        <v>171</v>
      </c>
      <c r="I27" s="8" t="s">
        <v>97</v>
      </c>
      <c r="J27" s="8" t="s">
        <v>98</v>
      </c>
      <c r="K27" t="s">
        <v>99</v>
      </c>
      <c r="L27" t="s">
        <v>18</v>
      </c>
      <c r="M27" t="s">
        <v>172</v>
      </c>
      <c r="N27" t="s">
        <v>173</v>
      </c>
    </row>
    <row r="29" spans="1:14">
      <c r="A29" s="7" t="s">
        <v>174</v>
      </c>
      <c r="B29" s="7" t="s">
        <v>175</v>
      </c>
      <c r="C29" s="8" t="s">
        <v>176</v>
      </c>
      <c r="D29" s="8" t="s">
        <v>84</v>
      </c>
      <c r="E29" s="8" t="s">
        <v>83</v>
      </c>
      <c r="F29" s="8" t="s">
        <v>84</v>
      </c>
      <c r="G29" s="8" t="s">
        <v>83</v>
      </c>
      <c r="H29" s="8" t="s">
        <v>84</v>
      </c>
      <c r="I29" s="8" t="s">
        <v>97</v>
      </c>
      <c r="J29" s="8" t="s">
        <v>98</v>
      </c>
      <c r="K29" t="s">
        <v>99</v>
      </c>
      <c r="L29" t="s">
        <v>142</v>
      </c>
      <c r="M29" t="s">
        <v>177</v>
      </c>
      <c r="N29" t="s">
        <v>162</v>
      </c>
    </row>
    <row r="31" spans="1:14">
      <c r="A31" s="7" t="s">
        <v>178</v>
      </c>
      <c r="B31" s="7" t="s">
        <v>179</v>
      </c>
      <c r="C31" s="8" t="s">
        <v>180</v>
      </c>
      <c r="D31" s="8" t="s">
        <v>181</v>
      </c>
      <c r="E31" s="8" t="s">
        <v>83</v>
      </c>
      <c r="F31" s="8" t="s">
        <v>84</v>
      </c>
      <c r="G31" s="8" t="s">
        <v>83</v>
      </c>
      <c r="H31" s="8" t="s">
        <v>84</v>
      </c>
      <c r="I31" s="8" t="s">
        <v>97</v>
      </c>
      <c r="J31" s="8" t="s">
        <v>106</v>
      </c>
      <c r="K31" t="s">
        <v>99</v>
      </c>
      <c r="L31" t="s">
        <v>142</v>
      </c>
      <c r="M31" t="s">
        <v>182</v>
      </c>
      <c r="N31" t="s">
        <v>25</v>
      </c>
    </row>
    <row r="33" spans="1:14">
      <c r="A33" s="7" t="s">
        <v>183</v>
      </c>
      <c r="B33" s="7" t="s">
        <v>184</v>
      </c>
      <c r="C33" s="8" t="s">
        <v>185</v>
      </c>
      <c r="D33" s="8" t="s">
        <v>186</v>
      </c>
      <c r="E33" s="8" t="s">
        <v>83</v>
      </c>
      <c r="F33" s="8" t="s">
        <v>84</v>
      </c>
      <c r="G33" s="8" t="s">
        <v>125</v>
      </c>
      <c r="H33" s="8" t="s">
        <v>126</v>
      </c>
      <c r="I33" s="8" t="s">
        <v>97</v>
      </c>
      <c r="K33" t="s">
        <v>99</v>
      </c>
      <c r="L33" t="s">
        <v>18</v>
      </c>
      <c r="M33" t="s">
        <v>187</v>
      </c>
      <c r="N33" t="s">
        <v>132</v>
      </c>
    </row>
    <row r="35" spans="1:14">
      <c r="A35" s="7" t="s">
        <v>188</v>
      </c>
      <c r="B35" s="7" t="s">
        <v>189</v>
      </c>
      <c r="C35" s="8" t="s">
        <v>190</v>
      </c>
      <c r="D35" s="8" t="s">
        <v>191</v>
      </c>
      <c r="E35" s="8" t="s">
        <v>83</v>
      </c>
      <c r="F35" s="8" t="s">
        <v>84</v>
      </c>
      <c r="G35" s="8" t="s">
        <v>83</v>
      </c>
      <c r="H35" s="8" t="s">
        <v>84</v>
      </c>
      <c r="I35" s="8" t="s">
        <v>97</v>
      </c>
      <c r="J35" s="8" t="s">
        <v>98</v>
      </c>
      <c r="K35" t="s">
        <v>99</v>
      </c>
      <c r="L35" t="s">
        <v>18</v>
      </c>
      <c r="M35" t="s">
        <v>192</v>
      </c>
      <c r="N35" t="s">
        <v>193</v>
      </c>
    </row>
  </sheetData>
  <hyperlinks>
    <hyperlink ref="A2" r:id="rId1"/>
    <hyperlink ref="B2" r:id="rId2"/>
    <hyperlink ref="A4" r:id="rId3"/>
    <hyperlink ref="B4" r:id="rId4"/>
    <hyperlink ref="A6" r:id="rId5"/>
    <hyperlink ref="B6" r:id="rId6"/>
    <hyperlink ref="A7" r:id="rId7"/>
    <hyperlink ref="B7" r:id="rId8"/>
    <hyperlink ref="A9" r:id="rId9"/>
    <hyperlink ref="B9" r:id="rId10"/>
    <hyperlink ref="A11" r:id="rId11"/>
    <hyperlink ref="B11" r:id="rId12"/>
    <hyperlink ref="A13" r:id="rId13"/>
    <hyperlink ref="B13" r:id="rId14"/>
    <hyperlink ref="A15" r:id="rId15"/>
    <hyperlink ref="B15" r:id="rId16"/>
    <hyperlink ref="A17" r:id="rId17"/>
    <hyperlink ref="B17" r:id="rId18"/>
    <hyperlink ref="A19" r:id="rId19"/>
    <hyperlink ref="B19" r:id="rId20"/>
    <hyperlink ref="A21" r:id="rId21"/>
    <hyperlink ref="B21" r:id="rId22"/>
    <hyperlink ref="A23" r:id="rId23"/>
    <hyperlink ref="B23" r:id="rId24"/>
    <hyperlink ref="A25" r:id="rId25"/>
    <hyperlink ref="B25" r:id="rId26"/>
    <hyperlink ref="A27" r:id="rId27"/>
    <hyperlink ref="B27" r:id="rId28"/>
    <hyperlink ref="A29" r:id="rId29"/>
    <hyperlink ref="B29" r:id="rId30"/>
    <hyperlink ref="A31" r:id="rId31"/>
    <hyperlink ref="B31" r:id="rId32"/>
    <hyperlink ref="A33" r:id="rId33"/>
    <hyperlink ref="B33" r:id="rId34"/>
    <hyperlink ref="A35" r:id="rId35"/>
    <hyperlink ref="B35"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Last Month NEW</vt:lpstr>
      <vt:lpstr>Last Month CANCEL</vt:lpstr>
      <vt:lpstr>Core</vt:lpstr>
      <vt:lpstr>Dvh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2022-12-11T22:31:45Z</dcterms:created>
  <dcterms:modified xsi:type="dcterms:W3CDTF">2022-12-11T22:31:45Z</dcterms:modified>
</cp:coreProperties>
</file>