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</sheets>
  <calcPr calcId="124519" fullCalcOnLoad="1"/>
</workbook>
</file>

<file path=xl/sharedStrings.xml><?xml version="1.0" encoding="utf-8"?>
<sst xmlns="http://schemas.openxmlformats.org/spreadsheetml/2006/main" count="216" uniqueCount="122">
  <si>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</si>
  <si>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</si>
  <si>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</si>
  <si>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</si>
  <si>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</si>
  <si>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</si>
  <si>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</si>
  <si>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</si>
  <si>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</si>
  <si>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</si>
  <si>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</si>
  <si>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</si>
  <si>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</si>
  <si>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</si>
  <si>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</si>
  <si>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</si>
  <si>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</si>
  <si>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</si>
  <si>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</si>
  <si>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</si>
  <si>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</si>
  <si>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</si>
  <si>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</si>
  <si>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3168411502</t>
  </si>
  <si>
    <t>43451</t>
  </si>
  <si>
    <t>Alain</t>
  </si>
  <si>
    <t>Deroulette</t>
  </si>
  <si>
    <t>Adrian</t>
  </si>
  <si>
    <t>Hardin</t>
  </si>
  <si>
    <t>AARP/UHC</t>
  </si>
  <si>
    <t>AARP Medicare Advantage Walgreens</t>
  </si>
  <si>
    <t>Advantage</t>
  </si>
  <si>
    <t>200 - Issued</t>
  </si>
  <si>
    <t>01-06-2021</t>
  </si>
  <si>
    <t>01-01-2022</t>
  </si>
  <si>
    <t>True</t>
  </si>
  <si>
    <t>False</t>
  </si>
  <si>
    <t>4045572982</t>
  </si>
  <si>
    <t>Rebecca</t>
  </si>
  <si>
    <t>Sublette</t>
  </si>
  <si>
    <t>AETNA</t>
  </si>
  <si>
    <t>G</t>
  </si>
  <si>
    <t>Supplemental</t>
  </si>
  <si>
    <t>11-22-2022</t>
  </si>
  <si>
    <t>01-01-2023</t>
  </si>
  <si>
    <t>3173116928</t>
  </si>
  <si>
    <t>6820651</t>
  </si>
  <si>
    <t>Patricia</t>
  </si>
  <si>
    <t>Eaton</t>
  </si>
  <si>
    <t>Nick</t>
  </si>
  <si>
    <t>Oberle</t>
  </si>
  <si>
    <t>500 - Cancelled</t>
  </si>
  <si>
    <t>10-05-2021</t>
  </si>
  <si>
    <t>11-01-2021</t>
  </si>
  <si>
    <t>10-27-2021</t>
  </si>
  <si>
    <t>4053654961</t>
  </si>
  <si>
    <t>AARP / UHICA</t>
  </si>
  <si>
    <t>4200350046</t>
  </si>
  <si>
    <t>25177651</t>
  </si>
  <si>
    <t>Timothy</t>
  </si>
  <si>
    <t>McCourt</t>
  </si>
  <si>
    <t>AARP</t>
  </si>
  <si>
    <t>11-29-2022</t>
  </si>
  <si>
    <t>3173208106</t>
  </si>
  <si>
    <t>15152201</t>
  </si>
  <si>
    <t>Maria</t>
  </si>
  <si>
    <t>Mesa</t>
  </si>
  <si>
    <t>N</t>
  </si>
  <si>
    <t>510 - Cancelled</t>
  </si>
  <si>
    <t>05-04-2022</t>
  </si>
  <si>
    <t>08-01-2022</t>
  </si>
  <si>
    <t>11-30-2022</t>
  </si>
  <si>
    <t>3969119617</t>
  </si>
  <si>
    <t>11-18-2022</t>
  </si>
  <si>
    <t>12-01-2022</t>
  </si>
  <si>
    <t>3618387037</t>
  </si>
  <si>
    <t>24044401</t>
  </si>
  <si>
    <t>John</t>
  </si>
  <si>
    <t>Ochsner</t>
  </si>
  <si>
    <t>Aetna Medicare Assure Premier Prime (HMO D-SNP)</t>
  </si>
  <si>
    <t>11-01-2022</t>
  </si>
  <si>
    <t>3904280212</t>
  </si>
  <si>
    <t>4557801</t>
  </si>
  <si>
    <t>Barbara</t>
  </si>
  <si>
    <t>Smethurst</t>
  </si>
  <si>
    <t>Inactive</t>
  </si>
  <si>
    <t>Agent</t>
  </si>
  <si>
    <t>AMERITAS</t>
  </si>
  <si>
    <t>PrimeStar® Value</t>
  </si>
  <si>
    <t>dvh</t>
  </si>
  <si>
    <t>11-15-2022</t>
  </si>
  <si>
    <t>11-16-2022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</si>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</sst>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8411502" TargetMode="External"/><Relationship Id="rId2" Type="http://schemas.openxmlformats.org/officeDocument/2006/relationships/hyperlink" Target="https://app.hubspot.com/contacts/7879306/contact/43451" TargetMode="External"/><Relationship Id="rId3" Type="http://schemas.openxmlformats.org/officeDocument/2006/relationships/hyperlink" Target="https://app.hubspot.com/contacts/7879306/record/2-8483761/4045572982" TargetMode="External"/><Relationship Id="rId4" Type="http://schemas.openxmlformats.org/officeDocument/2006/relationships/hyperlink" Target="https://app.hubspot.com/contacts/7879306/contact/43451" TargetMode="External"/><Relationship Id="rId5" Type="http://schemas.openxmlformats.org/officeDocument/2006/relationships/hyperlink" Target="https://app.hubspot.com/contacts/7879306/record/2-8483761/3173116928" TargetMode="External"/><Relationship Id="rId6" Type="http://schemas.openxmlformats.org/officeDocument/2006/relationships/hyperlink" Target="https://app.hubspot.com/contacts/7879306/contact/6820651" TargetMode="External"/><Relationship Id="rId7" Type="http://schemas.openxmlformats.org/officeDocument/2006/relationships/hyperlink" Target="https://app.hubspot.com/contacts/7879306/record/2-8483761/4053654961" TargetMode="External"/><Relationship Id="rId8" Type="http://schemas.openxmlformats.org/officeDocument/2006/relationships/hyperlink" Target="https://app.hubspot.com/contacts/7879306/contact/6820651" TargetMode="External"/><Relationship Id="rId9" Type="http://schemas.openxmlformats.org/officeDocument/2006/relationships/hyperlink" Target="https://app.hubspot.com/contacts/7879306/record/2-8483761/4200350046" TargetMode="External"/><Relationship Id="rId10" Type="http://schemas.openxmlformats.org/officeDocument/2006/relationships/hyperlink" Target="https://app.hubspot.com/contacts/7879306/contact/25177651" TargetMode="External"/><Relationship Id="rId11" Type="http://schemas.openxmlformats.org/officeDocument/2006/relationships/hyperlink" Target="https://app.hubspot.com/contacts/7879306/record/2-8483761/3173208106" TargetMode="External"/><Relationship Id="rId12" Type="http://schemas.openxmlformats.org/officeDocument/2006/relationships/hyperlink" Target="https://app.hubspot.com/contacts/7879306/contact/15152201" TargetMode="External"/><Relationship Id="rId13" Type="http://schemas.openxmlformats.org/officeDocument/2006/relationships/hyperlink" Target="https://app.hubspot.com/contacts/7879306/record/2-8483761/3969119617" TargetMode="External"/><Relationship Id="rId14" Type="http://schemas.openxmlformats.org/officeDocument/2006/relationships/hyperlink" Target="https://app.hubspot.com/contacts/7879306/contact/15152201" TargetMode="External"/><Relationship Id="rId15" Type="http://schemas.openxmlformats.org/officeDocument/2006/relationships/hyperlink" Target="https://app.hubspot.com/contacts/7879306/record/2-7775359/3618387037" TargetMode="External"/><Relationship Id="rId16" Type="http://schemas.openxmlformats.org/officeDocument/2006/relationships/hyperlink" Target="https://app.hubspot.com/contacts/7879306/contact/240444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904280212" TargetMode="External"/><Relationship Id="rId2" Type="http://schemas.openxmlformats.org/officeDocument/2006/relationships/hyperlink" Target="https://app.hubspot.com/contacts/7879306/contact/4557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92</v>
      </c>
    </row>
    <row r="2" spans="1:3">
      <c r="A2" s="2" t="s">
        <v>93</v>
      </c>
      <c r="B2" s="2"/>
    </row>
    <row r="3" spans="1:3">
      <c r="A3" s="2" t="s">
        <v>94</v>
      </c>
      <c r="B3" s="2"/>
    </row>
    <row r="4" spans="1:3">
      <c r="A4" s="2" t="s">
        <v>95</v>
      </c>
      <c r="B4" s="2">
        <v>0</v>
      </c>
      <c r="C4" s="3" t="s">
        <v>96</v>
      </c>
    </row>
    <row r="5" spans="1:3">
      <c r="A5" s="4" t="s">
        <v>97</v>
      </c>
      <c r="B5" s="4">
        <f>B3+B4-B2</f>
        <v>0</v>
      </c>
    </row>
    <row r="6" spans="1:3">
      <c r="A6" s="2" t="s">
        <v>98</v>
      </c>
      <c r="B6" s="2">
        <v>-30</v>
      </c>
    </row>
    <row r="7" spans="1:3">
      <c r="A7" s="2" t="s">
        <v>99</v>
      </c>
      <c r="B7" s="2">
        <v>0</v>
      </c>
      <c r="C7" s="3" t="s">
        <v>100</v>
      </c>
    </row>
    <row r="8" spans="1:3">
      <c r="A8" s="4" t="s">
        <v>101</v>
      </c>
      <c r="B8" s="4">
        <f>SUM(B5:B7)</f>
        <v>0</v>
      </c>
      <c r="C8" s="3" t="s">
        <v>102</v>
      </c>
    </row>
    <row r="9" spans="1:3">
      <c r="A9" s="4" t="s">
        <v>103</v>
      </c>
      <c r="B9" s="5">
        <f>MAX(0, B8*150)</f>
        <v>0</v>
      </c>
    </row>
    <row r="11" spans="1:3">
      <c r="A11" s="1" t="s">
        <v>104</v>
      </c>
    </row>
    <row r="12" spans="1:3">
      <c r="A12" s="2" t="s">
        <v>105</v>
      </c>
      <c r="B12" s="2">
        <v>0</v>
      </c>
    </row>
    <row r="13" spans="1:3">
      <c r="A13" s="2" t="s">
        <v>106</v>
      </c>
      <c r="B13" s="2">
        <v>0</v>
      </c>
    </row>
    <row r="15" spans="1:3">
      <c r="A15" s="1" t="s">
        <v>107</v>
      </c>
    </row>
    <row r="16" spans="1:3">
      <c r="A16" s="2" t="s">
        <v>108</v>
      </c>
      <c r="B16" s="2" t="s">
        <v>121</v>
      </c>
    </row>
    <row r="17" spans="1:2">
      <c r="A17" s="4" t="s">
        <v>109</v>
      </c>
      <c r="B17" s="5">
        <f>SUM(Core!T:T)</f>
        <v>0</v>
      </c>
    </row>
    <row r="19" spans="1:2">
      <c r="A19" s="1" t="s">
        <v>110</v>
      </c>
    </row>
    <row r="20" spans="1:2">
      <c r="A20" s="2" t="s">
        <v>111</v>
      </c>
      <c r="B20">
        <v>0</v>
      </c>
    </row>
    <row r="21" spans="1:2">
      <c r="A21" s="2" t="s">
        <v>112</v>
      </c>
      <c r="B21">
        <v>1</v>
      </c>
    </row>
    <row r="22" spans="1:2">
      <c r="A22" s="2" t="s">
        <v>113</v>
      </c>
      <c r="B22" s="2">
        <v>0</v>
      </c>
    </row>
    <row r="23" spans="1:2">
      <c r="A23" s="2" t="s">
        <v>114</v>
      </c>
      <c r="B23">
        <f>-B20+B21+B22</f>
        <v>0</v>
      </c>
    </row>
    <row r="24" spans="1:2">
      <c r="A24" s="4" t="s">
        <v>115</v>
      </c>
      <c r="B24" s="5">
        <f>B23*50</f>
        <v>0</v>
      </c>
    </row>
    <row r="26" spans="1:2">
      <c r="A26" s="2" t="s">
        <v>116</v>
      </c>
    </row>
    <row r="27" spans="1:2">
      <c r="A27" s="2" t="s">
        <v>117</v>
      </c>
    </row>
    <row r="28" spans="1:2">
      <c r="A28" s="2" t="s">
        <v>118</v>
      </c>
      <c r="B28" s="2">
        <v>0</v>
      </c>
    </row>
    <row r="29" spans="1:2">
      <c r="A29" s="2" t="s">
        <v>119</v>
      </c>
      <c r="B29">
        <f>-B26+B27+B28</f>
        <v>0</v>
      </c>
    </row>
    <row r="30" spans="1:2">
      <c r="A30" s="4" t="s">
        <v>120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3" spans="1:23">
      <c r="A3" s="9" t="s">
        <v>37</v>
      </c>
      <c r="B3" s="9" t="s">
        <v>24</v>
      </c>
      <c r="C3" s="6" t="s">
        <v>25</v>
      </c>
      <c r="D3" s="6" t="s">
        <v>26</v>
      </c>
      <c r="E3" s="6" t="s">
        <v>38</v>
      </c>
      <c r="F3" s="6" t="s">
        <v>39</v>
      </c>
      <c r="G3" s="6" t="s">
        <v>27</v>
      </c>
      <c r="H3" s="6" t="s">
        <v>28</v>
      </c>
      <c r="I3" s="6" t="s">
        <v>40</v>
      </c>
      <c r="J3" s="6" t="s">
        <v>41</v>
      </c>
      <c r="K3" t="s">
        <v>42</v>
      </c>
      <c r="L3" t="s">
        <v>32</v>
      </c>
      <c r="M3" t="s">
        <v>43</v>
      </c>
      <c r="N3" t="s">
        <v>44</v>
      </c>
      <c r="Q3" s="6" t="s">
        <v>35</v>
      </c>
      <c r="S3" s="7" t="s">
        <v>36</v>
      </c>
    </row>
    <row r="5" spans="1:23">
      <c r="A5" s="9" t="s">
        <v>45</v>
      </c>
      <c r="B5" s="9" t="s">
        <v>46</v>
      </c>
      <c r="C5" s="6" t="s">
        <v>47</v>
      </c>
      <c r="D5" s="6" t="s">
        <v>48</v>
      </c>
      <c r="E5" s="6" t="s">
        <v>49</v>
      </c>
      <c r="F5" s="6" t="s">
        <v>50</v>
      </c>
      <c r="G5" s="6" t="s">
        <v>49</v>
      </c>
      <c r="H5" s="6" t="s">
        <v>50</v>
      </c>
      <c r="I5" s="6" t="s">
        <v>40</v>
      </c>
      <c r="J5" s="6" t="s">
        <v>41</v>
      </c>
      <c r="K5" t="s">
        <v>42</v>
      </c>
      <c r="L5" t="s">
        <v>51</v>
      </c>
      <c r="M5" t="s">
        <v>52</v>
      </c>
      <c r="N5" t="s">
        <v>53</v>
      </c>
      <c r="O5" t="s">
        <v>54</v>
      </c>
      <c r="P5" t="s">
        <v>54</v>
      </c>
      <c r="Q5" s="6" t="s">
        <v>35</v>
      </c>
    </row>
    <row r="6" spans="1:23">
      <c r="A6" s="9" t="s">
        <v>55</v>
      </c>
      <c r="B6" s="9" t="s">
        <v>46</v>
      </c>
      <c r="C6" s="6" t="s">
        <v>47</v>
      </c>
      <c r="D6" s="6" t="s">
        <v>48</v>
      </c>
      <c r="E6" s="6" t="s">
        <v>38</v>
      </c>
      <c r="F6" s="6" t="s">
        <v>39</v>
      </c>
      <c r="G6" s="6" t="s">
        <v>49</v>
      </c>
      <c r="H6" s="6" t="s">
        <v>50</v>
      </c>
      <c r="I6" s="6" t="s">
        <v>56</v>
      </c>
      <c r="J6" s="6" t="s">
        <v>41</v>
      </c>
      <c r="K6" t="s">
        <v>42</v>
      </c>
      <c r="L6" t="s">
        <v>32</v>
      </c>
      <c r="M6" t="s">
        <v>43</v>
      </c>
      <c r="N6" t="s">
        <v>44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57</v>
      </c>
      <c r="B8" s="9" t="s">
        <v>58</v>
      </c>
      <c r="C8" s="6" t="s">
        <v>59</v>
      </c>
      <c r="D8" s="6" t="s">
        <v>60</v>
      </c>
      <c r="E8" s="6" t="s">
        <v>38</v>
      </c>
      <c r="F8" s="6" t="s">
        <v>39</v>
      </c>
      <c r="G8" s="6" t="s">
        <v>38</v>
      </c>
      <c r="H8" s="6" t="s">
        <v>39</v>
      </c>
      <c r="I8" s="6" t="s">
        <v>61</v>
      </c>
      <c r="J8" s="6" t="s">
        <v>41</v>
      </c>
      <c r="K8" t="s">
        <v>42</v>
      </c>
      <c r="L8" t="s">
        <v>32</v>
      </c>
      <c r="M8" t="s">
        <v>62</v>
      </c>
      <c r="N8" t="s">
        <v>44</v>
      </c>
      <c r="Q8" s="6" t="s">
        <v>35</v>
      </c>
      <c r="S8" s="7" t="s">
        <v>36</v>
      </c>
    </row>
    <row r="10" spans="1:23">
      <c r="A10" s="9" t="s">
        <v>63</v>
      </c>
      <c r="B10" s="9" t="s">
        <v>64</v>
      </c>
      <c r="C10" s="6" t="s">
        <v>65</v>
      </c>
      <c r="D10" s="6" t="s">
        <v>66</v>
      </c>
      <c r="E10" s="6" t="s">
        <v>49</v>
      </c>
      <c r="F10" s="6" t="s">
        <v>50</v>
      </c>
      <c r="G10" s="6" t="s">
        <v>49</v>
      </c>
      <c r="H10" s="6" t="s">
        <v>50</v>
      </c>
      <c r="I10" s="6" t="s">
        <v>61</v>
      </c>
      <c r="J10" s="6" t="s">
        <v>67</v>
      </c>
      <c r="K10" t="s">
        <v>42</v>
      </c>
      <c r="L10" t="s">
        <v>68</v>
      </c>
      <c r="M10" t="s">
        <v>69</v>
      </c>
      <c r="N10" t="s">
        <v>70</v>
      </c>
      <c r="O10" t="s">
        <v>71</v>
      </c>
      <c r="P10" t="s">
        <v>71</v>
      </c>
      <c r="Q10" s="6" t="s">
        <v>35</v>
      </c>
    </row>
    <row r="11" spans="1:23">
      <c r="A11" s="9" t="s">
        <v>72</v>
      </c>
      <c r="B11" s="9" t="s">
        <v>64</v>
      </c>
      <c r="C11" s="6" t="s">
        <v>65</v>
      </c>
      <c r="D11" s="6" t="s">
        <v>66</v>
      </c>
      <c r="E11" s="6" t="s">
        <v>38</v>
      </c>
      <c r="F11" s="6" t="s">
        <v>39</v>
      </c>
      <c r="G11" s="6" t="s">
        <v>49</v>
      </c>
      <c r="H11" s="6" t="s">
        <v>50</v>
      </c>
      <c r="I11" s="6" t="s">
        <v>61</v>
      </c>
      <c r="J11" s="6" t="s">
        <v>41</v>
      </c>
      <c r="K11" t="s">
        <v>42</v>
      </c>
      <c r="L11" t="s">
        <v>32</v>
      </c>
      <c r="M11" t="s">
        <v>73</v>
      </c>
      <c r="N11" t="s">
        <v>74</v>
      </c>
      <c r="Q11" s="6" t="s">
        <v>35</v>
      </c>
      <c r="S11" s="7" t="s">
        <v>36</v>
      </c>
    </row>
    <row r="13" spans="1:23">
      <c r="A13" s="9" t="s">
        <v>75</v>
      </c>
      <c r="B13" s="9" t="s">
        <v>76</v>
      </c>
      <c r="C13" s="6" t="s">
        <v>77</v>
      </c>
      <c r="D13" s="6" t="s">
        <v>78</v>
      </c>
      <c r="E13" s="6" t="s">
        <v>27</v>
      </c>
      <c r="F13" s="6" t="s">
        <v>28</v>
      </c>
      <c r="G13" s="6" t="s">
        <v>38</v>
      </c>
      <c r="H13" s="6" t="s">
        <v>39</v>
      </c>
      <c r="I13" s="6" t="s">
        <v>40</v>
      </c>
      <c r="J13" s="6" t="s">
        <v>79</v>
      </c>
      <c r="K13" t="s">
        <v>31</v>
      </c>
      <c r="L13" t="s">
        <v>51</v>
      </c>
      <c r="N13" t="s">
        <v>80</v>
      </c>
      <c r="O13" t="s">
        <v>80</v>
      </c>
      <c r="P13" t="s">
        <v>80</v>
      </c>
      <c r="Q13" s="6" t="s">
        <v>36</v>
      </c>
      <c r="S13" s="7" t="s">
        <v>36</v>
      </c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6" r:id="rId7"/>
    <hyperlink ref="B6" r:id="rId8"/>
    <hyperlink ref="A8" r:id="rId9"/>
    <hyperlink ref="B8" r:id="rId10"/>
    <hyperlink ref="A10" r:id="rId11"/>
    <hyperlink ref="B10" r:id="rId12"/>
    <hyperlink ref="A11" r:id="rId13"/>
    <hyperlink ref="B11" r:id="rId14"/>
    <hyperlink ref="A13" r:id="rId15"/>
    <hyperlink ref="B13" r:id="rId1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81</v>
      </c>
      <c r="B2" s="9" t="s">
        <v>82</v>
      </c>
      <c r="C2" s="6" t="s">
        <v>83</v>
      </c>
      <c r="D2" s="6" t="s">
        <v>84</v>
      </c>
      <c r="E2" s="6" t="s">
        <v>38</v>
      </c>
      <c r="F2" s="6" t="s">
        <v>39</v>
      </c>
      <c r="G2" s="6" t="s">
        <v>85</v>
      </c>
      <c r="H2" s="6" t="s">
        <v>86</v>
      </c>
      <c r="I2" s="6" t="s">
        <v>87</v>
      </c>
      <c r="J2" s="6" t="s">
        <v>88</v>
      </c>
      <c r="K2" t="s">
        <v>89</v>
      </c>
      <c r="L2" t="s">
        <v>32</v>
      </c>
      <c r="M2" t="s">
        <v>90</v>
      </c>
      <c r="N2" t="s">
        <v>91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2022-12-01T18:43:34Z</dcterms:created>
  <dcterms:modified xsi:type="dcterms:W3CDTF">2022-12-01T18:43:34Z</dcterms:modified>
</cp:coreProperties>
</file>