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<sst xmlns="http://schemas.openxmlformats.org/spreadsheetml/2006/main" count="423" uniqueCount="170">
  <si>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</si>
  <si>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</si>
  <si>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</si>
  <si>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</si>
  <si>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</si>
  <si>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</si>
  <si>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</si>
  <si>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</si>
  <si>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</si>
  <si>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</si>
  <si>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</si>
  <si>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</si>
  <si>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</si>
  <si>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https://app.hubspot.com/contacts/7879306/record/2-7775359/3168241175</t>
  </si>
  <si>
    <t>https://app.hubspot.com/contacts/7879306/contact/258601</t>
  </si>
  <si>
    <t>June</t>
  </si>
  <si>
    <t>Duran</t>
  </si>
  <si>
    <t>AARP/UHC</t>
  </si>
  <si>
    <t>200 - Issued</t>
  </si>
  <si>
    <t>Advantage</t>
  </si>
  <si>
    <t>11-18-2020</t>
  </si>
  <si>
    <t>12-01-2020</t>
  </si>
  <si>
    <t>https://app.hubspot.com/contacts/7879306/record/2-8483761/3953416210</t>
  </si>
  <si>
    <t>AARP</t>
  </si>
  <si>
    <t>500 - Cancelled</t>
  </si>
  <si>
    <t>Supplemental</t>
  </si>
  <si>
    <t>11-15-2022</t>
  </si>
  <si>
    <t>01-01-2023</t>
  </si>
  <si>
    <t>11-17-2022</t>
  </si>
  <si>
    <t>https://app.hubspot.com/contacts/7879306/record/2-7775359/3168411502</t>
  </si>
  <si>
    <t>https://app.hubspot.com/contacts/7879306/contact/43451</t>
  </si>
  <si>
    <t>Alain</t>
  </si>
  <si>
    <t>Deroulette</t>
  </si>
  <si>
    <t>01-06-2021</t>
  </si>
  <si>
    <t>01-01-2022</t>
  </si>
  <si>
    <t>https://app.hubspot.com/contacts/7879306/record/2-8483761/4045572982</t>
  </si>
  <si>
    <t>AETNA</t>
  </si>
  <si>
    <t>AHC6670701</t>
  </si>
  <si>
    <t>11-22-2022</t>
  </si>
  <si>
    <t>11-30-2022</t>
  </si>
  <si>
    <t>12-09-2022</t>
  </si>
  <si>
    <t>https://app.hubspot.com/contacts/7879306/record/2-8483761/4200350046</t>
  </si>
  <si>
    <t>https://app.hubspot.com/contacts/7879306/contact/25177651</t>
  </si>
  <si>
    <t>Timothy</t>
  </si>
  <si>
    <t>McCourt</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</si>
  <si>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</si>
  <si>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</si>
  <si>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https://app.hubspot.com/contacts/7879306/record/2-7775359/3618387037</t>
  </si>
  <si>
    <t>https://app.hubspot.com/contacts/7879306/contact/24044401</t>
  </si>
  <si>
    <t>John</t>
  </si>
  <si>
    <t>Ochsner</t>
  </si>
  <si>
    <t>11-01-2022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</si>
  <si>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</si>
  <si>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</si>
  <si>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</si>
  <si>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</si>
  <si>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</si>
  <si>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</si>
  <si>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</si>
  <si>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</si>
  <si>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</si>
  <si>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</si>
  <si>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</si>
  <si>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</si>
  <si>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</si>
  <si>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</si>
  <si>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</si>
  <si>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</si>
  <si>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</si>
  <si>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</si>
  <si>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</si>
  <si>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4368158064</t>
  </si>
  <si>
    <t>25419501</t>
  </si>
  <si>
    <t>Teresa</t>
  </si>
  <si>
    <t>Alison Rogers</t>
  </si>
  <si>
    <t>Rebecca</t>
  </si>
  <si>
    <t>Sublette</t>
  </si>
  <si>
    <t>G</t>
  </si>
  <si>
    <t>110 - Submitted</t>
  </si>
  <si>
    <t>12-07-2022</t>
  </si>
  <si>
    <t>02-01-2023</t>
  </si>
  <si>
    <t>False</t>
  </si>
  <si>
    <t>4366964484</t>
  </si>
  <si>
    <t>7736351</t>
  </si>
  <si>
    <t>William</t>
  </si>
  <si>
    <t>Conlon</t>
  </si>
  <si>
    <t>Pete</t>
  </si>
  <si>
    <t>Scalzo</t>
  </si>
  <si>
    <t>True</t>
  </si>
  <si>
    <t>3168411502</t>
  </si>
  <si>
    <t>43451</t>
  </si>
  <si>
    <t>Adrian</t>
  </si>
  <si>
    <t>Hardin</t>
  </si>
  <si>
    <t>AARP Medicare Advantage Walgreens</t>
  </si>
  <si>
    <t>4045572982</t>
  </si>
  <si>
    <t>3168241175</t>
  </si>
  <si>
    <t>258601</t>
  </si>
  <si>
    <t>Inactive</t>
  </si>
  <si>
    <t>Agent</t>
  </si>
  <si>
    <t>AARP Medicare Advantage Choice PPO</t>
  </si>
  <si>
    <t>3953416210</t>
  </si>
  <si>
    <t>4286117152</t>
  </si>
  <si>
    <t>25382751</t>
  </si>
  <si>
    <t>Pamela</t>
  </si>
  <si>
    <t>Jolliff</t>
  </si>
  <si>
    <t>12-03-2022</t>
  </si>
  <si>
    <t>4326329992</t>
  </si>
  <si>
    <t>19488201</t>
  </si>
  <si>
    <t>Dani</t>
  </si>
  <si>
    <t>Mahaffey</t>
  </si>
  <si>
    <t>12-05-2022</t>
  </si>
  <si>
    <t>4200350046</t>
  </si>
  <si>
    <t>25177651</t>
  </si>
  <si>
    <t>4247062612</t>
  </si>
  <si>
    <t>25210351</t>
  </si>
  <si>
    <t>Daniel</t>
  </si>
  <si>
    <t>O'Brien</t>
  </si>
  <si>
    <t>12-01-2022</t>
  </si>
  <si>
    <t>4343157005</t>
  </si>
  <si>
    <t>25203151</t>
  </si>
  <si>
    <t>David</t>
  </si>
  <si>
    <t>Williams</t>
  </si>
  <si>
    <t>330 - Pending</t>
  </si>
  <si>
    <t>4368001459</t>
  </si>
  <si>
    <t>25422251</t>
  </si>
  <si>
    <t>Sharon</t>
  </si>
  <si>
    <t>McClain</t>
  </si>
  <si>
    <t>AARP Medicare Advantage Choice (PPO)</t>
  </si>
  <si>
    <t>3618387037</t>
  </si>
  <si>
    <t>24044401</t>
  </si>
  <si>
    <t>Aetna Medicare Assure Premier Prime (HMO D-SNP)</t>
  </si>
  <si>
    <t>3947194404</t>
  </si>
  <si>
    <t>6601201</t>
  </si>
  <si>
    <t>Sidney</t>
  </si>
  <si>
    <t>Mitchell</t>
  </si>
  <si>
    <t>Marvin</t>
  </si>
  <si>
    <t>Musick</t>
  </si>
  <si>
    <t>AMERITAS</t>
  </si>
  <si>
    <t>PrimeStar® Total</t>
  </si>
  <si>
    <t>dvh</t>
  </si>
  <si>
    <t>11-18-2022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</si>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</sst>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241175" TargetMode="External"/><Relationship Id="rId2" Type="http://schemas.openxmlformats.org/officeDocument/2006/relationships/hyperlink" Target="https://app.hubspot.com/contacts/7879306/contact/258601" TargetMode="External"/><Relationship Id="rId3" Type="http://schemas.openxmlformats.org/officeDocument/2006/relationships/hyperlink" Target="https://app.hubspot.com/contacts/7879306/record/2-8483761/3953416210" TargetMode="External"/><Relationship Id="rId4" Type="http://schemas.openxmlformats.org/officeDocument/2006/relationships/hyperlink" Target="https://app.hubspot.com/contacts/7879306/contact/258601" TargetMode="External"/><Relationship Id="rId5" Type="http://schemas.openxmlformats.org/officeDocument/2006/relationships/hyperlink" Target="https://app.hubspot.com/contacts/7879306/record/2-7775359/3168411502" TargetMode="External"/><Relationship Id="rId6" Type="http://schemas.openxmlformats.org/officeDocument/2006/relationships/hyperlink" Target="https://app.hubspot.com/contacts/7879306/contact/43451" TargetMode="External"/><Relationship Id="rId7" Type="http://schemas.openxmlformats.org/officeDocument/2006/relationships/hyperlink" Target="https://app.hubspot.com/contacts/7879306/record/2-8483761/4045572982" TargetMode="External"/><Relationship Id="rId8" Type="http://schemas.openxmlformats.org/officeDocument/2006/relationships/hyperlink" Target="https://app.hubspot.com/contacts/7879306/contact/43451" TargetMode="External"/><Relationship Id="rId9" Type="http://schemas.openxmlformats.org/officeDocument/2006/relationships/hyperlink" Target="https://app.hubspot.com/contacts/7879306/record/2-8483761/4200350046" TargetMode="External"/><Relationship Id="rId10" Type="http://schemas.openxmlformats.org/officeDocument/2006/relationships/hyperlink" Target="https://app.hubspot.com/contacts/7879306/contact/25177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241175" TargetMode="External"/><Relationship Id="rId2" Type="http://schemas.openxmlformats.org/officeDocument/2006/relationships/hyperlink" Target="https://app.hubspot.com/contacts/7879306/contact/258601" TargetMode="External"/><Relationship Id="rId3" Type="http://schemas.openxmlformats.org/officeDocument/2006/relationships/hyperlink" Target="https://app.hubspot.com/contacts/7879306/record/2-8483761/3953416210" TargetMode="External"/><Relationship Id="rId4" Type="http://schemas.openxmlformats.org/officeDocument/2006/relationships/hyperlink" Target="https://app.hubspot.com/contacts/7879306/contact/258601" TargetMode="External"/><Relationship Id="rId5" Type="http://schemas.openxmlformats.org/officeDocument/2006/relationships/hyperlink" Target="https://app.hubspot.com/contacts/7879306/record/2-7775359/3168411502" TargetMode="External"/><Relationship Id="rId6" Type="http://schemas.openxmlformats.org/officeDocument/2006/relationships/hyperlink" Target="https://app.hubspot.com/contacts/7879306/contact/43451" TargetMode="External"/><Relationship Id="rId7" Type="http://schemas.openxmlformats.org/officeDocument/2006/relationships/hyperlink" Target="https://app.hubspot.com/contacts/7879306/record/2-8483761/4045572982" TargetMode="External"/><Relationship Id="rId8" Type="http://schemas.openxmlformats.org/officeDocument/2006/relationships/hyperlink" Target="https://app.hubspot.com/contacts/7879306/contact/43451" TargetMode="External"/><Relationship Id="rId9" Type="http://schemas.openxmlformats.org/officeDocument/2006/relationships/hyperlink" Target="https://app.hubspot.com/contacts/7879306/record/2-7775359/3618387037" TargetMode="External"/><Relationship Id="rId10" Type="http://schemas.openxmlformats.org/officeDocument/2006/relationships/hyperlink" Target="https://app.hubspot.com/contacts/7879306/contact/24044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368158064" TargetMode="External"/><Relationship Id="rId2" Type="http://schemas.openxmlformats.org/officeDocument/2006/relationships/hyperlink" Target="https://app.hubspot.com/contacts/7879306/contact/25419501" TargetMode="External"/><Relationship Id="rId3" Type="http://schemas.openxmlformats.org/officeDocument/2006/relationships/hyperlink" Target="https://app.hubspot.com/contacts/7879306/record/2-8483761/4366964484" TargetMode="External"/><Relationship Id="rId4" Type="http://schemas.openxmlformats.org/officeDocument/2006/relationships/hyperlink" Target="https://app.hubspot.com/contacts/7879306/contact/7736351" TargetMode="External"/><Relationship Id="rId5" Type="http://schemas.openxmlformats.org/officeDocument/2006/relationships/hyperlink" Target="https://app.hubspot.com/contacts/7879306/record/2-7775359/3168411502" TargetMode="External"/><Relationship Id="rId6" Type="http://schemas.openxmlformats.org/officeDocument/2006/relationships/hyperlink" Target="https://app.hubspot.com/contacts/7879306/contact/43451" TargetMode="External"/><Relationship Id="rId7" Type="http://schemas.openxmlformats.org/officeDocument/2006/relationships/hyperlink" Target="https://app.hubspot.com/contacts/7879306/record/2-8483761/4045572982" TargetMode="External"/><Relationship Id="rId8" Type="http://schemas.openxmlformats.org/officeDocument/2006/relationships/hyperlink" Target="https://app.hubspot.com/contacts/7879306/contact/43451" TargetMode="External"/><Relationship Id="rId9" Type="http://schemas.openxmlformats.org/officeDocument/2006/relationships/hyperlink" Target="https://app.hubspot.com/contacts/7879306/record/2-7775359/3168241175" TargetMode="External"/><Relationship Id="rId10" Type="http://schemas.openxmlformats.org/officeDocument/2006/relationships/hyperlink" Target="https://app.hubspot.com/contacts/7879306/contact/258601" TargetMode="External"/><Relationship Id="rId11" Type="http://schemas.openxmlformats.org/officeDocument/2006/relationships/hyperlink" Target="https://app.hubspot.com/contacts/7879306/record/2-8483761/3953416210" TargetMode="External"/><Relationship Id="rId12" Type="http://schemas.openxmlformats.org/officeDocument/2006/relationships/hyperlink" Target="https://app.hubspot.com/contacts/7879306/contact/258601" TargetMode="External"/><Relationship Id="rId13" Type="http://schemas.openxmlformats.org/officeDocument/2006/relationships/hyperlink" Target="https://app.hubspot.com/contacts/7879306/record/2-8483761/4286117152" TargetMode="External"/><Relationship Id="rId14" Type="http://schemas.openxmlformats.org/officeDocument/2006/relationships/hyperlink" Target="https://app.hubspot.com/contacts/7879306/contact/25382751" TargetMode="External"/><Relationship Id="rId15" Type="http://schemas.openxmlformats.org/officeDocument/2006/relationships/hyperlink" Target="https://app.hubspot.com/contacts/7879306/record/2-8483761/4326329992" TargetMode="External"/><Relationship Id="rId16" Type="http://schemas.openxmlformats.org/officeDocument/2006/relationships/hyperlink" Target="https://app.hubspot.com/contacts/7879306/contact/19488201" TargetMode="External"/><Relationship Id="rId17" Type="http://schemas.openxmlformats.org/officeDocument/2006/relationships/hyperlink" Target="https://app.hubspot.com/contacts/7879306/record/2-8483761/4200350046" TargetMode="External"/><Relationship Id="rId18" Type="http://schemas.openxmlformats.org/officeDocument/2006/relationships/hyperlink" Target="https://app.hubspot.com/contacts/7879306/contact/25177651" TargetMode="External"/><Relationship Id="rId19" Type="http://schemas.openxmlformats.org/officeDocument/2006/relationships/hyperlink" Target="https://app.hubspot.com/contacts/7879306/record/2-8483761/4247062612" TargetMode="External"/><Relationship Id="rId20" Type="http://schemas.openxmlformats.org/officeDocument/2006/relationships/hyperlink" Target="https://app.hubspot.com/contacts/7879306/contact/25210351" TargetMode="External"/><Relationship Id="rId21" Type="http://schemas.openxmlformats.org/officeDocument/2006/relationships/hyperlink" Target="https://app.hubspot.com/contacts/7879306/record/2-8483761/4343157005" TargetMode="External"/><Relationship Id="rId22" Type="http://schemas.openxmlformats.org/officeDocument/2006/relationships/hyperlink" Target="https://app.hubspot.com/contacts/7879306/contact/25203151" TargetMode="External"/><Relationship Id="rId23" Type="http://schemas.openxmlformats.org/officeDocument/2006/relationships/hyperlink" Target="https://app.hubspot.com/contacts/7879306/record/2-7775359/4368001459" TargetMode="External"/><Relationship Id="rId24" Type="http://schemas.openxmlformats.org/officeDocument/2006/relationships/hyperlink" Target="https://app.hubspot.com/contacts/7879306/contact/25422251" TargetMode="External"/><Relationship Id="rId25" Type="http://schemas.openxmlformats.org/officeDocument/2006/relationships/hyperlink" Target="https://app.hubspot.com/contacts/7879306/record/2-7775359/3618387037" TargetMode="External"/><Relationship Id="rId26" Type="http://schemas.openxmlformats.org/officeDocument/2006/relationships/hyperlink" Target="https://app.hubspot.com/contacts/7879306/contact/240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947194404" TargetMode="External"/><Relationship Id="rId2" Type="http://schemas.openxmlformats.org/officeDocument/2006/relationships/hyperlink" Target="https://app.hubspot.com/contacts/7879306/contact/6601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141</v>
      </c>
    </row>
    <row r="2" spans="1:3">
      <c r="A2" s="2" t="s">
        <v>142</v>
      </c>
      <c r="B2" s="2"/>
    </row>
    <row r="3" spans="1:3">
      <c r="A3" s="2" t="s">
        <v>143</v>
      </c>
      <c r="B3" s="2"/>
    </row>
    <row r="4" spans="1:3">
      <c r="A4" s="2" t="s">
        <v>144</v>
      </c>
      <c r="B4" s="2">
        <v>0</v>
      </c>
      <c r="C4" s="3" t="s">
        <v>145</v>
      </c>
    </row>
    <row r="5" spans="1:3">
      <c r="A5" s="4" t="s">
        <v>146</v>
      </c>
      <c r="B5" s="4">
        <f>B3+B4-B2</f>
        <v>0</v>
      </c>
    </row>
    <row r="6" spans="1:3">
      <c r="A6" s="2" t="s">
        <v>147</v>
      </c>
      <c r="B6" s="2">
        <v>-30</v>
      </c>
    </row>
    <row r="7" spans="1:3">
      <c r="A7" s="2" t="s">
        <v>148</v>
      </c>
      <c r="B7" s="2">
        <v>0</v>
      </c>
      <c r="C7" s="3" t="s">
        <v>149</v>
      </c>
    </row>
    <row r="8" spans="1:3">
      <c r="A8" s="4" t="s">
        <v>150</v>
      </c>
      <c r="B8" s="4">
        <f>SUM(B5:B7)</f>
        <v>0</v>
      </c>
      <c r="C8" s="3" t="s">
        <v>151</v>
      </c>
    </row>
    <row r="9" spans="1:3">
      <c r="A9" s="4" t="s">
        <v>152</v>
      </c>
      <c r="B9" s="5">
        <f>MAX(0, B8*150)</f>
        <v>0</v>
      </c>
    </row>
    <row r="11" spans="1:3">
      <c r="A11" s="1" t="s">
        <v>153</v>
      </c>
    </row>
    <row r="12" spans="1:3">
      <c r="A12" s="2" t="s">
        <v>154</v>
      </c>
      <c r="B12" s="2">
        <v>3</v>
      </c>
    </row>
    <row r="15" spans="1:3">
      <c r="A15" s="1" t="s">
        <v>155</v>
      </c>
    </row>
    <row r="16" spans="1:3">
      <c r="A16" s="2" t="s">
        <v>156</v>
      </c>
      <c r="B16" s="2" t="s">
        <v>169</v>
      </c>
    </row>
    <row r="17" spans="1:2">
      <c r="A17" s="4" t="s">
        <v>157</v>
      </c>
      <c r="B17" s="5">
        <f>SUM(Core!T:T)</f>
        <v>0</v>
      </c>
    </row>
    <row r="19" spans="1:2">
      <c r="A19" s="1" t="s">
        <v>158</v>
      </c>
    </row>
    <row r="20" spans="1:2">
      <c r="A20" s="2" t="s">
        <v>159</v>
      </c>
      <c r="B20">
        <v>0</v>
      </c>
    </row>
    <row r="21" spans="1:2">
      <c r="A21" s="2" t="s">
        <v>160</v>
      </c>
      <c r="B21">
        <v>1</v>
      </c>
    </row>
    <row r="22" spans="1:2">
      <c r="A22" s="2" t="s">
        <v>161</v>
      </c>
      <c r="B22" s="2">
        <v>0</v>
      </c>
    </row>
    <row r="23" spans="1:2">
      <c r="A23" s="2" t="s">
        <v>162</v>
      </c>
      <c r="B23">
        <f>-B20+B21+B22</f>
        <v>0</v>
      </c>
    </row>
    <row r="24" spans="1:2">
      <c r="A24" s="4" t="s">
        <v>163</v>
      </c>
      <c r="B24" s="5">
        <f>B23*50</f>
        <v>0</v>
      </c>
    </row>
    <row r="26" spans="1:2">
      <c r="A26" s="2" t="s">
        <v>164</v>
      </c>
    </row>
    <row r="27" spans="1:2">
      <c r="A27" s="2" t="s">
        <v>165</v>
      </c>
    </row>
    <row r="28" spans="1:2">
      <c r="A28" s="2" t="s">
        <v>166</v>
      </c>
      <c r="B28" s="2">
        <v>0</v>
      </c>
    </row>
    <row r="29" spans="1:2">
      <c r="A29" s="2" t="s">
        <v>167</v>
      </c>
      <c r="B29">
        <f>-B26+B27+B28</f>
        <v>0</v>
      </c>
    </row>
    <row r="30" spans="1:2">
      <c r="A30" s="4" t="s">
        <v>168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25</v>
      </c>
      <c r="I3" s="8" t="s">
        <v>26</v>
      </c>
      <c r="J3" s="8" t="s">
        <v>27</v>
      </c>
      <c r="K3" s="8" t="s">
        <v>27</v>
      </c>
      <c r="L3" s="8" t="s">
        <v>28</v>
      </c>
      <c r="M3" s="8"/>
    </row>
    <row r="5" spans="1:13">
      <c r="A5" s="7" t="s">
        <v>29</v>
      </c>
      <c r="B5" s="7" t="s">
        <v>30</v>
      </c>
      <c r="C5" s="8" t="s">
        <v>31</v>
      </c>
      <c r="D5" s="8" t="s">
        <v>32</v>
      </c>
      <c r="E5" s="8" t="s">
        <v>17</v>
      </c>
      <c r="F5" s="8"/>
      <c r="G5" s="8" t="s">
        <v>18</v>
      </c>
      <c r="H5" s="8" t="s">
        <v>19</v>
      </c>
      <c r="I5" s="8" t="s">
        <v>33</v>
      </c>
      <c r="J5" s="8" t="s">
        <v>34</v>
      </c>
      <c r="K5" s="8"/>
      <c r="L5" s="8"/>
      <c r="M5" s="8"/>
    </row>
    <row r="6" spans="1:13">
      <c r="A6" s="7" t="s">
        <v>35</v>
      </c>
      <c r="B6" s="7" t="s">
        <v>30</v>
      </c>
      <c r="C6" s="8" t="s">
        <v>31</v>
      </c>
      <c r="D6" s="8" t="s">
        <v>32</v>
      </c>
      <c r="E6" s="8" t="s">
        <v>36</v>
      </c>
      <c r="F6" s="8" t="s">
        <v>37</v>
      </c>
      <c r="G6" s="8" t="s">
        <v>24</v>
      </c>
      <c r="H6" s="8" t="s">
        <v>25</v>
      </c>
      <c r="I6" s="8" t="s">
        <v>38</v>
      </c>
      <c r="J6" s="8" t="s">
        <v>27</v>
      </c>
      <c r="K6" s="8" t="s">
        <v>39</v>
      </c>
      <c r="L6" s="8" t="s">
        <v>40</v>
      </c>
      <c r="M6" s="8"/>
    </row>
    <row r="8" spans="1:13">
      <c r="A8" s="7" t="s">
        <v>41</v>
      </c>
      <c r="B8" s="7" t="s">
        <v>42</v>
      </c>
      <c r="C8" s="8" t="s">
        <v>43</v>
      </c>
      <c r="D8" s="8" t="s">
        <v>44</v>
      </c>
      <c r="E8" s="8" t="s">
        <v>23</v>
      </c>
      <c r="F8" s="8"/>
      <c r="G8" s="8" t="s">
        <v>18</v>
      </c>
      <c r="H8" s="8" t="s">
        <v>25</v>
      </c>
      <c r="I8" s="8" t="s">
        <v>45</v>
      </c>
      <c r="J8" s="8" t="s">
        <v>27</v>
      </c>
      <c r="K8" s="8"/>
      <c r="L8" s="8"/>
      <c r="M8" s="8"/>
    </row>
  </sheetData>
  <hyperlinks>
    <hyperlink ref="A2" r:id="rId1"/>
    <hyperlink ref="B2" r:id="rId2"/>
    <hyperlink ref="A3" r:id="rId3"/>
    <hyperlink ref="B3" r:id="rId4"/>
    <hyperlink ref="A5" r:id="rId5"/>
    <hyperlink ref="B5" r:id="rId6"/>
    <hyperlink ref="A6" r:id="rId7"/>
    <hyperlink ref="B6" r:id="rId8"/>
    <hyperlink ref="A8" r:id="rId9"/>
    <hyperlink ref="B8"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46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13</v>
      </c>
      <c r="B3" s="7" t="s">
        <v>14</v>
      </c>
      <c r="C3" s="8" t="s">
        <v>15</v>
      </c>
      <c r="D3" s="8" t="s">
        <v>16</v>
      </c>
      <c r="E3" s="8" t="s">
        <v>17</v>
      </c>
      <c r="F3" s="8"/>
      <c r="G3" s="8" t="s">
        <v>18</v>
      </c>
      <c r="H3" s="8" t="s">
        <v>19</v>
      </c>
      <c r="I3" s="8" t="s">
        <v>20</v>
      </c>
      <c r="J3" s="8" t="s">
        <v>21</v>
      </c>
      <c r="K3" s="8"/>
      <c r="L3" s="8"/>
      <c r="M3" s="8"/>
    </row>
    <row r="4" spans="1:13">
      <c r="A4" s="7" t="s">
        <v>22</v>
      </c>
      <c r="B4" s="7" t="s">
        <v>14</v>
      </c>
      <c r="C4" s="8" t="s">
        <v>15</v>
      </c>
      <c r="D4" s="8" t="s">
        <v>16</v>
      </c>
      <c r="E4" s="8" t="s">
        <v>23</v>
      </c>
      <c r="F4" s="8"/>
      <c r="G4" s="8" t="s">
        <v>24</v>
      </c>
      <c r="H4" s="8" t="s">
        <v>25</v>
      </c>
      <c r="I4" s="8" t="s">
        <v>26</v>
      </c>
      <c r="J4" s="8" t="s">
        <v>27</v>
      </c>
      <c r="K4" s="8" t="s">
        <v>27</v>
      </c>
      <c r="L4" s="8" t="s">
        <v>28</v>
      </c>
      <c r="M4" s="8"/>
    </row>
    <row r="6" spans="1:13">
      <c r="A6" s="7" t="s">
        <v>29</v>
      </c>
      <c r="B6" s="7" t="s">
        <v>30</v>
      </c>
      <c r="C6" s="8" t="s">
        <v>31</v>
      </c>
      <c r="D6" s="8" t="s">
        <v>32</v>
      </c>
      <c r="E6" s="8" t="s">
        <v>17</v>
      </c>
      <c r="F6" s="8"/>
      <c r="G6" s="8" t="s">
        <v>18</v>
      </c>
      <c r="H6" s="8" t="s">
        <v>19</v>
      </c>
      <c r="I6" s="8" t="s">
        <v>33</v>
      </c>
      <c r="J6" s="8" t="s">
        <v>34</v>
      </c>
      <c r="K6" s="8"/>
      <c r="L6" s="8"/>
      <c r="M6" s="8"/>
    </row>
    <row r="7" spans="1:13">
      <c r="A7" s="7" t="s">
        <v>35</v>
      </c>
      <c r="B7" s="7" t="s">
        <v>30</v>
      </c>
      <c r="C7" s="8" t="s">
        <v>31</v>
      </c>
      <c r="D7" s="8" t="s">
        <v>32</v>
      </c>
      <c r="E7" s="8" t="s">
        <v>36</v>
      </c>
      <c r="F7" s="8" t="s">
        <v>37</v>
      </c>
      <c r="G7" s="8" t="s">
        <v>24</v>
      </c>
      <c r="H7" s="8" t="s">
        <v>25</v>
      </c>
      <c r="I7" s="8" t="s">
        <v>38</v>
      </c>
      <c r="J7" s="8" t="s">
        <v>27</v>
      </c>
      <c r="K7" s="8" t="s">
        <v>39</v>
      </c>
      <c r="L7" s="8" t="s">
        <v>40</v>
      </c>
      <c r="M7" s="8"/>
    </row>
    <row r="9" spans="1:13">
      <c r="A9" s="7" t="s">
        <v>47</v>
      </c>
      <c r="B9" s="7" t="s">
        <v>48</v>
      </c>
      <c r="C9" s="8" t="s">
        <v>49</v>
      </c>
      <c r="D9" s="8" t="s">
        <v>50</v>
      </c>
      <c r="E9" s="8" t="s">
        <v>36</v>
      </c>
      <c r="F9" s="8"/>
      <c r="G9" s="8" t="s">
        <v>24</v>
      </c>
      <c r="H9" s="8" t="s">
        <v>19</v>
      </c>
      <c r="I9" s="8"/>
      <c r="J9" s="8" t="s">
        <v>51</v>
      </c>
      <c r="K9" s="8" t="s">
        <v>51</v>
      </c>
      <c r="L9" s="8" t="s">
        <v>51</v>
      </c>
      <c r="M9" s="8"/>
    </row>
  </sheetData>
  <mergeCells count="1">
    <mergeCell ref="A1:E1"/>
  </mergeCells>
  <hyperlinks>
    <hyperlink ref="A3" r:id="rId1"/>
    <hyperlink ref="B3" r:id="rId2"/>
    <hyperlink ref="A4" r:id="rId3"/>
    <hyperlink ref="B4" r:id="rId4"/>
    <hyperlink ref="A6" r:id="rId5"/>
    <hyperlink ref="B6" r:id="rId6"/>
    <hyperlink ref="A7" r:id="rId7"/>
    <hyperlink ref="B7"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v>
      </c>
      <c r="C1" s="11" t="s">
        <v>53</v>
      </c>
      <c r="D1" s="11" t="s">
        <v>54</v>
      </c>
      <c r="E1" s="11" t="s">
        <v>55</v>
      </c>
      <c r="F1" s="11" t="s">
        <v>56</v>
      </c>
      <c r="G1" s="11" t="s">
        <v>57</v>
      </c>
      <c r="H1" s="11" t="s">
        <v>58</v>
      </c>
      <c r="I1" s="11" t="s">
        <v>4</v>
      </c>
      <c r="J1" s="11" t="s">
        <v>59</v>
      </c>
      <c r="K1" s="11" t="s">
        <v>60</v>
      </c>
      <c r="L1" s="11" t="s">
        <v>6</v>
      </c>
      <c r="M1" s="11" t="s">
        <v>61</v>
      </c>
      <c r="N1" s="11" t="s">
        <v>62</v>
      </c>
      <c r="O1" s="11" t="s">
        <v>63</v>
      </c>
      <c r="P1" s="11" t="s">
        <v>64</v>
      </c>
      <c r="Q1" s="11" t="s">
        <v>65</v>
      </c>
      <c r="R1" s="11" t="s">
        <v>12</v>
      </c>
      <c r="S1" s="11" t="s">
        <v>66</v>
      </c>
      <c r="T1" s="11" t="s">
        <v>67</v>
      </c>
      <c r="U1" s="11" t="s">
        <v>68</v>
      </c>
      <c r="V1" s="11" t="s">
        <v>69</v>
      </c>
      <c r="W1" s="11" t="s">
        <v>70</v>
      </c>
    </row>
    <row r="2" spans="1:23">
      <c r="A2" s="7" t="s">
        <v>71</v>
      </c>
      <c r="B2" s="7" t="s">
        <v>72</v>
      </c>
      <c r="C2" s="8" t="s">
        <v>73</v>
      </c>
      <c r="D2" s="8" t="s">
        <v>74</v>
      </c>
      <c r="E2" s="8" t="s">
        <v>75</v>
      </c>
      <c r="F2" s="8" t="s">
        <v>76</v>
      </c>
      <c r="G2" s="8" t="s">
        <v>75</v>
      </c>
      <c r="H2" s="8" t="s">
        <v>76</v>
      </c>
      <c r="I2" s="8" t="s">
        <v>23</v>
      </c>
      <c r="J2" s="8" t="s">
        <v>77</v>
      </c>
      <c r="K2" t="s">
        <v>25</v>
      </c>
      <c r="L2" t="s">
        <v>78</v>
      </c>
      <c r="M2" t="s">
        <v>79</v>
      </c>
      <c r="N2" t="s">
        <v>80</v>
      </c>
      <c r="Q2" s="8" t="s">
        <v>81</v>
      </c>
      <c r="S2" s="10" t="s">
        <v>81</v>
      </c>
    </row>
    <row r="4" spans="1:23">
      <c r="A4" s="7" t="s">
        <v>82</v>
      </c>
      <c r="B4" s="7" t="s">
        <v>83</v>
      </c>
      <c r="C4" s="8" t="s">
        <v>84</v>
      </c>
      <c r="D4" s="8" t="s">
        <v>85</v>
      </c>
      <c r="E4" s="8" t="s">
        <v>75</v>
      </c>
      <c r="F4" s="8" t="s">
        <v>76</v>
      </c>
      <c r="G4" s="8" t="s">
        <v>86</v>
      </c>
      <c r="H4" s="8" t="s">
        <v>87</v>
      </c>
      <c r="I4" s="8" t="s">
        <v>36</v>
      </c>
      <c r="J4" s="8" t="s">
        <v>77</v>
      </c>
      <c r="K4" t="s">
        <v>25</v>
      </c>
      <c r="L4" t="s">
        <v>18</v>
      </c>
      <c r="M4" t="s">
        <v>79</v>
      </c>
      <c r="N4" t="s">
        <v>27</v>
      </c>
      <c r="Q4" s="8" t="s">
        <v>88</v>
      </c>
      <c r="S4" s="10" t="s">
        <v>81</v>
      </c>
    </row>
    <row r="6" spans="1:23">
      <c r="A6" s="7" t="s">
        <v>89</v>
      </c>
      <c r="B6" s="7" t="s">
        <v>90</v>
      </c>
      <c r="C6" s="8" t="s">
        <v>31</v>
      </c>
      <c r="D6" s="8" t="s">
        <v>32</v>
      </c>
      <c r="E6" s="8" t="s">
        <v>91</v>
      </c>
      <c r="F6" s="8" t="s">
        <v>92</v>
      </c>
      <c r="G6" s="8" t="s">
        <v>91</v>
      </c>
      <c r="H6" s="8" t="s">
        <v>92</v>
      </c>
      <c r="I6" s="8" t="s">
        <v>17</v>
      </c>
      <c r="J6" s="8" t="s">
        <v>93</v>
      </c>
      <c r="K6" t="s">
        <v>19</v>
      </c>
      <c r="L6" t="s">
        <v>18</v>
      </c>
      <c r="M6" t="s">
        <v>33</v>
      </c>
      <c r="N6" t="s">
        <v>34</v>
      </c>
      <c r="Q6" s="8" t="s">
        <v>88</v>
      </c>
      <c r="S6" s="10" t="s">
        <v>81</v>
      </c>
    </row>
    <row r="7" spans="1:23">
      <c r="A7" s="7" t="s">
        <v>94</v>
      </c>
      <c r="B7" s="7" t="s">
        <v>90</v>
      </c>
      <c r="C7" s="8" t="s">
        <v>31</v>
      </c>
      <c r="D7" s="8" t="s">
        <v>32</v>
      </c>
      <c r="E7" s="8" t="s">
        <v>75</v>
      </c>
      <c r="F7" s="8" t="s">
        <v>76</v>
      </c>
      <c r="G7" s="8" t="s">
        <v>91</v>
      </c>
      <c r="H7" s="8" t="s">
        <v>92</v>
      </c>
      <c r="I7" s="8" t="s">
        <v>36</v>
      </c>
      <c r="J7" s="8" t="s">
        <v>77</v>
      </c>
      <c r="K7" t="s">
        <v>25</v>
      </c>
      <c r="L7" t="s">
        <v>24</v>
      </c>
      <c r="M7" t="s">
        <v>38</v>
      </c>
      <c r="N7" t="s">
        <v>27</v>
      </c>
      <c r="O7" t="s">
        <v>40</v>
      </c>
      <c r="P7" t="s">
        <v>39</v>
      </c>
      <c r="Q7" s="8" t="s">
        <v>81</v>
      </c>
      <c r="S7" s="10" t="s">
        <v>81</v>
      </c>
    </row>
    <row r="9" spans="1:23">
      <c r="A9" s="7" t="s">
        <v>95</v>
      </c>
      <c r="B9" s="7" t="s">
        <v>96</v>
      </c>
      <c r="C9" s="8" t="s">
        <v>15</v>
      </c>
      <c r="D9" s="8" t="s">
        <v>16</v>
      </c>
      <c r="E9" s="8" t="s">
        <v>97</v>
      </c>
      <c r="F9" s="8" t="s">
        <v>98</v>
      </c>
      <c r="G9" s="8" t="s">
        <v>97</v>
      </c>
      <c r="H9" s="8" t="s">
        <v>98</v>
      </c>
      <c r="I9" s="8" t="s">
        <v>17</v>
      </c>
      <c r="J9" s="8" t="s">
        <v>99</v>
      </c>
      <c r="K9" t="s">
        <v>19</v>
      </c>
      <c r="L9" t="s">
        <v>18</v>
      </c>
      <c r="M9" t="s">
        <v>20</v>
      </c>
      <c r="N9" t="s">
        <v>21</v>
      </c>
      <c r="Q9" s="8" t="s">
        <v>88</v>
      </c>
      <c r="S9" s="10" t="s">
        <v>88</v>
      </c>
      <c r="T9" s="8">
        <v>2.5</v>
      </c>
      <c r="W9" t="b">
        <v>1</v>
      </c>
    </row>
    <row r="10" spans="1:23">
      <c r="A10" s="7" t="s">
        <v>100</v>
      </c>
      <c r="B10" s="7" t="s">
        <v>96</v>
      </c>
      <c r="C10" s="8" t="s">
        <v>15</v>
      </c>
      <c r="D10" s="8" t="s">
        <v>16</v>
      </c>
      <c r="E10" s="8" t="s">
        <v>75</v>
      </c>
      <c r="F10" s="8" t="s">
        <v>76</v>
      </c>
      <c r="G10" s="8" t="s">
        <v>97</v>
      </c>
      <c r="H10" s="8" t="s">
        <v>98</v>
      </c>
      <c r="I10" s="8" t="s">
        <v>23</v>
      </c>
      <c r="J10" s="8" t="s">
        <v>77</v>
      </c>
      <c r="K10" t="s">
        <v>25</v>
      </c>
      <c r="L10" t="s">
        <v>24</v>
      </c>
      <c r="M10" t="s">
        <v>26</v>
      </c>
      <c r="N10" t="s">
        <v>27</v>
      </c>
      <c r="O10" t="s">
        <v>28</v>
      </c>
      <c r="P10" t="s">
        <v>27</v>
      </c>
      <c r="Q10" s="8" t="s">
        <v>81</v>
      </c>
      <c r="S10" s="10" t="s">
        <v>81</v>
      </c>
    </row>
    <row r="12" spans="1:23">
      <c r="A12" s="7" t="s">
        <v>101</v>
      </c>
      <c r="B12" s="7" t="s">
        <v>102</v>
      </c>
      <c r="C12" s="8" t="s">
        <v>103</v>
      </c>
      <c r="D12" s="8" t="s">
        <v>104</v>
      </c>
      <c r="E12" s="8" t="s">
        <v>75</v>
      </c>
      <c r="F12" s="8" t="s">
        <v>76</v>
      </c>
      <c r="G12" s="8" t="s">
        <v>75</v>
      </c>
      <c r="H12" s="8" t="s">
        <v>76</v>
      </c>
      <c r="I12" s="8" t="s">
        <v>23</v>
      </c>
      <c r="J12" s="8" t="s">
        <v>77</v>
      </c>
      <c r="K12" t="s">
        <v>25</v>
      </c>
      <c r="L12" t="s">
        <v>18</v>
      </c>
      <c r="M12" t="s">
        <v>105</v>
      </c>
      <c r="N12" t="s">
        <v>27</v>
      </c>
      <c r="Q12" s="8" t="s">
        <v>88</v>
      </c>
      <c r="S12" s="10" t="s">
        <v>81</v>
      </c>
    </row>
    <row r="14" spans="1:23">
      <c r="A14" s="7" t="s">
        <v>106</v>
      </c>
      <c r="B14" s="7" t="s">
        <v>107</v>
      </c>
      <c r="C14" s="8" t="s">
        <v>108</v>
      </c>
      <c r="D14" s="8" t="s">
        <v>109</v>
      </c>
      <c r="E14" s="8" t="s">
        <v>75</v>
      </c>
      <c r="F14" s="8" t="s">
        <v>76</v>
      </c>
      <c r="G14" s="8" t="s">
        <v>75</v>
      </c>
      <c r="H14" s="8" t="s">
        <v>76</v>
      </c>
      <c r="I14" s="8" t="s">
        <v>23</v>
      </c>
      <c r="J14" s="8" t="s">
        <v>77</v>
      </c>
      <c r="K14" t="s">
        <v>25</v>
      </c>
      <c r="L14" t="s">
        <v>78</v>
      </c>
      <c r="M14" t="s">
        <v>110</v>
      </c>
      <c r="Q14" s="8" t="s">
        <v>81</v>
      </c>
    </row>
    <row r="16" spans="1:23">
      <c r="A16" s="7" t="s">
        <v>111</v>
      </c>
      <c r="B16" s="7" t="s">
        <v>112</v>
      </c>
      <c r="C16" s="8" t="s">
        <v>43</v>
      </c>
      <c r="D16" s="8" t="s">
        <v>44</v>
      </c>
      <c r="E16" s="8" t="s">
        <v>75</v>
      </c>
      <c r="F16" s="8" t="s">
        <v>76</v>
      </c>
      <c r="G16" s="8" t="s">
        <v>75</v>
      </c>
      <c r="H16" s="8" t="s">
        <v>76</v>
      </c>
      <c r="I16" s="8" t="s">
        <v>23</v>
      </c>
      <c r="J16" s="8" t="s">
        <v>77</v>
      </c>
      <c r="K16" t="s">
        <v>25</v>
      </c>
      <c r="L16" t="s">
        <v>18</v>
      </c>
      <c r="M16" t="s">
        <v>45</v>
      </c>
      <c r="N16" t="s">
        <v>27</v>
      </c>
      <c r="Q16" s="8" t="s">
        <v>88</v>
      </c>
      <c r="S16" s="10" t="s">
        <v>81</v>
      </c>
    </row>
    <row r="18" spans="1:19">
      <c r="A18" s="7" t="s">
        <v>113</v>
      </c>
      <c r="B18" s="7" t="s">
        <v>114</v>
      </c>
      <c r="C18" s="8" t="s">
        <v>115</v>
      </c>
      <c r="D18" s="8" t="s">
        <v>116</v>
      </c>
      <c r="E18" s="8" t="s">
        <v>75</v>
      </c>
      <c r="F18" s="8" t="s">
        <v>76</v>
      </c>
      <c r="G18" s="8" t="s">
        <v>75</v>
      </c>
      <c r="H18" s="8" t="s">
        <v>76</v>
      </c>
      <c r="I18" s="8" t="s">
        <v>23</v>
      </c>
      <c r="J18" s="8" t="s">
        <v>77</v>
      </c>
      <c r="K18" t="s">
        <v>25</v>
      </c>
      <c r="L18" t="s">
        <v>18</v>
      </c>
      <c r="M18" t="s">
        <v>117</v>
      </c>
      <c r="N18" t="s">
        <v>27</v>
      </c>
      <c r="Q18" s="8" t="s">
        <v>88</v>
      </c>
      <c r="S18" s="10" t="s">
        <v>81</v>
      </c>
    </row>
    <row r="20" spans="1:19">
      <c r="A20" s="7" t="s">
        <v>118</v>
      </c>
      <c r="B20" s="7" t="s">
        <v>119</v>
      </c>
      <c r="C20" s="8" t="s">
        <v>120</v>
      </c>
      <c r="D20" s="8" t="s">
        <v>121</v>
      </c>
      <c r="E20" s="8" t="s">
        <v>75</v>
      </c>
      <c r="F20" s="8" t="s">
        <v>76</v>
      </c>
      <c r="G20" s="8" t="s">
        <v>75</v>
      </c>
      <c r="H20" s="8" t="s">
        <v>76</v>
      </c>
      <c r="I20" s="8" t="s">
        <v>23</v>
      </c>
      <c r="J20" s="8" t="s">
        <v>77</v>
      </c>
      <c r="K20" t="s">
        <v>25</v>
      </c>
      <c r="L20" t="s">
        <v>122</v>
      </c>
      <c r="M20" t="s">
        <v>79</v>
      </c>
      <c r="N20" t="s">
        <v>80</v>
      </c>
      <c r="Q20" s="8" t="s">
        <v>81</v>
      </c>
      <c r="S20" s="10" t="s">
        <v>81</v>
      </c>
    </row>
    <row r="22" spans="1:19">
      <c r="A22" s="7" t="s">
        <v>123</v>
      </c>
      <c r="B22" s="7" t="s">
        <v>124</v>
      </c>
      <c r="C22" s="8" t="s">
        <v>125</v>
      </c>
      <c r="D22" s="8" t="s">
        <v>126</v>
      </c>
      <c r="E22" s="8" t="s">
        <v>75</v>
      </c>
      <c r="F22" s="8" t="s">
        <v>76</v>
      </c>
      <c r="G22" s="8" t="s">
        <v>75</v>
      </c>
      <c r="H22" s="8" t="s">
        <v>76</v>
      </c>
      <c r="I22" s="8" t="s">
        <v>17</v>
      </c>
      <c r="J22" s="8" t="s">
        <v>127</v>
      </c>
      <c r="K22" t="s">
        <v>19</v>
      </c>
      <c r="L22" t="s">
        <v>18</v>
      </c>
      <c r="M22" t="s">
        <v>79</v>
      </c>
      <c r="N22" t="s">
        <v>27</v>
      </c>
      <c r="Q22" s="8" t="s">
        <v>88</v>
      </c>
      <c r="S22" s="10" t="s">
        <v>81</v>
      </c>
    </row>
    <row r="24" spans="1:19">
      <c r="A24" s="7" t="s">
        <v>128</v>
      </c>
      <c r="B24" s="7" t="s">
        <v>129</v>
      </c>
      <c r="C24" s="8" t="s">
        <v>49</v>
      </c>
      <c r="D24" s="8" t="s">
        <v>50</v>
      </c>
      <c r="E24" s="8" t="s">
        <v>91</v>
      </c>
      <c r="F24" s="8" t="s">
        <v>92</v>
      </c>
      <c r="G24" s="8" t="s">
        <v>75</v>
      </c>
      <c r="H24" s="8" t="s">
        <v>76</v>
      </c>
      <c r="I24" s="8" t="s">
        <v>36</v>
      </c>
      <c r="J24" s="8" t="s">
        <v>130</v>
      </c>
      <c r="K24" t="s">
        <v>19</v>
      </c>
      <c r="L24" t="s">
        <v>24</v>
      </c>
      <c r="N24" t="s">
        <v>51</v>
      </c>
      <c r="O24" t="s">
        <v>51</v>
      </c>
      <c r="P24" t="s">
        <v>51</v>
      </c>
      <c r="Q24" s="8" t="s">
        <v>81</v>
      </c>
      <c r="S24" s="10" t="s">
        <v>81</v>
      </c>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v>
      </c>
      <c r="C1" s="11" t="s">
        <v>53</v>
      </c>
      <c r="D1" s="11" t="s">
        <v>54</v>
      </c>
      <c r="E1" s="11" t="s">
        <v>55</v>
      </c>
      <c r="F1" s="11" t="s">
        <v>56</v>
      </c>
      <c r="G1" s="11" t="s">
        <v>57</v>
      </c>
      <c r="H1" s="11" t="s">
        <v>58</v>
      </c>
      <c r="I1" s="11" t="s">
        <v>4</v>
      </c>
      <c r="J1" s="11" t="s">
        <v>59</v>
      </c>
      <c r="K1" s="11" t="s">
        <v>60</v>
      </c>
      <c r="L1" s="11" t="s">
        <v>6</v>
      </c>
      <c r="M1" s="11" t="s">
        <v>61</v>
      </c>
      <c r="N1" s="11" t="s">
        <v>62</v>
      </c>
      <c r="O1" s="11" t="s">
        <v>63</v>
      </c>
      <c r="P1" s="11" t="s">
        <v>64</v>
      </c>
      <c r="Q1" s="11" t="s">
        <v>65</v>
      </c>
      <c r="R1" s="11" t="s">
        <v>12</v>
      </c>
    </row>
    <row r="2" spans="1:18">
      <c r="A2" s="7" t="s">
        <v>131</v>
      </c>
      <c r="B2" s="7" t="s">
        <v>132</v>
      </c>
      <c r="C2" s="8" t="s">
        <v>133</v>
      </c>
      <c r="D2" s="8" t="s">
        <v>134</v>
      </c>
      <c r="E2" s="8" t="s">
        <v>75</v>
      </c>
      <c r="F2" s="8" t="s">
        <v>76</v>
      </c>
      <c r="G2" s="8" t="s">
        <v>135</v>
      </c>
      <c r="H2" s="8" t="s">
        <v>136</v>
      </c>
      <c r="I2" s="8" t="s">
        <v>137</v>
      </c>
      <c r="J2" s="8" t="s">
        <v>138</v>
      </c>
      <c r="K2" t="s">
        <v>139</v>
      </c>
      <c r="L2" t="s">
        <v>18</v>
      </c>
      <c r="M2" t="s">
        <v>28</v>
      </c>
      <c r="N2" t="s">
        <v>140</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