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Last Month CANCEL" sheetId="2" r:id="rId2"/>
    <sheet name="Core" sheetId="3" r:id="rId3"/>
  </sheets>
  <calcPr calcId="124519" fullCalcOnLoad="1"/>
</workbook>
</file>

<file path=xl/sharedStrings.xml><?xml version="1.0" encoding="utf-8"?>
<sst xmlns="http://schemas.openxmlformats.org/spreadsheetml/2006/main" count="469" uniqueCount="190">
  <si>
    <t xml:space="preserve">
Note: These are not all chargebacks. Some likely are, some likely aren't. We DO NOT add up your sales and then subtract the cancelations listed below.  Instead, we calculate your commission report based upon "Net New" Active clients.  This sheet is a reference only so you can see a list of all policies that were updated to a "canceled" status during the last month.
</t>
  </si>
  <si>
    <t>Policy Record</t>
  </si>
  <si>
    <t>Contact Recrod</t>
  </si>
  <si>
    <t>First Name</t>
  </si>
  <si>
    <t>Last Name</t>
  </si>
  <si>
    <t>Carrier</t>
  </si>
  <si>
    <t>Commission ID</t>
  </si>
  <si>
    <t>Status</t>
  </si>
  <si>
    <t>Plan Type</t>
  </si>
  <si>
    <t>Date Actual Submission</t>
  </si>
  <si>
    <t>Effective Date</t>
  </si>
  <si>
    <t>Date Actual Cancel</t>
  </si>
  <si>
    <t>Date Notified Cancel</t>
  </si>
  <si>
    <t>Cancellation Notes</t>
  </si>
  <si>
    <t>https://app.hubspot.com/contacts/7879306/record/2-7775359/3167091334</t>
  </si>
  <si>
    <t>https://app.hubspot.com/contacts/7879306/contact/6821051</t>
  </si>
  <si>
    <t>Judson</t>
  </si>
  <si>
    <t>Simon</t>
  </si>
  <si>
    <t>CIGNA</t>
  </si>
  <si>
    <t>410 - Cancelled</t>
  </si>
  <si>
    <t>Advantage</t>
  </si>
  <si>
    <t>11-05-2021</t>
  </si>
  <si>
    <t>12-01-2021</t>
  </si>
  <si>
    <t>10-09-2022</t>
  </si>
  <si>
    <t>https://app.hubspot.com/contacts/7879306/record/2-7775359/3799452754</t>
  </si>
  <si>
    <t>200 - Issued</t>
  </si>
  <si>
    <t>12-07-2021</t>
  </si>
  <si>
    <t>01-01-2022</t>
  </si>
  <si>
    <t>Contact Record</t>
  </si>
  <si>
    <t>First</t>
  </si>
  <si>
    <t>Last</t>
  </si>
  <si>
    <t>OA First</t>
  </si>
  <si>
    <t>OA Last</t>
  </si>
  <si>
    <t>Agent First</t>
  </si>
  <si>
    <t>Agent Last</t>
  </si>
  <si>
    <t>Plan</t>
  </si>
  <si>
    <t>Type</t>
  </si>
  <si>
    <t>Submitted</t>
  </si>
  <si>
    <t>Effective</t>
  </si>
  <si>
    <t>Notified of Cancel</t>
  </si>
  <si>
    <t>Term Date</t>
  </si>
  <si>
    <t>Active?</t>
  </si>
  <si>
    <t>Eligible for Residual</t>
  </si>
  <si>
    <t>Residual</t>
  </si>
  <si>
    <t>Commissionable?</t>
  </si>
  <si>
    <t>MSP and Residual</t>
  </si>
  <si>
    <t>MAP and Residual</t>
  </si>
  <si>
    <t>3173273612</t>
  </si>
  <si>
    <t>16779510</t>
  </si>
  <si>
    <t>Amy</t>
  </si>
  <si>
    <t>Bonds</t>
  </si>
  <si>
    <t>EnlightNuUsaLLC</t>
  </si>
  <si>
    <t>House</t>
  </si>
  <si>
    <t>AARP</t>
  </si>
  <si>
    <t>G</t>
  </si>
  <si>
    <t>Supplemental</t>
  </si>
  <si>
    <t>05-01-2021</t>
  </si>
  <si>
    <t>True</t>
  </si>
  <si>
    <t>3173196209</t>
  </si>
  <si>
    <t>16774587</t>
  </si>
  <si>
    <t>Marie</t>
  </si>
  <si>
    <t>Christian</t>
  </si>
  <si>
    <t>02-01-2021</t>
  </si>
  <si>
    <t>3173196150</t>
  </si>
  <si>
    <t>16775187</t>
  </si>
  <si>
    <t>Reginald</t>
  </si>
  <si>
    <t>Culp</t>
  </si>
  <si>
    <t>False</t>
  </si>
  <si>
    <t>3173273611</t>
  </si>
  <si>
    <t>16779763</t>
  </si>
  <si>
    <t>Richard</t>
  </si>
  <si>
    <t>Fetner</t>
  </si>
  <si>
    <t>10-01-2021</t>
  </si>
  <si>
    <t>3173253749</t>
  </si>
  <si>
    <t>16775687</t>
  </si>
  <si>
    <t>Deborah</t>
  </si>
  <si>
    <t>Harper</t>
  </si>
  <si>
    <t>11-01-2021</t>
  </si>
  <si>
    <t>3173253768</t>
  </si>
  <si>
    <t>16775384</t>
  </si>
  <si>
    <t>Jeffery</t>
  </si>
  <si>
    <t>Hays</t>
  </si>
  <si>
    <t>3173057843</t>
  </si>
  <si>
    <t>16778081</t>
  </si>
  <si>
    <t>Michael</t>
  </si>
  <si>
    <t>Higgins</t>
  </si>
  <si>
    <t>3173286806</t>
  </si>
  <si>
    <t>16773870</t>
  </si>
  <si>
    <t>Dennis</t>
  </si>
  <si>
    <t>Hiser</t>
  </si>
  <si>
    <t>08-01-2021</t>
  </si>
  <si>
    <t>3173286724</t>
  </si>
  <si>
    <t>16775789</t>
  </si>
  <si>
    <t>Linda</t>
  </si>
  <si>
    <t>Hobson</t>
  </si>
  <si>
    <t>06-01-2021</t>
  </si>
  <si>
    <t>3173196122</t>
  </si>
  <si>
    <t>16774588</t>
  </si>
  <si>
    <t>Phillipe</t>
  </si>
  <si>
    <t>Johnson</t>
  </si>
  <si>
    <t>04-01-2022</t>
  </si>
  <si>
    <t>3173286698</t>
  </si>
  <si>
    <t>16775892</t>
  </si>
  <si>
    <t>Melba</t>
  </si>
  <si>
    <t>Mars</t>
  </si>
  <si>
    <t>12-01-2020</t>
  </si>
  <si>
    <t>3173286710</t>
  </si>
  <si>
    <t>16775922</t>
  </si>
  <si>
    <t>Mcgavock</t>
  </si>
  <si>
    <t>3173196125</t>
  </si>
  <si>
    <t>16775295</t>
  </si>
  <si>
    <t>Jill</t>
  </si>
  <si>
    <t>Mitchell</t>
  </si>
  <si>
    <t>09-01-2021</t>
  </si>
  <si>
    <t>3173196118</t>
  </si>
  <si>
    <t>16775185</t>
  </si>
  <si>
    <t>Debora</t>
  </si>
  <si>
    <t>Moncaya</t>
  </si>
  <si>
    <t>3173196202</t>
  </si>
  <si>
    <t>16774597</t>
  </si>
  <si>
    <t>Therese</t>
  </si>
  <si>
    <t>Morriscampa</t>
  </si>
  <si>
    <t>3173273625</t>
  </si>
  <si>
    <t>16780001</t>
  </si>
  <si>
    <t>Neale</t>
  </si>
  <si>
    <t>04-01-2021</t>
  </si>
  <si>
    <t>3173150554</t>
  </si>
  <si>
    <t>16776514</t>
  </si>
  <si>
    <t>Carla</t>
  </si>
  <si>
    <t>Ottersbach</t>
  </si>
  <si>
    <t>3173196145</t>
  </si>
  <si>
    <t>16775281</t>
  </si>
  <si>
    <t>Johnr</t>
  </si>
  <si>
    <t>Pomraning</t>
  </si>
  <si>
    <t>05-01-2022</t>
  </si>
  <si>
    <t>3173286725</t>
  </si>
  <si>
    <t>16776071</t>
  </si>
  <si>
    <t>Judith</t>
  </si>
  <si>
    <t>Rippeth</t>
  </si>
  <si>
    <t>3173286705</t>
  </si>
  <si>
    <t>16776063</t>
  </si>
  <si>
    <t>Eugene</t>
  </si>
  <si>
    <t>Schlageter</t>
  </si>
  <si>
    <t>3173273514</t>
  </si>
  <si>
    <t>16779754</t>
  </si>
  <si>
    <t>Charlesbarry</t>
  </si>
  <si>
    <t>Tuggle</t>
  </si>
  <si>
    <t>06-01-2022</t>
  </si>
  <si>
    <t>3167095955</t>
  </si>
  <si>
    <t>16778215</t>
  </si>
  <si>
    <t>Charles</t>
  </si>
  <si>
    <t>Dudley</t>
  </si>
  <si>
    <t>AARP/UHC</t>
  </si>
  <si>
    <t>3167091334</t>
  </si>
  <si>
    <t>6821051</t>
  </si>
  <si>
    <t>Inactive</t>
  </si>
  <si>
    <t>Agent</t>
  </si>
  <si>
    <t>Cigna Preferred Medicare (HMO)</t>
  </si>
  <si>
    <t>3799452754</t>
  </si>
  <si>
    <t xml:space="preserve">Cigna Alliance Medicare (HMO) </t>
  </si>
  <si>
    <t>Core Plans Summary</t>
  </si>
  <si>
    <t>Last Month Active</t>
  </si>
  <si>
    <t>Current Month Active</t>
  </si>
  <si>
    <t>Lifetime Cancels (12+ Month Duration)</t>
  </si>
  <si>
    <t>(These plans are added back into Current Month Total Active)</t>
  </si>
  <si>
    <t>Net New Active</t>
  </si>
  <si>
    <t>Base Draw Policies (Pre-Paid)</t>
  </si>
  <si>
    <t>Prior Month Debit Adjustment</t>
  </si>
  <si>
    <t>(These plans are added/subtracted from Last Month Total Active)</t>
  </si>
  <si>
    <t>Net New Commissionable</t>
  </si>
  <si>
    <t>(If negative, this will be carried forward as a debit in the next month)</t>
  </si>
  <si>
    <t>Core - Commission</t>
  </si>
  <si>
    <t>Details</t>
  </si>
  <si>
    <t>Total Core Plan Submissions Last Month</t>
  </si>
  <si>
    <t>Core Plan Cancelations Posted Last Month</t>
  </si>
  <si>
    <t>Residuals</t>
  </si>
  <si>
    <t>Residual-Eligible Core Plans</t>
  </si>
  <si>
    <t>Core - Residual</t>
  </si>
  <si>
    <t>Ancillary Plans</t>
  </si>
  <si>
    <t>Previous Active DVH Plans:</t>
  </si>
  <si>
    <t>Current Active DVH Plans:</t>
  </si>
  <si>
    <t>DVH Lifetime Cancels (12+ Month Duration)</t>
  </si>
  <si>
    <t>Net New DVH Plans:</t>
  </si>
  <si>
    <t>DVH - Commission:</t>
  </si>
  <si>
    <t>Previous Active Copay Plans:</t>
  </si>
  <si>
    <t>Current Active Copay Plans:</t>
  </si>
  <si>
    <t>Copay Lifetime Cancels (12+ Month Duration)</t>
  </si>
  <si>
    <t>Net New Copay Plans:</t>
  </si>
  <si>
    <t>Copay - Commission:</t>
  </si>
  <si>
    <t>12</t>
  </si>
</sst>
</file>

<file path=xl/styles.xml><?xml version="1.0" encoding="utf-8"?>
<styleSheet xmlns="http://schemas.openxmlformats.org/spreadsheetml/2006/main">
  <numFmts count="1">
    <numFmt numFmtId="164" formatCode="$#,##0.00"/>
    <numFmt numFmtId="164" formatCode="$#,##0.00"/>
  </numFmts>
  <fonts count="5">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2">
    <xf numFmtId="0" fontId="0" fillId="0" borderId="0" xfId="0"/>
    <xf numFmtId="0" fontId="1" fillId="0" borderId="0" xfId="0" applyFont="1" applyAlignment="1">
      <alignment horizontal="left"/>
    </xf>
    <xf numFmtId="0" fontId="0" fillId="0" borderId="0" xfId="0" applyAlignment="1">
      <alignment horizontal="right"/>
    </xf>
    <xf numFmtId="0" fontId="2" fillId="0" borderId="0" xfId="0" applyFont="1" applyAlignment="1">
      <alignment horizontal="left"/>
    </xf>
    <xf numFmtId="0" fontId="1" fillId="0" borderId="0" xfId="0" applyFont="1" applyAlignment="1">
      <alignment horizontal="right"/>
    </xf>
    <xf numFmtId="164" fontId="1" fillId="0" borderId="0" xfId="0" applyNumberFormat="1" applyFont="1" applyAlignment="1">
      <alignment horizontal="right"/>
    </xf>
    <xf numFmtId="0" fontId="0" fillId="0" borderId="0" xfId="0" applyAlignment="1">
      <alignment vertical="top" wrapText="1"/>
    </xf>
    <xf numFmtId="0" fontId="1" fillId="0" borderId="0" xfId="0" applyFont="1" applyAlignment="1">
      <alignment horizontal="center"/>
    </xf>
    <xf numFmtId="0" fontId="3" fillId="0" borderId="0" xfId="1" applyAlignment="1" applyProtection="1"/>
    <xf numFmtId="0" fontId="0" fillId="0" borderId="0" xfId="0" applyAlignment="1">
      <alignment horizontal="center"/>
    </xf>
    <xf numFmtId="164" fontId="0" fillId="0" borderId="0" xfId="0" applyNumberFormat="1" applyAlignment="1">
      <alignment horizontal="right"/>
    </xf>
    <xf numFmtId="0" fontId="4"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app.hubspot.com/contacts/7879306/record/2-7775359/3167091334" TargetMode="External"/><Relationship Id="rId2" Type="http://schemas.openxmlformats.org/officeDocument/2006/relationships/hyperlink" Target="https://app.hubspot.com/contacts/7879306/contact/6821051" TargetMode="External"/><Relationship Id="rId3" Type="http://schemas.openxmlformats.org/officeDocument/2006/relationships/hyperlink" Target="https://app.hubspot.com/contacts/7879306/record/2-7775359/3799452754" TargetMode="External"/><Relationship Id="rId4" Type="http://schemas.openxmlformats.org/officeDocument/2006/relationships/hyperlink" Target="https://app.hubspot.com/contacts/7879306/contact/682105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pp.hubspot.com/contacts/7879306/record/2-8483761/3173273612" TargetMode="External"/><Relationship Id="rId2" Type="http://schemas.openxmlformats.org/officeDocument/2006/relationships/hyperlink" Target="https://app.hubspot.com/contacts/7879306/contact/16779510" TargetMode="External"/><Relationship Id="rId3" Type="http://schemas.openxmlformats.org/officeDocument/2006/relationships/hyperlink" Target="https://app.hubspot.com/contacts/7879306/record/2-8483761/3173196209" TargetMode="External"/><Relationship Id="rId4" Type="http://schemas.openxmlformats.org/officeDocument/2006/relationships/hyperlink" Target="https://app.hubspot.com/contacts/7879306/contact/16774587" TargetMode="External"/><Relationship Id="rId5" Type="http://schemas.openxmlformats.org/officeDocument/2006/relationships/hyperlink" Target="https://app.hubspot.com/contacts/7879306/record/2-8483761/3173196150" TargetMode="External"/><Relationship Id="rId6" Type="http://schemas.openxmlformats.org/officeDocument/2006/relationships/hyperlink" Target="https://app.hubspot.com/contacts/7879306/contact/16775187" TargetMode="External"/><Relationship Id="rId7" Type="http://schemas.openxmlformats.org/officeDocument/2006/relationships/hyperlink" Target="https://app.hubspot.com/contacts/7879306/record/2-8483761/3173273611" TargetMode="External"/><Relationship Id="rId8" Type="http://schemas.openxmlformats.org/officeDocument/2006/relationships/hyperlink" Target="https://app.hubspot.com/contacts/7879306/contact/16779763" TargetMode="External"/><Relationship Id="rId9" Type="http://schemas.openxmlformats.org/officeDocument/2006/relationships/hyperlink" Target="https://app.hubspot.com/contacts/7879306/record/2-8483761/3173253749" TargetMode="External"/><Relationship Id="rId10" Type="http://schemas.openxmlformats.org/officeDocument/2006/relationships/hyperlink" Target="https://app.hubspot.com/contacts/7879306/contact/16775687" TargetMode="External"/><Relationship Id="rId11" Type="http://schemas.openxmlformats.org/officeDocument/2006/relationships/hyperlink" Target="https://app.hubspot.com/contacts/7879306/record/2-8483761/3173253768" TargetMode="External"/><Relationship Id="rId12" Type="http://schemas.openxmlformats.org/officeDocument/2006/relationships/hyperlink" Target="https://app.hubspot.com/contacts/7879306/contact/16775384" TargetMode="External"/><Relationship Id="rId13" Type="http://schemas.openxmlformats.org/officeDocument/2006/relationships/hyperlink" Target="https://app.hubspot.com/contacts/7879306/record/2-8483761/3173057843" TargetMode="External"/><Relationship Id="rId14" Type="http://schemas.openxmlformats.org/officeDocument/2006/relationships/hyperlink" Target="https://app.hubspot.com/contacts/7879306/contact/16778081" TargetMode="External"/><Relationship Id="rId15" Type="http://schemas.openxmlformats.org/officeDocument/2006/relationships/hyperlink" Target="https://app.hubspot.com/contacts/7879306/record/2-8483761/3173286806" TargetMode="External"/><Relationship Id="rId16" Type="http://schemas.openxmlformats.org/officeDocument/2006/relationships/hyperlink" Target="https://app.hubspot.com/contacts/7879306/contact/16773870" TargetMode="External"/><Relationship Id="rId17" Type="http://schemas.openxmlformats.org/officeDocument/2006/relationships/hyperlink" Target="https://app.hubspot.com/contacts/7879306/record/2-8483761/3173286724" TargetMode="External"/><Relationship Id="rId18" Type="http://schemas.openxmlformats.org/officeDocument/2006/relationships/hyperlink" Target="https://app.hubspot.com/contacts/7879306/contact/16775789" TargetMode="External"/><Relationship Id="rId19" Type="http://schemas.openxmlformats.org/officeDocument/2006/relationships/hyperlink" Target="https://app.hubspot.com/contacts/7879306/record/2-8483761/3173196122" TargetMode="External"/><Relationship Id="rId20" Type="http://schemas.openxmlformats.org/officeDocument/2006/relationships/hyperlink" Target="https://app.hubspot.com/contacts/7879306/contact/16774588" TargetMode="External"/><Relationship Id="rId21" Type="http://schemas.openxmlformats.org/officeDocument/2006/relationships/hyperlink" Target="https://app.hubspot.com/contacts/7879306/record/2-8483761/3173286698" TargetMode="External"/><Relationship Id="rId22" Type="http://schemas.openxmlformats.org/officeDocument/2006/relationships/hyperlink" Target="https://app.hubspot.com/contacts/7879306/contact/16775892" TargetMode="External"/><Relationship Id="rId23" Type="http://schemas.openxmlformats.org/officeDocument/2006/relationships/hyperlink" Target="https://app.hubspot.com/contacts/7879306/record/2-8483761/3173286710" TargetMode="External"/><Relationship Id="rId24" Type="http://schemas.openxmlformats.org/officeDocument/2006/relationships/hyperlink" Target="https://app.hubspot.com/contacts/7879306/contact/16775922" TargetMode="External"/><Relationship Id="rId25" Type="http://schemas.openxmlformats.org/officeDocument/2006/relationships/hyperlink" Target="https://app.hubspot.com/contacts/7879306/record/2-8483761/3173196125" TargetMode="External"/><Relationship Id="rId26" Type="http://schemas.openxmlformats.org/officeDocument/2006/relationships/hyperlink" Target="https://app.hubspot.com/contacts/7879306/contact/16775295" TargetMode="External"/><Relationship Id="rId27" Type="http://schemas.openxmlformats.org/officeDocument/2006/relationships/hyperlink" Target="https://app.hubspot.com/contacts/7879306/record/2-8483761/3173196118" TargetMode="External"/><Relationship Id="rId28" Type="http://schemas.openxmlformats.org/officeDocument/2006/relationships/hyperlink" Target="https://app.hubspot.com/contacts/7879306/contact/16775185" TargetMode="External"/><Relationship Id="rId29" Type="http://schemas.openxmlformats.org/officeDocument/2006/relationships/hyperlink" Target="https://app.hubspot.com/contacts/7879306/record/2-8483761/3173196202" TargetMode="External"/><Relationship Id="rId30" Type="http://schemas.openxmlformats.org/officeDocument/2006/relationships/hyperlink" Target="https://app.hubspot.com/contacts/7879306/contact/16774597" TargetMode="External"/><Relationship Id="rId31" Type="http://schemas.openxmlformats.org/officeDocument/2006/relationships/hyperlink" Target="https://app.hubspot.com/contacts/7879306/record/2-8483761/3173273625" TargetMode="External"/><Relationship Id="rId32" Type="http://schemas.openxmlformats.org/officeDocument/2006/relationships/hyperlink" Target="https://app.hubspot.com/contacts/7879306/contact/16780001" TargetMode="External"/><Relationship Id="rId33" Type="http://schemas.openxmlformats.org/officeDocument/2006/relationships/hyperlink" Target="https://app.hubspot.com/contacts/7879306/record/2-8483761/3173150554" TargetMode="External"/><Relationship Id="rId34" Type="http://schemas.openxmlformats.org/officeDocument/2006/relationships/hyperlink" Target="https://app.hubspot.com/contacts/7879306/contact/16776514" TargetMode="External"/><Relationship Id="rId35" Type="http://schemas.openxmlformats.org/officeDocument/2006/relationships/hyperlink" Target="https://app.hubspot.com/contacts/7879306/record/2-8483761/3173196145" TargetMode="External"/><Relationship Id="rId36" Type="http://schemas.openxmlformats.org/officeDocument/2006/relationships/hyperlink" Target="https://app.hubspot.com/contacts/7879306/contact/16775281" TargetMode="External"/><Relationship Id="rId37" Type="http://schemas.openxmlformats.org/officeDocument/2006/relationships/hyperlink" Target="https://app.hubspot.com/contacts/7879306/record/2-8483761/3173286725" TargetMode="External"/><Relationship Id="rId38" Type="http://schemas.openxmlformats.org/officeDocument/2006/relationships/hyperlink" Target="https://app.hubspot.com/contacts/7879306/contact/16776071" TargetMode="External"/><Relationship Id="rId39" Type="http://schemas.openxmlformats.org/officeDocument/2006/relationships/hyperlink" Target="https://app.hubspot.com/contacts/7879306/record/2-8483761/3173286705" TargetMode="External"/><Relationship Id="rId40" Type="http://schemas.openxmlformats.org/officeDocument/2006/relationships/hyperlink" Target="https://app.hubspot.com/contacts/7879306/contact/16776063" TargetMode="External"/><Relationship Id="rId41" Type="http://schemas.openxmlformats.org/officeDocument/2006/relationships/hyperlink" Target="https://app.hubspot.com/contacts/7879306/record/2-8483761/3173273514" TargetMode="External"/><Relationship Id="rId42" Type="http://schemas.openxmlformats.org/officeDocument/2006/relationships/hyperlink" Target="https://app.hubspot.com/contacts/7879306/contact/16779754" TargetMode="External"/><Relationship Id="rId43" Type="http://schemas.openxmlformats.org/officeDocument/2006/relationships/hyperlink" Target="https://app.hubspot.com/contacts/7879306/record/2-7775359/3167095955" TargetMode="External"/><Relationship Id="rId44" Type="http://schemas.openxmlformats.org/officeDocument/2006/relationships/hyperlink" Target="https://app.hubspot.com/contacts/7879306/contact/16778215" TargetMode="External"/><Relationship Id="rId45" Type="http://schemas.openxmlformats.org/officeDocument/2006/relationships/hyperlink" Target="https://app.hubspot.com/contacts/7879306/record/2-7775359/3167091334" TargetMode="External"/><Relationship Id="rId46" Type="http://schemas.openxmlformats.org/officeDocument/2006/relationships/hyperlink" Target="https://app.hubspot.com/contacts/7879306/contact/6821051" TargetMode="External"/><Relationship Id="rId47" Type="http://schemas.openxmlformats.org/officeDocument/2006/relationships/hyperlink" Target="https://app.hubspot.com/contacts/7879306/record/2-7775359/3799452754" TargetMode="External"/><Relationship Id="rId48" Type="http://schemas.openxmlformats.org/officeDocument/2006/relationships/hyperlink" Target="https://app.hubspot.com/contacts/7879306/contact/6821051" TargetMode="External"/></Relationships>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36.7109375" customWidth="1"/>
    <col min="2" max="2" width="9.7109375" customWidth="1"/>
  </cols>
  <sheetData>
    <row r="1" spans="1:3">
      <c r="A1" s="1" t="s">
        <v>160</v>
      </c>
    </row>
    <row r="2" spans="1:3">
      <c r="A2" s="2" t="s">
        <v>161</v>
      </c>
      <c r="B2" s="2"/>
    </row>
    <row r="3" spans="1:3">
      <c r="A3" s="2" t="s">
        <v>162</v>
      </c>
      <c r="B3" s="2"/>
    </row>
    <row r="4" spans="1:3">
      <c r="A4" s="2" t="s">
        <v>163</v>
      </c>
      <c r="B4" s="2">
        <v>0</v>
      </c>
      <c r="C4" s="3" t="s">
        <v>164</v>
      </c>
    </row>
    <row r="5" spans="1:3">
      <c r="A5" s="4" t="s">
        <v>165</v>
      </c>
      <c r="B5" s="4">
        <f>B3+B4-B2</f>
        <v>0</v>
      </c>
    </row>
    <row r="6" spans="1:3">
      <c r="A6" s="2" t="s">
        <v>166</v>
      </c>
      <c r="B6" s="2">
        <v>-30</v>
      </c>
    </row>
    <row r="7" spans="1:3">
      <c r="A7" s="2" t="s">
        <v>167</v>
      </c>
      <c r="B7" s="2">
        <v>0</v>
      </c>
      <c r="C7" s="3" t="s">
        <v>168</v>
      </c>
    </row>
    <row r="8" spans="1:3">
      <c r="A8" s="4" t="s">
        <v>169</v>
      </c>
      <c r="B8" s="4">
        <f>SUM(B5:B7)</f>
        <v>0</v>
      </c>
      <c r="C8" s="3" t="s">
        <v>170</v>
      </c>
    </row>
    <row r="9" spans="1:3">
      <c r="A9" s="4" t="s">
        <v>171</v>
      </c>
      <c r="B9" s="5">
        <f>MAX(0, B8*150)</f>
        <v>0</v>
      </c>
    </row>
    <row r="11" spans="1:3">
      <c r="A11" s="1" t="s">
        <v>172</v>
      </c>
    </row>
    <row r="12" spans="1:3">
      <c r="A12" s="2" t="s">
        <v>173</v>
      </c>
      <c r="B12" s="2">
        <v>0</v>
      </c>
    </row>
    <row r="13" spans="1:3">
      <c r="A13" s="2" t="s">
        <v>174</v>
      </c>
      <c r="B13" s="2">
        <v>1</v>
      </c>
    </row>
    <row r="15" spans="1:3">
      <c r="A15" s="1" t="s">
        <v>175</v>
      </c>
    </row>
    <row r="16" spans="1:3">
      <c r="A16" s="2" t="s">
        <v>176</v>
      </c>
      <c r="B16" s="2" t="s">
        <v>189</v>
      </c>
    </row>
    <row r="17" spans="1:2">
      <c r="A17" s="4" t="s">
        <v>177</v>
      </c>
      <c r="B17" s="5">
        <f>SUM(Core!T:T)</f>
        <v>0</v>
      </c>
    </row>
    <row r="19" spans="1:2">
      <c r="A19" s="1" t="s">
        <v>178</v>
      </c>
    </row>
    <row r="20" spans="1:2">
      <c r="A20" s="2" t="s">
        <v>179</v>
      </c>
    </row>
    <row r="21" spans="1:2">
      <c r="A21" s="2" t="s">
        <v>180</v>
      </c>
    </row>
    <row r="22" spans="1:2">
      <c r="A22" s="2" t="s">
        <v>181</v>
      </c>
      <c r="B22" s="2">
        <v>0</v>
      </c>
    </row>
    <row r="23" spans="1:2">
      <c r="A23" s="2" t="s">
        <v>182</v>
      </c>
      <c r="B23">
        <f>-B20+B21+B22</f>
        <v>0</v>
      </c>
    </row>
    <row r="24" spans="1:2">
      <c r="A24" s="4" t="s">
        <v>183</v>
      </c>
      <c r="B24" s="5">
        <f>B23*50</f>
        <v>0</v>
      </c>
    </row>
    <row r="26" spans="1:2">
      <c r="A26" s="2" t="s">
        <v>184</v>
      </c>
    </row>
    <row r="27" spans="1:2">
      <c r="A27" s="2" t="s">
        <v>185</v>
      </c>
    </row>
    <row r="28" spans="1:2">
      <c r="A28" s="2" t="s">
        <v>186</v>
      </c>
      <c r="B28" s="2">
        <v>0</v>
      </c>
    </row>
    <row r="29" spans="1:2">
      <c r="A29" s="2" t="s">
        <v>187</v>
      </c>
      <c r="B29">
        <f>-B26+B27+B28</f>
        <v>0</v>
      </c>
    </row>
    <row r="30" spans="1:2">
      <c r="A30" s="4" t="s">
        <v>188</v>
      </c>
      <c r="B30" s="5">
        <f>B29*100</f>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4"/>
  <sheetViews>
    <sheetView workbookViewId="0"/>
  </sheetViews>
  <sheetFormatPr defaultRowHeight="15"/>
  <cols>
    <col min="1" max="7" width="13.7109375" customWidth="1"/>
    <col min="8" max="13" width="25.7109375" customWidth="1"/>
  </cols>
  <sheetData>
    <row r="1" spans="1:13" ht="100" customHeight="1">
      <c r="A1" s="6" t="s">
        <v>0</v>
      </c>
      <c r="B1" s="6"/>
      <c r="C1" s="6"/>
      <c r="D1" s="6"/>
      <c r="E1" s="6"/>
    </row>
    <row r="2" spans="1:13">
      <c r="A2" s="7" t="s">
        <v>1</v>
      </c>
      <c r="B2" s="7" t="s">
        <v>2</v>
      </c>
      <c r="C2" s="7" t="s">
        <v>3</v>
      </c>
      <c r="D2" s="7" t="s">
        <v>4</v>
      </c>
      <c r="E2" s="7" t="s">
        <v>5</v>
      </c>
      <c r="F2" s="7" t="s">
        <v>6</v>
      </c>
      <c r="G2" s="7" t="s">
        <v>7</v>
      </c>
      <c r="H2" s="7" t="s">
        <v>8</v>
      </c>
      <c r="I2" s="7" t="s">
        <v>9</v>
      </c>
      <c r="J2" s="7" t="s">
        <v>10</v>
      </c>
      <c r="K2" s="7" t="s">
        <v>11</v>
      </c>
      <c r="L2" s="7" t="s">
        <v>12</v>
      </c>
      <c r="M2" s="7" t="s">
        <v>13</v>
      </c>
    </row>
    <row r="3" spans="1:13">
      <c r="A3" s="8" t="s">
        <v>14</v>
      </c>
      <c r="B3" s="8" t="s">
        <v>15</v>
      </c>
      <c r="C3" s="9" t="s">
        <v>16</v>
      </c>
      <c r="D3" s="9" t="s">
        <v>17</v>
      </c>
      <c r="E3" s="9" t="s">
        <v>18</v>
      </c>
      <c r="F3" s="9"/>
      <c r="G3" s="9" t="s">
        <v>19</v>
      </c>
      <c r="H3" s="9" t="s">
        <v>20</v>
      </c>
      <c r="I3" s="9" t="s">
        <v>21</v>
      </c>
      <c r="J3" s="9" t="s">
        <v>22</v>
      </c>
      <c r="K3" s="9"/>
      <c r="L3" s="9" t="s">
        <v>23</v>
      </c>
      <c r="M3" s="9"/>
    </row>
    <row r="4" spans="1:13">
      <c r="A4" s="8" t="s">
        <v>24</v>
      </c>
      <c r="B4" s="8" t="s">
        <v>15</v>
      </c>
      <c r="C4" s="9" t="s">
        <v>16</v>
      </c>
      <c r="D4" s="9" t="s">
        <v>17</v>
      </c>
      <c r="E4" s="9" t="s">
        <v>18</v>
      </c>
      <c r="F4" s="9"/>
      <c r="G4" s="9" t="s">
        <v>25</v>
      </c>
      <c r="H4" s="9" t="s">
        <v>20</v>
      </c>
      <c r="I4" s="9" t="s">
        <v>26</v>
      </c>
      <c r="J4" s="9" t="s">
        <v>27</v>
      </c>
      <c r="K4" s="9"/>
      <c r="L4" s="9"/>
      <c r="M4" s="9"/>
    </row>
  </sheetData>
  <mergeCells count="1">
    <mergeCell ref="A1:E1"/>
  </mergeCells>
  <hyperlinks>
    <hyperlink ref="A3" r:id="rId1"/>
    <hyperlink ref="B3" r:id="rId2"/>
    <hyperlink ref="A4" r:id="rId3"/>
    <hyperlink ref="B4" r:id="rId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47"/>
  <sheetViews>
    <sheetView workbookViewId="0"/>
  </sheetViews>
  <sheetFormatPr defaultRowHeight="15"/>
  <cols>
    <col min="1" max="2" width="13.7109375" style="9" customWidth="1"/>
    <col min="3" max="9" width="9.7109375" style="9" customWidth="1"/>
    <col min="10" max="10" width="8.7109375" style="9" customWidth="1"/>
    <col min="11" max="16" width="11.7109375" customWidth="1"/>
    <col min="17" max="19" width="10.7109375" style="9" customWidth="1"/>
    <col min="19" max="19" width="10.7109375" style="10" customWidth="1"/>
    <col min="20" max="20" width="14.7109375" style="9" customWidth="1"/>
    <col min="21" max="23" width="0" hidden="1" customWidth="1"/>
  </cols>
  <sheetData>
    <row r="1" spans="1:23">
      <c r="A1" s="11" t="s">
        <v>1</v>
      </c>
      <c r="B1" s="11" t="s">
        <v>28</v>
      </c>
      <c r="C1" s="11" t="s">
        <v>29</v>
      </c>
      <c r="D1" s="11" t="s">
        <v>30</v>
      </c>
      <c r="E1" s="11" t="s">
        <v>31</v>
      </c>
      <c r="F1" s="11" t="s">
        <v>32</v>
      </c>
      <c r="G1" s="11" t="s">
        <v>33</v>
      </c>
      <c r="H1" s="11" t="s">
        <v>34</v>
      </c>
      <c r="I1" s="11" t="s">
        <v>5</v>
      </c>
      <c r="J1" s="11" t="s">
        <v>35</v>
      </c>
      <c r="K1" s="11" t="s">
        <v>36</v>
      </c>
      <c r="L1" s="11" t="s">
        <v>7</v>
      </c>
      <c r="M1" s="11" t="s">
        <v>37</v>
      </c>
      <c r="N1" s="11" t="s">
        <v>38</v>
      </c>
      <c r="O1" s="11" t="s">
        <v>39</v>
      </c>
      <c r="P1" s="11" t="s">
        <v>40</v>
      </c>
      <c r="Q1" s="11" t="s">
        <v>41</v>
      </c>
      <c r="R1" s="11" t="s">
        <v>13</v>
      </c>
      <c r="S1" s="11" t="s">
        <v>42</v>
      </c>
      <c r="T1" s="11" t="s">
        <v>43</v>
      </c>
      <c r="U1" s="11" t="s">
        <v>44</v>
      </c>
      <c r="V1" s="11" t="s">
        <v>45</v>
      </c>
      <c r="W1" s="11" t="s">
        <v>46</v>
      </c>
    </row>
    <row r="2" spans="1:23">
      <c r="A2" s="8" t="s">
        <v>47</v>
      </c>
      <c r="B2" s="8" t="s">
        <v>48</v>
      </c>
      <c r="C2" s="9" t="s">
        <v>49</v>
      </c>
      <c r="D2" s="9" t="s">
        <v>50</v>
      </c>
      <c r="E2" s="9" t="s">
        <v>51</v>
      </c>
      <c r="F2" s="9" t="s">
        <v>52</v>
      </c>
      <c r="G2" s="9" t="s">
        <v>51</v>
      </c>
      <c r="H2" s="9" t="s">
        <v>52</v>
      </c>
      <c r="I2" s="9" t="s">
        <v>53</v>
      </c>
      <c r="J2" s="9" t="s">
        <v>54</v>
      </c>
      <c r="K2" t="s">
        <v>55</v>
      </c>
      <c r="L2" t="s">
        <v>25</v>
      </c>
      <c r="M2" t="s">
        <v>56</v>
      </c>
      <c r="N2" t="s">
        <v>56</v>
      </c>
      <c r="Q2" s="9" t="s">
        <v>57</v>
      </c>
      <c r="S2" s="10" t="s">
        <v>57</v>
      </c>
      <c r="T2" s="9">
        <v>2.5</v>
      </c>
      <c r="W2" t="b">
        <v>1</v>
      </c>
    </row>
    <row r="4" spans="1:23">
      <c r="A4" s="8" t="s">
        <v>58</v>
      </c>
      <c r="B4" s="8" t="s">
        <v>59</v>
      </c>
      <c r="C4" s="9" t="s">
        <v>60</v>
      </c>
      <c r="D4" s="9" t="s">
        <v>61</v>
      </c>
      <c r="E4" s="9" t="s">
        <v>51</v>
      </c>
      <c r="F4" s="9" t="s">
        <v>52</v>
      </c>
      <c r="G4" s="9" t="s">
        <v>51</v>
      </c>
      <c r="H4" s="9" t="s">
        <v>52</v>
      </c>
      <c r="I4" s="9" t="s">
        <v>53</v>
      </c>
      <c r="J4" s="9" t="s">
        <v>54</v>
      </c>
      <c r="K4" t="s">
        <v>55</v>
      </c>
      <c r="L4" t="s">
        <v>25</v>
      </c>
      <c r="M4" t="s">
        <v>62</v>
      </c>
      <c r="N4" t="s">
        <v>62</v>
      </c>
      <c r="Q4" s="9" t="s">
        <v>57</v>
      </c>
      <c r="S4" s="10" t="s">
        <v>57</v>
      </c>
      <c r="T4" s="9">
        <v>2.5</v>
      </c>
      <c r="W4" t="b">
        <v>1</v>
      </c>
    </row>
    <row r="6" spans="1:23">
      <c r="A6" s="8" t="s">
        <v>63</v>
      </c>
      <c r="B6" s="8" t="s">
        <v>64</v>
      </c>
      <c r="C6" s="9" t="s">
        <v>65</v>
      </c>
      <c r="D6" s="9" t="s">
        <v>66</v>
      </c>
      <c r="E6" s="9" t="s">
        <v>51</v>
      </c>
      <c r="F6" s="9" t="s">
        <v>52</v>
      </c>
      <c r="G6" s="9" t="s">
        <v>51</v>
      </c>
      <c r="H6" s="9" t="s">
        <v>52</v>
      </c>
      <c r="I6" s="9" t="s">
        <v>53</v>
      </c>
      <c r="J6" s="9" t="s">
        <v>54</v>
      </c>
      <c r="K6" t="s">
        <v>55</v>
      </c>
      <c r="L6" t="s">
        <v>25</v>
      </c>
      <c r="M6" t="s">
        <v>27</v>
      </c>
      <c r="N6" t="s">
        <v>27</v>
      </c>
      <c r="Q6" s="9" t="s">
        <v>57</v>
      </c>
      <c r="S6" s="10" t="s">
        <v>67</v>
      </c>
    </row>
    <row r="8" spans="1:23">
      <c r="A8" s="8" t="s">
        <v>68</v>
      </c>
      <c r="B8" s="8" t="s">
        <v>69</v>
      </c>
      <c r="C8" s="9" t="s">
        <v>70</v>
      </c>
      <c r="D8" s="9" t="s">
        <v>71</v>
      </c>
      <c r="E8" s="9" t="s">
        <v>51</v>
      </c>
      <c r="F8" s="9" t="s">
        <v>52</v>
      </c>
      <c r="G8" s="9" t="s">
        <v>51</v>
      </c>
      <c r="H8" s="9" t="s">
        <v>52</v>
      </c>
      <c r="I8" s="9" t="s">
        <v>53</v>
      </c>
      <c r="J8" s="9" t="s">
        <v>54</v>
      </c>
      <c r="K8" t="s">
        <v>55</v>
      </c>
      <c r="L8" t="s">
        <v>25</v>
      </c>
      <c r="M8" t="s">
        <v>72</v>
      </c>
      <c r="N8" t="s">
        <v>72</v>
      </c>
      <c r="Q8" s="9" t="s">
        <v>57</v>
      </c>
      <c r="S8" s="10" t="s">
        <v>57</v>
      </c>
      <c r="T8" s="9">
        <v>2.5</v>
      </c>
      <c r="W8" t="b">
        <v>1</v>
      </c>
    </row>
    <row r="10" spans="1:23">
      <c r="A10" s="8" t="s">
        <v>73</v>
      </c>
      <c r="B10" s="8" t="s">
        <v>74</v>
      </c>
      <c r="C10" s="9" t="s">
        <v>75</v>
      </c>
      <c r="D10" s="9" t="s">
        <v>76</v>
      </c>
      <c r="E10" s="9" t="s">
        <v>51</v>
      </c>
      <c r="F10" s="9" t="s">
        <v>52</v>
      </c>
      <c r="G10" s="9" t="s">
        <v>51</v>
      </c>
      <c r="H10" s="9" t="s">
        <v>52</v>
      </c>
      <c r="I10" s="9" t="s">
        <v>53</v>
      </c>
      <c r="J10" s="9" t="s">
        <v>54</v>
      </c>
      <c r="K10" t="s">
        <v>55</v>
      </c>
      <c r="L10" t="s">
        <v>25</v>
      </c>
      <c r="M10" t="s">
        <v>77</v>
      </c>
      <c r="N10" t="s">
        <v>77</v>
      </c>
      <c r="Q10" s="9" t="s">
        <v>57</v>
      </c>
      <c r="S10" s="10" t="s">
        <v>67</v>
      </c>
    </row>
    <row r="12" spans="1:23">
      <c r="A12" s="8" t="s">
        <v>78</v>
      </c>
      <c r="B12" s="8" t="s">
        <v>79</v>
      </c>
      <c r="C12" s="9" t="s">
        <v>80</v>
      </c>
      <c r="D12" s="9" t="s">
        <v>81</v>
      </c>
      <c r="E12" s="9" t="s">
        <v>51</v>
      </c>
      <c r="F12" s="9" t="s">
        <v>52</v>
      </c>
      <c r="G12" s="9" t="s">
        <v>51</v>
      </c>
      <c r="H12" s="9" t="s">
        <v>52</v>
      </c>
      <c r="I12" s="9" t="s">
        <v>53</v>
      </c>
      <c r="J12" s="9" t="s">
        <v>54</v>
      </c>
      <c r="K12" t="s">
        <v>55</v>
      </c>
      <c r="L12" t="s">
        <v>25</v>
      </c>
      <c r="M12" t="s">
        <v>22</v>
      </c>
      <c r="N12" t="s">
        <v>22</v>
      </c>
      <c r="Q12" s="9" t="s">
        <v>57</v>
      </c>
      <c r="S12" s="10" t="s">
        <v>67</v>
      </c>
    </row>
    <row r="14" spans="1:23">
      <c r="A14" s="8" t="s">
        <v>82</v>
      </c>
      <c r="B14" s="8" t="s">
        <v>83</v>
      </c>
      <c r="C14" s="9" t="s">
        <v>84</v>
      </c>
      <c r="D14" s="9" t="s">
        <v>85</v>
      </c>
      <c r="E14" s="9" t="s">
        <v>51</v>
      </c>
      <c r="F14" s="9" t="s">
        <v>52</v>
      </c>
      <c r="G14" s="9" t="s">
        <v>51</v>
      </c>
      <c r="H14" s="9" t="s">
        <v>52</v>
      </c>
      <c r="I14" s="9" t="s">
        <v>53</v>
      </c>
      <c r="J14" s="9" t="s">
        <v>54</v>
      </c>
      <c r="K14" t="s">
        <v>55</v>
      </c>
      <c r="L14" t="s">
        <v>25</v>
      </c>
      <c r="M14" t="s">
        <v>22</v>
      </c>
      <c r="N14" t="s">
        <v>22</v>
      </c>
      <c r="Q14" s="9" t="s">
        <v>57</v>
      </c>
      <c r="S14" s="10" t="s">
        <v>67</v>
      </c>
    </row>
    <row r="16" spans="1:23">
      <c r="A16" s="8" t="s">
        <v>86</v>
      </c>
      <c r="B16" s="8" t="s">
        <v>87</v>
      </c>
      <c r="C16" s="9" t="s">
        <v>88</v>
      </c>
      <c r="D16" s="9" t="s">
        <v>89</v>
      </c>
      <c r="E16" s="9" t="s">
        <v>51</v>
      </c>
      <c r="F16" s="9" t="s">
        <v>52</v>
      </c>
      <c r="G16" s="9" t="s">
        <v>51</v>
      </c>
      <c r="H16" s="9" t="s">
        <v>52</v>
      </c>
      <c r="I16" s="9" t="s">
        <v>53</v>
      </c>
      <c r="J16" s="9" t="s">
        <v>54</v>
      </c>
      <c r="K16" t="s">
        <v>55</v>
      </c>
      <c r="L16" t="s">
        <v>25</v>
      </c>
      <c r="M16" t="s">
        <v>90</v>
      </c>
      <c r="N16" t="s">
        <v>90</v>
      </c>
      <c r="Q16" s="9" t="s">
        <v>57</v>
      </c>
      <c r="S16" s="10" t="s">
        <v>57</v>
      </c>
      <c r="T16" s="9">
        <v>2.5</v>
      </c>
      <c r="W16" t="b">
        <v>1</v>
      </c>
    </row>
    <row r="18" spans="1:23">
      <c r="A18" s="8" t="s">
        <v>91</v>
      </c>
      <c r="B18" s="8" t="s">
        <v>92</v>
      </c>
      <c r="C18" s="9" t="s">
        <v>93</v>
      </c>
      <c r="D18" s="9" t="s">
        <v>94</v>
      </c>
      <c r="E18" s="9" t="s">
        <v>51</v>
      </c>
      <c r="F18" s="9" t="s">
        <v>52</v>
      </c>
      <c r="G18" s="9" t="s">
        <v>51</v>
      </c>
      <c r="H18" s="9" t="s">
        <v>52</v>
      </c>
      <c r="I18" s="9" t="s">
        <v>53</v>
      </c>
      <c r="J18" s="9" t="s">
        <v>54</v>
      </c>
      <c r="K18" t="s">
        <v>55</v>
      </c>
      <c r="L18" t="s">
        <v>25</v>
      </c>
      <c r="M18" t="s">
        <v>95</v>
      </c>
      <c r="N18" t="s">
        <v>95</v>
      </c>
      <c r="Q18" s="9" t="s">
        <v>57</v>
      </c>
      <c r="S18" s="10" t="s">
        <v>57</v>
      </c>
      <c r="T18" s="9">
        <v>2.5</v>
      </c>
      <c r="W18" t="b">
        <v>1</v>
      </c>
    </row>
    <row r="20" spans="1:23">
      <c r="A20" s="8" t="s">
        <v>96</v>
      </c>
      <c r="B20" s="8" t="s">
        <v>97</v>
      </c>
      <c r="C20" s="9" t="s">
        <v>98</v>
      </c>
      <c r="D20" s="9" t="s">
        <v>99</v>
      </c>
      <c r="E20" s="9" t="s">
        <v>51</v>
      </c>
      <c r="F20" s="9" t="s">
        <v>52</v>
      </c>
      <c r="G20" s="9" t="s">
        <v>51</v>
      </c>
      <c r="H20" s="9" t="s">
        <v>52</v>
      </c>
      <c r="I20" s="9" t="s">
        <v>53</v>
      </c>
      <c r="J20" s="9" t="s">
        <v>54</v>
      </c>
      <c r="K20" t="s">
        <v>55</v>
      </c>
      <c r="L20" t="s">
        <v>25</v>
      </c>
      <c r="M20" t="s">
        <v>100</v>
      </c>
      <c r="N20" t="s">
        <v>100</v>
      </c>
      <c r="Q20" s="9" t="s">
        <v>57</v>
      </c>
      <c r="S20" s="10" t="s">
        <v>67</v>
      </c>
    </row>
    <row r="22" spans="1:23">
      <c r="A22" s="8" t="s">
        <v>101</v>
      </c>
      <c r="B22" s="8" t="s">
        <v>102</v>
      </c>
      <c r="C22" s="9" t="s">
        <v>103</v>
      </c>
      <c r="D22" s="9" t="s">
        <v>104</v>
      </c>
      <c r="E22" s="9" t="s">
        <v>51</v>
      </c>
      <c r="F22" s="9" t="s">
        <v>52</v>
      </c>
      <c r="G22" s="9" t="s">
        <v>51</v>
      </c>
      <c r="H22" s="9" t="s">
        <v>52</v>
      </c>
      <c r="I22" s="9" t="s">
        <v>53</v>
      </c>
      <c r="J22" s="9" t="s">
        <v>54</v>
      </c>
      <c r="K22" t="s">
        <v>55</v>
      </c>
      <c r="L22" t="s">
        <v>25</v>
      </c>
      <c r="M22" t="s">
        <v>105</v>
      </c>
      <c r="N22" t="s">
        <v>105</v>
      </c>
      <c r="Q22" s="9" t="s">
        <v>57</v>
      </c>
      <c r="S22" s="10" t="s">
        <v>57</v>
      </c>
      <c r="T22" s="9">
        <v>2.5</v>
      </c>
      <c r="W22" t="b">
        <v>1</v>
      </c>
    </row>
    <row r="24" spans="1:23">
      <c r="A24" s="8" t="s">
        <v>106</v>
      </c>
      <c r="B24" s="8" t="s">
        <v>107</v>
      </c>
      <c r="C24" s="9" t="s">
        <v>75</v>
      </c>
      <c r="D24" s="9" t="s">
        <v>108</v>
      </c>
      <c r="E24" s="9" t="s">
        <v>51</v>
      </c>
      <c r="F24" s="9" t="s">
        <v>52</v>
      </c>
      <c r="G24" s="9" t="s">
        <v>51</v>
      </c>
      <c r="H24" s="9" t="s">
        <v>52</v>
      </c>
      <c r="I24" s="9" t="s">
        <v>53</v>
      </c>
      <c r="J24" s="9" t="s">
        <v>54</v>
      </c>
      <c r="K24" t="s">
        <v>55</v>
      </c>
      <c r="L24" t="s">
        <v>25</v>
      </c>
      <c r="M24" t="s">
        <v>56</v>
      </c>
      <c r="N24" t="s">
        <v>56</v>
      </c>
      <c r="Q24" s="9" t="s">
        <v>57</v>
      </c>
      <c r="S24" s="10" t="s">
        <v>57</v>
      </c>
      <c r="T24" s="9">
        <v>2.5</v>
      </c>
      <c r="W24" t="b">
        <v>1</v>
      </c>
    </row>
    <row r="26" spans="1:23">
      <c r="A26" s="8" t="s">
        <v>109</v>
      </c>
      <c r="B26" s="8" t="s">
        <v>110</v>
      </c>
      <c r="C26" s="9" t="s">
        <v>111</v>
      </c>
      <c r="D26" s="9" t="s">
        <v>112</v>
      </c>
      <c r="E26" s="9" t="s">
        <v>51</v>
      </c>
      <c r="F26" s="9" t="s">
        <v>52</v>
      </c>
      <c r="G26" s="9" t="s">
        <v>51</v>
      </c>
      <c r="H26" s="9" t="s">
        <v>52</v>
      </c>
      <c r="I26" s="9" t="s">
        <v>53</v>
      </c>
      <c r="J26" s="9" t="s">
        <v>54</v>
      </c>
      <c r="K26" t="s">
        <v>55</v>
      </c>
      <c r="L26" t="s">
        <v>25</v>
      </c>
      <c r="M26" t="s">
        <v>113</v>
      </c>
      <c r="N26" t="s">
        <v>113</v>
      </c>
      <c r="Q26" s="9" t="s">
        <v>57</v>
      </c>
      <c r="S26" s="10" t="s">
        <v>57</v>
      </c>
      <c r="T26" s="9">
        <v>2.5</v>
      </c>
      <c r="W26" t="b">
        <v>1</v>
      </c>
    </row>
    <row r="28" spans="1:23">
      <c r="A28" s="8" t="s">
        <v>114</v>
      </c>
      <c r="B28" s="8" t="s">
        <v>115</v>
      </c>
      <c r="C28" s="9" t="s">
        <v>116</v>
      </c>
      <c r="D28" s="9" t="s">
        <v>117</v>
      </c>
      <c r="E28" s="9" t="s">
        <v>51</v>
      </c>
      <c r="F28" s="9" t="s">
        <v>52</v>
      </c>
      <c r="G28" s="9" t="s">
        <v>51</v>
      </c>
      <c r="H28" s="9" t="s">
        <v>52</v>
      </c>
      <c r="I28" s="9" t="s">
        <v>53</v>
      </c>
      <c r="J28" s="9" t="s">
        <v>54</v>
      </c>
      <c r="K28" t="s">
        <v>55</v>
      </c>
      <c r="L28" t="s">
        <v>25</v>
      </c>
      <c r="M28" t="s">
        <v>77</v>
      </c>
      <c r="N28" t="s">
        <v>77</v>
      </c>
      <c r="Q28" s="9" t="s">
        <v>57</v>
      </c>
      <c r="S28" s="10" t="s">
        <v>67</v>
      </c>
    </row>
    <row r="30" spans="1:23">
      <c r="A30" s="8" t="s">
        <v>118</v>
      </c>
      <c r="B30" s="8" t="s">
        <v>119</v>
      </c>
      <c r="C30" s="9" t="s">
        <v>120</v>
      </c>
      <c r="D30" s="9" t="s">
        <v>121</v>
      </c>
      <c r="E30" s="9" t="s">
        <v>51</v>
      </c>
      <c r="F30" s="9" t="s">
        <v>52</v>
      </c>
      <c r="G30" s="9" t="s">
        <v>51</v>
      </c>
      <c r="H30" s="9" t="s">
        <v>52</v>
      </c>
      <c r="I30" s="9" t="s">
        <v>53</v>
      </c>
      <c r="J30" s="9" t="s">
        <v>54</v>
      </c>
      <c r="K30" t="s">
        <v>55</v>
      </c>
      <c r="L30" t="s">
        <v>25</v>
      </c>
      <c r="M30" t="s">
        <v>22</v>
      </c>
      <c r="N30" t="s">
        <v>22</v>
      </c>
      <c r="Q30" s="9" t="s">
        <v>57</v>
      </c>
      <c r="S30" s="10" t="s">
        <v>67</v>
      </c>
    </row>
    <row r="32" spans="1:23">
      <c r="A32" s="8" t="s">
        <v>122</v>
      </c>
      <c r="B32" s="8" t="s">
        <v>123</v>
      </c>
      <c r="C32" s="9" t="s">
        <v>116</v>
      </c>
      <c r="D32" s="9" t="s">
        <v>124</v>
      </c>
      <c r="E32" s="9" t="s">
        <v>51</v>
      </c>
      <c r="F32" s="9" t="s">
        <v>52</v>
      </c>
      <c r="G32" s="9" t="s">
        <v>51</v>
      </c>
      <c r="H32" s="9" t="s">
        <v>52</v>
      </c>
      <c r="I32" s="9" t="s">
        <v>53</v>
      </c>
      <c r="J32" s="9" t="s">
        <v>54</v>
      </c>
      <c r="K32" t="s">
        <v>55</v>
      </c>
      <c r="L32" t="s">
        <v>25</v>
      </c>
      <c r="M32" t="s">
        <v>125</v>
      </c>
      <c r="N32" t="s">
        <v>125</v>
      </c>
      <c r="Q32" s="9" t="s">
        <v>57</v>
      </c>
      <c r="S32" s="10" t="s">
        <v>57</v>
      </c>
      <c r="T32" s="9">
        <v>2.5</v>
      </c>
      <c r="W32" t="b">
        <v>1</v>
      </c>
    </row>
    <row r="34" spans="1:23">
      <c r="A34" s="8" t="s">
        <v>126</v>
      </c>
      <c r="B34" s="8" t="s">
        <v>127</v>
      </c>
      <c r="C34" s="9" t="s">
        <v>128</v>
      </c>
      <c r="D34" s="9" t="s">
        <v>129</v>
      </c>
      <c r="E34" s="9" t="s">
        <v>51</v>
      </c>
      <c r="F34" s="9" t="s">
        <v>52</v>
      </c>
      <c r="G34" s="9" t="s">
        <v>51</v>
      </c>
      <c r="H34" s="9" t="s">
        <v>52</v>
      </c>
      <c r="I34" s="9" t="s">
        <v>53</v>
      </c>
      <c r="J34" s="9" t="s">
        <v>54</v>
      </c>
      <c r="K34" t="s">
        <v>55</v>
      </c>
      <c r="L34" t="s">
        <v>25</v>
      </c>
      <c r="M34" t="s">
        <v>95</v>
      </c>
      <c r="N34" t="s">
        <v>95</v>
      </c>
      <c r="Q34" s="9" t="s">
        <v>57</v>
      </c>
      <c r="S34" s="10" t="s">
        <v>57</v>
      </c>
      <c r="T34" s="9">
        <v>2.5</v>
      </c>
      <c r="W34" t="b">
        <v>1</v>
      </c>
    </row>
    <row r="36" spans="1:23">
      <c r="A36" s="8" t="s">
        <v>130</v>
      </c>
      <c r="B36" s="8" t="s">
        <v>131</v>
      </c>
      <c r="C36" s="9" t="s">
        <v>132</v>
      </c>
      <c r="D36" s="9" t="s">
        <v>133</v>
      </c>
      <c r="E36" s="9" t="s">
        <v>51</v>
      </c>
      <c r="F36" s="9" t="s">
        <v>52</v>
      </c>
      <c r="G36" s="9" t="s">
        <v>51</v>
      </c>
      <c r="H36" s="9" t="s">
        <v>52</v>
      </c>
      <c r="I36" s="9" t="s">
        <v>53</v>
      </c>
      <c r="J36" s="9" t="s">
        <v>54</v>
      </c>
      <c r="K36" t="s">
        <v>55</v>
      </c>
      <c r="L36" t="s">
        <v>25</v>
      </c>
      <c r="M36" t="s">
        <v>134</v>
      </c>
      <c r="N36" t="s">
        <v>134</v>
      </c>
      <c r="Q36" s="9" t="s">
        <v>57</v>
      </c>
      <c r="S36" s="10" t="s">
        <v>67</v>
      </c>
    </row>
    <row r="38" spans="1:23">
      <c r="A38" s="8" t="s">
        <v>135</v>
      </c>
      <c r="B38" s="8" t="s">
        <v>136</v>
      </c>
      <c r="C38" s="9" t="s">
        <v>137</v>
      </c>
      <c r="D38" s="9" t="s">
        <v>138</v>
      </c>
      <c r="E38" s="9" t="s">
        <v>51</v>
      </c>
      <c r="F38" s="9" t="s">
        <v>52</v>
      </c>
      <c r="G38" s="9" t="s">
        <v>51</v>
      </c>
      <c r="H38" s="9" t="s">
        <v>52</v>
      </c>
      <c r="I38" s="9" t="s">
        <v>53</v>
      </c>
      <c r="J38" s="9" t="s">
        <v>54</v>
      </c>
      <c r="K38" t="s">
        <v>55</v>
      </c>
      <c r="L38" t="s">
        <v>25</v>
      </c>
      <c r="M38" t="s">
        <v>95</v>
      </c>
      <c r="N38" t="s">
        <v>95</v>
      </c>
      <c r="Q38" s="9" t="s">
        <v>57</v>
      </c>
      <c r="S38" s="10" t="s">
        <v>57</v>
      </c>
      <c r="T38" s="9">
        <v>2.5</v>
      </c>
      <c r="W38" t="b">
        <v>1</v>
      </c>
    </row>
    <row r="40" spans="1:23">
      <c r="A40" s="8" t="s">
        <v>139</v>
      </c>
      <c r="B40" s="8" t="s">
        <v>140</v>
      </c>
      <c r="C40" s="9" t="s">
        <v>141</v>
      </c>
      <c r="D40" s="9" t="s">
        <v>142</v>
      </c>
      <c r="E40" s="9" t="s">
        <v>51</v>
      </c>
      <c r="F40" s="9" t="s">
        <v>52</v>
      </c>
      <c r="G40" s="9" t="s">
        <v>51</v>
      </c>
      <c r="H40" s="9" t="s">
        <v>52</v>
      </c>
      <c r="I40" s="9" t="s">
        <v>53</v>
      </c>
      <c r="J40" s="9" t="s">
        <v>54</v>
      </c>
      <c r="K40" t="s">
        <v>55</v>
      </c>
      <c r="L40" t="s">
        <v>25</v>
      </c>
      <c r="M40" t="s">
        <v>56</v>
      </c>
      <c r="N40" t="s">
        <v>56</v>
      </c>
      <c r="Q40" s="9" t="s">
        <v>57</v>
      </c>
      <c r="S40" s="10" t="s">
        <v>57</v>
      </c>
      <c r="T40" s="9">
        <v>2.5</v>
      </c>
      <c r="W40" t="b">
        <v>1</v>
      </c>
    </row>
    <row r="42" spans="1:23">
      <c r="A42" s="8" t="s">
        <v>143</v>
      </c>
      <c r="B42" s="8" t="s">
        <v>144</v>
      </c>
      <c r="C42" s="9" t="s">
        <v>145</v>
      </c>
      <c r="D42" s="9" t="s">
        <v>146</v>
      </c>
      <c r="E42" s="9" t="s">
        <v>51</v>
      </c>
      <c r="F42" s="9" t="s">
        <v>52</v>
      </c>
      <c r="G42" s="9" t="s">
        <v>51</v>
      </c>
      <c r="H42" s="9" t="s">
        <v>52</v>
      </c>
      <c r="I42" s="9" t="s">
        <v>53</v>
      </c>
      <c r="J42" s="9" t="s">
        <v>54</v>
      </c>
      <c r="K42" t="s">
        <v>55</v>
      </c>
      <c r="L42" t="s">
        <v>25</v>
      </c>
      <c r="M42" t="s">
        <v>147</v>
      </c>
      <c r="N42" t="s">
        <v>147</v>
      </c>
      <c r="Q42" s="9" t="s">
        <v>57</v>
      </c>
      <c r="S42" s="10" t="s">
        <v>67</v>
      </c>
    </row>
    <row r="44" spans="1:23">
      <c r="A44" s="8" t="s">
        <v>148</v>
      </c>
      <c r="B44" s="8" t="s">
        <v>149</v>
      </c>
      <c r="C44" s="9" t="s">
        <v>150</v>
      </c>
      <c r="D44" s="9" t="s">
        <v>151</v>
      </c>
      <c r="E44" s="9" t="s">
        <v>51</v>
      </c>
      <c r="F44" s="9" t="s">
        <v>52</v>
      </c>
      <c r="G44" s="9" t="s">
        <v>51</v>
      </c>
      <c r="H44" s="9" t="s">
        <v>52</v>
      </c>
      <c r="I44" s="9" t="s">
        <v>152</v>
      </c>
      <c r="K44" t="s">
        <v>20</v>
      </c>
      <c r="L44" t="s">
        <v>25</v>
      </c>
      <c r="M44" t="s">
        <v>27</v>
      </c>
      <c r="N44" t="s">
        <v>27</v>
      </c>
      <c r="Q44" s="9" t="s">
        <v>57</v>
      </c>
      <c r="S44" s="10" t="s">
        <v>67</v>
      </c>
    </row>
    <row r="46" spans="1:23">
      <c r="A46" s="8" t="s">
        <v>153</v>
      </c>
      <c r="B46" s="8" t="s">
        <v>154</v>
      </c>
      <c r="C46" s="9" t="s">
        <v>16</v>
      </c>
      <c r="D46" s="9" t="s">
        <v>17</v>
      </c>
      <c r="E46" s="9" t="s">
        <v>155</v>
      </c>
      <c r="F46" s="9" t="s">
        <v>156</v>
      </c>
      <c r="G46" s="9" t="s">
        <v>155</v>
      </c>
      <c r="H46" s="9" t="s">
        <v>156</v>
      </c>
      <c r="I46" s="9" t="s">
        <v>18</v>
      </c>
      <c r="J46" s="9" t="s">
        <v>157</v>
      </c>
      <c r="K46" t="s">
        <v>20</v>
      </c>
      <c r="L46" t="s">
        <v>19</v>
      </c>
      <c r="M46" t="s">
        <v>21</v>
      </c>
      <c r="N46" t="s">
        <v>22</v>
      </c>
      <c r="O46" t="s">
        <v>23</v>
      </c>
      <c r="Q46" s="9" t="s">
        <v>57</v>
      </c>
    </row>
    <row r="47" spans="1:23">
      <c r="A47" s="8" t="s">
        <v>158</v>
      </c>
      <c r="B47" s="8" t="s">
        <v>154</v>
      </c>
      <c r="C47" s="9" t="s">
        <v>16</v>
      </c>
      <c r="D47" s="9" t="s">
        <v>17</v>
      </c>
      <c r="E47" s="9" t="s">
        <v>51</v>
      </c>
      <c r="F47" s="9" t="s">
        <v>52</v>
      </c>
      <c r="G47" s="9" t="s">
        <v>155</v>
      </c>
      <c r="H47" s="9" t="s">
        <v>156</v>
      </c>
      <c r="I47" s="9" t="s">
        <v>18</v>
      </c>
      <c r="J47" s="9" t="s">
        <v>159</v>
      </c>
      <c r="K47" t="s">
        <v>20</v>
      </c>
      <c r="L47" t="s">
        <v>25</v>
      </c>
      <c r="M47" t="s">
        <v>26</v>
      </c>
      <c r="N47" t="s">
        <v>27</v>
      </c>
      <c r="Q47" s="9" t="s">
        <v>57</v>
      </c>
      <c r="S47" s="10" t="s">
        <v>67</v>
      </c>
    </row>
  </sheetData>
  <hyperlinks>
    <hyperlink ref="A2" r:id="rId1"/>
    <hyperlink ref="B2" r:id="rId2"/>
    <hyperlink ref="A4" r:id="rId3"/>
    <hyperlink ref="B4" r:id="rId4"/>
    <hyperlink ref="A6" r:id="rId5"/>
    <hyperlink ref="B6" r:id="rId6"/>
    <hyperlink ref="A8" r:id="rId7"/>
    <hyperlink ref="B8" r:id="rId8"/>
    <hyperlink ref="A10" r:id="rId9"/>
    <hyperlink ref="B10" r:id="rId10"/>
    <hyperlink ref="A12" r:id="rId11"/>
    <hyperlink ref="B12" r:id="rId12"/>
    <hyperlink ref="A14" r:id="rId13"/>
    <hyperlink ref="B14" r:id="rId14"/>
    <hyperlink ref="A16" r:id="rId15"/>
    <hyperlink ref="B16" r:id="rId16"/>
    <hyperlink ref="A18" r:id="rId17"/>
    <hyperlink ref="B18" r:id="rId18"/>
    <hyperlink ref="A20" r:id="rId19"/>
    <hyperlink ref="B20" r:id="rId20"/>
    <hyperlink ref="A22" r:id="rId21"/>
    <hyperlink ref="B22" r:id="rId22"/>
    <hyperlink ref="A24" r:id="rId23"/>
    <hyperlink ref="B24" r:id="rId24"/>
    <hyperlink ref="A26" r:id="rId25"/>
    <hyperlink ref="B26" r:id="rId26"/>
    <hyperlink ref="A28" r:id="rId27"/>
    <hyperlink ref="B28" r:id="rId28"/>
    <hyperlink ref="A30" r:id="rId29"/>
    <hyperlink ref="B30" r:id="rId30"/>
    <hyperlink ref="A32" r:id="rId31"/>
    <hyperlink ref="B32" r:id="rId32"/>
    <hyperlink ref="A34" r:id="rId33"/>
    <hyperlink ref="B34" r:id="rId34"/>
    <hyperlink ref="A36" r:id="rId35"/>
    <hyperlink ref="B36" r:id="rId36"/>
    <hyperlink ref="A38" r:id="rId37"/>
    <hyperlink ref="B38" r:id="rId38"/>
    <hyperlink ref="A40" r:id="rId39"/>
    <hyperlink ref="B40" r:id="rId40"/>
    <hyperlink ref="A42" r:id="rId41"/>
    <hyperlink ref="B42" r:id="rId42"/>
    <hyperlink ref="A44" r:id="rId43"/>
    <hyperlink ref="B44" r:id="rId44"/>
    <hyperlink ref="A46" r:id="rId45"/>
    <hyperlink ref="B46" r:id="rId46"/>
    <hyperlink ref="A47" r:id="rId47"/>
    <hyperlink ref="B47"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Last Month CANCEL</vt:lpstr>
      <vt:lpstr>Core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2022-11-22T20:12:18Z</dcterms:created>
  <dcterms:modified xsi:type="dcterms:W3CDTF">2022-11-22T20:12:18Z</dcterms:modified>
</cp:coreProperties>
</file>