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/age/data/"/>
    </mc:Choice>
  </mc:AlternateContent>
  <xr:revisionPtr revIDLastSave="0" documentId="13_ncr:1_{A4E42012-BFA1-D24E-97E5-380FD95C5D71}" xr6:coauthVersionLast="46" xr6:coauthVersionMax="46" xr10:uidLastSave="{00000000-0000-0000-0000-000000000000}"/>
  <bookViews>
    <workbookView xWindow="0" yWindow="500" windowWidth="35840" windowHeight="19720" xr2:uid="{7068172E-893A-5F4E-8CAD-2B8A14F6BBB2}"/>
  </bookViews>
  <sheets>
    <sheet name="death-ca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" l="1"/>
  <c r="P34" i="1"/>
  <c r="R33" i="1"/>
  <c r="R32" i="1"/>
  <c r="R31" i="1"/>
  <c r="R30" i="1"/>
  <c r="R29" i="1"/>
  <c r="R28" i="1"/>
  <c r="D37" i="1"/>
  <c r="P33" i="1"/>
  <c r="P32" i="1"/>
  <c r="P31" i="1"/>
  <c r="P30" i="1"/>
  <c r="P29" i="1"/>
  <c r="P28" i="1"/>
  <c r="O28" i="1"/>
  <c r="E35" i="1"/>
  <c r="E34" i="1"/>
  <c r="E33" i="1"/>
  <c r="E32" i="1"/>
  <c r="E31" i="1"/>
  <c r="E30" i="1"/>
  <c r="E28" i="1"/>
  <c r="E29" i="1"/>
  <c r="E14" i="1"/>
  <c r="E13" i="1"/>
  <c r="E12" i="1"/>
  <c r="E11" i="1"/>
  <c r="E10" i="1"/>
  <c r="E9" i="1"/>
  <c r="E8" i="1"/>
  <c r="E7" i="1"/>
  <c r="E5" i="1"/>
  <c r="E6" i="1"/>
</calcChain>
</file>

<file path=xl/sharedStrings.xml><?xml version="1.0" encoding="utf-8"?>
<sst xmlns="http://schemas.openxmlformats.org/spreadsheetml/2006/main" count="67" uniqueCount="49">
  <si>
    <t>Condition</t>
  </si>
  <si>
    <t>Cause</t>
  </si>
  <si>
    <t>How AI can help</t>
  </si>
  <si>
    <t>https://www.cdc.gov/nchs/fastats/deaths.htm</t>
  </si>
  <si>
    <t>Other</t>
  </si>
  <si>
    <t>Total</t>
  </si>
  <si>
    <t>Heart disease</t>
  </si>
  <si>
    <t>Cancer</t>
  </si>
  <si>
    <t>Accidents</t>
  </si>
  <si>
    <t>Chronic lower respiratory</t>
  </si>
  <si>
    <t>Stroke</t>
  </si>
  <si>
    <t>Alzheimer</t>
  </si>
  <si>
    <t>Influenza and pneumonia</t>
  </si>
  <si>
    <t>Nephritis, nephrotic syndrome</t>
  </si>
  <si>
    <t>Suicide</t>
  </si>
  <si>
    <t>Frequency, k</t>
  </si>
  <si>
    <t>cumulative %</t>
  </si>
  <si>
    <t>Heart and stroke</t>
  </si>
  <si>
    <t>cancer</t>
  </si>
  <si>
    <t>alzheimer</t>
  </si>
  <si>
    <t>accidents</t>
  </si>
  <si>
    <t>lungs</t>
  </si>
  <si>
    <t>alcohol</t>
  </si>
  <si>
    <t>suicide</t>
  </si>
  <si>
    <t>other</t>
  </si>
  <si>
    <t>Diabetes</t>
  </si>
  <si>
    <t>Understand more</t>
  </si>
  <si>
    <t>Finland</t>
  </si>
  <si>
    <t>http://www.tilastokeskus.fi/til/ksyyt/2018/ksyyt_2018_2019-12-16_kat_001_fi.html</t>
  </si>
  <si>
    <t>Treat</t>
  </si>
  <si>
    <t>Gene mutations</t>
  </si>
  <si>
    <t>Prevent (excl. lifestyle)</t>
  </si>
  <si>
    <t>cell repair</t>
  </si>
  <si>
    <t>hypertargeted drugs</t>
  </si>
  <si>
    <t>not very. Mostly a smoker thing. Also avoid other crap going to lungs</t>
  </si>
  <si>
    <t>no</t>
  </si>
  <si>
    <t>Description</t>
  </si>
  <si>
    <t>Road accidents</t>
  </si>
  <si>
    <t>self-driving cars</t>
  </si>
  <si>
    <t>Smokers have bad lungs</t>
  </si>
  <si>
    <t>avoid colored areas https://www.natasapeic.com/portfolio-detail-1.html , drive within speed limits and with seat belt https://yle.fi/uutiset/3-7215057</t>
  </si>
  <si>
    <t>not very likely (not in risk groups, and if i got it, it can be controlled and rather increases risk of other illnesses)</t>
  </si>
  <si>
    <t>yes</t>
  </si>
  <si>
    <t>no, 95% can be cured</t>
  </si>
  <si>
    <t>yes. Causes not known</t>
  </si>
  <si>
    <t>Lifestyle</t>
  </si>
  <si>
    <t>USA</t>
  </si>
  <si>
    <t>Respiratory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</si>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</sst>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i/>
      <sz val="7"/>
      <color theme="0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1" fillId="0" borderId="0" xfId="0" applyFont="1"/>
    <xf numFmtId="0" fontId="2" fillId="0" borderId="0" xfId="0" applyFont="1"/>
    <xf numFmtId="0" fontId="0" fillId="2" borderId="0" xfId="0" applyFill="1" applyBorder="1"/>
    <xf numFmtId="0" fontId="3" fillId="0" borderId="0" xfId="0" applyFont="1"/>
    <xf numFmtId="9" fontId="3" fillId="0" borderId="0" xfId="0" applyNumberFormat="1" applyFont="1" applyBorder="1"/>
    <xf numFmtId="0" fontId="4" fillId="0" borderId="0" xfId="0" applyFont="1"/>
    <xf numFmtId="9" fontId="3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DCF2-9C18-D542-8EBE-C73862440446}">
  <dimension ref="B2:R37"/>
  <sheetViews>
    <sheetView tabSelected="1" workbookViewId="0">
      <selection activeCell="S37" sqref="S37"/>
    </sheetView>
  </sheetViews>
  <sheetFormatPr baseColWidth="10" defaultRowHeight="16" x14ac:dyDescent="0.2"/>
  <cols>
    <col min="2" max="2" width="26.1640625" bestFit="1" customWidth="1"/>
    <col min="3" max="3" width="21" bestFit="1" customWidth="1"/>
    <col min="4" max="7" width="13.1640625" customWidth="1"/>
    <col min="8" max="8" width="16" customWidth="1"/>
    <col min="9" max="9" width="19.1640625" bestFit="1" customWidth="1"/>
    <col min="10" max="10" width="17.83203125" bestFit="1" customWidth="1"/>
    <col min="11" max="11" width="17.83203125" customWidth="1"/>
    <col min="12" max="12" width="16" customWidth="1"/>
    <col min="14" max="14" width="14.5" customWidth="1"/>
    <col min="16" max="16" width="8.1640625" customWidth="1"/>
  </cols>
  <sheetData>
    <row r="2" spans="2:13" x14ac:dyDescent="0.2">
      <c r="D2" t="s">
        <v>46</v>
      </c>
      <c r="F2" t="s">
        <v>27</v>
      </c>
    </row>
    <row r="3" spans="2:13" x14ac:dyDescent="0.2">
      <c r="B3" t="s">
        <v>0</v>
      </c>
      <c r="C3" t="s">
        <v>36</v>
      </c>
      <c r="D3" t="s">
        <v>15</v>
      </c>
      <c r="E3" t="s">
        <v>16</v>
      </c>
      <c r="H3" t="s">
        <v>1</v>
      </c>
      <c r="I3" t="s">
        <v>31</v>
      </c>
      <c r="J3" t="s">
        <v>29</v>
      </c>
      <c r="K3" t="s">
        <v>45</v>
      </c>
      <c r="L3" t="s">
        <v>2</v>
      </c>
    </row>
    <row r="4" spans="2:13" s="3" customFormat="1" ht="10" x14ac:dyDescent="0.15">
      <c r="D4" s="4" t="s">
        <v>3</v>
      </c>
      <c r="E4" s="4"/>
      <c r="F4" s="4"/>
      <c r="G4" s="4"/>
    </row>
    <row r="5" spans="2:13" s="1" customFormat="1" ht="21" x14ac:dyDescent="0.25">
      <c r="B5" s="11" t="s">
        <v>6</v>
      </c>
      <c r="D5" s="1">
        <v>655</v>
      </c>
      <c r="E5" s="2">
        <f>SUM($D$5:D5)/$D$17</f>
        <v>0.23071504050722086</v>
      </c>
      <c r="F5" s="2"/>
      <c r="G5" s="2"/>
      <c r="H5" s="5" t="s">
        <v>26</v>
      </c>
      <c r="I5" s="5" t="s">
        <v>26</v>
      </c>
      <c r="J5" s="5" t="s">
        <v>26</v>
      </c>
      <c r="K5" s="12" t="s">
        <v>42</v>
      </c>
      <c r="L5"/>
      <c r="M5"/>
    </row>
    <row r="6" spans="2:13" ht="21" x14ac:dyDescent="0.25">
      <c r="B6" s="10" t="s">
        <v>7</v>
      </c>
      <c r="D6">
        <v>599</v>
      </c>
      <c r="E6" s="2">
        <f>SUM($D$5:D6)/$D$17</f>
        <v>0.44170482564283198</v>
      </c>
      <c r="F6" s="2"/>
      <c r="G6" s="2"/>
      <c r="H6" t="s">
        <v>30</v>
      </c>
      <c r="I6" t="s">
        <v>32</v>
      </c>
      <c r="J6" t="s">
        <v>33</v>
      </c>
      <c r="K6" s="12" t="s">
        <v>42</v>
      </c>
    </row>
    <row r="7" spans="2:13" s="6" customFormat="1" x14ac:dyDescent="0.2">
      <c r="B7" s="6" t="s">
        <v>8</v>
      </c>
      <c r="C7" s="6" t="s">
        <v>37</v>
      </c>
      <c r="D7" s="6">
        <v>167</v>
      </c>
      <c r="E7" s="7">
        <f>SUM($D$5:D7)/$D$17</f>
        <v>0.5005283550545967</v>
      </c>
      <c r="F7" s="7"/>
      <c r="G7" s="7"/>
      <c r="I7" s="6" t="s">
        <v>35</v>
      </c>
      <c r="L7" s="6" t="s">
        <v>38</v>
      </c>
      <c r="M7" s="6" t="s">
        <v>40</v>
      </c>
    </row>
    <row r="8" spans="2:13" s="6" customFormat="1" x14ac:dyDescent="0.2">
      <c r="B8" s="6" t="s">
        <v>9</v>
      </c>
      <c r="C8" s="6" t="s">
        <v>39</v>
      </c>
      <c r="D8" s="6">
        <v>159</v>
      </c>
      <c r="E8" s="7">
        <f>SUM($D$5:D8)/$D$17</f>
        <v>0.55653399084184574</v>
      </c>
      <c r="F8" s="7"/>
      <c r="G8" s="7"/>
      <c r="K8" s="6" t="s">
        <v>34</v>
      </c>
    </row>
    <row r="9" spans="2:13" ht="21" x14ac:dyDescent="0.25">
      <c r="B9" s="10" t="s">
        <v>10</v>
      </c>
      <c r="D9">
        <v>147</v>
      </c>
      <c r="E9" s="2">
        <f>SUM($D$5:D9)/$D$17</f>
        <v>0.60831278619232121</v>
      </c>
      <c r="F9" s="2"/>
      <c r="G9" s="2"/>
      <c r="H9" s="5" t="s">
        <v>26</v>
      </c>
      <c r="I9" s="5" t="s">
        <v>26</v>
      </c>
      <c r="J9" s="5" t="s">
        <v>26</v>
      </c>
      <c r="K9" s="12" t="s">
        <v>42</v>
      </c>
    </row>
    <row r="10" spans="2:13" ht="21" x14ac:dyDescent="0.25">
      <c r="B10" s="10" t="s">
        <v>11</v>
      </c>
      <c r="D10">
        <v>122</v>
      </c>
      <c r="E10" s="2">
        <f>SUM($D$5:D10)/$D$17</f>
        <v>0.65128566396618526</v>
      </c>
      <c r="F10" s="2"/>
      <c r="G10" s="2"/>
      <c r="H10" s="5" t="s">
        <v>26</v>
      </c>
      <c r="I10" s="5" t="s">
        <v>26</v>
      </c>
      <c r="J10" s="5" t="s">
        <v>26</v>
      </c>
    </row>
    <row r="11" spans="2:13" s="6" customFormat="1" x14ac:dyDescent="0.2">
      <c r="B11" s="6" t="s">
        <v>25</v>
      </c>
      <c r="D11" s="6">
        <v>85</v>
      </c>
      <c r="E11" s="7">
        <f>SUM($D$5:D11)/$D$17</f>
        <v>0.68122578372666431</v>
      </c>
      <c r="F11" s="7"/>
      <c r="G11" s="7"/>
      <c r="K11" s="6" t="s">
        <v>41</v>
      </c>
    </row>
    <row r="12" spans="2:13" x14ac:dyDescent="0.2">
      <c r="B12" t="s">
        <v>12</v>
      </c>
      <c r="D12">
        <v>59</v>
      </c>
      <c r="E12" s="2">
        <f>SUM($D$5:D12)/$D$17</f>
        <v>0.70200774920746745</v>
      </c>
      <c r="F12" s="2"/>
      <c r="G12" s="2"/>
    </row>
    <row r="13" spans="2:13" x14ac:dyDescent="0.2">
      <c r="B13" t="s">
        <v>13</v>
      </c>
      <c r="D13">
        <v>51</v>
      </c>
      <c r="E13" s="2">
        <f>SUM($D$5:D13)/$D$17</f>
        <v>0.71997182106375479</v>
      </c>
      <c r="F13" s="2"/>
      <c r="G13" s="2"/>
    </row>
    <row r="14" spans="2:13" x14ac:dyDescent="0.2">
      <c r="B14" t="s">
        <v>14</v>
      </c>
      <c r="D14">
        <v>48</v>
      </c>
      <c r="E14" s="2">
        <f>SUM($D$5:D14)/$D$17</f>
        <v>0.73687918281084885</v>
      </c>
      <c r="F14" s="2"/>
      <c r="G14" s="2"/>
    </row>
    <row r="16" spans="2:13" x14ac:dyDescent="0.2">
      <c r="B16" t="s">
        <v>4</v>
      </c>
    </row>
    <row r="17" spans="2:18" x14ac:dyDescent="0.2">
      <c r="B17" t="s">
        <v>5</v>
      </c>
      <c r="D17">
        <v>2839</v>
      </c>
    </row>
    <row r="21" spans="2:18" x14ac:dyDescent="0.2">
      <c r="K21" t="s">
        <v>43</v>
      </c>
    </row>
    <row r="22" spans="2:18" x14ac:dyDescent="0.2">
      <c r="K22" s="12" t="s">
        <v>44</v>
      </c>
    </row>
    <row r="25" spans="2:18" x14ac:dyDescent="0.2">
      <c r="B25" s="6" t="s">
        <v>27</v>
      </c>
      <c r="C25" s="6"/>
      <c r="D25" s="6"/>
      <c r="E25" s="6"/>
      <c r="F25" s="6"/>
      <c r="G25" s="6"/>
      <c r="H25" s="6"/>
    </row>
    <row r="26" spans="2:18" x14ac:dyDescent="0.2">
      <c r="B26" s="6"/>
      <c r="C26" s="6"/>
      <c r="D26" s="6"/>
      <c r="E26" s="6"/>
      <c r="F26" s="6"/>
      <c r="G26" s="6"/>
      <c r="H26" s="6"/>
    </row>
    <row r="27" spans="2:18" x14ac:dyDescent="0.2">
      <c r="B27" s="6"/>
      <c r="C27" s="6"/>
      <c r="D27" s="8" t="s">
        <v>28</v>
      </c>
      <c r="E27" s="6"/>
      <c r="F27" s="6"/>
      <c r="G27" s="6"/>
      <c r="H27" s="6"/>
      <c r="O27" t="s">
        <v>48</v>
      </c>
      <c r="Q27" t="s">
        <v>27</v>
      </c>
    </row>
    <row r="28" spans="2:18" x14ac:dyDescent="0.2">
      <c r="B28" s="6" t="s">
        <v>17</v>
      </c>
      <c r="C28" s="6"/>
      <c r="D28" s="6">
        <v>18.8</v>
      </c>
      <c r="E28" s="9">
        <f>SUM($D$28:D28)/SUM($D$28:$D$35)</f>
        <v>0.34558823529411764</v>
      </c>
      <c r="F28" s="9"/>
      <c r="G28" s="9"/>
      <c r="H28" s="6"/>
      <c r="N28" t="s">
        <v>17</v>
      </c>
      <c r="O28">
        <f>655+157</f>
        <v>812</v>
      </c>
      <c r="P28" s="13">
        <f>O28/$D$17</f>
        <v>0.28601620288834095</v>
      </c>
      <c r="Q28">
        <v>18.8</v>
      </c>
      <c r="R28" s="13">
        <f>Q28/$D$37</f>
        <v>0.34558823529411764</v>
      </c>
    </row>
    <row r="29" spans="2:18" x14ac:dyDescent="0.2">
      <c r="B29" s="6" t="s">
        <v>18</v>
      </c>
      <c r="C29" s="6"/>
      <c r="D29" s="6">
        <v>12.9</v>
      </c>
      <c r="E29" s="9">
        <f>SUM($D$28:D29)/SUM($D$28:$D$35)</f>
        <v>0.58272058823529416</v>
      </c>
      <c r="F29" s="9"/>
      <c r="G29" s="9"/>
      <c r="H29" s="6"/>
      <c r="N29" t="s">
        <v>7</v>
      </c>
      <c r="O29">
        <v>599</v>
      </c>
      <c r="P29" s="13">
        <f t="shared" ref="P29:R33" si="0">O29/$D$17</f>
        <v>0.21098978513561112</v>
      </c>
      <c r="Q29">
        <v>12.9</v>
      </c>
      <c r="R29" s="13">
        <f t="shared" ref="R29:R33" si="1">Q29/$D$37</f>
        <v>0.23713235294117646</v>
      </c>
    </row>
    <row r="30" spans="2:18" x14ac:dyDescent="0.2">
      <c r="B30" s="6" t="s">
        <v>19</v>
      </c>
      <c r="C30" s="6"/>
      <c r="D30" s="6">
        <v>10</v>
      </c>
      <c r="E30" s="9">
        <f>SUM($D$28:D30)/SUM($D$28:$D$35)</f>
        <v>0.76654411764705876</v>
      </c>
      <c r="F30" s="9"/>
      <c r="G30" s="9"/>
      <c r="H30" s="6"/>
      <c r="N30" t="s">
        <v>11</v>
      </c>
      <c r="O30">
        <v>122</v>
      </c>
      <c r="P30" s="13">
        <f t="shared" si="0"/>
        <v>4.2972877773864035E-2</v>
      </c>
      <c r="Q30">
        <v>10</v>
      </c>
      <c r="R30" s="13">
        <f t="shared" si="1"/>
        <v>0.18382352941176469</v>
      </c>
    </row>
    <row r="31" spans="2:18" x14ac:dyDescent="0.2">
      <c r="B31" s="6" t="s">
        <v>20</v>
      </c>
      <c r="C31" s="6"/>
      <c r="D31" s="6">
        <v>2.4</v>
      </c>
      <c r="E31" s="9">
        <f>SUM($D$28:D31)/SUM($D$28:$D$35)</f>
        <v>0.81066176470588225</v>
      </c>
      <c r="F31" s="9"/>
      <c r="G31" s="9"/>
      <c r="H31" s="6"/>
      <c r="N31" t="s">
        <v>47</v>
      </c>
      <c r="O31">
        <v>159</v>
      </c>
      <c r="P31" s="13">
        <f t="shared" si="0"/>
        <v>5.6005635787249028E-2</v>
      </c>
      <c r="Q31">
        <v>2.2000000000000002</v>
      </c>
      <c r="R31" s="13">
        <f t="shared" si="1"/>
        <v>4.0441176470588237E-2</v>
      </c>
    </row>
    <row r="32" spans="2:18" x14ac:dyDescent="0.2">
      <c r="B32" s="6" t="s">
        <v>21</v>
      </c>
      <c r="C32" s="6"/>
      <c r="D32" s="6">
        <v>2.2000000000000002</v>
      </c>
      <c r="E32" s="9">
        <f>SUM($D$28:D32)/SUM($D$28:$D$35)</f>
        <v>0.85110294117647056</v>
      </c>
      <c r="F32" s="9"/>
      <c r="G32" s="9"/>
      <c r="H32" s="6"/>
      <c r="N32" t="s">
        <v>8</v>
      </c>
      <c r="O32">
        <v>167</v>
      </c>
      <c r="P32" s="13">
        <f t="shared" si="0"/>
        <v>5.8823529411764705E-2</v>
      </c>
      <c r="Q32">
        <v>2.4</v>
      </c>
      <c r="R32" s="13">
        <f t="shared" si="1"/>
        <v>4.4117647058823525E-2</v>
      </c>
    </row>
    <row r="33" spans="2:18" x14ac:dyDescent="0.2">
      <c r="B33" s="6" t="s">
        <v>22</v>
      </c>
      <c r="C33" s="6"/>
      <c r="D33" s="6">
        <v>1.7</v>
      </c>
      <c r="E33" s="9">
        <f>SUM($D$28:D33)/SUM($D$28:$D$35)</f>
        <v>0.88235294117647067</v>
      </c>
      <c r="F33" s="9"/>
      <c r="G33" s="9"/>
      <c r="H33" s="6"/>
      <c r="N33" t="s">
        <v>14</v>
      </c>
      <c r="O33">
        <v>48</v>
      </c>
      <c r="P33" s="13">
        <f t="shared" si="0"/>
        <v>1.6907361747094046E-2</v>
      </c>
      <c r="Q33">
        <v>0.8</v>
      </c>
      <c r="R33" s="13">
        <f t="shared" si="1"/>
        <v>1.4705882352941176E-2</v>
      </c>
    </row>
    <row r="34" spans="2:18" x14ac:dyDescent="0.2">
      <c r="B34" s="6" t="s">
        <v>23</v>
      </c>
      <c r="C34" s="6"/>
      <c r="D34" s="6">
        <v>0.8</v>
      </c>
      <c r="E34" s="9">
        <f>SUM($D$28:D34)/SUM($D$28:$D$35)</f>
        <v>0.8970588235294118</v>
      </c>
      <c r="F34" s="9"/>
      <c r="G34" s="9"/>
      <c r="H34" s="6"/>
      <c r="N34" t="s">
        <v>4</v>
      </c>
      <c r="P34" s="13">
        <f>100%-SUM(P28:P33)</f>
        <v>0.32828460725607611</v>
      </c>
      <c r="R34" s="13">
        <f>100%-SUM(R28:R33)</f>
        <v>0.13419117647058831</v>
      </c>
    </row>
    <row r="35" spans="2:18" x14ac:dyDescent="0.2">
      <c r="B35" s="6" t="s">
        <v>24</v>
      </c>
      <c r="C35" s="6"/>
      <c r="D35" s="6">
        <v>5.6</v>
      </c>
      <c r="E35" s="9">
        <f>SUM($D$28:D35)/SUM($D$28:$D$35)</f>
        <v>1</v>
      </c>
      <c r="F35" s="9"/>
      <c r="G35" s="9"/>
      <c r="H35" s="6"/>
    </row>
    <row r="36" spans="2:18" x14ac:dyDescent="0.2">
      <c r="B36" s="6"/>
      <c r="C36" s="6"/>
      <c r="D36" s="6"/>
      <c r="E36" s="6"/>
      <c r="F36" s="6"/>
      <c r="G36" s="6"/>
      <c r="H36" s="6"/>
    </row>
    <row r="37" spans="2:18" x14ac:dyDescent="0.2">
      <c r="D37">
        <f>SUM(D28:D35)</f>
        <v>54.400000000000006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2020-12-02T19:31:27Z</dcterms:created>
  <dcterms:modified xsi:type="dcterms:W3CDTF">2021-02-23T09:27:04Z</dcterms:modified>
</cp:coreProperties>
</file>