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F8ADFFEC-3211-427D-8836-4A7FF13455F0}" xr6:coauthVersionLast="44" xr6:coauthVersionMax="45" xr10:uidLastSave="{00000000-0000-0000-0000-000000000000}"/>
  <bookViews>
    <workbookView xWindow="32745" yWindow="600" windowWidth="21600" windowHeight="11385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DBアクセス!$A$1:$AV$34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<sst xmlns="http://schemas.openxmlformats.org/spreadsheetml/2006/main" count="911" uniqueCount="513">
  <si>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</si>
  <si>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</si>
  <si>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</si>
  <si>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</si>
  <si>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</si>
  <si>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</si>
  <si>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</si>
  <si>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</si>
  <si>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</si>
  <si>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</si>
  <si>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</si>
  <si>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</si>
  <si>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</si>
  <si>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</si>
  <si>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</si>
  <si>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</si>
  <si>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</si>
  <si>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</si>
  <si>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</si>
  <si>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</si>
  <si>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</si>
  <si>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</si>
  <si>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</si>
  <si>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</si>
  <si>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</si>
  <si>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</si>
  <si>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</si>
  <si>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</si>
  <si>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</si>
  <si>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</si>
  <si>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</si>
  <si>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</si>
  <si>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</si>
  <si>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</si>
  <si>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</si>
  <si>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</si>
  <si>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</si>
  <si>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</si>
  <si>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</si>
  <si>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</si>
  <si>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</si>
  <si>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</si>
  <si>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</si>
  <si>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</si>
  <si>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</si>
  <si>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</si>
  <si>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</si>
  <si>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</si>
  <si>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</si>
  <si>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</si>
  <si>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</si>
  <si>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</si>
  <si>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</si>
  <si>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</si>
  <si>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</si>
  <si>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</si>
  <si>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</si>
  <si>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</si>
  <si>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</si>
  <si>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</si>
  <si>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</si>
  <si>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</si>
  <si>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</si>
  <si>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</si>
  <si>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</si>
  <si>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</si>
  <si>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</si>
  <si>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</si>
  <si>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</si>
  <si>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</si>
  <si>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</si>
  <si>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</si>
  <si>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</si>
  <si>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</si>
  <si>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</si>
  <si>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</si>
  <si>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</si>
  <si>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</si>
  <si>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</si>
  <si>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</si>
  <si>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</si>
  <si>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</si>
  <si>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</si>
  <si>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</si>
  <si>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</si>
  <si>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</si>
  <si>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</si>
  <si>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</si>
  <si>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</si>
  <si>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</si>
  <si>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</si>
  <si>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</si>
  <si>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</si>
  <si>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</si>
  <si>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</si>
  <si>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</si>
  <si>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</si>
  <si>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</si>
  <si>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</si>
  <si>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</si>
  <si>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</si>
  <si>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</si>
  <si>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</si>
  <si>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</si>
  <si>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</si>
  <si>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</si>
  <si>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</si>
  <si>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</si>
  <si>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</si>
  <si>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</si>
  <si>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</si>
  <si>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</si>
  <si>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</si>
  <si>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</si>
  <si>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</si>
  <si>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</si>
  <si>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HP</t>
  </si>
  <si>
    <t>MP</t>
  </si>
  <si>
    <t>state</t>
  </si>
  <si>
    <t>sta</t>
  </si>
  <si>
    <t>atk</t>
  </si>
  <si>
    <t>bit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</si>
  <si>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</si>
  <si>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</si>
  <si>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</si>
  <si>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</si>
  <si>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</si>
  <si>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</si>
  <si>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</si>
  <si>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</si>
  <si>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</si>
  <si>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</si>
  <si>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</si>
  <si>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</si>
  <si>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</si>
  <si>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</si>
  <si>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</si>
  <si>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</si>
  <si>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</si>
  <si>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</si>
  <si>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</si>
  <si>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</si>
  <si>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</si>
  <si>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</si>
  <si>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</si>
  <si>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</si>
  <si>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</si>
  <si>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</si>
  <si>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</si>
  <si>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</si>
  <si>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</si>
  <si>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</si>
  <si>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</si>
  <si>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</si>
  <si>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</si>
  <si>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</si>
  <si>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</si>
  <si>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</si>
  <si>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</si>
  <si>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</si>
  <si>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</si>
  <si>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</si>
  <si>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</si>
  <si>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</si>
  <si>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</si>
  <si>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</si>
  <si>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</si>
  <si>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</si>
  <si>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</si>
  <si>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</si>
  <si>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</si>
  <si>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</si>
  <si>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</si>
  <si>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</si>
  <si>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</si>
  <si>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</si>
  <si>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</si>
  <si>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</si>
  <si>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</si>
  <si>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</si>
  <si>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</si>
  <si>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</si>
  <si>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</si>
  <si>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</si>
  <si>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</si>
  <si>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</si>
  <si>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</si>
  <si>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</si>
  <si>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</si>
  <si>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</si>
  <si>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</si>
  <si>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</si>
  <si>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</si>
  <si>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0001</t>
  </si>
  <si>
    <t>1</t>
  </si>
  <si>
    <t>20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</si>
  <si>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</si>
  <si>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</si>
  <si>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</si>
  <si>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</si>
  <si>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</si>
  <si>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</si>
  <si>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</si>
  <si>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</si>
  <si>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</si>
  <si>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</si>
  <si>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</si>
  <si>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</si>
  <si>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</si>
  <si>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</si>
  <si>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</si>
  <si>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</si>
  <si>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</si>
  <si>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</si>
  <si>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</si>
  <si>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</si>
  <si>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</si>
  <si>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</si>
  <si>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</si>
  <si>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</si>
  <si>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</si>
  <si>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</si>
  <si>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</si>
  <si>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</si>
  <si>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</si>
  <si>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</si>
  <si>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</si>
  <si>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</si>
  <si>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</si>
  <si>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</si>
  <si>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</si>
  <si>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</si>
  <si>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</si>
  <si>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</si>
  <si>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</si>
  <si>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</si>
  <si>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</si>
  <si>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</si>
  <si>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</si>
  <si>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</si>
  <si>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</si>
  <si>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mag</t>
  </si>
  <si>
    <t>des</t>
  </si>
  <si>
    <t>birthplace</t>
  </si>
  <si>
    <t>title_id</t>
  </si>
  <si>
    <t>charisma</t>
  </si>
  <si>
    <t>karma</t>
  </si>
  <si>
    <t>is_dangeon</t>
  </si>
  <si>
    <t>is_master</t>
  </si>
  <si>
    <t>G</t>
    <phoneticPr fontId="1"/>
  </si>
  <si>
    <t>s_HP</t>
  </si>
  <si>
    <t>s_MP</t>
  </si>
  <si>
    <t>s_atk</t>
  </si>
  <si>
    <t>s_bit</t>
  </si>
  <si>
    <t>s_mag</t>
  </si>
  <si>
    <t>s_def</t>
  </si>
  <si>
    <t>s_agi</t>
  </si>
  <si>
    <t>total_sense</t>
  </si>
  <si>
    <t>g_rank</t>
  </si>
  <si>
    <t>↓遺伝子</t>
    <rPh sb="1" eb="4">
      <t>イデンシ</t>
    </rPh>
    <phoneticPr fontId="1"/>
  </si>
  <si>
    <t>種族id</t>
  </si>
  <si>
    <t>HP傾向</t>
  </si>
  <si>
    <t>MP傾向</t>
  </si>
  <si>
    <t>p_sta</t>
  </si>
  <si>
    <t>攻撃傾向</t>
  </si>
  <si>
    <t>防御傾向</t>
  </si>
  <si>
    <t>魔法傾向</t>
  </si>
  <si>
    <t>魔防傾向</t>
  </si>
  <si>
    <t>素早さ傾向</t>
  </si>
  <si>
    <t>傾向合計</t>
  </si>
  <si>
    <t>傾向ランク</t>
  </si>
  <si>
    <t>作成日</t>
  </si>
  <si>
    <t>作成ID</t>
  </si>
  <si>
    <t>更新日</t>
  </si>
  <si>
    <t>更新ID</t>
  </si>
  <si>
    <t>p_HP</t>
  </si>
  <si>
    <t>p_MP</t>
  </si>
  <si>
    <t>p_atk</t>
  </si>
  <si>
    <t>p_bit</t>
  </si>
  <si>
    <t>p_mag</t>
  </si>
  <si>
    <t>p_def</t>
  </si>
  <si>
    <t>p_agi</t>
  </si>
  <si>
    <t>total_pattern</t>
  </si>
  <si>
    <t>personal_code</t>
  </si>
  <si>
    <t>s_sta</t>
  </si>
  <si>
    <t>性格</t>
  </si>
  <si>
    <t>HPセンス</t>
  </si>
  <si>
    <t>MPセンス</t>
  </si>
  <si>
    <t>攻撃センス</t>
  </si>
  <si>
    <t>防御センス</t>
  </si>
  <si>
    <t>魔法センス</t>
  </si>
  <si>
    <t>魔防センス</t>
  </si>
  <si>
    <t>素早さセンス</t>
  </si>
  <si>
    <t>センス合計</t>
  </si>
  <si>
    <t>遺伝子ランク</t>
  </si>
  <si>
    <t xml:space="preserve">更新ID </t>
  </si>
  <si>
    <t>p_rank</t>
  </si>
  <si>
    <t>↓種族</t>
    <rPh sb="1" eb="3">
      <t>シュゾク</t>
    </rPh>
    <phoneticPr fontId="1"/>
  </si>
  <si>
    <t>Giphe</t>
  </si>
  <si>
    <t>キャラクターID</t>
  </si>
  <si>
    <t>遺伝子ID</t>
  </si>
  <si>
    <t>種族ID</t>
  </si>
  <si>
    <t>性格ID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</si>
  <si>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</si>
  <si>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</si>
  <si>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</si>
  <si>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</si>
  <si>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</si>
  <si>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</si>
  <si>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</si>
  <si>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</si>
  <si>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</si>
  <si>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</si>
  <si>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経験値</t>
  </si>
  <si>
    <t>レベル</t>
  </si>
  <si>
    <t>ギルドランク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</si>
  <si>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</si>
  <si>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</si>
  <si>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</si>
  <si>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</si>
  <si>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</si>
  <si>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</si>
  <si>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</si>
  <si>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</si>
  <si>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</si>
  <si>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</si>
  <si>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</si>
  <si>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</si>
  <si>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</si>
  <si>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</si>
  <si>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</si>
  <si>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</si>
  <si>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</si>
  <si>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</si>
  <si>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</si>
  <si>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</si>
  <si>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</si>
  <si>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</si>
  <si>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</si>
  <si>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パートナーID</t>
  </si>
  <si>
    <t>削除フラグ</t>
  </si>
  <si>
    <t>削除ID</t>
  </si>
  <si>
    <t>バージョン</t>
  </si>
  <si>
    <t>personal_id</t>
  </si>
  <si>
    <t>sex</t>
  </si>
  <si>
    <t>money</t>
  </si>
  <si>
    <t>exp</t>
  </si>
  <si>
    <t>fortune</t>
  </si>
  <si>
    <t>intelligence</t>
  </si>
  <si>
    <t>is_leader</t>
  </si>
  <si>
    <t>is_retire</t>
  </si>
  <si>
    <t>partner_id</t>
  </si>
  <si>
    <t>delete_id</t>
  </si>
  <si>
    <t>version</t>
  </si>
  <si>
    <t>a1</t>
  </si>
  <si>
    <t>aggression</t>
  </si>
  <si>
    <t>保守性</t>
  </si>
  <si>
    <t>創造性</t>
  </si>
  <si>
    <t>社交性</t>
  </si>
  <si>
    <t>破壊性</t>
  </si>
  <si>
    <t>personal_name</t>
  </si>
  <si>
    <t>maintainability</t>
  </si>
  <si>
    <t>creativity</t>
  </si>
  <si>
    <t>sociability</t>
  </si>
  <si>
    <t>destructiveness</t>
  </si>
  <si>
    <t>↓性格</t>
    <rPh sb="1" eb="3">
      <t>セイカク</t>
    </rPh>
    <phoneticPr fontId="1"/>
  </si>
  <si>
    <t>いじっぱり</t>
    <phoneticPr fontId="1"/>
  </si>
  <si>
    <t>race_name</t>
  </si>
  <si>
    <t>人間</t>
    <rPh sb="0" eb="2">
      <t>ニンゲン</t>
    </rPh>
    <phoneticPr fontId="1"/>
  </si>
  <si>
    <t>遺伝子名</t>
  </si>
  <si>
    <t>is_gene_name</t>
  </si>
  <si>
    <t>性格コード</t>
  </si>
  <si>
    <t>スタミナセンス</t>
  </si>
  <si>
    <t>gene_name</t>
  </si>
  <si>
    <t>凡人</t>
  </si>
  <si>
    <t xml:space="preserve">G  </t>
  </si>
  <si>
    <t>姓フラグ</t>
    <rPh sb="0" eb="1">
      <t>セイ</t>
    </rPh>
    <phoneticPr fontId="1"/>
  </si>
  <si>
    <t>種族名</t>
    <rPh sb="0" eb="2">
      <t>シュゾク</t>
    </rPh>
    <rPh sb="2" eb="3">
      <t>メイ</t>
    </rPh>
    <phoneticPr fontId="1"/>
  </si>
  <si>
    <t>攻撃性</t>
    <rPh sb="0" eb="3">
      <t>コウゲキセイ</t>
    </rPh>
    <phoneticPr fontId="1"/>
  </si>
  <si>
    <t>クラスID</t>
  </si>
  <si>
    <t>クラス名</t>
  </si>
  <si>
    <t>HP上昇</t>
  </si>
  <si>
    <t>MP上昇</t>
  </si>
  <si>
    <t>スタミナ上昇</t>
  </si>
  <si>
    <t>攻撃上昇</t>
  </si>
  <si>
    <t>防御上昇</t>
  </si>
  <si>
    <t>魔法上昇</t>
  </si>
  <si>
    <t>魔防上昇</t>
  </si>
  <si>
    <t>素早さ上昇</t>
  </si>
  <si>
    <t>上昇合計</t>
  </si>
  <si>
    <t>クラスランク</t>
  </si>
  <si>
    <t>class_id</t>
  </si>
  <si>
    <t>class_name</t>
  </si>
  <si>
    <t>↓クラス</t>
    <phoneticPr fontId="1"/>
  </si>
  <si>
    <t>村人</t>
    <rPh sb="0" eb="2">
      <t>ムラビト</t>
    </rPh>
    <phoneticPr fontId="1"/>
  </si>
  <si>
    <t>タレントID</t>
  </si>
  <si>
    <t>タレント名</t>
  </si>
  <si>
    <t>増加量</t>
  </si>
  <si>
    <t>タレントランク</t>
  </si>
  <si>
    <t>talent_id</t>
  </si>
  <si>
    <t>talent_name</t>
  </si>
  <si>
    <t>up_point</t>
  </si>
  <si>
    <t>t_rank</t>
  </si>
  <si>
    <t>↓タレント</t>
    <phoneticPr fontId="1"/>
  </si>
  <si>
    <t>→回復とか幸運とかを上昇</t>
    <rPh sb="1" eb="3">
      <t>カイフク</t>
    </rPh>
    <rPh sb="5" eb="7">
      <t>コウウン</t>
    </rPh>
    <rPh sb="10" eb="12">
      <t>ジョウショウ</t>
    </rPh>
    <phoneticPr fontId="1"/>
  </si>
  <si>
    <t>回復</t>
    <rPh sb="0" eb="2">
      <t>カイフク</t>
    </rPh>
    <phoneticPr fontId="1"/>
  </si>
  <si>
    <t>up_code</t>
  </si>
  <si>
    <t>パスワード</t>
  </si>
  <si>
    <t>ユーザ名</t>
  </si>
  <si>
    <t>管理者フラグ</t>
  </si>
  <si>
    <t>セキュリティフラグ</t>
  </si>
  <si>
    <t>セーブフラグ</t>
  </si>
  <si>
    <t>プレイ時間</t>
  </si>
  <si>
    <t>合計時間</t>
  </si>
  <si>
    <t>使用金額</t>
  </si>
  <si>
    <t>作成 ID</t>
  </si>
  <si>
    <t>cost</t>
  </si>
  <si>
    <t>クラス１ID</t>
  </si>
  <si>
    <t>クラス２ID</t>
  </si>
  <si>
    <t>クラス３ID</t>
  </si>
  <si>
    <t>タレント１ID</t>
  </si>
  <si>
    <t>タレント２ID</t>
  </si>
  <si>
    <t>タレント３ID</t>
  </si>
  <si>
    <t>class1_id</t>
  </si>
  <si>
    <t>class2_id</t>
  </si>
  <si>
    <t>class3_id</t>
  </si>
  <si>
    <t>talent1_id</t>
  </si>
  <si>
    <t>talent2_id</t>
  </si>
  <si>
    <t>talent3_id</t>
  </si>
  <si>
    <t>拠点ID</t>
  </si>
  <si>
    <t>パートナーフラグ</t>
  </si>
  <si>
    <t>location_id</t>
  </si>
  <si>
    <t>is_partner</t>
  </si>
  <si>
    <t>フィールドID</t>
  </si>
  <si>
    <t>フィールド名</t>
  </si>
  <si>
    <t>フィールドランク</t>
  </si>
  <si>
    <t>元首家</t>
  </si>
  <si>
    <t>元首ID</t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</si>
  <si>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</si>
  <si>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</si>
  <si>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</si>
  <si>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</si>
  <si>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</si>
  <si>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</si>
  <si>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</si>
  <si>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</si>
  <si>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</si>
  <si>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</si>
  <si>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</si>
  <si>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</si>
  <si>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field_id</t>
  </si>
  <si>
    <t>field_name</t>
  </si>
  <si>
    <t>f_rank</t>
  </si>
  <si>
    <t>king_gene_id</t>
  </si>
  <si>
    <t>character_id</t>
  </si>
  <si>
    <t>area</t>
  </si>
  <si>
    <t>is_war</t>
  </si>
  <si>
    <t>victory</t>
  </si>
  <si>
    <t>defeat</t>
  </si>
  <si>
    <t>contract_id</t>
  </si>
  <si>
    <t>castle</t>
  </si>
  <si>
    <t>stress</t>
  </si>
  <si>
    <t>hate</t>
  </si>
  <si>
    <t>assets</t>
  </si>
  <si>
    <t>civilization</t>
  </si>
  <si>
    <t>strength</t>
  </si>
  <si>
    <t>↓フィールド</t>
    <phoneticPr fontId="1"/>
  </si>
  <si>
    <t>アクセル</t>
    <phoneticPr fontId="1"/>
  </si>
  <si>
    <t>G</t>
    <phoneticPr fontId="1"/>
  </si>
  <si>
    <t>ロケーションID</t>
  </si>
  <si>
    <t>座標X</t>
  </si>
  <si>
    <t>座標Y</t>
  </si>
  <si>
    <t>領主家ID</t>
  </si>
  <si>
    <t>領主ID</t>
  </si>
  <si>
    <t>海フラグ</t>
  </si>
  <si>
    <t>戦闘領域フラグ</t>
  </si>
  <si>
    <t>ギルドフラグ</t>
  </si>
  <si>
    <t>教会フラグ</t>
  </si>
  <si>
    <t>教会ランク</t>
  </si>
  <si>
    <t>鍛冶屋フラグ</t>
  </si>
  <si>
    <t>鍛冶屋ランク</t>
  </si>
  <si>
    <t>lord_gene_id</t>
  </si>
  <si>
    <t>place_name</t>
  </si>
  <si>
    <t>is_sea</t>
  </si>
  <si>
    <t>is_battle</t>
  </si>
  <si>
    <t>is_guild</t>
  </si>
  <si>
    <t>is_church</t>
  </si>
  <si>
    <t>c_rank</t>
  </si>
  <si>
    <t>is_blacksmith</t>
  </si>
  <si>
    <t>b_rank</t>
  </si>
  <si>
    <t>↓ロケーション</t>
    <phoneticPr fontId="1"/>
  </si>
  <si>
    <t>スポットID</t>
  </si>
  <si>
    <t>座標x</t>
  </si>
  <si>
    <t>座標y</t>
  </si>
  <si>
    <t>地主家ID</t>
  </si>
  <si>
    <t>地主ID</t>
  </si>
  <si>
    <t>spot_id</t>
  </si>
  <si>
    <t>landlord_gene_id</t>
  </si>
  <si>
    <t>↓スポット</t>
    <phoneticPr fontId="1"/>
  </si>
  <si>
    <t>アデル</t>
    <phoneticPr fontId="1"/>
  </si>
  <si>
    <t>population</t>
  </si>
  <si>
    <t>領地名</t>
  </si>
  <si>
    <t>領地ランク</t>
  </si>
  <si>
    <t>ギルドポイント</t>
  </si>
  <si>
    <t>教会ポイント</t>
  </si>
  <si>
    <t>鍛冶屋ポイント</t>
  </si>
  <si>
    <t>人口</t>
  </si>
  <si>
    <t>g_point</t>
  </si>
  <si>
    <t>c_point</t>
  </si>
  <si>
    <t>b_point</t>
  </si>
  <si>
    <t>family</t>
  </si>
  <si>
    <t>p_density</t>
  </si>
  <si>
    <t>civil_point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</si>
</sst>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m/dd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0" fillId="0" borderId="26" xfId="0" applyNumberFormat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14" fontId="0" fillId="0" borderId="0" xfId="0" applyNumberFormat="1">
      <alignment vertical="center"/>
    </xf>
    <xf numFmtId="1" fontId="0" fillId="0" borderId="28" xfId="0" applyNumberFormat="1" applyBorder="1" applyAlignment="1">
      <alignment horizontal="right" vertical="center"/>
    </xf>
    <xf numFmtId="49" fontId="0" fillId="0" borderId="28" xfId="0" applyNumberFormat="1" applyBorder="1">
      <alignment vertical="center"/>
    </xf>
    <xf numFmtId="177" fontId="0" fillId="0" borderId="28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1" fontId="0" fillId="0" borderId="29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70" t="s">
        <v>0</v>
      </c>
      <c r="AY3" s="70"/>
      <c r="AZ3" s="70"/>
      <c r="BA3" s="70"/>
      <c r="BB3" s="70"/>
      <c r="BC3" s="71" t="s">
        <v>4</v>
      </c>
      <c r="BD3" s="71"/>
      <c r="BE3" s="71"/>
      <c r="BF3" s="71"/>
      <c r="BG3" s="71"/>
    </row>
    <row r="4" spans="1:59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70" t="s">
        <v>10</v>
      </c>
      <c r="AY4" s="70"/>
      <c r="AZ4" s="70"/>
      <c r="BA4" s="70"/>
      <c r="BB4" s="70"/>
      <c r="BC4" s="71" t="s">
        <v>11</v>
      </c>
      <c r="BD4" s="71"/>
      <c r="BE4" s="71"/>
      <c r="BF4" s="71"/>
      <c r="BG4" s="71"/>
    </row>
    <row r="5" spans="1:59" x14ac:dyDescent="0.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.1" customHeight="1" x14ac:dyDescent="0.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88" t="str">
        <f ca="1">RIGHT(CELL("filename",A1),LEN(CELL("filename",A1))-FIND("]",CELL("filename",A1)))</f>
        <v>改版履歴</v>
      </c>
      <c r="B1" s="89"/>
      <c r="C1" s="89"/>
      <c r="D1" s="89"/>
      <c r="E1" s="89"/>
      <c r="F1" s="89"/>
      <c r="G1" s="89"/>
      <c r="H1" s="89"/>
      <c r="I1" s="92" t="s">
        <v>0</v>
      </c>
      <c r="J1" s="92"/>
      <c r="K1" s="92"/>
      <c r="L1" s="92"/>
      <c r="M1" s="92"/>
      <c r="N1" s="92"/>
      <c r="O1" s="92"/>
      <c r="P1" s="92"/>
      <c r="Q1" s="92" t="s">
        <v>1</v>
      </c>
      <c r="R1" s="92"/>
      <c r="S1" s="92"/>
      <c r="T1" s="92"/>
      <c r="U1" s="92"/>
      <c r="V1" s="92"/>
      <c r="W1" s="92"/>
      <c r="X1" s="92"/>
      <c r="Y1" s="92" t="s">
        <v>2</v>
      </c>
      <c r="Z1" s="92"/>
      <c r="AA1" s="92"/>
      <c r="AB1" s="92"/>
      <c r="AC1" s="92"/>
      <c r="AD1" s="92"/>
      <c r="AE1" s="92"/>
      <c r="AF1" s="92"/>
      <c r="AG1" s="92" t="s">
        <v>3</v>
      </c>
      <c r="AH1" s="92"/>
      <c r="AI1" s="92"/>
      <c r="AJ1" s="92"/>
      <c r="AK1" s="92"/>
      <c r="AL1" s="92"/>
      <c r="AM1" s="92"/>
      <c r="AN1" s="92"/>
      <c r="AO1" s="92" t="s">
        <v>4</v>
      </c>
      <c r="AP1" s="92"/>
      <c r="AQ1" s="92"/>
      <c r="AR1" s="92"/>
      <c r="AS1" s="92"/>
      <c r="AT1" s="92"/>
      <c r="AU1" s="92"/>
      <c r="AV1" s="92"/>
    </row>
    <row r="2" spans="1:59" x14ac:dyDescent="0.4">
      <c r="A2" s="90"/>
      <c r="B2" s="91"/>
      <c r="C2" s="91"/>
      <c r="D2" s="91"/>
      <c r="E2" s="91"/>
      <c r="F2" s="91"/>
      <c r="G2" s="91"/>
      <c r="H2" s="91"/>
      <c r="I2" s="86" t="str">
        <f>表紙!$AX$4</f>
        <v>マッチング取込処理</v>
      </c>
      <c r="J2" s="86"/>
      <c r="K2" s="86"/>
      <c r="L2" s="86"/>
      <c r="M2" s="86"/>
      <c r="N2" s="86"/>
      <c r="O2" s="86"/>
      <c r="P2" s="86"/>
      <c r="Q2" s="93">
        <f ca="1">INDIRECT("A"&amp;(COUNTA(A:H)+2))</f>
        <v>43884</v>
      </c>
      <c r="R2" s="93"/>
      <c r="S2" s="93"/>
      <c r="T2" s="93"/>
      <c r="U2" s="93"/>
      <c r="V2" s="93"/>
      <c r="W2" s="93"/>
      <c r="X2" s="93"/>
      <c r="Y2" s="94" t="str">
        <f ca="1">INDIRECT("AO"&amp;(COUNTA(AO:AV)+1))</f>
        <v>Giphe</v>
      </c>
      <c r="Z2" s="94"/>
      <c r="AA2" s="94"/>
      <c r="AB2" s="94"/>
      <c r="AC2" s="94"/>
      <c r="AD2" s="94"/>
      <c r="AE2" s="94"/>
      <c r="AF2" s="94"/>
      <c r="AG2" s="94" t="str">
        <f ca="1">INDIRECT("I"&amp;(COUNTA(I:L)+1))</f>
        <v>1.0</v>
      </c>
      <c r="AH2" s="94"/>
      <c r="AI2" s="94"/>
      <c r="AJ2" s="94"/>
      <c r="AK2" s="94"/>
      <c r="AL2" s="94"/>
      <c r="AM2" s="94"/>
      <c r="AN2" s="94"/>
      <c r="AO2" s="86" t="str">
        <f>表紙!$BC$4</f>
        <v>PGCOMB010</v>
      </c>
      <c r="AP2" s="86"/>
      <c r="AQ2" s="86"/>
      <c r="AR2" s="86"/>
      <c r="AS2" s="86"/>
      <c r="AT2" s="86"/>
      <c r="AU2" s="86"/>
      <c r="AV2" s="86"/>
      <c r="AX2" s="72"/>
      <c r="AY2" s="72"/>
      <c r="AZ2" s="72"/>
      <c r="BA2" s="72"/>
      <c r="BB2" s="72"/>
      <c r="BC2" s="73"/>
      <c r="BD2" s="73"/>
      <c r="BE2" s="73"/>
      <c r="BF2" s="73"/>
      <c r="BG2" s="73"/>
    </row>
    <row r="3" spans="1:59" x14ac:dyDescent="0.4">
      <c r="AX3" s="72"/>
      <c r="AY3" s="72"/>
      <c r="AZ3" s="72"/>
      <c r="BA3" s="72"/>
      <c r="BB3" s="72"/>
      <c r="BC3" s="73"/>
      <c r="BD3" s="73"/>
      <c r="BE3" s="73"/>
      <c r="BF3" s="73"/>
      <c r="BG3" s="73"/>
    </row>
    <row r="4" spans="1:59" x14ac:dyDescent="0.4">
      <c r="A4" s="87" t="s">
        <v>1</v>
      </c>
      <c r="B4" s="87"/>
      <c r="C4" s="87"/>
      <c r="D4" s="87"/>
      <c r="E4" s="87"/>
      <c r="F4" s="87"/>
      <c r="G4" s="87"/>
      <c r="H4" s="87"/>
      <c r="I4" s="81" t="s">
        <v>5</v>
      </c>
      <c r="J4" s="82"/>
      <c r="K4" s="82"/>
      <c r="L4" s="83"/>
      <c r="M4" s="78" t="s">
        <v>6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80"/>
      <c r="AO4" s="78" t="s">
        <v>2</v>
      </c>
      <c r="AP4" s="79"/>
      <c r="AQ4" s="79"/>
      <c r="AR4" s="79"/>
      <c r="AS4" s="79"/>
      <c r="AT4" s="79"/>
      <c r="AU4" s="79"/>
      <c r="AV4" s="80"/>
    </row>
    <row r="5" spans="1:59" x14ac:dyDescent="0.4">
      <c r="A5" s="85">
        <v>43884</v>
      </c>
      <c r="B5" s="71"/>
      <c r="C5" s="71"/>
      <c r="D5" s="71"/>
      <c r="E5" s="71"/>
      <c r="F5" s="71"/>
      <c r="G5" s="71"/>
      <c r="H5" s="71"/>
      <c r="I5" s="84" t="s">
        <v>9</v>
      </c>
      <c r="J5" s="84"/>
      <c r="K5" s="84"/>
      <c r="L5" s="84"/>
      <c r="M5" s="74" t="s">
        <v>7</v>
      </c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6"/>
      <c r="AO5" s="74" t="s">
        <v>8</v>
      </c>
      <c r="AP5" s="75"/>
      <c r="AQ5" s="75"/>
      <c r="AR5" s="75"/>
      <c r="AS5" s="75"/>
      <c r="AT5" s="75"/>
      <c r="AU5" s="75"/>
      <c r="AV5" s="76"/>
    </row>
    <row r="6" spans="1:59" x14ac:dyDescent="0.4">
      <c r="A6" s="71"/>
      <c r="B6" s="71"/>
      <c r="C6" s="71"/>
      <c r="D6" s="71"/>
      <c r="E6" s="71"/>
      <c r="F6" s="71"/>
      <c r="G6" s="71"/>
      <c r="H6" s="71"/>
      <c r="I6" s="77"/>
      <c r="J6" s="77"/>
      <c r="K6" s="77"/>
      <c r="L6" s="77"/>
      <c r="M6" s="74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6"/>
      <c r="AO6" s="74"/>
      <c r="AP6" s="75"/>
      <c r="AQ6" s="75"/>
      <c r="AR6" s="75"/>
      <c r="AS6" s="75"/>
      <c r="AT6" s="75"/>
      <c r="AU6" s="75"/>
      <c r="AV6" s="76"/>
    </row>
    <row r="7" spans="1:59" x14ac:dyDescent="0.4">
      <c r="A7" s="71"/>
      <c r="B7" s="71"/>
      <c r="C7" s="71"/>
      <c r="D7" s="71"/>
      <c r="E7" s="71"/>
      <c r="F7" s="71"/>
      <c r="G7" s="71"/>
      <c r="H7" s="71"/>
      <c r="I7" s="77"/>
      <c r="J7" s="77"/>
      <c r="K7" s="77"/>
      <c r="L7" s="77"/>
      <c r="M7" s="74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6"/>
      <c r="AO7" s="74"/>
      <c r="AP7" s="75"/>
      <c r="AQ7" s="75"/>
      <c r="AR7" s="75"/>
      <c r="AS7" s="75"/>
      <c r="AT7" s="75"/>
      <c r="AU7" s="75"/>
      <c r="AV7" s="76"/>
    </row>
    <row r="8" spans="1:59" x14ac:dyDescent="0.4">
      <c r="A8" s="71"/>
      <c r="B8" s="71"/>
      <c r="C8" s="71"/>
      <c r="D8" s="71"/>
      <c r="E8" s="71"/>
      <c r="F8" s="71"/>
      <c r="G8" s="71"/>
      <c r="H8" s="71"/>
      <c r="I8" s="77"/>
      <c r="J8" s="77"/>
      <c r="K8" s="77"/>
      <c r="L8" s="77"/>
      <c r="M8" s="74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6"/>
      <c r="AO8" s="74"/>
      <c r="AP8" s="75"/>
      <c r="AQ8" s="75"/>
      <c r="AR8" s="75"/>
      <c r="AS8" s="75"/>
      <c r="AT8" s="75"/>
      <c r="AU8" s="75"/>
      <c r="AV8" s="76"/>
    </row>
    <row r="9" spans="1:59" x14ac:dyDescent="0.4">
      <c r="A9" s="71"/>
      <c r="B9" s="71"/>
      <c r="C9" s="71"/>
      <c r="D9" s="71"/>
      <c r="E9" s="71"/>
      <c r="F9" s="71"/>
      <c r="G9" s="71"/>
      <c r="H9" s="71"/>
      <c r="I9" s="77"/>
      <c r="J9" s="77"/>
      <c r="K9" s="77"/>
      <c r="L9" s="77"/>
      <c r="M9" s="74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6"/>
      <c r="AO9" s="74"/>
      <c r="AP9" s="75"/>
      <c r="AQ9" s="75"/>
      <c r="AR9" s="75"/>
      <c r="AS9" s="75"/>
      <c r="AT9" s="75"/>
      <c r="AU9" s="75"/>
      <c r="AV9" s="76"/>
    </row>
    <row r="10" spans="1:59" x14ac:dyDescent="0.4">
      <c r="A10" s="71"/>
      <c r="B10" s="71"/>
      <c r="C10" s="71"/>
      <c r="D10" s="71"/>
      <c r="E10" s="71"/>
      <c r="F10" s="71"/>
      <c r="G10" s="71"/>
      <c r="H10" s="71"/>
      <c r="I10" s="77"/>
      <c r="J10" s="77"/>
      <c r="K10" s="77"/>
      <c r="L10" s="77"/>
      <c r="M10" s="74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6"/>
      <c r="AO10" s="74"/>
      <c r="AP10" s="75"/>
      <c r="AQ10" s="75"/>
      <c r="AR10" s="75"/>
      <c r="AS10" s="75"/>
      <c r="AT10" s="75"/>
      <c r="AU10" s="75"/>
      <c r="AV10" s="76"/>
    </row>
    <row r="11" spans="1:59" x14ac:dyDescent="0.4">
      <c r="A11" s="71"/>
      <c r="B11" s="71"/>
      <c r="C11" s="71"/>
      <c r="D11" s="71"/>
      <c r="E11" s="71"/>
      <c r="F11" s="71"/>
      <c r="G11" s="71"/>
      <c r="H11" s="71"/>
      <c r="I11" s="77"/>
      <c r="J11" s="77"/>
      <c r="K11" s="77"/>
      <c r="L11" s="77"/>
      <c r="M11" s="74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6"/>
      <c r="AO11" s="74"/>
      <c r="AP11" s="75"/>
      <c r="AQ11" s="75"/>
      <c r="AR11" s="75"/>
      <c r="AS11" s="75"/>
      <c r="AT11" s="75"/>
      <c r="AU11" s="75"/>
      <c r="AV11" s="76"/>
    </row>
    <row r="12" spans="1:59" x14ac:dyDescent="0.4">
      <c r="A12" s="71"/>
      <c r="B12" s="71"/>
      <c r="C12" s="71"/>
      <c r="D12" s="71"/>
      <c r="E12" s="71"/>
      <c r="F12" s="71"/>
      <c r="G12" s="71"/>
      <c r="H12" s="71"/>
      <c r="I12" s="77"/>
      <c r="J12" s="77"/>
      <c r="K12" s="77"/>
      <c r="L12" s="77"/>
      <c r="M12" s="74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6"/>
      <c r="AO12" s="74"/>
      <c r="AP12" s="75"/>
      <c r="AQ12" s="75"/>
      <c r="AR12" s="75"/>
      <c r="AS12" s="75"/>
      <c r="AT12" s="75"/>
      <c r="AU12" s="75"/>
      <c r="AV12" s="76"/>
    </row>
    <row r="13" spans="1:59" x14ac:dyDescent="0.4">
      <c r="A13" s="71"/>
      <c r="B13" s="71"/>
      <c r="C13" s="71"/>
      <c r="D13" s="71"/>
      <c r="E13" s="71"/>
      <c r="F13" s="71"/>
      <c r="G13" s="71"/>
      <c r="H13" s="71"/>
      <c r="I13" s="77"/>
      <c r="J13" s="77"/>
      <c r="K13" s="77"/>
      <c r="L13" s="77"/>
      <c r="M13" s="74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6"/>
      <c r="AO13" s="74"/>
      <c r="AP13" s="75"/>
      <c r="AQ13" s="75"/>
      <c r="AR13" s="75"/>
      <c r="AS13" s="75"/>
      <c r="AT13" s="75"/>
      <c r="AU13" s="75"/>
      <c r="AV13" s="76"/>
    </row>
    <row r="14" spans="1:59" x14ac:dyDescent="0.4">
      <c r="A14" s="71"/>
      <c r="B14" s="71"/>
      <c r="C14" s="71"/>
      <c r="D14" s="71"/>
      <c r="E14" s="71"/>
      <c r="F14" s="71"/>
      <c r="G14" s="71"/>
      <c r="H14" s="71"/>
      <c r="I14" s="77"/>
      <c r="J14" s="77"/>
      <c r="K14" s="77"/>
      <c r="L14" s="77"/>
      <c r="M14" s="74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6"/>
      <c r="AO14" s="74"/>
      <c r="AP14" s="75"/>
      <c r="AQ14" s="75"/>
      <c r="AR14" s="75"/>
      <c r="AS14" s="75"/>
      <c r="AT14" s="75"/>
      <c r="AU14" s="75"/>
      <c r="AV14" s="76"/>
    </row>
    <row r="15" spans="1:59" x14ac:dyDescent="0.4">
      <c r="A15" s="71"/>
      <c r="B15" s="71"/>
      <c r="C15" s="71"/>
      <c r="D15" s="71"/>
      <c r="E15" s="71"/>
      <c r="F15" s="71"/>
      <c r="G15" s="71"/>
      <c r="H15" s="71"/>
      <c r="I15" s="77"/>
      <c r="J15" s="77"/>
      <c r="K15" s="77"/>
      <c r="L15" s="77"/>
      <c r="M15" s="74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6"/>
      <c r="AO15" s="74"/>
      <c r="AP15" s="75"/>
      <c r="AQ15" s="75"/>
      <c r="AR15" s="75"/>
      <c r="AS15" s="75"/>
      <c r="AT15" s="75"/>
      <c r="AU15" s="75"/>
      <c r="AV15" s="76"/>
    </row>
    <row r="16" spans="1:59" x14ac:dyDescent="0.4">
      <c r="A16" s="71"/>
      <c r="B16" s="71"/>
      <c r="C16" s="71"/>
      <c r="D16" s="71"/>
      <c r="E16" s="71"/>
      <c r="F16" s="71"/>
      <c r="G16" s="71"/>
      <c r="H16" s="71"/>
      <c r="I16" s="77"/>
      <c r="J16" s="77"/>
      <c r="K16" s="77"/>
      <c r="L16" s="77"/>
      <c r="M16" s="74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6"/>
      <c r="AO16" s="74"/>
      <c r="AP16" s="75"/>
      <c r="AQ16" s="75"/>
      <c r="AR16" s="75"/>
      <c r="AS16" s="75"/>
      <c r="AT16" s="75"/>
      <c r="AU16" s="75"/>
      <c r="AV16" s="76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3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8" t="str">
        <f ca="1">RIGHT(CELL("filename",A1),LEN(CELL("filename",A1))-FIND("]",CELL("filename",A1)))</f>
        <v>概要設計</v>
      </c>
      <c r="B1" s="89"/>
      <c r="C1" s="89"/>
      <c r="D1" s="89"/>
      <c r="E1" s="89"/>
      <c r="F1" s="89"/>
      <c r="G1" s="89"/>
      <c r="H1" s="89"/>
      <c r="I1" s="92" t="s">
        <v>0</v>
      </c>
      <c r="J1" s="92"/>
      <c r="K1" s="92"/>
      <c r="L1" s="92"/>
      <c r="M1" s="92"/>
      <c r="N1" s="92"/>
      <c r="O1" s="92"/>
      <c r="P1" s="92"/>
      <c r="Q1" s="92" t="s">
        <v>1</v>
      </c>
      <c r="R1" s="92"/>
      <c r="S1" s="92"/>
      <c r="T1" s="92"/>
      <c r="U1" s="92"/>
      <c r="V1" s="92"/>
      <c r="W1" s="92"/>
      <c r="X1" s="92"/>
      <c r="Y1" s="92" t="s">
        <v>2</v>
      </c>
      <c r="Z1" s="92"/>
      <c r="AA1" s="92"/>
      <c r="AB1" s="92"/>
      <c r="AC1" s="92"/>
      <c r="AD1" s="92"/>
      <c r="AE1" s="92"/>
      <c r="AF1" s="92"/>
      <c r="AG1" s="92" t="s">
        <v>3</v>
      </c>
      <c r="AH1" s="92"/>
      <c r="AI1" s="92"/>
      <c r="AJ1" s="92"/>
      <c r="AK1" s="92"/>
      <c r="AL1" s="92"/>
      <c r="AM1" s="92"/>
      <c r="AN1" s="92"/>
      <c r="AO1" s="92" t="s">
        <v>4</v>
      </c>
      <c r="AP1" s="92"/>
      <c r="AQ1" s="92"/>
      <c r="AR1" s="92"/>
      <c r="AS1" s="92"/>
      <c r="AT1" s="92"/>
      <c r="AU1" s="92"/>
      <c r="AV1" s="92"/>
    </row>
    <row r="2" spans="1:48" x14ac:dyDescent="0.4">
      <c r="A2" s="90"/>
      <c r="B2" s="91"/>
      <c r="C2" s="91"/>
      <c r="D2" s="91"/>
      <c r="E2" s="91"/>
      <c r="F2" s="91"/>
      <c r="G2" s="91"/>
      <c r="H2" s="91"/>
      <c r="I2" s="86" t="str">
        <f>改版履歴!I2</f>
        <v>マッチング取込処理</v>
      </c>
      <c r="J2" s="86"/>
      <c r="K2" s="86"/>
      <c r="L2" s="86"/>
      <c r="M2" s="86"/>
      <c r="N2" s="86"/>
      <c r="O2" s="86"/>
      <c r="P2" s="86"/>
      <c r="Q2" s="93">
        <f ca="1">改版履歴!Q2</f>
        <v>43884</v>
      </c>
      <c r="R2" s="86"/>
      <c r="S2" s="86"/>
      <c r="T2" s="86"/>
      <c r="U2" s="86"/>
      <c r="V2" s="86"/>
      <c r="W2" s="86"/>
      <c r="X2" s="86"/>
      <c r="Y2" s="86" t="str">
        <f ca="1">改版履歴!Y2</f>
        <v>Giphe</v>
      </c>
      <c r="Z2" s="86"/>
      <c r="AA2" s="86"/>
      <c r="AB2" s="86"/>
      <c r="AC2" s="86"/>
      <c r="AD2" s="86"/>
      <c r="AE2" s="86"/>
      <c r="AF2" s="86"/>
      <c r="AG2" s="86" t="str">
        <f ca="1">改版履歴!AG2</f>
        <v>1.0</v>
      </c>
      <c r="AH2" s="86"/>
      <c r="AI2" s="86"/>
      <c r="AJ2" s="86"/>
      <c r="AK2" s="86"/>
      <c r="AL2" s="86"/>
      <c r="AM2" s="86"/>
      <c r="AN2" s="86"/>
      <c r="AO2" s="86" t="str">
        <f>改版履歴!AO2</f>
        <v>PGCOMB010</v>
      </c>
      <c r="AP2" s="86"/>
      <c r="AQ2" s="86"/>
      <c r="AR2" s="86"/>
      <c r="AS2" s="86"/>
      <c r="AT2" s="86"/>
      <c r="AU2" s="86"/>
      <c r="AV2" s="86"/>
    </row>
    <row r="4" spans="1:48" s="1" customFormat="1" ht="19.5" thickBot="1" x14ac:dyDescent="0.45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142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4">
      <c r="A96" t="s">
        <v>157</v>
      </c>
    </row>
    <row r="97" spans="1:29" x14ac:dyDescent="0.4">
      <c r="B97" t="s">
        <v>145</v>
      </c>
      <c r="I97" t="s">
        <v>151</v>
      </c>
      <c r="O97" t="s">
        <v>153</v>
      </c>
      <c r="T97" t="s">
        <v>154</v>
      </c>
      <c r="Y97" t="s">
        <v>155</v>
      </c>
      <c r="AC97" t="s">
        <v>156</v>
      </c>
    </row>
    <row r="98" spans="1:29" x14ac:dyDescent="0.4">
      <c r="B98" t="s">
        <v>147</v>
      </c>
      <c r="I98" t="s">
        <v>152</v>
      </c>
      <c r="T98" t="s">
        <v>146</v>
      </c>
      <c r="Y98" t="s">
        <v>146</v>
      </c>
      <c r="AC98" t="s">
        <v>146</v>
      </c>
    </row>
    <row r="99" spans="1:29" x14ac:dyDescent="0.4">
      <c r="B99" t="s">
        <v>148</v>
      </c>
    </row>
    <row r="100" spans="1:29" x14ac:dyDescent="0.4">
      <c r="B100" t="s">
        <v>149</v>
      </c>
    </row>
    <row r="101" spans="1:29" x14ac:dyDescent="0.4">
      <c r="B101" t="s">
        <v>146</v>
      </c>
    </row>
    <row r="102" spans="1:29" x14ac:dyDescent="0.4">
      <c r="B102" t="s">
        <v>150</v>
      </c>
    </row>
    <row r="105" spans="1:29" x14ac:dyDescent="0.4">
      <c r="A105" t="s">
        <v>158</v>
      </c>
    </row>
    <row r="106" spans="1:29" x14ac:dyDescent="0.4">
      <c r="B106" t="s">
        <v>159</v>
      </c>
      <c r="I106" t="s">
        <v>159</v>
      </c>
    </row>
    <row r="107" spans="1:29" x14ac:dyDescent="0.4">
      <c r="B107" t="s">
        <v>152</v>
      </c>
      <c r="I107" t="s">
        <v>160</v>
      </c>
      <c r="Q107" t="s">
        <v>168</v>
      </c>
    </row>
    <row r="108" spans="1:29" x14ac:dyDescent="0.4">
      <c r="I108" t="s">
        <v>161</v>
      </c>
      <c r="Q108" t="s">
        <v>169</v>
      </c>
    </row>
    <row r="109" spans="1:29" x14ac:dyDescent="0.4">
      <c r="I109" t="s">
        <v>162</v>
      </c>
      <c r="Q109" t="s">
        <v>170</v>
      </c>
    </row>
    <row r="110" spans="1:29" x14ac:dyDescent="0.4">
      <c r="I110" t="s">
        <v>163</v>
      </c>
      <c r="Q110" t="s">
        <v>172</v>
      </c>
    </row>
    <row r="111" spans="1:29" x14ac:dyDescent="0.4">
      <c r="I111" t="s">
        <v>171</v>
      </c>
    </row>
    <row r="112" spans="1:29" x14ac:dyDescent="0.4">
      <c r="I112" t="s">
        <v>164</v>
      </c>
      <c r="Q112" t="s">
        <v>173</v>
      </c>
    </row>
    <row r="113" spans="2:17" x14ac:dyDescent="0.4">
      <c r="I113" t="s">
        <v>165</v>
      </c>
      <c r="Q113" t="s">
        <v>174</v>
      </c>
    </row>
    <row r="114" spans="2:17" x14ac:dyDescent="0.4">
      <c r="I114" t="s">
        <v>166</v>
      </c>
    </row>
    <row r="115" spans="2:17" x14ac:dyDescent="0.4">
      <c r="I115" t="s">
        <v>167</v>
      </c>
    </row>
    <row r="117" spans="2:17" x14ac:dyDescent="0.4">
      <c r="B117" t="s">
        <v>176</v>
      </c>
    </row>
    <row r="118" spans="2:17" x14ac:dyDescent="0.4">
      <c r="B118" t="s">
        <v>175</v>
      </c>
    </row>
    <row r="119" spans="2:17" x14ac:dyDescent="0.4">
      <c r="B119" t="s">
        <v>177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8" t="str">
        <f ca="1">RIGHT(CELL("filename",A1),LEN(CELL("filename",A1))-FIND("]",CELL("filename",A1)))</f>
        <v>概要設計 (2)</v>
      </c>
      <c r="B1" s="89"/>
      <c r="C1" s="89"/>
      <c r="D1" s="89"/>
      <c r="E1" s="89"/>
      <c r="F1" s="89"/>
      <c r="G1" s="89"/>
      <c r="H1" s="89"/>
      <c r="I1" s="92" t="s">
        <v>0</v>
      </c>
      <c r="J1" s="92"/>
      <c r="K1" s="92"/>
      <c r="L1" s="92"/>
      <c r="M1" s="92"/>
      <c r="N1" s="92"/>
      <c r="O1" s="92"/>
      <c r="P1" s="92"/>
      <c r="Q1" s="92" t="s">
        <v>1</v>
      </c>
      <c r="R1" s="92"/>
      <c r="S1" s="92"/>
      <c r="T1" s="92"/>
      <c r="U1" s="92"/>
      <c r="V1" s="92"/>
      <c r="W1" s="92"/>
      <c r="X1" s="92"/>
      <c r="Y1" s="92" t="s">
        <v>2</v>
      </c>
      <c r="Z1" s="92"/>
      <c r="AA1" s="92"/>
      <c r="AB1" s="92"/>
      <c r="AC1" s="92"/>
      <c r="AD1" s="92"/>
      <c r="AE1" s="92"/>
      <c r="AF1" s="92"/>
      <c r="AG1" s="92" t="s">
        <v>3</v>
      </c>
      <c r="AH1" s="92"/>
      <c r="AI1" s="92"/>
      <c r="AJ1" s="92"/>
      <c r="AK1" s="92"/>
      <c r="AL1" s="92"/>
      <c r="AM1" s="92"/>
      <c r="AN1" s="92"/>
      <c r="AO1" s="92" t="s">
        <v>4</v>
      </c>
      <c r="AP1" s="92"/>
      <c r="AQ1" s="92"/>
      <c r="AR1" s="92"/>
      <c r="AS1" s="92"/>
      <c r="AT1" s="92"/>
      <c r="AU1" s="92"/>
      <c r="AV1" s="92"/>
    </row>
    <row r="2" spans="1:48" x14ac:dyDescent="0.4">
      <c r="A2" s="90"/>
      <c r="B2" s="91"/>
      <c r="C2" s="91"/>
      <c r="D2" s="91"/>
      <c r="E2" s="91"/>
      <c r="F2" s="91"/>
      <c r="G2" s="91"/>
      <c r="H2" s="91"/>
      <c r="I2" s="86" t="str">
        <f>改版履歴!I2</f>
        <v>マッチング取込処理</v>
      </c>
      <c r="J2" s="86"/>
      <c r="K2" s="86"/>
      <c r="L2" s="86"/>
      <c r="M2" s="86"/>
      <c r="N2" s="86"/>
      <c r="O2" s="86"/>
      <c r="P2" s="86"/>
      <c r="Q2" s="93">
        <f ca="1">改版履歴!Q2</f>
        <v>43884</v>
      </c>
      <c r="R2" s="86"/>
      <c r="S2" s="86"/>
      <c r="T2" s="86"/>
      <c r="U2" s="86"/>
      <c r="V2" s="86"/>
      <c r="W2" s="86"/>
      <c r="X2" s="86"/>
      <c r="Y2" s="86" t="str">
        <f ca="1">改版履歴!Y2</f>
        <v>Giphe</v>
      </c>
      <c r="Z2" s="86"/>
      <c r="AA2" s="86"/>
      <c r="AB2" s="86"/>
      <c r="AC2" s="86"/>
      <c r="AD2" s="86"/>
      <c r="AE2" s="86"/>
      <c r="AF2" s="86"/>
      <c r="AG2" s="86" t="str">
        <f ca="1">改版履歴!AG2</f>
        <v>1.0</v>
      </c>
      <c r="AH2" s="86"/>
      <c r="AI2" s="86"/>
      <c r="AJ2" s="86"/>
      <c r="AK2" s="86"/>
      <c r="AL2" s="86"/>
      <c r="AM2" s="86"/>
      <c r="AN2" s="86"/>
      <c r="AO2" s="86" t="str">
        <f>改版履歴!AO2</f>
        <v>PGCOMB010</v>
      </c>
      <c r="AP2" s="86"/>
      <c r="AQ2" s="86"/>
      <c r="AR2" s="86"/>
      <c r="AS2" s="86"/>
      <c r="AT2" s="86"/>
      <c r="AU2" s="86"/>
      <c r="AV2" s="86"/>
    </row>
    <row r="4" spans="1:48" s="50" customFormat="1" ht="19.5" thickBot="1" x14ac:dyDescent="0.45">
      <c r="A4" s="27"/>
      <c r="B4" s="26"/>
      <c r="C4" s="26"/>
      <c r="D4" s="26"/>
      <c r="E4" s="26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26"/>
      <c r="AH4" s="26"/>
      <c r="AI4" s="26"/>
      <c r="AJ4" s="26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3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0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0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0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142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50"/>
      <c r="B94" s="50" t="s">
        <v>79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</row>
    <row r="96" spans="1:48" x14ac:dyDescent="0.4">
      <c r="A96" t="s">
        <v>157</v>
      </c>
    </row>
    <row r="97" spans="1:29" x14ac:dyDescent="0.4">
      <c r="B97" t="s">
        <v>145</v>
      </c>
      <c r="I97" t="s">
        <v>151</v>
      </c>
      <c r="O97" t="s">
        <v>153</v>
      </c>
      <c r="T97" t="s">
        <v>154</v>
      </c>
      <c r="Y97" t="s">
        <v>155</v>
      </c>
      <c r="AC97" t="s">
        <v>156</v>
      </c>
    </row>
    <row r="98" spans="1:29" x14ac:dyDescent="0.4">
      <c r="B98" t="s">
        <v>147</v>
      </c>
      <c r="I98" t="s">
        <v>152</v>
      </c>
      <c r="T98" t="s">
        <v>146</v>
      </c>
      <c r="Y98" t="s">
        <v>146</v>
      </c>
      <c r="AC98" t="s">
        <v>146</v>
      </c>
    </row>
    <row r="99" spans="1:29" x14ac:dyDescent="0.4">
      <c r="B99" t="s">
        <v>148</v>
      </c>
    </row>
    <row r="100" spans="1:29" x14ac:dyDescent="0.4">
      <c r="B100" t="s">
        <v>149</v>
      </c>
    </row>
    <row r="101" spans="1:29" x14ac:dyDescent="0.4">
      <c r="B101" t="s">
        <v>146</v>
      </c>
    </row>
    <row r="102" spans="1:29" x14ac:dyDescent="0.4">
      <c r="B102" t="s">
        <v>150</v>
      </c>
    </row>
    <row r="105" spans="1:29" x14ac:dyDescent="0.4">
      <c r="A105" t="s">
        <v>158</v>
      </c>
    </row>
    <row r="106" spans="1:29" x14ac:dyDescent="0.4">
      <c r="B106" t="s">
        <v>159</v>
      </c>
      <c r="I106" t="s">
        <v>159</v>
      </c>
    </row>
    <row r="107" spans="1:29" x14ac:dyDescent="0.4">
      <c r="B107" t="s">
        <v>152</v>
      </c>
      <c r="I107" t="s">
        <v>160</v>
      </c>
      <c r="Q107" t="s">
        <v>168</v>
      </c>
    </row>
    <row r="108" spans="1:29" x14ac:dyDescent="0.4">
      <c r="I108" t="s">
        <v>161</v>
      </c>
      <c r="Q108" t="s">
        <v>169</v>
      </c>
    </row>
    <row r="109" spans="1:29" x14ac:dyDescent="0.4">
      <c r="I109" t="s">
        <v>162</v>
      </c>
      <c r="Q109" t="s">
        <v>170</v>
      </c>
    </row>
    <row r="110" spans="1:29" x14ac:dyDescent="0.4">
      <c r="I110" t="s">
        <v>163</v>
      </c>
      <c r="Q110" t="s">
        <v>172</v>
      </c>
    </row>
    <row r="111" spans="1:29" x14ac:dyDescent="0.4">
      <c r="I111" t="s">
        <v>171</v>
      </c>
    </row>
    <row r="112" spans="1:29" x14ac:dyDescent="0.4">
      <c r="I112" t="s">
        <v>164</v>
      </c>
      <c r="Q112" t="s">
        <v>173</v>
      </c>
    </row>
    <row r="113" spans="2:17" x14ac:dyDescent="0.4">
      <c r="I113" t="s">
        <v>165</v>
      </c>
      <c r="Q113" t="s">
        <v>174</v>
      </c>
    </row>
    <row r="114" spans="2:17" x14ac:dyDescent="0.4">
      <c r="I114" t="s">
        <v>166</v>
      </c>
    </row>
    <row r="115" spans="2:17" x14ac:dyDescent="0.4">
      <c r="I115" t="s">
        <v>167</v>
      </c>
    </row>
    <row r="117" spans="2:17" x14ac:dyDescent="0.4">
      <c r="B117" t="s">
        <v>176</v>
      </c>
    </row>
    <row r="118" spans="2:17" x14ac:dyDescent="0.4">
      <c r="B118" t="s">
        <v>175</v>
      </c>
    </row>
    <row r="119" spans="2:17" x14ac:dyDescent="0.4">
      <c r="B119" t="s">
        <v>177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E52"/>
  <sheetViews>
    <sheetView tabSelected="1" topLeftCell="G40" workbookViewId="0">
      <selection activeCell="G42" sqref="A42:XFD42"/>
    </sheetView>
  </sheetViews>
  <sheetFormatPr defaultRowHeight="18.75" x14ac:dyDescent="0.4"/>
  <cols>
    <col min="10" max="10" width="10" bestFit="1" customWidth="1"/>
    <col min="12" max="12" width="11.625" customWidth="1"/>
    <col min="13" max="13" width="10" bestFit="1" customWidth="1"/>
    <col min="15" max="15" width="10" bestFit="1" customWidth="1"/>
    <col min="18" max="18" width="9.25" bestFit="1" customWidth="1"/>
    <col min="20" max="20" width="9.25" bestFit="1" customWidth="1"/>
    <col min="53" max="53" width="10.375" customWidth="1"/>
    <col min="55" max="55" width="10.625" customWidth="1"/>
  </cols>
  <sheetData>
    <row r="1" spans="1:57" x14ac:dyDescent="0.4">
      <c r="A1" t="s">
        <v>130</v>
      </c>
    </row>
    <row r="3" spans="1:57" x14ac:dyDescent="0.4">
      <c r="A3" t="s">
        <v>129</v>
      </c>
    </row>
    <row r="4" spans="1:57" ht="54" x14ac:dyDescent="0.4">
      <c r="A4" s="48" t="s">
        <v>299</v>
      </c>
      <c r="B4" s="48" t="s">
        <v>300</v>
      </c>
      <c r="C4" s="48" t="s">
        <v>301</v>
      </c>
      <c r="D4" s="48" t="s">
        <v>429</v>
      </c>
      <c r="E4" s="48" t="s">
        <v>303</v>
      </c>
      <c r="F4" s="48" t="s">
        <v>304</v>
      </c>
      <c r="G4" s="48" t="s">
        <v>305</v>
      </c>
      <c r="H4" s="48" t="s">
        <v>306</v>
      </c>
      <c r="I4" s="48" t="s">
        <v>307</v>
      </c>
      <c r="J4" s="48" t="s">
        <v>308</v>
      </c>
      <c r="K4" s="48" t="s">
        <v>309</v>
      </c>
      <c r="L4" s="48" t="s">
        <v>310</v>
      </c>
      <c r="M4" s="48" t="s">
        <v>311</v>
      </c>
      <c r="N4" s="48" t="s">
        <v>312</v>
      </c>
      <c r="O4" s="48" t="s">
        <v>313</v>
      </c>
      <c r="P4" s="48" t="s">
        <v>314</v>
      </c>
      <c r="Q4" s="48" t="s">
        <v>417</v>
      </c>
      <c r="R4" s="48" t="s">
        <v>418</v>
      </c>
      <c r="S4" s="48" t="s">
        <v>419</v>
      </c>
      <c r="T4" s="48" t="s">
        <v>315</v>
      </c>
      <c r="U4" s="48" t="s">
        <v>316</v>
      </c>
      <c r="V4" s="48" t="s">
        <v>317</v>
      </c>
      <c r="W4" s="48" t="s">
        <v>318</v>
      </c>
      <c r="X4" s="48" t="s">
        <v>319</v>
      </c>
      <c r="Y4" s="48" t="s">
        <v>320</v>
      </c>
      <c r="Z4" s="48" t="s">
        <v>321</v>
      </c>
      <c r="AA4" s="48" t="s">
        <v>116</v>
      </c>
      <c r="AB4" s="48" t="s">
        <v>117</v>
      </c>
      <c r="AC4" s="48" t="s">
        <v>322</v>
      </c>
      <c r="AD4" s="48" t="s">
        <v>323</v>
      </c>
      <c r="AE4" s="48" t="s">
        <v>324</v>
      </c>
      <c r="AF4" s="48" t="s">
        <v>325</v>
      </c>
      <c r="AG4" s="48" t="s">
        <v>326</v>
      </c>
      <c r="AH4" s="48" t="s">
        <v>327</v>
      </c>
      <c r="AI4" s="48" t="s">
        <v>420</v>
      </c>
      <c r="AJ4" s="48" t="s">
        <v>421</v>
      </c>
      <c r="AK4" s="48" t="s">
        <v>422</v>
      </c>
      <c r="AL4" s="48" t="s">
        <v>328</v>
      </c>
      <c r="AM4" s="48" t="s">
        <v>329</v>
      </c>
      <c r="AN4" s="48" t="s">
        <v>330</v>
      </c>
      <c r="AO4" s="48" t="s">
        <v>331</v>
      </c>
      <c r="AP4" s="48" t="s">
        <v>332</v>
      </c>
      <c r="AQ4" s="48" t="s">
        <v>333</v>
      </c>
      <c r="AR4" s="48" t="s">
        <v>334</v>
      </c>
      <c r="AS4" s="48" t="s">
        <v>335</v>
      </c>
      <c r="AT4" s="48" t="s">
        <v>336</v>
      </c>
      <c r="AU4" s="48" t="s">
        <v>337</v>
      </c>
      <c r="AV4" s="48" t="s">
        <v>338</v>
      </c>
      <c r="AW4" s="48" t="s">
        <v>430</v>
      </c>
      <c r="AX4" s="48" t="s">
        <v>339</v>
      </c>
      <c r="AY4" s="48" t="s">
        <v>340</v>
      </c>
      <c r="AZ4" s="48" t="s">
        <v>341</v>
      </c>
      <c r="BA4" s="48" t="s">
        <v>342</v>
      </c>
      <c r="BB4" s="48" t="s">
        <v>271</v>
      </c>
      <c r="BC4" s="48" t="s">
        <v>272</v>
      </c>
      <c r="BD4" s="48" t="s">
        <v>273</v>
      </c>
      <c r="BE4" s="48" t="s">
        <v>274</v>
      </c>
    </row>
    <row r="5" spans="1:57" s="2" customFormat="1" ht="36" x14ac:dyDescent="0.4">
      <c r="A5" s="48" t="s">
        <v>103</v>
      </c>
      <c r="B5" s="48" t="s">
        <v>108</v>
      </c>
      <c r="C5" s="48" t="s">
        <v>109</v>
      </c>
      <c r="D5" s="48" t="s">
        <v>431</v>
      </c>
      <c r="E5" s="48" t="s">
        <v>110</v>
      </c>
      <c r="F5" s="48" t="s">
        <v>111</v>
      </c>
      <c r="G5" s="48" t="s">
        <v>97</v>
      </c>
      <c r="H5" s="48" t="s">
        <v>99</v>
      </c>
      <c r="I5" s="48" t="s">
        <v>112</v>
      </c>
      <c r="J5" s="48" t="s">
        <v>344</v>
      </c>
      <c r="K5" s="48" t="s">
        <v>113</v>
      </c>
      <c r="L5" s="48" t="s">
        <v>114</v>
      </c>
      <c r="M5" s="48" t="s">
        <v>243</v>
      </c>
      <c r="N5" s="48" t="s">
        <v>345</v>
      </c>
      <c r="O5" s="48" t="s">
        <v>346</v>
      </c>
      <c r="P5" s="48" t="s">
        <v>115</v>
      </c>
      <c r="Q5" s="48" t="s">
        <v>423</v>
      </c>
      <c r="R5" s="48" t="s">
        <v>424</v>
      </c>
      <c r="S5" s="48" t="s">
        <v>425</v>
      </c>
      <c r="T5" s="48" t="s">
        <v>240</v>
      </c>
      <c r="U5" s="48" t="s">
        <v>244</v>
      </c>
      <c r="V5" s="48" t="s">
        <v>118</v>
      </c>
      <c r="W5" s="48" t="s">
        <v>245</v>
      </c>
      <c r="X5" s="48" t="s">
        <v>246</v>
      </c>
      <c r="Y5" s="48" t="s">
        <v>347</v>
      </c>
      <c r="Z5" s="48" t="s">
        <v>348</v>
      </c>
      <c r="AA5" s="48" t="s">
        <v>116</v>
      </c>
      <c r="AB5" s="48" t="s">
        <v>117</v>
      </c>
      <c r="AC5" s="48" t="s">
        <v>119</v>
      </c>
      <c r="AD5" s="48" t="s">
        <v>120</v>
      </c>
      <c r="AE5" s="48" t="s">
        <v>121</v>
      </c>
      <c r="AF5" s="48" t="s">
        <v>241</v>
      </c>
      <c r="AG5" s="48" t="s">
        <v>242</v>
      </c>
      <c r="AH5" s="48" t="s">
        <v>122</v>
      </c>
      <c r="AI5" s="48" t="s">
        <v>426</v>
      </c>
      <c r="AJ5" s="48" t="s">
        <v>427</v>
      </c>
      <c r="AK5" s="48" t="s">
        <v>428</v>
      </c>
      <c r="AL5" s="48" t="s">
        <v>349</v>
      </c>
      <c r="AM5" s="48" t="s">
        <v>124</v>
      </c>
      <c r="AN5" s="48" t="s">
        <v>125</v>
      </c>
      <c r="AO5" s="48" t="s">
        <v>126</v>
      </c>
      <c r="AP5" s="48" t="s">
        <v>247</v>
      </c>
      <c r="AQ5" s="48" t="s">
        <v>127</v>
      </c>
      <c r="AR5" s="48" t="s">
        <v>248</v>
      </c>
      <c r="AS5" s="48" t="s">
        <v>128</v>
      </c>
      <c r="AT5" s="48" t="s">
        <v>192</v>
      </c>
      <c r="AU5" s="48" t="s">
        <v>131</v>
      </c>
      <c r="AV5" s="48" t="s">
        <v>350</v>
      </c>
      <c r="AW5" s="48" t="s">
        <v>432</v>
      </c>
      <c r="AX5" s="48" t="s">
        <v>351</v>
      </c>
      <c r="AY5" s="48" t="s">
        <v>123</v>
      </c>
      <c r="AZ5" s="48" t="s">
        <v>352</v>
      </c>
      <c r="BA5" s="48" t="s">
        <v>353</v>
      </c>
      <c r="BB5" s="48" t="s">
        <v>104</v>
      </c>
      <c r="BC5" s="48" t="s">
        <v>105</v>
      </c>
      <c r="BD5" s="48" t="s">
        <v>106</v>
      </c>
      <c r="BE5" s="48" t="s">
        <v>107</v>
      </c>
    </row>
    <row r="6" spans="1:57" x14ac:dyDescent="0.4">
      <c r="A6" s="65">
        <v>1</v>
      </c>
      <c r="B6" s="65">
        <v>1</v>
      </c>
      <c r="C6">
        <v>1</v>
      </c>
      <c r="D6" s="65">
        <v>1</v>
      </c>
      <c r="E6" s="65">
        <v>1</v>
      </c>
      <c r="F6" s="65">
        <v>1</v>
      </c>
      <c r="G6" s="65">
        <v>1</v>
      </c>
      <c r="H6" s="65">
        <v>1</v>
      </c>
      <c r="I6" s="66" t="s">
        <v>193</v>
      </c>
      <c r="J6" s="65">
        <v>0</v>
      </c>
      <c r="K6" s="65">
        <v>0</v>
      </c>
      <c r="L6" s="67">
        <v>43946</v>
      </c>
      <c r="M6" s="66" t="s">
        <v>195</v>
      </c>
      <c r="N6" s="65">
        <v>0</v>
      </c>
      <c r="O6" s="65">
        <v>0</v>
      </c>
      <c r="P6" s="65">
        <v>1</v>
      </c>
      <c r="Q6" s="65">
        <v>1</v>
      </c>
      <c r="R6" s="65">
        <v>0</v>
      </c>
      <c r="S6" s="65">
        <v>0</v>
      </c>
      <c r="T6" s="66" t="s">
        <v>194</v>
      </c>
      <c r="U6" s="65">
        <v>0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65">
        <v>1</v>
      </c>
      <c r="AI6" s="65">
        <v>0</v>
      </c>
      <c r="AJ6" s="65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65">
        <v>0</v>
      </c>
      <c r="AQ6" s="65">
        <v>0</v>
      </c>
      <c r="AR6" s="65">
        <v>0</v>
      </c>
      <c r="AS6" s="65">
        <v>0</v>
      </c>
      <c r="AT6" s="65">
        <v>1</v>
      </c>
      <c r="AU6" s="66" t="s">
        <v>354</v>
      </c>
      <c r="AV6" s="65">
        <v>0</v>
      </c>
      <c r="AW6" s="69">
        <v>0</v>
      </c>
      <c r="AX6" s="65">
        <v>0</v>
      </c>
      <c r="AY6" s="65">
        <v>0</v>
      </c>
      <c r="AZ6" s="65">
        <v>0</v>
      </c>
      <c r="BA6" s="65">
        <v>1</v>
      </c>
      <c r="BB6" s="67">
        <v>43946</v>
      </c>
      <c r="BC6" s="66" t="s">
        <v>298</v>
      </c>
      <c r="BD6" s="67">
        <v>43946</v>
      </c>
      <c r="BE6" s="66" t="s">
        <v>298</v>
      </c>
    </row>
    <row r="9" spans="1:57" x14ac:dyDescent="0.4">
      <c r="A9" t="s">
        <v>137</v>
      </c>
    </row>
    <row r="10" spans="1:57" ht="54" x14ac:dyDescent="0.4">
      <c r="A10" s="48" t="s">
        <v>337</v>
      </c>
      <c r="B10" s="48" t="s">
        <v>407</v>
      </c>
      <c r="C10" s="48" t="s">
        <v>408</v>
      </c>
      <c r="D10" s="48" t="s">
        <v>340</v>
      </c>
      <c r="E10" s="48" t="s">
        <v>409</v>
      </c>
      <c r="F10" s="48" t="s">
        <v>410</v>
      </c>
      <c r="G10" s="48" t="s">
        <v>411</v>
      </c>
      <c r="H10" s="48" t="s">
        <v>412</v>
      </c>
      <c r="I10" s="48" t="s">
        <v>413</v>
      </c>
      <c r="J10" s="48" t="s">
        <v>312</v>
      </c>
      <c r="K10" s="48" t="s">
        <v>414</v>
      </c>
      <c r="L10" s="48" t="s">
        <v>271</v>
      </c>
      <c r="M10" s="48" t="s">
        <v>415</v>
      </c>
      <c r="N10" s="48" t="s">
        <v>273</v>
      </c>
      <c r="O10" s="48" t="s">
        <v>274</v>
      </c>
    </row>
    <row r="11" spans="1:57" ht="36" x14ac:dyDescent="0.4">
      <c r="A11" s="48" t="s">
        <v>131</v>
      </c>
      <c r="B11" s="48" t="s">
        <v>190</v>
      </c>
      <c r="C11" s="48" t="s">
        <v>112</v>
      </c>
      <c r="D11" s="48" t="s">
        <v>123</v>
      </c>
      <c r="E11" s="48" t="s">
        <v>132</v>
      </c>
      <c r="F11" s="48" t="s">
        <v>133</v>
      </c>
      <c r="G11" s="48" t="s">
        <v>134</v>
      </c>
      <c r="H11" s="48" t="s">
        <v>135</v>
      </c>
      <c r="I11" s="48" t="s">
        <v>136</v>
      </c>
      <c r="J11" s="48" t="s">
        <v>345</v>
      </c>
      <c r="K11" s="48" t="s">
        <v>416</v>
      </c>
      <c r="L11" s="48" t="s">
        <v>104</v>
      </c>
      <c r="M11" s="48" t="s">
        <v>105</v>
      </c>
      <c r="N11" s="48" t="s">
        <v>106</v>
      </c>
      <c r="O11" s="48" t="s">
        <v>107</v>
      </c>
    </row>
    <row r="12" spans="1:57" x14ac:dyDescent="0.4">
      <c r="A12" s="46" t="s">
        <v>191</v>
      </c>
      <c r="B12" s="63" t="s">
        <v>191</v>
      </c>
      <c r="C12" s="46" t="s">
        <v>140</v>
      </c>
      <c r="D12" s="46" t="s">
        <v>141</v>
      </c>
      <c r="E12" s="46" t="s">
        <v>139</v>
      </c>
      <c r="F12" s="46" t="s">
        <v>141</v>
      </c>
      <c r="G12" s="63">
        <v>0</v>
      </c>
      <c r="H12" s="63">
        <v>0</v>
      </c>
      <c r="I12" s="63">
        <v>0</v>
      </c>
      <c r="J12" s="68">
        <v>0</v>
      </c>
      <c r="K12" s="46" t="s">
        <v>138</v>
      </c>
      <c r="L12" s="67">
        <v>43946</v>
      </c>
      <c r="M12" s="66" t="s">
        <v>298</v>
      </c>
      <c r="N12" s="67">
        <v>43946</v>
      </c>
      <c r="O12" s="66" t="s">
        <v>298</v>
      </c>
    </row>
    <row r="14" spans="1:57" x14ac:dyDescent="0.4">
      <c r="A14" t="s">
        <v>259</v>
      </c>
    </row>
    <row r="15" spans="1:57" ht="36" x14ac:dyDescent="0.4">
      <c r="A15" s="48" t="s">
        <v>300</v>
      </c>
      <c r="B15" s="48" t="s">
        <v>369</v>
      </c>
      <c r="C15" s="48" t="s">
        <v>376</v>
      </c>
      <c r="D15" s="48" t="s">
        <v>371</v>
      </c>
      <c r="E15" s="48" t="s">
        <v>286</v>
      </c>
      <c r="F15" s="48" t="s">
        <v>287</v>
      </c>
      <c r="G15" s="48" t="s">
        <v>372</v>
      </c>
      <c r="H15" s="48" t="s">
        <v>288</v>
      </c>
      <c r="I15" s="48" t="s">
        <v>289</v>
      </c>
      <c r="J15" s="48" t="s">
        <v>290</v>
      </c>
      <c r="K15" s="48" t="s">
        <v>291</v>
      </c>
      <c r="L15" s="48" t="s">
        <v>292</v>
      </c>
      <c r="M15" s="48" t="s">
        <v>293</v>
      </c>
      <c r="N15" s="48" t="s">
        <v>294</v>
      </c>
      <c r="O15" s="48" t="s">
        <v>271</v>
      </c>
      <c r="P15" s="48" t="s">
        <v>272</v>
      </c>
      <c r="Q15" s="48" t="s">
        <v>273</v>
      </c>
      <c r="R15" s="48" t="s">
        <v>295</v>
      </c>
    </row>
    <row r="16" spans="1:57" ht="36" x14ac:dyDescent="0.4">
      <c r="A16" s="48" t="s">
        <v>108</v>
      </c>
      <c r="B16" s="48" t="s">
        <v>373</v>
      </c>
      <c r="C16" s="48" t="s">
        <v>370</v>
      </c>
      <c r="D16" s="48" t="s">
        <v>283</v>
      </c>
      <c r="E16" s="48" t="s">
        <v>250</v>
      </c>
      <c r="F16" s="48" t="s">
        <v>251</v>
      </c>
      <c r="G16" s="48" t="s">
        <v>284</v>
      </c>
      <c r="H16" s="48" t="s">
        <v>252</v>
      </c>
      <c r="I16" s="48" t="s">
        <v>253</v>
      </c>
      <c r="J16" s="48" t="s">
        <v>254</v>
      </c>
      <c r="K16" s="48" t="s">
        <v>255</v>
      </c>
      <c r="L16" s="48" t="s">
        <v>256</v>
      </c>
      <c r="M16" s="48" t="s">
        <v>257</v>
      </c>
      <c r="N16" s="48" t="s">
        <v>258</v>
      </c>
      <c r="O16" s="48" t="s">
        <v>104</v>
      </c>
      <c r="P16" s="48" t="s">
        <v>105</v>
      </c>
      <c r="Q16" s="48" t="s">
        <v>106</v>
      </c>
      <c r="R16" s="48" t="s">
        <v>107</v>
      </c>
    </row>
    <row r="17" spans="1:18" x14ac:dyDescent="0.4">
      <c r="A17" s="65">
        <v>1</v>
      </c>
      <c r="B17" s="66" t="s">
        <v>374</v>
      </c>
      <c r="C17" s="65">
        <v>0</v>
      </c>
      <c r="D17" s="65">
        <v>1</v>
      </c>
      <c r="E17" s="65">
        <v>1</v>
      </c>
      <c r="F17" s="65">
        <v>1</v>
      </c>
      <c r="G17" s="65">
        <v>1</v>
      </c>
      <c r="H17" s="65">
        <v>1</v>
      </c>
      <c r="I17" s="65">
        <v>1</v>
      </c>
      <c r="J17" s="65">
        <v>1</v>
      </c>
      <c r="K17" s="65">
        <v>1</v>
      </c>
      <c r="L17" s="65">
        <v>1</v>
      </c>
      <c r="M17" s="65">
        <v>8</v>
      </c>
      <c r="N17" s="66" t="s">
        <v>375</v>
      </c>
      <c r="O17" s="67">
        <v>43946</v>
      </c>
      <c r="P17" s="66" t="s">
        <v>298</v>
      </c>
      <c r="Q17" s="67">
        <v>43946</v>
      </c>
      <c r="R17" s="66" t="s">
        <v>298</v>
      </c>
    </row>
    <row r="19" spans="1:18" x14ac:dyDescent="0.4">
      <c r="A19" t="s">
        <v>297</v>
      </c>
    </row>
    <row r="20" spans="1:18" ht="36" x14ac:dyDescent="0.4">
      <c r="A20" s="48" t="s">
        <v>260</v>
      </c>
      <c r="B20" s="48" t="s">
        <v>377</v>
      </c>
      <c r="C20" s="48" t="s">
        <v>261</v>
      </c>
      <c r="D20" s="48" t="s">
        <v>262</v>
      </c>
      <c r="E20" s="48" t="s">
        <v>263</v>
      </c>
      <c r="F20" s="48" t="s">
        <v>264</v>
      </c>
      <c r="G20" s="48" t="s">
        <v>265</v>
      </c>
      <c r="H20" s="48" t="s">
        <v>266</v>
      </c>
      <c r="I20" s="48" t="s">
        <v>267</v>
      </c>
      <c r="J20" s="48" t="s">
        <v>268</v>
      </c>
      <c r="K20" s="48" t="s">
        <v>269</v>
      </c>
      <c r="L20" s="48" t="s">
        <v>270</v>
      </c>
      <c r="M20" s="48" t="s">
        <v>271</v>
      </c>
      <c r="N20" s="48" t="s">
        <v>272</v>
      </c>
      <c r="O20" s="48" t="s">
        <v>273</v>
      </c>
      <c r="P20" s="48" t="s">
        <v>274</v>
      </c>
    </row>
    <row r="21" spans="1:18" ht="36" x14ac:dyDescent="0.4">
      <c r="A21" s="48" t="s">
        <v>109</v>
      </c>
      <c r="B21" s="48" t="s">
        <v>367</v>
      </c>
      <c r="C21" s="48" t="s">
        <v>275</v>
      </c>
      <c r="D21" s="48" t="s">
        <v>276</v>
      </c>
      <c r="E21" s="48" t="s">
        <v>263</v>
      </c>
      <c r="F21" s="48" t="s">
        <v>277</v>
      </c>
      <c r="G21" s="48" t="s">
        <v>278</v>
      </c>
      <c r="H21" s="48" t="s">
        <v>279</v>
      </c>
      <c r="I21" s="48" t="s">
        <v>280</v>
      </c>
      <c r="J21" s="48" t="s">
        <v>281</v>
      </c>
      <c r="K21" s="48" t="s">
        <v>282</v>
      </c>
      <c r="L21" s="48" t="s">
        <v>296</v>
      </c>
      <c r="M21" s="48" t="s">
        <v>104</v>
      </c>
      <c r="N21" s="48" t="s">
        <v>105</v>
      </c>
      <c r="O21" s="48" t="s">
        <v>106</v>
      </c>
      <c r="P21" s="48" t="s">
        <v>107</v>
      </c>
    </row>
    <row r="22" spans="1:18" x14ac:dyDescent="0.4">
      <c r="A22">
        <v>1</v>
      </c>
      <c r="B22" t="s">
        <v>368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8</v>
      </c>
      <c r="L22" t="s">
        <v>249</v>
      </c>
      <c r="M22" s="64">
        <v>43946</v>
      </c>
      <c r="N22" t="s">
        <v>8</v>
      </c>
      <c r="O22" s="64">
        <v>43946</v>
      </c>
      <c r="P22" t="s">
        <v>8</v>
      </c>
    </row>
    <row r="24" spans="1:18" x14ac:dyDescent="0.4">
      <c r="A24" t="s">
        <v>365</v>
      </c>
    </row>
    <row r="25" spans="1:18" x14ac:dyDescent="0.4">
      <c r="A25" s="48" t="s">
        <v>302</v>
      </c>
      <c r="B25" s="48" t="s">
        <v>285</v>
      </c>
      <c r="C25" s="48" t="s">
        <v>378</v>
      </c>
      <c r="D25" s="48" t="s">
        <v>356</v>
      </c>
      <c r="E25" s="48" t="s">
        <v>357</v>
      </c>
      <c r="F25" s="48" t="s">
        <v>358</v>
      </c>
      <c r="G25" s="48" t="s">
        <v>359</v>
      </c>
      <c r="H25" s="48" t="s">
        <v>271</v>
      </c>
      <c r="I25" s="48" t="s">
        <v>272</v>
      </c>
      <c r="J25" s="48" t="s">
        <v>273</v>
      </c>
      <c r="K25" s="48" t="s">
        <v>295</v>
      </c>
    </row>
    <row r="26" spans="1:18" ht="36" x14ac:dyDescent="0.4">
      <c r="A26" s="48" t="s">
        <v>343</v>
      </c>
      <c r="B26" s="48" t="s">
        <v>360</v>
      </c>
      <c r="C26" s="48" t="s">
        <v>355</v>
      </c>
      <c r="D26" s="48" t="s">
        <v>361</v>
      </c>
      <c r="E26" s="48" t="s">
        <v>362</v>
      </c>
      <c r="F26" s="48" t="s">
        <v>363</v>
      </c>
      <c r="G26" s="48" t="s">
        <v>364</v>
      </c>
      <c r="H26" s="48" t="s">
        <v>104</v>
      </c>
      <c r="I26" s="48" t="s">
        <v>105</v>
      </c>
      <c r="J26" s="48" t="s">
        <v>106</v>
      </c>
      <c r="K26" s="48" t="s">
        <v>107</v>
      </c>
    </row>
    <row r="27" spans="1:18" x14ac:dyDescent="0.4">
      <c r="A27">
        <v>1</v>
      </c>
      <c r="B27" t="s">
        <v>366</v>
      </c>
      <c r="C27">
        <v>1</v>
      </c>
      <c r="D27">
        <v>1</v>
      </c>
      <c r="E27">
        <v>1</v>
      </c>
      <c r="F27">
        <v>1</v>
      </c>
      <c r="G27">
        <v>1</v>
      </c>
      <c r="H27" s="64">
        <v>43946</v>
      </c>
      <c r="I27" t="s">
        <v>8</v>
      </c>
      <c r="J27" s="64">
        <v>43946</v>
      </c>
      <c r="K27" t="s">
        <v>8</v>
      </c>
    </row>
    <row r="29" spans="1:18" x14ac:dyDescent="0.4">
      <c r="A29" t="s">
        <v>393</v>
      </c>
    </row>
    <row r="30" spans="1:18" ht="36" x14ac:dyDescent="0.4">
      <c r="A30" s="48" t="s">
        <v>379</v>
      </c>
      <c r="B30" s="48" t="s">
        <v>380</v>
      </c>
      <c r="C30" s="48" t="s">
        <v>381</v>
      </c>
      <c r="D30" s="48" t="s">
        <v>382</v>
      </c>
      <c r="E30" s="48" t="s">
        <v>383</v>
      </c>
      <c r="F30" s="48" t="s">
        <v>384</v>
      </c>
      <c r="G30" s="48" t="s">
        <v>385</v>
      </c>
      <c r="H30" s="48" t="s">
        <v>386</v>
      </c>
      <c r="I30" s="48" t="s">
        <v>387</v>
      </c>
      <c r="J30" s="48" t="s">
        <v>388</v>
      </c>
      <c r="K30" s="48" t="s">
        <v>389</v>
      </c>
      <c r="L30" s="48" t="s">
        <v>390</v>
      </c>
      <c r="M30" s="48" t="s">
        <v>271</v>
      </c>
      <c r="N30" s="48" t="s">
        <v>272</v>
      </c>
      <c r="O30" s="48" t="s">
        <v>273</v>
      </c>
      <c r="P30" s="48" t="s">
        <v>274</v>
      </c>
    </row>
    <row r="31" spans="1:18" ht="36" x14ac:dyDescent="0.4">
      <c r="A31" s="48" t="s">
        <v>391</v>
      </c>
      <c r="B31" s="48" t="s">
        <v>392</v>
      </c>
      <c r="C31" s="48" t="s">
        <v>275</v>
      </c>
      <c r="D31" s="48" t="s">
        <v>276</v>
      </c>
      <c r="E31" s="48" t="s">
        <v>263</v>
      </c>
      <c r="F31" s="48" t="s">
        <v>277</v>
      </c>
      <c r="G31" s="48" t="s">
        <v>278</v>
      </c>
      <c r="H31" s="48" t="s">
        <v>279</v>
      </c>
      <c r="I31" s="48" t="s">
        <v>280</v>
      </c>
      <c r="J31" s="48" t="s">
        <v>281</v>
      </c>
      <c r="K31" s="48" t="s">
        <v>282</v>
      </c>
      <c r="L31" s="48" t="s">
        <v>296</v>
      </c>
      <c r="M31" s="48" t="s">
        <v>104</v>
      </c>
      <c r="N31" s="48" t="s">
        <v>105</v>
      </c>
      <c r="O31" s="48" t="s">
        <v>106</v>
      </c>
      <c r="P31" s="48" t="s">
        <v>107</v>
      </c>
    </row>
    <row r="32" spans="1:18" x14ac:dyDescent="0.4">
      <c r="A32">
        <v>1</v>
      </c>
      <c r="B32" t="s">
        <v>394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8</v>
      </c>
      <c r="L32" t="s">
        <v>249</v>
      </c>
      <c r="M32" s="64">
        <v>43947</v>
      </c>
      <c r="N32" t="s">
        <v>8</v>
      </c>
      <c r="O32" s="64">
        <v>43947</v>
      </c>
      <c r="P32" t="s">
        <v>8</v>
      </c>
    </row>
    <row r="34" spans="1:28" x14ac:dyDescent="0.4">
      <c r="A34" t="s">
        <v>403</v>
      </c>
      <c r="B34" t="s">
        <v>404</v>
      </c>
    </row>
    <row r="35" spans="1:28" ht="36" x14ac:dyDescent="0.4">
      <c r="A35" s="48" t="s">
        <v>395</v>
      </c>
      <c r="B35" s="48" t="s">
        <v>396</v>
      </c>
      <c r="C35" s="48" t="s">
        <v>397</v>
      </c>
      <c r="D35" s="48" t="s">
        <v>406</v>
      </c>
      <c r="E35" s="48" t="s">
        <v>398</v>
      </c>
      <c r="F35" s="48" t="s">
        <v>271</v>
      </c>
      <c r="G35" s="48" t="s">
        <v>272</v>
      </c>
      <c r="H35" s="48" t="s">
        <v>273</v>
      </c>
      <c r="I35" s="48" t="s">
        <v>274</v>
      </c>
    </row>
    <row r="36" spans="1:28" ht="36" x14ac:dyDescent="0.4">
      <c r="A36" s="48" t="s">
        <v>399</v>
      </c>
      <c r="B36" s="48" t="s">
        <v>400</v>
      </c>
      <c r="C36" s="48" t="s">
        <v>401</v>
      </c>
      <c r="D36" s="48" t="s">
        <v>406</v>
      </c>
      <c r="E36" s="48" t="s">
        <v>402</v>
      </c>
      <c r="F36" s="48" t="s">
        <v>104</v>
      </c>
      <c r="G36" s="48" t="s">
        <v>105</v>
      </c>
      <c r="H36" s="48" t="s">
        <v>106</v>
      </c>
      <c r="I36" s="48" t="s">
        <v>107</v>
      </c>
    </row>
    <row r="37" spans="1:28" x14ac:dyDescent="0.4">
      <c r="A37">
        <v>1</v>
      </c>
      <c r="B37" t="s">
        <v>405</v>
      </c>
      <c r="C37">
        <v>1</v>
      </c>
      <c r="D37">
        <v>1</v>
      </c>
      <c r="E37" t="s">
        <v>249</v>
      </c>
      <c r="F37" s="64">
        <v>43947</v>
      </c>
      <c r="G37" t="s">
        <v>8</v>
      </c>
      <c r="H37" s="64">
        <v>43947</v>
      </c>
      <c r="I37" t="s">
        <v>8</v>
      </c>
    </row>
    <row r="39" spans="1:28" x14ac:dyDescent="0.4">
      <c r="A39" t="s">
        <v>466</v>
      </c>
    </row>
    <row r="40" spans="1:28" ht="36" x14ac:dyDescent="0.4">
      <c r="A40" s="48" t="s">
        <v>433</v>
      </c>
      <c r="B40" s="48" t="s">
        <v>434</v>
      </c>
      <c r="C40" s="48" t="s">
        <v>435</v>
      </c>
      <c r="D40" s="48" t="s">
        <v>436</v>
      </c>
      <c r="E40" s="48" t="s">
        <v>437</v>
      </c>
      <c r="F40" s="48" t="s">
        <v>442</v>
      </c>
      <c r="G40" s="48" t="s">
        <v>439</v>
      </c>
      <c r="H40" s="48" t="s">
        <v>443</v>
      </c>
      <c r="I40" s="48" t="s">
        <v>438</v>
      </c>
      <c r="J40" s="48" t="s">
        <v>506</v>
      </c>
      <c r="K40" s="48" t="s">
        <v>511</v>
      </c>
      <c r="L40" s="48" t="s">
        <v>444</v>
      </c>
      <c r="M40" s="48" t="s">
        <v>445</v>
      </c>
      <c r="N40" s="48" t="s">
        <v>512</v>
      </c>
      <c r="O40" s="48" t="s">
        <v>447</v>
      </c>
      <c r="P40" s="48" t="s">
        <v>440</v>
      </c>
      <c r="Q40" s="48" t="s">
        <v>441</v>
      </c>
      <c r="R40" s="48" t="s">
        <v>448</v>
      </c>
      <c r="S40" s="48" t="s">
        <v>446</v>
      </c>
      <c r="T40" s="48" t="s">
        <v>449</v>
      </c>
      <c r="U40" s="48" t="s">
        <v>271</v>
      </c>
      <c r="V40" s="48" t="s">
        <v>272</v>
      </c>
      <c r="W40" s="48" t="s">
        <v>273</v>
      </c>
      <c r="X40" s="48" t="s">
        <v>274</v>
      </c>
    </row>
    <row r="41" spans="1:28" ht="36" x14ac:dyDescent="0.4">
      <c r="A41" s="48" t="s">
        <v>450</v>
      </c>
      <c r="B41" s="48" t="s">
        <v>451</v>
      </c>
      <c r="C41" s="48" t="s">
        <v>452</v>
      </c>
      <c r="D41" s="48" t="s">
        <v>453</v>
      </c>
      <c r="E41" s="48" t="s">
        <v>454</v>
      </c>
      <c r="F41" s="48" t="s">
        <v>459</v>
      </c>
      <c r="G41" s="48" t="s">
        <v>456</v>
      </c>
      <c r="H41" s="48" t="s">
        <v>460</v>
      </c>
      <c r="I41" s="48" t="s">
        <v>455</v>
      </c>
      <c r="J41" s="48" t="s">
        <v>500</v>
      </c>
      <c r="K41" s="48" t="s">
        <v>511</v>
      </c>
      <c r="L41" s="48" t="s">
        <v>461</v>
      </c>
      <c r="M41" s="48" t="s">
        <v>462</v>
      </c>
      <c r="N41" s="48" t="s">
        <v>512</v>
      </c>
      <c r="O41" s="48" t="s">
        <v>464</v>
      </c>
      <c r="P41" s="48" t="s">
        <v>457</v>
      </c>
      <c r="Q41" s="48" t="s">
        <v>458</v>
      </c>
      <c r="R41" s="48" t="s">
        <v>465</v>
      </c>
      <c r="S41" s="48" t="s">
        <v>463</v>
      </c>
      <c r="T41" s="48" t="s">
        <v>449</v>
      </c>
      <c r="U41" s="48" t="s">
        <v>104</v>
      </c>
      <c r="V41" s="48" t="s">
        <v>105</v>
      </c>
      <c r="W41" s="48" t="s">
        <v>106</v>
      </c>
      <c r="X41" s="48" t="s">
        <v>107</v>
      </c>
    </row>
    <row r="42" spans="1:28" x14ac:dyDescent="0.4">
      <c r="A42">
        <v>1</v>
      </c>
      <c r="B42" t="s">
        <v>467</v>
      </c>
      <c r="C42" t="s">
        <v>468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 s="64">
        <v>43953</v>
      </c>
      <c r="V42" t="s">
        <v>8</v>
      </c>
      <c r="W42" s="64">
        <v>43953</v>
      </c>
      <c r="X42" t="s">
        <v>8</v>
      </c>
    </row>
    <row r="44" spans="1:28" x14ac:dyDescent="0.4">
      <c r="A44" t="s">
        <v>490</v>
      </c>
    </row>
    <row r="45" spans="1:28" ht="36" x14ac:dyDescent="0.4">
      <c r="A45" s="48" t="s">
        <v>469</v>
      </c>
      <c r="B45" s="48" t="s">
        <v>433</v>
      </c>
      <c r="C45" s="48" t="s">
        <v>470</v>
      </c>
      <c r="D45" s="48" t="s">
        <v>471</v>
      </c>
      <c r="E45" s="48" t="s">
        <v>472</v>
      </c>
      <c r="F45" s="48" t="s">
        <v>473</v>
      </c>
      <c r="G45" s="48" t="s">
        <v>501</v>
      </c>
      <c r="H45" s="48" t="s">
        <v>502</v>
      </c>
      <c r="I45" s="48" t="s">
        <v>474</v>
      </c>
      <c r="J45" s="48" t="s">
        <v>475</v>
      </c>
      <c r="K45" s="48" t="s">
        <v>476</v>
      </c>
      <c r="L45" s="48" t="s">
        <v>503</v>
      </c>
      <c r="M45" s="48" t="s">
        <v>315</v>
      </c>
      <c r="N45" s="48" t="s">
        <v>477</v>
      </c>
      <c r="O45" s="48" t="s">
        <v>504</v>
      </c>
      <c r="P45" s="48" t="s">
        <v>478</v>
      </c>
      <c r="Q45" s="48" t="s">
        <v>479</v>
      </c>
      <c r="R45" s="48" t="s">
        <v>505</v>
      </c>
      <c r="S45" s="48" t="s">
        <v>480</v>
      </c>
      <c r="T45" s="48" t="s">
        <v>512</v>
      </c>
      <c r="U45" s="48" t="s">
        <v>447</v>
      </c>
      <c r="V45" s="48" t="s">
        <v>506</v>
      </c>
      <c r="W45" s="48" t="s">
        <v>446</v>
      </c>
      <c r="X45" s="48" t="s">
        <v>449</v>
      </c>
      <c r="Y45" s="48" t="s">
        <v>271</v>
      </c>
      <c r="Z45" s="48" t="s">
        <v>272</v>
      </c>
      <c r="AA45" s="48" t="s">
        <v>273</v>
      </c>
      <c r="AB45" s="48" t="s">
        <v>274</v>
      </c>
    </row>
    <row r="46" spans="1:28" ht="36" x14ac:dyDescent="0.4">
      <c r="A46" s="48" t="s">
        <v>431</v>
      </c>
      <c r="B46" s="48" t="s">
        <v>450</v>
      </c>
      <c r="C46" s="48" t="s">
        <v>110</v>
      </c>
      <c r="D46" s="48" t="s">
        <v>111</v>
      </c>
      <c r="E46" s="48" t="s">
        <v>481</v>
      </c>
      <c r="F46" s="48" t="s">
        <v>454</v>
      </c>
      <c r="G46" s="48" t="s">
        <v>482</v>
      </c>
      <c r="H46" s="48" t="s">
        <v>296</v>
      </c>
      <c r="I46" s="48" t="s">
        <v>483</v>
      </c>
      <c r="J46" s="48" t="s">
        <v>484</v>
      </c>
      <c r="K46" s="48" t="s">
        <v>485</v>
      </c>
      <c r="L46" s="48" t="s">
        <v>507</v>
      </c>
      <c r="M46" s="48" t="s">
        <v>258</v>
      </c>
      <c r="N46" s="48" t="s">
        <v>486</v>
      </c>
      <c r="O46" s="48" t="s">
        <v>508</v>
      </c>
      <c r="P46" s="48" t="s">
        <v>487</v>
      </c>
      <c r="Q46" s="48" t="s">
        <v>488</v>
      </c>
      <c r="R46" s="48" t="s">
        <v>509</v>
      </c>
      <c r="S46" s="48" t="s">
        <v>489</v>
      </c>
      <c r="T46" s="48" t="s">
        <v>512</v>
      </c>
      <c r="U46" s="48" t="s">
        <v>464</v>
      </c>
      <c r="V46" s="48" t="s">
        <v>500</v>
      </c>
      <c r="W46" s="48" t="s">
        <v>463</v>
      </c>
      <c r="X46" s="48" t="s">
        <v>449</v>
      </c>
      <c r="Y46" s="48" t="s">
        <v>104</v>
      </c>
      <c r="Z46" s="48" t="s">
        <v>105</v>
      </c>
      <c r="AA46" s="48" t="s">
        <v>106</v>
      </c>
      <c r="AB46" s="48" t="s">
        <v>107</v>
      </c>
    </row>
    <row r="47" spans="1:28" x14ac:dyDescent="0.4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 t="s">
        <v>499</v>
      </c>
      <c r="H47" t="s">
        <v>468</v>
      </c>
      <c r="I47">
        <v>0</v>
      </c>
      <c r="J47">
        <v>0</v>
      </c>
      <c r="K47">
        <v>0</v>
      </c>
      <c r="L47">
        <v>0</v>
      </c>
      <c r="N47">
        <v>0</v>
      </c>
      <c r="O47">
        <v>0</v>
      </c>
      <c r="Q47">
        <v>0</v>
      </c>
      <c r="R47">
        <v>0</v>
      </c>
      <c r="T47">
        <v>1</v>
      </c>
      <c r="U47">
        <v>1</v>
      </c>
      <c r="V47">
        <v>1</v>
      </c>
      <c r="W47">
        <v>1</v>
      </c>
      <c r="X47">
        <v>1</v>
      </c>
      <c r="Y47" s="64">
        <v>43953</v>
      </c>
      <c r="Z47" t="s">
        <v>8</v>
      </c>
      <c r="AA47" s="64">
        <v>43953</v>
      </c>
      <c r="AB47" t="s">
        <v>8</v>
      </c>
    </row>
    <row r="49" spans="1:16" x14ac:dyDescent="0.4">
      <c r="A49" t="s">
        <v>498</v>
      </c>
    </row>
    <row r="50" spans="1:16" ht="36" x14ac:dyDescent="0.4">
      <c r="A50" s="48" t="s">
        <v>491</v>
      </c>
      <c r="B50" s="48" t="s">
        <v>469</v>
      </c>
      <c r="C50" s="48" t="s">
        <v>433</v>
      </c>
      <c r="D50" s="48" t="s">
        <v>470</v>
      </c>
      <c r="E50" s="48" t="s">
        <v>471</v>
      </c>
      <c r="F50" s="48" t="s">
        <v>492</v>
      </c>
      <c r="G50" s="48" t="s">
        <v>493</v>
      </c>
      <c r="H50" s="48" t="s">
        <v>494</v>
      </c>
      <c r="I50" s="48" t="s">
        <v>495</v>
      </c>
      <c r="J50" s="48" t="s">
        <v>446</v>
      </c>
      <c r="K50" s="48" t="s">
        <v>447</v>
      </c>
      <c r="L50" s="48" t="s">
        <v>510</v>
      </c>
      <c r="M50" s="48" t="s">
        <v>271</v>
      </c>
      <c r="N50" s="48" t="s">
        <v>272</v>
      </c>
      <c r="O50" s="48" t="s">
        <v>273</v>
      </c>
      <c r="P50" s="48" t="s">
        <v>274</v>
      </c>
    </row>
    <row r="51" spans="1:16" ht="36" x14ac:dyDescent="0.4">
      <c r="A51" s="48" t="s">
        <v>496</v>
      </c>
      <c r="B51" s="48" t="s">
        <v>431</v>
      </c>
      <c r="C51" s="48" t="s">
        <v>450</v>
      </c>
      <c r="D51" s="48" t="s">
        <v>110</v>
      </c>
      <c r="E51" s="48" t="s">
        <v>111</v>
      </c>
      <c r="F51" s="48" t="s">
        <v>97</v>
      </c>
      <c r="G51" s="48" t="s">
        <v>99</v>
      </c>
      <c r="H51" s="48" t="s">
        <v>497</v>
      </c>
      <c r="I51" s="48" t="s">
        <v>454</v>
      </c>
      <c r="J51" s="48" t="s">
        <v>463</v>
      </c>
      <c r="K51" s="48" t="s">
        <v>464</v>
      </c>
      <c r="L51" s="48" t="s">
        <v>510</v>
      </c>
      <c r="M51" s="48" t="s">
        <v>104</v>
      </c>
      <c r="N51" s="48" t="s">
        <v>105</v>
      </c>
      <c r="O51" s="48" t="s">
        <v>106</v>
      </c>
      <c r="P51" s="48" t="s">
        <v>107</v>
      </c>
    </row>
    <row r="52" spans="1:16" x14ac:dyDescent="0.4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64">
        <v>43953</v>
      </c>
      <c r="N52" t="s">
        <v>8</v>
      </c>
      <c r="O52" s="64">
        <v>43953</v>
      </c>
      <c r="P52" t="s"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8" t="str">
        <f ca="1">RIGHT(CELL("filename",A1),LEN(CELL("filename",A1))-FIND("]",CELL("filename",A1)))</f>
        <v>IOデータ</v>
      </c>
      <c r="B1" s="89"/>
      <c r="C1" s="89"/>
      <c r="D1" s="89"/>
      <c r="E1" s="89"/>
      <c r="F1" s="89"/>
      <c r="G1" s="89"/>
      <c r="H1" s="89"/>
      <c r="I1" s="92" t="s">
        <v>0</v>
      </c>
      <c r="J1" s="92"/>
      <c r="K1" s="92"/>
      <c r="L1" s="92"/>
      <c r="M1" s="92"/>
      <c r="N1" s="92"/>
      <c r="O1" s="92"/>
      <c r="P1" s="92"/>
      <c r="Q1" s="92" t="s">
        <v>1</v>
      </c>
      <c r="R1" s="92"/>
      <c r="S1" s="92"/>
      <c r="T1" s="92"/>
      <c r="U1" s="92"/>
      <c r="V1" s="92"/>
      <c r="W1" s="92"/>
      <c r="X1" s="92"/>
      <c r="Y1" s="92" t="s">
        <v>2</v>
      </c>
      <c r="Z1" s="92"/>
      <c r="AA1" s="92"/>
      <c r="AB1" s="92"/>
      <c r="AC1" s="92"/>
      <c r="AD1" s="92"/>
      <c r="AE1" s="92"/>
      <c r="AF1" s="92"/>
      <c r="AG1" s="92" t="s">
        <v>3</v>
      </c>
      <c r="AH1" s="92"/>
      <c r="AI1" s="92"/>
      <c r="AJ1" s="92"/>
      <c r="AK1" s="92"/>
      <c r="AL1" s="92"/>
      <c r="AM1" s="92"/>
      <c r="AN1" s="92"/>
      <c r="AO1" s="92" t="s">
        <v>4</v>
      </c>
      <c r="AP1" s="92"/>
      <c r="AQ1" s="92"/>
      <c r="AR1" s="92"/>
      <c r="AS1" s="92"/>
      <c r="AT1" s="92"/>
      <c r="AU1" s="92"/>
      <c r="AV1" s="92"/>
    </row>
    <row r="2" spans="1:48" x14ac:dyDescent="0.4">
      <c r="A2" s="90"/>
      <c r="B2" s="91"/>
      <c r="C2" s="91"/>
      <c r="D2" s="91"/>
      <c r="E2" s="91"/>
      <c r="F2" s="91"/>
      <c r="G2" s="91"/>
      <c r="H2" s="91"/>
      <c r="I2" s="86" t="str">
        <f>改版履歴!I2</f>
        <v>マッチング取込処理</v>
      </c>
      <c r="J2" s="86"/>
      <c r="K2" s="86"/>
      <c r="L2" s="86"/>
      <c r="M2" s="86"/>
      <c r="N2" s="86"/>
      <c r="O2" s="86"/>
      <c r="P2" s="86"/>
      <c r="Q2" s="93">
        <f ca="1">改版履歴!Q2</f>
        <v>43884</v>
      </c>
      <c r="R2" s="86"/>
      <c r="S2" s="86"/>
      <c r="T2" s="86"/>
      <c r="U2" s="86"/>
      <c r="V2" s="86"/>
      <c r="W2" s="86"/>
      <c r="X2" s="86"/>
      <c r="Y2" s="86" t="str">
        <f ca="1">改版履歴!Y2</f>
        <v>Giphe</v>
      </c>
      <c r="Z2" s="86"/>
      <c r="AA2" s="86"/>
      <c r="AB2" s="86"/>
      <c r="AC2" s="86"/>
      <c r="AD2" s="86"/>
      <c r="AE2" s="86"/>
      <c r="AF2" s="86"/>
      <c r="AG2" s="86" t="str">
        <f ca="1">改版履歴!AG2</f>
        <v>1.0</v>
      </c>
      <c r="AH2" s="86"/>
      <c r="AI2" s="86"/>
      <c r="AJ2" s="86"/>
      <c r="AK2" s="86"/>
      <c r="AL2" s="86"/>
      <c r="AM2" s="86"/>
      <c r="AN2" s="86"/>
      <c r="AO2" s="86" t="str">
        <f>改版履歴!AO2</f>
        <v>PGCOMB010</v>
      </c>
      <c r="AP2" s="86"/>
      <c r="AQ2" s="86"/>
      <c r="AR2" s="86"/>
      <c r="AS2" s="86"/>
      <c r="AT2" s="86"/>
      <c r="AU2" s="86"/>
      <c r="AV2" s="86"/>
    </row>
    <row r="4" spans="1:48" s="29" customFormat="1" x14ac:dyDescent="0.4">
      <c r="A4" s="29" t="s">
        <v>23</v>
      </c>
    </row>
    <row r="5" spans="1:48" s="29" customFormat="1" x14ac:dyDescent="0.4">
      <c r="A5" s="96" t="s">
        <v>24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8"/>
      <c r="Z5" s="96" t="s">
        <v>25</v>
      </c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8"/>
    </row>
    <row r="6" spans="1:48" s="29" customFormat="1" x14ac:dyDescent="0.4">
      <c r="A6" s="96" t="s">
        <v>40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8"/>
      <c r="Z6" s="96" t="s">
        <v>39</v>
      </c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8"/>
    </row>
    <row r="7" spans="1:48" s="29" customFormat="1" x14ac:dyDescent="0.4"/>
    <row r="8" spans="1:48" s="29" customFormat="1" x14ac:dyDescent="0.4">
      <c r="A8" s="29" t="s">
        <v>18</v>
      </c>
    </row>
    <row r="9" spans="1:48" s="29" customFormat="1" x14ac:dyDescent="0.4">
      <c r="A9" s="95" t="s">
        <v>19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9" t="s">
        <v>20</v>
      </c>
      <c r="V9" s="99"/>
      <c r="W9" s="99"/>
      <c r="X9" s="99"/>
      <c r="Y9" s="99"/>
      <c r="Z9" s="99"/>
      <c r="AA9" s="99"/>
      <c r="AB9" s="99"/>
      <c r="AC9" s="99"/>
      <c r="AD9" s="99"/>
      <c r="AE9" s="95" t="s">
        <v>21</v>
      </c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</row>
    <row r="10" spans="1:48" s="29" customFormat="1" x14ac:dyDescent="0.4">
      <c r="A10" s="95" t="s">
        <v>32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 t="s">
        <v>33</v>
      </c>
      <c r="V10" s="95"/>
      <c r="W10" s="95"/>
      <c r="X10" s="95"/>
      <c r="Y10" s="95"/>
      <c r="Z10" s="95"/>
      <c r="AA10" s="95"/>
      <c r="AB10" s="95"/>
      <c r="AC10" s="95"/>
      <c r="AD10" s="95"/>
      <c r="AE10" s="96" t="s">
        <v>34</v>
      </c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8"/>
    </row>
    <row r="11" spans="1:48" s="29" customFormat="1" x14ac:dyDescent="0.4">
      <c r="A11" s="95" t="s">
        <v>35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 t="s">
        <v>33</v>
      </c>
      <c r="V11" s="95"/>
      <c r="W11" s="95"/>
      <c r="X11" s="95"/>
      <c r="Y11" s="95"/>
      <c r="Z11" s="95"/>
      <c r="AA11" s="95"/>
      <c r="AB11" s="95"/>
      <c r="AC11" s="95"/>
      <c r="AD11" s="95"/>
      <c r="AE11" s="96" t="s">
        <v>36</v>
      </c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8"/>
    </row>
    <row r="12" spans="1:48" s="29" customFormat="1" x14ac:dyDescent="0.4">
      <c r="A12" s="95" t="s">
        <v>46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 t="s">
        <v>33</v>
      </c>
      <c r="V12" s="95"/>
      <c r="W12" s="95"/>
      <c r="X12" s="95"/>
      <c r="Y12" s="95"/>
      <c r="Z12" s="95"/>
      <c r="AA12" s="95"/>
      <c r="AB12" s="95"/>
      <c r="AC12" s="95"/>
      <c r="AD12" s="95"/>
      <c r="AE12" s="96" t="s">
        <v>48</v>
      </c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8"/>
    </row>
    <row r="13" spans="1:48" s="29" customFormat="1" x14ac:dyDescent="0.4">
      <c r="A13" s="95" t="s">
        <v>49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 t="s">
        <v>47</v>
      </c>
      <c r="V13" s="95"/>
      <c r="W13" s="95"/>
      <c r="X13" s="95"/>
      <c r="Y13" s="95"/>
      <c r="Z13" s="95"/>
      <c r="AA13" s="95"/>
      <c r="AB13" s="95"/>
      <c r="AC13" s="95"/>
      <c r="AD13" s="95"/>
      <c r="AE13" s="96" t="s">
        <v>51</v>
      </c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8"/>
    </row>
    <row r="14" spans="1:48" s="29" customFormat="1" x14ac:dyDescent="0.4">
      <c r="A14" s="95" t="s">
        <v>50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 t="s">
        <v>47</v>
      </c>
      <c r="V14" s="95"/>
      <c r="W14" s="95"/>
      <c r="X14" s="95"/>
      <c r="Y14" s="95"/>
      <c r="Z14" s="95"/>
      <c r="AA14" s="95"/>
      <c r="AB14" s="95"/>
      <c r="AC14" s="95"/>
      <c r="AD14" s="95"/>
      <c r="AE14" s="96" t="s">
        <v>52</v>
      </c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8"/>
    </row>
    <row r="15" spans="1:48" s="30" customFormat="1" x14ac:dyDescent="0.4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8"/>
    </row>
    <row r="16" spans="1:48" s="30" customFormat="1" x14ac:dyDescent="0.4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8"/>
    </row>
    <row r="17" spans="1:48" s="29" customFormat="1" x14ac:dyDescent="0.4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8"/>
    </row>
    <row r="18" spans="1:48" s="29" customFormat="1" x14ac:dyDescent="0.4"/>
    <row r="19" spans="1:48" s="29" customFormat="1" x14ac:dyDescent="0.4">
      <c r="A19" s="29" t="s">
        <v>17</v>
      </c>
    </row>
    <row r="20" spans="1:48" s="29" customFormat="1" x14ac:dyDescent="0.4">
      <c r="A20" s="96" t="s">
        <v>19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8"/>
      <c r="Z20" s="96" t="s">
        <v>22</v>
      </c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8"/>
    </row>
    <row r="21" spans="1:48" s="29" customFormat="1" x14ac:dyDescent="0.4">
      <c r="A21" s="96" t="s">
        <v>38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8"/>
      <c r="Z21" s="96" t="s">
        <v>37</v>
      </c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8"/>
    </row>
    <row r="22" spans="1:48" s="29" customFormat="1" x14ac:dyDescent="0.4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8"/>
      <c r="Z22" s="96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8"/>
    </row>
    <row r="23" spans="1:48" s="29" customFormat="1" x14ac:dyDescent="0.4">
      <c r="A23" s="96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8"/>
      <c r="Z23" s="96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8"/>
    </row>
    <row r="24" spans="1:48" s="29" customFormat="1" x14ac:dyDescent="0.4"/>
    <row r="25" spans="1:48" s="29" customFormat="1" x14ac:dyDescent="0.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8" t="str">
        <f ca="1">RIGHT(CELL("filename",A1),LEN(CELL("filename",A1))-FIND("]",CELL("filename",A1)))</f>
        <v>処理詳細</v>
      </c>
      <c r="B1" s="89"/>
      <c r="C1" s="89"/>
      <c r="D1" s="89"/>
      <c r="E1" s="89"/>
      <c r="F1" s="89"/>
      <c r="G1" s="89"/>
      <c r="H1" s="89"/>
      <c r="I1" s="92" t="s">
        <v>0</v>
      </c>
      <c r="J1" s="92"/>
      <c r="K1" s="92"/>
      <c r="L1" s="92"/>
      <c r="M1" s="92"/>
      <c r="N1" s="92"/>
      <c r="O1" s="92"/>
      <c r="P1" s="92"/>
      <c r="Q1" s="92" t="s">
        <v>1</v>
      </c>
      <c r="R1" s="92"/>
      <c r="S1" s="92"/>
      <c r="T1" s="92"/>
      <c r="U1" s="92"/>
      <c r="V1" s="92"/>
      <c r="W1" s="92"/>
      <c r="X1" s="92"/>
      <c r="Y1" s="92" t="s">
        <v>2</v>
      </c>
      <c r="Z1" s="92"/>
      <c r="AA1" s="92"/>
      <c r="AB1" s="92"/>
      <c r="AC1" s="92"/>
      <c r="AD1" s="92"/>
      <c r="AE1" s="92"/>
      <c r="AF1" s="92"/>
      <c r="AG1" s="92" t="s">
        <v>3</v>
      </c>
      <c r="AH1" s="92"/>
      <c r="AI1" s="92"/>
      <c r="AJ1" s="92"/>
      <c r="AK1" s="92"/>
      <c r="AL1" s="92"/>
      <c r="AM1" s="92"/>
      <c r="AN1" s="92"/>
      <c r="AO1" s="92" t="s">
        <v>4</v>
      </c>
      <c r="AP1" s="92"/>
      <c r="AQ1" s="92"/>
      <c r="AR1" s="92"/>
      <c r="AS1" s="92"/>
      <c r="AT1" s="92"/>
      <c r="AU1" s="92"/>
      <c r="AV1" s="92"/>
    </row>
    <row r="2" spans="1:48" x14ac:dyDescent="0.4">
      <c r="A2" s="90"/>
      <c r="B2" s="91"/>
      <c r="C2" s="91"/>
      <c r="D2" s="91"/>
      <c r="E2" s="91"/>
      <c r="F2" s="91"/>
      <c r="G2" s="91"/>
      <c r="H2" s="91"/>
      <c r="I2" s="86" t="str">
        <f>改版履歴!I2</f>
        <v>マッチング取込処理</v>
      </c>
      <c r="J2" s="86"/>
      <c r="K2" s="86"/>
      <c r="L2" s="86"/>
      <c r="M2" s="86"/>
      <c r="N2" s="86"/>
      <c r="O2" s="86"/>
      <c r="P2" s="86"/>
      <c r="Q2" s="93">
        <f ca="1">改版履歴!Q2</f>
        <v>43884</v>
      </c>
      <c r="R2" s="86"/>
      <c r="S2" s="86"/>
      <c r="T2" s="86"/>
      <c r="U2" s="86"/>
      <c r="V2" s="86"/>
      <c r="W2" s="86"/>
      <c r="X2" s="86"/>
      <c r="Y2" s="86" t="str">
        <f ca="1">改版履歴!Y2</f>
        <v>Giphe</v>
      </c>
      <c r="Z2" s="86"/>
      <c r="AA2" s="86"/>
      <c r="AB2" s="86"/>
      <c r="AC2" s="86"/>
      <c r="AD2" s="86"/>
      <c r="AE2" s="86"/>
      <c r="AF2" s="86"/>
      <c r="AG2" s="86" t="str">
        <f ca="1">改版履歴!AG2</f>
        <v>1.0</v>
      </c>
      <c r="AH2" s="86"/>
      <c r="AI2" s="86"/>
      <c r="AJ2" s="86"/>
      <c r="AK2" s="86"/>
      <c r="AL2" s="86"/>
      <c r="AM2" s="86"/>
      <c r="AN2" s="86"/>
      <c r="AO2" s="86" t="str">
        <f>改版履歴!AO2</f>
        <v>PGCOMB010</v>
      </c>
      <c r="AP2" s="86"/>
      <c r="AQ2" s="86"/>
      <c r="AR2" s="86"/>
      <c r="AS2" s="86"/>
      <c r="AT2" s="86"/>
      <c r="AU2" s="86"/>
      <c r="AV2" s="86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4">
      <c r="C5" s="29" t="s">
        <v>178</v>
      </c>
    </row>
    <row r="6" spans="1:48" s="29" customFormat="1" x14ac:dyDescent="0.4"/>
    <row r="7" spans="1:48" s="29" customFormat="1" x14ac:dyDescent="0.4">
      <c r="D7" s="29" t="s">
        <v>26</v>
      </c>
    </row>
    <row r="8" spans="1:48" s="29" customFormat="1" x14ac:dyDescent="0.4"/>
    <row r="9" spans="1:48" s="29" customFormat="1" x14ac:dyDescent="0.4">
      <c r="E9" s="29" t="s">
        <v>28</v>
      </c>
      <c r="AA9" s="29" t="s">
        <v>31</v>
      </c>
    </row>
    <row r="10" spans="1:48" s="29" customFormat="1" x14ac:dyDescent="0.4">
      <c r="E10" s="29" t="s">
        <v>27</v>
      </c>
    </row>
    <row r="11" spans="1:48" s="29" customFormat="1" x14ac:dyDescent="0.4"/>
    <row r="12" spans="1:48" s="29" customFormat="1" x14ac:dyDescent="0.4">
      <c r="D12" s="29" t="s">
        <v>91</v>
      </c>
    </row>
    <row r="13" spans="1:48" s="50" customFormat="1" x14ac:dyDescent="0.4"/>
    <row r="14" spans="1:48" s="50" customFormat="1" x14ac:dyDescent="0.4">
      <c r="E14" s="50" t="s">
        <v>233</v>
      </c>
    </row>
    <row r="15" spans="1:48" s="29" customFormat="1" x14ac:dyDescent="0.4">
      <c r="AA15" s="29" t="s">
        <v>92</v>
      </c>
    </row>
    <row r="16" spans="1:48" s="29" customFormat="1" x14ac:dyDescent="0.4">
      <c r="E16" s="29" t="s">
        <v>29</v>
      </c>
      <c r="AA16" s="29" t="s">
        <v>93</v>
      </c>
    </row>
    <row r="17" spans="3:42" s="29" customFormat="1" x14ac:dyDescent="0.4">
      <c r="E17" s="29" t="s">
        <v>30</v>
      </c>
      <c r="AA17" s="2" t="s">
        <v>94</v>
      </c>
    </row>
    <row r="18" spans="3:42" s="47" customFormat="1" x14ac:dyDescent="0.4"/>
    <row r="19" spans="3:42" s="47" customFormat="1" x14ac:dyDescent="0.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47" customFormat="1" x14ac:dyDescent="0.4">
      <c r="D20" s="37"/>
      <c r="E20" s="38"/>
      <c r="F20" s="38"/>
      <c r="G20" s="38"/>
      <c r="H20" s="39"/>
      <c r="I20" s="47" t="s">
        <v>180</v>
      </c>
      <c r="R20" s="47" t="s">
        <v>182</v>
      </c>
      <c r="U20" s="47" t="s">
        <v>183</v>
      </c>
      <c r="AP20" s="31"/>
    </row>
    <row r="21" spans="3:42" s="47" customFormat="1" x14ac:dyDescent="0.4">
      <c r="D21" s="37"/>
      <c r="E21" s="38"/>
      <c r="F21" s="38"/>
      <c r="G21" s="38"/>
      <c r="H21" s="39"/>
      <c r="I21" s="47" t="s">
        <v>181</v>
      </c>
      <c r="R21" s="49" t="s">
        <v>182</v>
      </c>
      <c r="U21" s="47" t="s">
        <v>184</v>
      </c>
      <c r="AP21" s="31"/>
    </row>
    <row r="22" spans="3:42" s="47" customFormat="1" x14ac:dyDescent="0.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4"/>
    <row r="24" spans="3:42" s="47" customFormat="1" x14ac:dyDescent="0.4">
      <c r="D24" s="47" t="s">
        <v>186</v>
      </c>
    </row>
    <row r="25" spans="3:42" s="47" customFormat="1" x14ac:dyDescent="0.4"/>
    <row r="26" spans="3:42" s="47" customFormat="1" x14ac:dyDescent="0.4">
      <c r="E26" s="47" t="s">
        <v>187</v>
      </c>
    </row>
    <row r="27" spans="3:42" s="47" customFormat="1" x14ac:dyDescent="0.4">
      <c r="E27" s="47" t="s">
        <v>188</v>
      </c>
    </row>
    <row r="28" spans="3:42" s="47" customFormat="1" x14ac:dyDescent="0.4"/>
    <row r="29" spans="3:42" s="29" customFormat="1" x14ac:dyDescent="0.4">
      <c r="C29" s="29" t="s">
        <v>179</v>
      </c>
    </row>
    <row r="30" spans="3:42" s="29" customFormat="1" x14ac:dyDescent="0.4"/>
    <row r="31" spans="3:42" s="29" customFormat="1" x14ac:dyDescent="0.4">
      <c r="D31" s="29" t="s">
        <v>185</v>
      </c>
    </row>
    <row r="32" spans="3:42" s="47" customFormat="1" x14ac:dyDescent="0.4"/>
    <row r="33" spans="4:32" s="47" customFormat="1" x14ac:dyDescent="0.4">
      <c r="E33" s="47" t="s">
        <v>189</v>
      </c>
    </row>
    <row r="34" spans="4:32" s="50" customFormat="1" x14ac:dyDescent="0.4">
      <c r="E34" s="50" t="s">
        <v>239</v>
      </c>
    </row>
    <row r="35" spans="4:32" s="50" customFormat="1" x14ac:dyDescent="0.4"/>
    <row r="36" spans="4:32" s="50" customFormat="1" x14ac:dyDescent="0.4">
      <c r="D36" s="50" t="s">
        <v>196</v>
      </c>
    </row>
    <row r="37" spans="4:32" s="50" customFormat="1" x14ac:dyDescent="0.4"/>
    <row r="38" spans="4:32" s="50" customFormat="1" x14ac:dyDescent="0.4">
      <c r="E38" s="50" t="s">
        <v>197</v>
      </c>
    </row>
    <row r="39" spans="4:32" s="50" customFormat="1" x14ac:dyDescent="0.4"/>
    <row r="40" spans="4:32" s="50" customFormat="1" x14ac:dyDescent="0.4">
      <c r="E40" s="109" t="s">
        <v>198</v>
      </c>
      <c r="F40" s="110"/>
      <c r="G40" s="110"/>
      <c r="H40" s="110"/>
      <c r="I40" s="110"/>
      <c r="J40" s="110"/>
      <c r="K40" s="110"/>
      <c r="L40" s="110"/>
      <c r="M40" s="110"/>
      <c r="N40" s="111"/>
      <c r="O40" s="109" t="s">
        <v>199</v>
      </c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1"/>
    </row>
    <row r="41" spans="4:32" s="50" customFormat="1" x14ac:dyDescent="0.4">
      <c r="E41" s="96" t="s">
        <v>200</v>
      </c>
      <c r="F41" s="97"/>
      <c r="G41" s="97"/>
      <c r="H41" s="97"/>
      <c r="I41" s="97"/>
      <c r="J41" s="97"/>
      <c r="K41" s="97"/>
      <c r="L41" s="97"/>
      <c r="M41" s="97"/>
      <c r="N41" s="98"/>
      <c r="O41" s="96" t="b">
        <v>1</v>
      </c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8"/>
    </row>
    <row r="42" spans="4:32" s="50" customFormat="1" x14ac:dyDescent="0.4">
      <c r="E42" s="96" t="s">
        <v>201</v>
      </c>
      <c r="F42" s="97"/>
      <c r="G42" s="97"/>
      <c r="H42" s="97"/>
      <c r="I42" s="97"/>
      <c r="J42" s="97"/>
      <c r="K42" s="97"/>
      <c r="L42" s="97"/>
      <c r="M42" s="97"/>
      <c r="N42" s="98"/>
      <c r="O42" s="106" t="s">
        <v>208</v>
      </c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8"/>
    </row>
    <row r="43" spans="4:32" s="50" customFormat="1" x14ac:dyDescent="0.4">
      <c r="E43" s="96" t="s">
        <v>202</v>
      </c>
      <c r="F43" s="97"/>
      <c r="G43" s="97"/>
      <c r="H43" s="97"/>
      <c r="I43" s="97"/>
      <c r="J43" s="97"/>
      <c r="K43" s="97"/>
      <c r="L43" s="97"/>
      <c r="M43" s="97"/>
      <c r="N43" s="98"/>
      <c r="O43" s="106" t="s">
        <v>209</v>
      </c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8"/>
    </row>
    <row r="44" spans="4:32" s="50" customFormat="1" x14ac:dyDescent="0.4">
      <c r="E44" s="51" t="s">
        <v>203</v>
      </c>
      <c r="F44" s="52"/>
      <c r="G44" s="52"/>
      <c r="H44" s="52"/>
      <c r="I44" s="52"/>
      <c r="J44" s="52"/>
      <c r="K44" s="52"/>
      <c r="L44" s="52"/>
      <c r="M44" s="52"/>
      <c r="N44" s="53"/>
      <c r="O44" s="96" t="b">
        <v>1</v>
      </c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8"/>
    </row>
    <row r="45" spans="4:32" s="50" customFormat="1" x14ac:dyDescent="0.4">
      <c r="E45" s="96" t="s">
        <v>204</v>
      </c>
      <c r="F45" s="97"/>
      <c r="G45" s="97"/>
      <c r="H45" s="97"/>
      <c r="I45" s="97"/>
      <c r="J45" s="97"/>
      <c r="K45" s="97"/>
      <c r="L45" s="97"/>
      <c r="M45" s="97"/>
      <c r="N45" s="98"/>
      <c r="O45" s="96" t="b">
        <v>1</v>
      </c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8"/>
    </row>
    <row r="46" spans="4:32" s="50" customFormat="1" x14ac:dyDescent="0.4"/>
    <row r="47" spans="4:32" s="29" customFormat="1" x14ac:dyDescent="0.4"/>
    <row r="48" spans="4:32" s="29" customFormat="1" x14ac:dyDescent="0.4">
      <c r="D48" s="29" t="s">
        <v>205</v>
      </c>
    </row>
    <row r="49" spans="3:32" s="29" customFormat="1" x14ac:dyDescent="0.4"/>
    <row r="50" spans="3:32" s="29" customFormat="1" x14ac:dyDescent="0.4">
      <c r="E50" s="29" t="s">
        <v>229</v>
      </c>
    </row>
    <row r="51" spans="3:32" s="50" customFormat="1" x14ac:dyDescent="0.4"/>
    <row r="52" spans="3:32" s="50" customFormat="1" x14ac:dyDescent="0.4">
      <c r="E52" s="54" t="s">
        <v>227</v>
      </c>
      <c r="F52" s="55"/>
      <c r="G52" s="55"/>
      <c r="H52" s="55"/>
      <c r="I52" s="55"/>
      <c r="J52" s="55"/>
      <c r="K52" s="55"/>
      <c r="L52" s="55"/>
      <c r="M52" s="55"/>
      <c r="N52" s="56"/>
      <c r="O52" s="61" t="s">
        <v>226</v>
      </c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8"/>
    </row>
    <row r="53" spans="3:32" s="50" customFormat="1" x14ac:dyDescent="0.4"/>
    <row r="54" spans="3:32" s="50" customFormat="1" x14ac:dyDescent="0.4">
      <c r="E54" s="50" t="s">
        <v>230</v>
      </c>
    </row>
    <row r="55" spans="3:32" s="50" customFormat="1" x14ac:dyDescent="0.4"/>
    <row r="56" spans="3:32" s="50" customFormat="1" x14ac:dyDescent="0.4">
      <c r="E56" s="54" t="s">
        <v>207</v>
      </c>
      <c r="F56" s="55"/>
      <c r="G56" s="55"/>
      <c r="H56" s="55"/>
      <c r="I56" s="55"/>
      <c r="J56" s="55"/>
      <c r="K56" s="55"/>
      <c r="L56" s="55"/>
      <c r="M56" s="55"/>
      <c r="N56" s="56"/>
      <c r="O56" s="61" t="s">
        <v>231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8"/>
    </row>
    <row r="57" spans="3:32" s="50" customFormat="1" x14ac:dyDescent="0.4">
      <c r="E57" s="54" t="s">
        <v>210</v>
      </c>
      <c r="F57" s="55"/>
      <c r="G57" s="55"/>
      <c r="H57" s="55"/>
      <c r="I57" s="55"/>
      <c r="J57" s="55"/>
      <c r="K57" s="55"/>
      <c r="L57" s="55"/>
      <c r="M57" s="55"/>
      <c r="N57" s="56"/>
      <c r="O57" s="62" t="s">
        <v>212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60"/>
    </row>
    <row r="58" spans="3:32" s="50" customFormat="1" x14ac:dyDescent="0.4"/>
    <row r="59" spans="3:32" s="29" customFormat="1" x14ac:dyDescent="0.4"/>
    <row r="60" spans="3:32" s="29" customFormat="1" x14ac:dyDescent="0.4">
      <c r="C60" s="29" t="s">
        <v>206</v>
      </c>
    </row>
    <row r="61" spans="3:32" s="29" customFormat="1" x14ac:dyDescent="0.4"/>
    <row r="62" spans="3:32" s="29" customFormat="1" x14ac:dyDescent="0.4">
      <c r="D62" s="50" t="s">
        <v>213</v>
      </c>
    </row>
    <row r="63" spans="3:32" s="50" customFormat="1" x14ac:dyDescent="0.4"/>
    <row r="64" spans="3:32" s="50" customFormat="1" x14ac:dyDescent="0.4">
      <c r="E64" s="50" t="s">
        <v>214</v>
      </c>
    </row>
    <row r="65" spans="5:33" s="50" customFormat="1" x14ac:dyDescent="0.4"/>
    <row r="66" spans="5:33" s="50" customFormat="1" x14ac:dyDescent="0.4">
      <c r="F66" s="50" t="s">
        <v>215</v>
      </c>
    </row>
    <row r="67" spans="5:33" s="50" customFormat="1" x14ac:dyDescent="0.4">
      <c r="F67" s="54" t="s">
        <v>207</v>
      </c>
      <c r="G67" s="55"/>
      <c r="H67" s="55"/>
      <c r="I67" s="55"/>
      <c r="J67" s="55"/>
      <c r="K67" s="55"/>
      <c r="L67" s="55"/>
      <c r="M67" s="55"/>
      <c r="N67" s="55"/>
      <c r="O67" s="56"/>
      <c r="P67" s="61" t="s">
        <v>222</v>
      </c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8"/>
    </row>
    <row r="68" spans="5:33" s="50" customFormat="1" x14ac:dyDescent="0.4">
      <c r="F68" s="100" t="s">
        <v>227</v>
      </c>
      <c r="G68" s="101"/>
      <c r="H68" s="101"/>
      <c r="I68" s="101"/>
      <c r="J68" s="101"/>
      <c r="K68" s="101"/>
      <c r="L68" s="101"/>
      <c r="M68" s="101"/>
      <c r="N68" s="101"/>
      <c r="O68" s="102"/>
      <c r="P68" s="61" t="s">
        <v>221</v>
      </c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8"/>
    </row>
    <row r="69" spans="5:33" s="50" customFormat="1" x14ac:dyDescent="0.4">
      <c r="F69" s="103"/>
      <c r="G69" s="104"/>
      <c r="H69" s="104"/>
      <c r="I69" s="104"/>
      <c r="J69" s="104"/>
      <c r="K69" s="104"/>
      <c r="L69" s="104"/>
      <c r="M69" s="104"/>
      <c r="N69" s="104"/>
      <c r="O69" s="105"/>
      <c r="P69" s="61" t="s">
        <v>224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8"/>
    </row>
    <row r="70" spans="5:33" s="50" customFormat="1" x14ac:dyDescent="0.4">
      <c r="F70" s="54" t="s">
        <v>210</v>
      </c>
      <c r="G70" s="55"/>
      <c r="H70" s="55"/>
      <c r="I70" s="55"/>
      <c r="J70" s="55"/>
      <c r="K70" s="55"/>
      <c r="L70" s="55"/>
      <c r="M70" s="55"/>
      <c r="N70" s="55"/>
      <c r="O70" s="56"/>
      <c r="P70" s="62" t="s">
        <v>216</v>
      </c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spans="5:33" s="50" customFormat="1" x14ac:dyDescent="0.4">
      <c r="F71" s="54" t="s">
        <v>211</v>
      </c>
      <c r="G71" s="55"/>
      <c r="H71" s="55"/>
      <c r="I71" s="55"/>
      <c r="J71" s="55"/>
      <c r="K71" s="55"/>
      <c r="L71" s="55"/>
      <c r="M71" s="55"/>
      <c r="N71" s="55"/>
      <c r="O71" s="56"/>
      <c r="P71" s="62" t="s">
        <v>217</v>
      </c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spans="5:33" s="50" customFormat="1" x14ac:dyDescent="0.4"/>
    <row r="73" spans="5:33" s="50" customFormat="1" x14ac:dyDescent="0.4">
      <c r="E73" s="50" t="s">
        <v>219</v>
      </c>
    </row>
    <row r="74" spans="5:33" s="50" customFormat="1" x14ac:dyDescent="0.4"/>
    <row r="75" spans="5:33" s="50" customFormat="1" x14ac:dyDescent="0.4">
      <c r="F75" s="50" t="s">
        <v>218</v>
      </c>
    </row>
    <row r="76" spans="5:33" s="50" customFormat="1" x14ac:dyDescent="0.4">
      <c r="F76" s="54" t="s">
        <v>207</v>
      </c>
      <c r="G76" s="55"/>
      <c r="H76" s="55"/>
      <c r="I76" s="55"/>
      <c r="J76" s="55"/>
      <c r="K76" s="55"/>
      <c r="L76" s="55"/>
      <c r="M76" s="55"/>
      <c r="N76" s="55"/>
      <c r="O76" s="56"/>
      <c r="P76" s="61" t="s">
        <v>223</v>
      </c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8"/>
    </row>
    <row r="77" spans="5:33" s="50" customFormat="1" x14ac:dyDescent="0.4">
      <c r="F77" s="100" t="s">
        <v>227</v>
      </c>
      <c r="G77" s="101"/>
      <c r="H77" s="101"/>
      <c r="I77" s="101"/>
      <c r="J77" s="101"/>
      <c r="K77" s="101"/>
      <c r="L77" s="101"/>
      <c r="M77" s="101"/>
      <c r="N77" s="101"/>
      <c r="O77" s="102"/>
      <c r="P77" s="61" t="s">
        <v>220</v>
      </c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8"/>
    </row>
    <row r="78" spans="5:33" s="50" customFormat="1" x14ac:dyDescent="0.4">
      <c r="F78" s="103"/>
      <c r="G78" s="104"/>
      <c r="H78" s="104"/>
      <c r="I78" s="104"/>
      <c r="J78" s="104"/>
      <c r="K78" s="104"/>
      <c r="L78" s="104"/>
      <c r="M78" s="104"/>
      <c r="N78" s="104"/>
      <c r="O78" s="105"/>
      <c r="P78" s="61" t="s">
        <v>224</v>
      </c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8"/>
    </row>
    <row r="79" spans="5:33" s="50" customFormat="1" x14ac:dyDescent="0.4">
      <c r="F79" s="54" t="s">
        <v>210</v>
      </c>
      <c r="G79" s="55"/>
      <c r="H79" s="55"/>
      <c r="I79" s="55"/>
      <c r="J79" s="55"/>
      <c r="K79" s="55"/>
      <c r="L79" s="55"/>
      <c r="M79" s="55"/>
      <c r="N79" s="55"/>
      <c r="O79" s="56"/>
      <c r="P79" s="62" t="s">
        <v>216</v>
      </c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</row>
    <row r="80" spans="5:33" s="50" customFormat="1" x14ac:dyDescent="0.4">
      <c r="F80" s="54" t="s">
        <v>211</v>
      </c>
      <c r="G80" s="55"/>
      <c r="H80" s="55"/>
      <c r="I80" s="55"/>
      <c r="J80" s="55"/>
      <c r="K80" s="55"/>
      <c r="L80" s="55"/>
      <c r="M80" s="55"/>
      <c r="N80" s="55"/>
      <c r="O80" s="56"/>
      <c r="P80" s="62" t="s">
        <v>217</v>
      </c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</row>
    <row r="81" spans="4:5" s="50" customFormat="1" x14ac:dyDescent="0.4"/>
    <row r="82" spans="4:5" s="50" customFormat="1" x14ac:dyDescent="0.4">
      <c r="D82" s="50" t="s">
        <v>228</v>
      </c>
    </row>
    <row r="83" spans="4:5" s="50" customFormat="1" x14ac:dyDescent="0.4"/>
    <row r="84" spans="4:5" s="50" customFormat="1" x14ac:dyDescent="0.4">
      <c r="E84" s="50" t="s">
        <v>225</v>
      </c>
    </row>
    <row r="85" spans="4:5" s="50" customFormat="1" x14ac:dyDescent="0.4"/>
    <row r="86" spans="4:5" s="50" customFormat="1" x14ac:dyDescent="0.4"/>
    <row r="87" spans="4:5" s="29" customFormat="1" x14ac:dyDescent="0.4"/>
    <row r="88" spans="4:5" s="29" customFormat="1" x14ac:dyDescent="0.4"/>
    <row r="89" spans="4:5" s="29" customFormat="1" x14ac:dyDescent="0.4"/>
    <row r="90" spans="4:5" s="29" customFormat="1" x14ac:dyDescent="0.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8" t="str">
        <f ca="1">RIGHT(CELL("filename",A1),LEN(CELL("filename",A1))-FIND("]",CELL("filename",A1)))</f>
        <v>DBアクセス</v>
      </c>
      <c r="B1" s="89"/>
      <c r="C1" s="89"/>
      <c r="D1" s="89"/>
      <c r="E1" s="89"/>
      <c r="F1" s="89"/>
      <c r="G1" s="89"/>
      <c r="H1" s="89"/>
      <c r="I1" s="92" t="s">
        <v>0</v>
      </c>
      <c r="J1" s="92"/>
      <c r="K1" s="92"/>
      <c r="L1" s="92"/>
      <c r="M1" s="92"/>
      <c r="N1" s="92"/>
      <c r="O1" s="92"/>
      <c r="P1" s="92"/>
      <c r="Q1" s="92" t="s">
        <v>1</v>
      </c>
      <c r="R1" s="92"/>
      <c r="S1" s="92"/>
      <c r="T1" s="92"/>
      <c r="U1" s="92"/>
      <c r="V1" s="92"/>
      <c r="W1" s="92"/>
      <c r="X1" s="92"/>
      <c r="Y1" s="92" t="s">
        <v>2</v>
      </c>
      <c r="Z1" s="92"/>
      <c r="AA1" s="92"/>
      <c r="AB1" s="92"/>
      <c r="AC1" s="92"/>
      <c r="AD1" s="92"/>
      <c r="AE1" s="92"/>
      <c r="AF1" s="92"/>
      <c r="AG1" s="92" t="s">
        <v>3</v>
      </c>
      <c r="AH1" s="92"/>
      <c r="AI1" s="92"/>
      <c r="AJ1" s="92"/>
      <c r="AK1" s="92"/>
      <c r="AL1" s="92"/>
      <c r="AM1" s="92"/>
      <c r="AN1" s="92"/>
      <c r="AO1" s="92" t="s">
        <v>4</v>
      </c>
      <c r="AP1" s="92"/>
      <c r="AQ1" s="92"/>
      <c r="AR1" s="92"/>
      <c r="AS1" s="92"/>
      <c r="AT1" s="92"/>
      <c r="AU1" s="92"/>
      <c r="AV1" s="92"/>
    </row>
    <row r="2" spans="1:48" x14ac:dyDescent="0.4">
      <c r="A2" s="90"/>
      <c r="B2" s="91"/>
      <c r="C2" s="91"/>
      <c r="D2" s="91"/>
      <c r="E2" s="91"/>
      <c r="F2" s="91"/>
      <c r="G2" s="91"/>
      <c r="H2" s="91"/>
      <c r="I2" s="86" t="str">
        <f>改版履歴!I2</f>
        <v>マッチング取込処理</v>
      </c>
      <c r="J2" s="86"/>
      <c r="K2" s="86"/>
      <c r="L2" s="86"/>
      <c r="M2" s="86"/>
      <c r="N2" s="86"/>
      <c r="O2" s="86"/>
      <c r="P2" s="86"/>
      <c r="Q2" s="93">
        <f ca="1">改版履歴!Q2</f>
        <v>43884</v>
      </c>
      <c r="R2" s="86"/>
      <c r="S2" s="86"/>
      <c r="T2" s="86"/>
      <c r="U2" s="86"/>
      <c r="V2" s="86"/>
      <c r="W2" s="86"/>
      <c r="X2" s="86"/>
      <c r="Y2" s="86" t="str">
        <f ca="1">改版履歴!Y2</f>
        <v>Giphe</v>
      </c>
      <c r="Z2" s="86"/>
      <c r="AA2" s="86"/>
      <c r="AB2" s="86"/>
      <c r="AC2" s="86"/>
      <c r="AD2" s="86"/>
      <c r="AE2" s="86"/>
      <c r="AF2" s="86"/>
      <c r="AG2" s="86" t="str">
        <f ca="1">改版履歴!AG2</f>
        <v>1.0</v>
      </c>
      <c r="AH2" s="86"/>
      <c r="AI2" s="86"/>
      <c r="AJ2" s="86"/>
      <c r="AK2" s="86"/>
      <c r="AL2" s="86"/>
      <c r="AM2" s="86"/>
      <c r="AN2" s="86"/>
      <c r="AO2" s="86" t="str">
        <f>改版履歴!AO2</f>
        <v>PGCOMB010</v>
      </c>
      <c r="AP2" s="86"/>
      <c r="AQ2" s="86"/>
      <c r="AR2" s="86"/>
      <c r="AS2" s="86"/>
      <c r="AT2" s="86"/>
      <c r="AU2" s="86"/>
      <c r="AV2" s="86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>
      <c r="A5" s="2"/>
      <c r="B5" s="2"/>
      <c r="C5" s="2" t="s">
        <v>232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4"/>
    <row r="7" spans="1:48" s="29" customFormat="1" x14ac:dyDescent="0.4">
      <c r="A7" s="2"/>
      <c r="B7" s="2"/>
      <c r="C7" s="2"/>
      <c r="D7" s="2" t="s">
        <v>237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4">
      <c r="D10" s="37"/>
      <c r="E10" s="38"/>
      <c r="F10" s="38"/>
      <c r="G10" s="38"/>
      <c r="H10" s="39"/>
      <c r="I10" s="29" t="s">
        <v>234</v>
      </c>
      <c r="AP10" s="31"/>
    </row>
    <row r="11" spans="1:48" s="29" customFormat="1" x14ac:dyDescent="0.4">
      <c r="D11" s="37"/>
      <c r="E11" s="38"/>
      <c r="F11" s="38"/>
      <c r="G11" s="38"/>
      <c r="H11" s="39"/>
      <c r="AP11" s="31"/>
    </row>
    <row r="12" spans="1:48" s="29" customFormat="1" x14ac:dyDescent="0.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4">
      <c r="D13" s="37"/>
      <c r="E13" s="38"/>
      <c r="F13" s="38"/>
      <c r="G13" s="38"/>
      <c r="H13" s="39"/>
      <c r="I13" s="50" t="s">
        <v>94</v>
      </c>
      <c r="S13" s="29" t="s">
        <v>182</v>
      </c>
      <c r="W13" s="29" t="s">
        <v>235</v>
      </c>
      <c r="AP13" s="31"/>
    </row>
    <row r="14" spans="1:48" s="29" customFormat="1" x14ac:dyDescent="0.4">
      <c r="D14" s="37"/>
      <c r="E14" s="38"/>
      <c r="F14" s="38"/>
      <c r="G14" s="38"/>
      <c r="H14" s="39"/>
      <c r="I14" s="50" t="s">
        <v>93</v>
      </c>
      <c r="S14" s="29" t="s">
        <v>182</v>
      </c>
      <c r="W14" s="50" t="s">
        <v>236</v>
      </c>
      <c r="AP14" s="31"/>
    </row>
    <row r="15" spans="1:48" s="29" customFormat="1" x14ac:dyDescent="0.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4"/>
    <row r="17" spans="1:48" s="29" customFormat="1" x14ac:dyDescent="0.4"/>
    <row r="18" spans="1:48" s="50" customFormat="1" x14ac:dyDescent="0.4">
      <c r="A18" s="2"/>
      <c r="B18" s="2"/>
      <c r="C18" s="2"/>
      <c r="D18" s="2" t="s">
        <v>238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s="50" customForma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s="50" customFormat="1" x14ac:dyDescent="0.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</row>
    <row r="21" spans="1:48" s="50" customFormat="1" x14ac:dyDescent="0.4">
      <c r="D21" s="37"/>
      <c r="E21" s="38"/>
      <c r="F21" s="38"/>
      <c r="G21" s="38"/>
      <c r="H21" s="39"/>
      <c r="I21" s="50" t="s">
        <v>234</v>
      </c>
      <c r="AP21" s="31"/>
    </row>
    <row r="22" spans="1:48" s="50" customFormat="1" x14ac:dyDescent="0.4">
      <c r="D22" s="37"/>
      <c r="E22" s="38"/>
      <c r="F22" s="38"/>
      <c r="G22" s="38"/>
      <c r="H22" s="39"/>
      <c r="AP22" s="31"/>
    </row>
    <row r="23" spans="1:48" s="50" customFormat="1" x14ac:dyDescent="0.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</row>
    <row r="24" spans="1:48" s="50" customFormat="1" x14ac:dyDescent="0.4">
      <c r="D24" s="37"/>
      <c r="E24" s="38"/>
      <c r="F24" s="38"/>
      <c r="G24" s="38"/>
      <c r="H24" s="39"/>
      <c r="I24" s="50" t="s">
        <v>94</v>
      </c>
      <c r="S24" s="50" t="s">
        <v>182</v>
      </c>
      <c r="W24" s="50" t="s">
        <v>235</v>
      </c>
      <c r="AP24" s="31"/>
    </row>
    <row r="25" spans="1:48" s="50" customFormat="1" x14ac:dyDescent="0.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1:48" s="50" customFormat="1" x14ac:dyDescent="0.4"/>
    <row r="27" spans="1:48" s="50" customFormat="1" x14ac:dyDescent="0.4"/>
    <row r="28" spans="1:48" s="29" customFormat="1" x14ac:dyDescent="0.4"/>
    <row r="29" spans="1:48" s="29" customFormat="1" x14ac:dyDescent="0.4"/>
    <row r="30" spans="1:48" s="29" customFormat="1" x14ac:dyDescent="0.4"/>
    <row r="31" spans="1:48" s="29" customFormat="1" x14ac:dyDescent="0.4"/>
    <row r="32" spans="1:48" s="29" customFormat="1" x14ac:dyDescent="0.4"/>
    <row r="33" s="29" customFormat="1" x14ac:dyDescent="0.4"/>
    <row r="34" s="2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88" t="str">
        <f ca="1">RIGHT(CELL("filename",A1),LEN(CELL("filename",A1))-FIND("]",CELL("filename",A1)))</f>
        <v>DBアクセス (2)</v>
      </c>
      <c r="B1" s="89"/>
      <c r="C1" s="89"/>
      <c r="D1" s="89"/>
      <c r="E1" s="89"/>
      <c r="F1" s="89"/>
      <c r="G1" s="89"/>
      <c r="H1" s="89"/>
      <c r="I1" s="92" t="s">
        <v>0</v>
      </c>
      <c r="J1" s="92"/>
      <c r="K1" s="92"/>
      <c r="L1" s="92"/>
      <c r="M1" s="92"/>
      <c r="N1" s="92"/>
      <c r="O1" s="92"/>
      <c r="P1" s="92"/>
      <c r="Q1" s="92" t="s">
        <v>1</v>
      </c>
      <c r="R1" s="92"/>
      <c r="S1" s="92"/>
      <c r="T1" s="92"/>
      <c r="U1" s="92"/>
      <c r="V1" s="92"/>
      <c r="W1" s="92"/>
      <c r="X1" s="92"/>
      <c r="Y1" s="92" t="s">
        <v>2</v>
      </c>
      <c r="Z1" s="92"/>
      <c r="AA1" s="92"/>
      <c r="AB1" s="92"/>
      <c r="AC1" s="92"/>
      <c r="AD1" s="92"/>
      <c r="AE1" s="92"/>
      <c r="AF1" s="92"/>
      <c r="AG1" s="92" t="s">
        <v>3</v>
      </c>
      <c r="AH1" s="92"/>
      <c r="AI1" s="92"/>
      <c r="AJ1" s="92"/>
      <c r="AK1" s="92"/>
      <c r="AL1" s="92"/>
      <c r="AM1" s="92"/>
      <c r="AN1" s="92"/>
      <c r="AO1" s="92" t="s">
        <v>4</v>
      </c>
      <c r="AP1" s="92"/>
      <c r="AQ1" s="92"/>
      <c r="AR1" s="92"/>
      <c r="AS1" s="92"/>
      <c r="AT1" s="92"/>
      <c r="AU1" s="92"/>
      <c r="AV1" s="92"/>
    </row>
    <row r="2" spans="1:48" x14ac:dyDescent="0.4">
      <c r="A2" s="90"/>
      <c r="B2" s="91"/>
      <c r="C2" s="91"/>
      <c r="D2" s="91"/>
      <c r="E2" s="91"/>
      <c r="F2" s="91"/>
      <c r="G2" s="91"/>
      <c r="H2" s="91"/>
      <c r="I2" s="86" t="str">
        <f>改版履歴!I2</f>
        <v>マッチング取込処理</v>
      </c>
      <c r="J2" s="86"/>
      <c r="K2" s="86"/>
      <c r="L2" s="86"/>
      <c r="M2" s="86"/>
      <c r="N2" s="86"/>
      <c r="O2" s="86"/>
      <c r="P2" s="86"/>
      <c r="Q2" s="93">
        <f ca="1">改版履歴!Q2</f>
        <v>43884</v>
      </c>
      <c r="R2" s="86"/>
      <c r="S2" s="86"/>
      <c r="T2" s="86"/>
      <c r="U2" s="86"/>
      <c r="V2" s="86"/>
      <c r="W2" s="86"/>
      <c r="X2" s="86"/>
      <c r="Y2" s="86" t="str">
        <f ca="1">改版履歴!Y2</f>
        <v>Giphe</v>
      </c>
      <c r="Z2" s="86"/>
      <c r="AA2" s="86"/>
      <c r="AB2" s="86"/>
      <c r="AC2" s="86"/>
      <c r="AD2" s="86"/>
      <c r="AE2" s="86"/>
      <c r="AF2" s="86"/>
      <c r="AG2" s="86" t="str">
        <f ca="1">改版履歴!AG2</f>
        <v>1.0</v>
      </c>
      <c r="AH2" s="86"/>
      <c r="AI2" s="86"/>
      <c r="AJ2" s="86"/>
      <c r="AK2" s="86"/>
      <c r="AL2" s="86"/>
      <c r="AM2" s="86"/>
      <c r="AN2" s="86"/>
      <c r="AO2" s="86" t="str">
        <f>改版履歴!AO2</f>
        <v>PGCOMB010</v>
      </c>
      <c r="AP2" s="86"/>
      <c r="AQ2" s="86"/>
      <c r="AR2" s="86"/>
      <c r="AS2" s="86"/>
      <c r="AT2" s="86"/>
      <c r="AU2" s="86"/>
      <c r="AV2" s="86"/>
    </row>
    <row r="4" spans="1:48" s="50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/>
    <row r="6" spans="1:48" s="50" customFormat="1" x14ac:dyDescent="0.4">
      <c r="A6" s="2"/>
      <c r="B6" s="2"/>
      <c r="C6" s="2" t="s">
        <v>232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0" customFormat="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0" customFormat="1" x14ac:dyDescent="0.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0" customFormat="1" x14ac:dyDescent="0.4">
      <c r="D9" s="37"/>
      <c r="E9" s="38"/>
      <c r="F9" s="38"/>
      <c r="G9" s="38"/>
      <c r="H9" s="39"/>
      <c r="I9" s="50" t="s">
        <v>45</v>
      </c>
      <c r="AA9" s="50" t="s">
        <v>44</v>
      </c>
      <c r="AP9" s="31"/>
    </row>
    <row r="10" spans="1:48" s="50" customFormat="1" x14ac:dyDescent="0.4">
      <c r="D10" s="37"/>
      <c r="E10" s="38"/>
      <c r="F10" s="38"/>
      <c r="G10" s="38"/>
      <c r="H10" s="39"/>
      <c r="I10" s="50" t="s">
        <v>45</v>
      </c>
      <c r="AA10" s="50" t="s">
        <v>44</v>
      </c>
      <c r="AP10" s="31"/>
    </row>
    <row r="11" spans="1:48" s="50" customFormat="1" x14ac:dyDescent="0.4">
      <c r="D11" s="37"/>
      <c r="E11" s="38"/>
      <c r="F11" s="38"/>
      <c r="G11" s="38"/>
      <c r="H11" s="39"/>
      <c r="I11" s="50" t="s">
        <v>45</v>
      </c>
      <c r="AA11" s="50" t="s">
        <v>44</v>
      </c>
      <c r="AP11" s="31"/>
    </row>
    <row r="12" spans="1:48" s="50" customFormat="1" x14ac:dyDescent="0.4">
      <c r="D12" s="37"/>
      <c r="E12" s="38"/>
      <c r="F12" s="38"/>
      <c r="G12" s="38"/>
      <c r="H12" s="39"/>
      <c r="I12" s="50" t="s">
        <v>45</v>
      </c>
      <c r="AA12" s="50" t="s">
        <v>44</v>
      </c>
      <c r="AP12" s="31"/>
    </row>
    <row r="13" spans="1:48" s="50" customFormat="1" x14ac:dyDescent="0.4">
      <c r="D13" s="37"/>
      <c r="E13" s="38"/>
      <c r="F13" s="38"/>
      <c r="G13" s="38"/>
      <c r="H13" s="39"/>
      <c r="I13" s="50" t="s">
        <v>45</v>
      </c>
      <c r="AA13" s="50" t="s">
        <v>44</v>
      </c>
      <c r="AP13" s="31"/>
    </row>
    <row r="14" spans="1:48" s="50" customFormat="1" x14ac:dyDescent="0.4">
      <c r="D14" s="37"/>
      <c r="E14" s="38"/>
      <c r="F14" s="38"/>
      <c r="G14" s="38"/>
      <c r="H14" s="39"/>
      <c r="I14" s="50" t="s">
        <v>45</v>
      </c>
      <c r="AA14" s="50" t="s">
        <v>44</v>
      </c>
      <c r="AP14" s="31"/>
    </row>
    <row r="15" spans="1:48" s="50" customFormat="1" x14ac:dyDescent="0.4">
      <c r="D15" s="37"/>
      <c r="E15" s="38"/>
      <c r="F15" s="38"/>
      <c r="G15" s="38"/>
      <c r="H15" s="39"/>
      <c r="I15" s="50" t="s">
        <v>45</v>
      </c>
      <c r="AA15" s="50" t="s">
        <v>44</v>
      </c>
      <c r="AP15" s="31"/>
    </row>
    <row r="16" spans="1:48" s="50" customFormat="1" x14ac:dyDescent="0.4">
      <c r="D16" s="37"/>
      <c r="E16" s="38"/>
      <c r="F16" s="38"/>
      <c r="G16" s="38"/>
      <c r="H16" s="39"/>
      <c r="I16" s="50" t="s">
        <v>45</v>
      </c>
      <c r="AA16" s="50" t="s">
        <v>44</v>
      </c>
      <c r="AP16" s="31"/>
    </row>
    <row r="17" spans="4:42" s="50" customFormat="1" x14ac:dyDescent="0.4">
      <c r="D17" s="37"/>
      <c r="E17" s="38"/>
      <c r="F17" s="38"/>
      <c r="G17" s="38"/>
      <c r="H17" s="39"/>
      <c r="I17" s="50" t="s">
        <v>45</v>
      </c>
      <c r="AA17" s="50" t="s">
        <v>44</v>
      </c>
      <c r="AP17" s="31"/>
    </row>
    <row r="18" spans="4:42" s="50" customFormat="1" x14ac:dyDescent="0.4">
      <c r="D18" s="37"/>
      <c r="E18" s="38"/>
      <c r="F18" s="38"/>
      <c r="G18" s="38"/>
      <c r="H18" s="39"/>
      <c r="I18" s="50" t="s">
        <v>45</v>
      </c>
      <c r="AA18" s="50" t="s">
        <v>44</v>
      </c>
      <c r="AP18" s="31"/>
    </row>
    <row r="19" spans="4:42" s="50" customFormat="1" x14ac:dyDescent="0.4">
      <c r="D19" s="37"/>
      <c r="E19" s="38"/>
      <c r="F19" s="38"/>
      <c r="G19" s="38"/>
      <c r="H19" s="39"/>
      <c r="AP19" s="31"/>
    </row>
    <row r="20" spans="4:42" s="50" customFormat="1" x14ac:dyDescent="0.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0" customFormat="1" x14ac:dyDescent="0.4">
      <c r="D21" s="37"/>
      <c r="E21" s="38"/>
      <c r="F21" s="38"/>
      <c r="G21" s="38"/>
      <c r="H21" s="39"/>
      <c r="I21" s="50" t="s">
        <v>45</v>
      </c>
      <c r="AP21" s="31"/>
    </row>
    <row r="22" spans="4:42" s="50" customFormat="1" x14ac:dyDescent="0.4">
      <c r="D22" s="37"/>
      <c r="E22" s="38"/>
      <c r="F22" s="38"/>
      <c r="G22" s="38"/>
      <c r="H22" s="39"/>
      <c r="I22" s="50" t="s">
        <v>45</v>
      </c>
      <c r="AP22" s="31"/>
    </row>
    <row r="23" spans="4:42" s="50" customFormat="1" x14ac:dyDescent="0.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0" customFormat="1" x14ac:dyDescent="0.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0" customFormat="1" x14ac:dyDescent="0.4">
      <c r="D25" s="37"/>
      <c r="E25" s="38"/>
      <c r="F25" s="38"/>
      <c r="G25" s="38"/>
      <c r="H25" s="39"/>
      <c r="I25" s="50" t="s">
        <v>45</v>
      </c>
      <c r="AP25" s="31"/>
    </row>
    <row r="26" spans="4:42" s="50" customFormat="1" x14ac:dyDescent="0.4">
      <c r="D26" s="37"/>
      <c r="E26" s="38"/>
      <c r="F26" s="38"/>
      <c r="G26" s="38"/>
      <c r="H26" s="39"/>
      <c r="I26" s="50" t="s">
        <v>45</v>
      </c>
      <c r="AP26" s="31"/>
    </row>
    <row r="27" spans="4:42" s="50" customFormat="1" x14ac:dyDescent="0.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0" customFormat="1" x14ac:dyDescent="0.4"/>
    <row r="29" spans="4:42" s="50" customFormat="1" x14ac:dyDescent="0.4"/>
    <row r="30" spans="4:42" s="50" customFormat="1" x14ac:dyDescent="0.4"/>
    <row r="31" spans="4:42" s="50" customFormat="1" x14ac:dyDescent="0.4"/>
    <row r="32" spans="4:42" s="50" customFormat="1" x14ac:dyDescent="0.4"/>
    <row r="33" s="50" customFormat="1" x14ac:dyDescent="0.4"/>
    <row r="34" s="50" customFormat="1" x14ac:dyDescent="0.4"/>
    <row r="35" s="50" customFormat="1" x14ac:dyDescent="0.4"/>
    <row r="36" s="50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2020-05-03T16:16:15Z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