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B96F718A-751E-4568-8B74-225CB5493C1E}" xr6:coauthVersionLast="45" xr6:coauthVersionMax="45" xr10:uidLastSave="{00000000-0000-0000-0000-000000000000}"/>
  <bookViews>
    <workbookView xWindow="2960" yWindow="1790" windowWidth="14400" windowHeight="7510" activeTab="4" xr2:uid="{CFAEB6AA-FC9D-49F8-8BE6-86D0FBA28B0C}"/>
  </bookViews>
  <sheets>
    <sheet name="表紙" sheetId="6" r:id="rId1"/>
    <sheet name="改版履歴" sheetId="4" r:id="rId2"/>
    <sheet name="概要設計" sheetId="2" r:id="rId3"/>
    <sheet name="概要設計 (2)" sheetId="13" r:id="rId4"/>
    <sheet name="サンプルデータ" sheetId="11" r:id="rId5"/>
    <sheet name="IOデータ" sheetId="8" r:id="rId6"/>
    <sheet name="処理詳細" sheetId="10" r:id="rId7"/>
    <sheet name="DBアクセス" sheetId="9" r:id="rId8"/>
    <sheet name="DBアクセス (2)" sheetId="12" r:id="rId9"/>
  </sheets>
  <definedNames>
    <definedName name="_xlnm.Print_Area" localSheetId="7">DBアクセス!$A$1:$AV$34</definedName>
    <definedName name="_xlnm.Print_Area" localSheetId="8">'DBアクセス (2)'!$A$1:$AV$36</definedName>
    <definedName name="_xlnm.Print_Area" localSheetId="5">IOデータ!$A$1:$AV$25</definedName>
    <definedName name="_xlnm.Print_Area" localSheetId="1">改版履歴!$A$1:$AV$16</definedName>
    <definedName name="_xlnm.Print_Area" localSheetId="2">概要設計!$A$1:$AV$125</definedName>
    <definedName name="_xlnm.Print_Area" localSheetId="3">'概要設計 (2)'!$A$1:$AV$125</definedName>
    <definedName name="_xlnm.Print_Area" localSheetId="6">処理詳細!$A$1:$AV$90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3" l="1"/>
  <c r="I2" i="13"/>
  <c r="A1" i="13"/>
  <c r="AO2" i="12"/>
  <c r="I2" i="12"/>
  <c r="A1" i="12"/>
  <c r="I2" i="4" l="1"/>
  <c r="AO2" i="4"/>
  <c r="AO2" i="10" l="1"/>
  <c r="I2" i="10"/>
  <c r="A1" i="10"/>
  <c r="AO2" i="9" l="1"/>
  <c r="I2" i="9"/>
  <c r="A1" i="9"/>
  <c r="AO2" i="8"/>
  <c r="I2" i="8"/>
  <c r="A1" i="8"/>
  <c r="W7" i="6"/>
  <c r="W8" i="6"/>
  <c r="U11" i="6"/>
  <c r="A1" i="4" l="1"/>
  <c r="A1" i="2"/>
  <c r="Y2" i="4"/>
  <c r="AG2" i="4"/>
  <c r="Y11" i="6"/>
  <c r="AG2" i="13" l="1"/>
  <c r="Y2" i="13"/>
  <c r="AG2" i="12"/>
  <c r="Y2" i="12"/>
  <c r="Y2" i="10"/>
  <c r="AG2" i="10"/>
  <c r="AG2" i="9"/>
  <c r="Y2" i="9"/>
  <c r="AG2" i="8"/>
  <c r="Y2" i="8"/>
  <c r="I2" i="2"/>
  <c r="AO2" i="2"/>
  <c r="AG2" i="2"/>
  <c r="Y2" i="2"/>
  <c r="Q2" i="4"/>
  <c r="Q2" i="13" l="1"/>
  <c r="Q2" i="12"/>
  <c r="Q2" i="10"/>
  <c r="Q2" i="9"/>
  <c r="Q2" i="8"/>
  <c r="Q2" i="2"/>
</calcChain>
</file>

<file path=xl/sharedStrings.xml><?xml version="1.0" encoding="utf-8"?>
<sst xmlns="http://schemas.openxmlformats.org/spreadsheetml/2006/main" count="822" uniqueCount="427">
  <si>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</si>
  <si>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</si>
  <si>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</si>
  <si>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</si>
  <si>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</si>
  <si>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</si>
  <si>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</si>
  <si>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</si>
  <si>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</si>
  <si>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</si>
  <si>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マッチング取込処理</t>
    <rPh sb="5" eb="6">
      <t>ト</t>
    </rPh>
    <rPh sb="6" eb="7">
      <t>コ</t>
    </rPh>
    <rPh sb="7" eb="9">
      <t>ショリ</t>
    </rPh>
    <phoneticPr fontId="1"/>
  </si>
  <si>
    <t>PGCOMB010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</si>
  <si>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</si>
  <si>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</si>
  <si>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</si>
  <si>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</si>
  <si>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</si>
  <si>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</si>
  <si>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</si>
  <si>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</si>
  <si>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</si>
  <si>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</si>
  <si>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</si>
  <si>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</si>
  <si>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</si>
  <si>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</si>
  <si>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</si>
  <si>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</si>
  <si>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</si>
  <si>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</si>
  <si>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</si>
  <si>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</si>
  <si>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</si>
  <si>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</si>
  <si>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</si>
  <si>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</si>
  <si>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</si>
  <si>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</si>
  <si>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</si>
  <si>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</si>
  <si>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</si>
  <si>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</si>
  <si>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</si>
  <si>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</si>
  <si>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</si>
  <si>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</si>
  <si>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</si>
  <si>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</si>
  <si>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</si>
  <si>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</si>
  <si>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</si>
  <si>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</si>
  <si>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</si>
  <si>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</si>
  <si>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</si>
  <si>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</si>
  <si>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</si>
  <si>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</si>
  <si>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</si>
  <si>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</si>
  <si>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</si>
  <si>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</si>
  <si>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</si>
  <si>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</si>
  <si>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</si>
  <si>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</si>
  <si>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</si>
  <si>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</si>
  <si>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</si>
  <si>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</si>
  <si>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</si>
  <si>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</si>
  <si>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</si>
  <si>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</si>
  <si>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</si>
  <si>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</si>
  <si>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</si>
  <si>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</si>
  <si>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</si>
  <si>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</si>
  <si>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</si>
  <si>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</si>
  <si>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</si>
  <si>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</si>
  <si>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</si>
  <si>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</si>
  <si>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</si>
  <si>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</si>
  <si>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</si>
  <si>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</si>
  <si>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</si>
  <si>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</si>
  <si>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</si>
  <si>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</si>
  <si>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</si>
  <si>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</si>
  <si>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</si>
  <si>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</si>
  <si>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</si>
  <si>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</si>
  <si>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</si>
  <si>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</si>
  <si>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</si>
  <si>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</si>
  <si>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</si>
  <si>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</si>
  <si>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</si>
  <si>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</si>
  <si>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</si>
  <si>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</si>
  <si>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</si>
  <si>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</si>
  <si>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</si>
  <si>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</si>
  <si>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</si>
  <si>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</si>
  <si>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</si>
  <si>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</si>
  <si>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</si>
  <si>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HP</t>
  </si>
  <si>
    <t>MP</t>
  </si>
  <si>
    <t>state</t>
  </si>
  <si>
    <t>sta</t>
  </si>
  <si>
    <t>atk</t>
  </si>
  <si>
    <t>bit</t>
  </si>
  <si>
    <t>agi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</si>
  <si>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</si>
  <si>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</si>
  <si>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</si>
  <si>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</si>
  <si>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</si>
  <si>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</si>
  <si>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</si>
  <si>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</si>
  <si>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</si>
  <si>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</si>
  <si>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</si>
  <si>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</si>
  <si>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</si>
  <si>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</si>
  <si>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</si>
  <si>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</si>
  <si>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</si>
  <si>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</si>
  <si>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</si>
  <si>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</si>
  <si>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</si>
  <si>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</si>
  <si>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</si>
  <si>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</si>
  <si>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</si>
  <si>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</si>
  <si>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</si>
  <si>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</si>
  <si>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</si>
  <si>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</si>
  <si>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</si>
  <si>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</si>
  <si>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</si>
  <si>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</si>
  <si>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</si>
  <si>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</si>
  <si>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</si>
  <si>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</si>
  <si>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</si>
  <si>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</si>
  <si>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</si>
  <si>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</si>
  <si>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</si>
  <si>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</si>
  <si>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</si>
  <si>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</si>
  <si>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</si>
  <si>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</si>
  <si>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</si>
  <si>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</si>
  <si>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</si>
  <si>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</si>
  <si>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</si>
  <si>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</si>
  <si>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</si>
  <si>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</si>
  <si>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１．ログイン処理</t>
    <rPh sb="6" eb="8">
      <t>ショリ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</si>
  <si>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</si>
  <si>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</si>
  <si>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</si>
  <si>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</si>
  <si>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</si>
  <si>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</si>
  <si>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</si>
  <si>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</si>
  <si>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</si>
  <si>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</si>
  <si>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</si>
  <si>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</si>
  <si>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</si>
  <si>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</si>
  <si>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</si>
  <si>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</si>
  <si>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</si>
  <si>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</si>
  <si>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20</t>
  </si>
  <si>
    <t>0000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</si>
  <si>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</si>
  <si>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</si>
  <si>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</si>
  <si>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</si>
  <si>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</si>
  <si>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</si>
  <si>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</si>
  <si>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</si>
  <si>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</si>
  <si>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</si>
  <si>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</si>
  <si>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</si>
  <si>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</si>
  <si>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</si>
  <si>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</si>
  <si>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</si>
  <si>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</si>
  <si>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</si>
  <si>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</si>
  <si>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</si>
  <si>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</si>
  <si>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</si>
  <si>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</si>
  <si>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</si>
  <si>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</si>
  <si>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</si>
  <si>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</si>
  <si>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</si>
  <si>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</si>
  <si>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</si>
  <si>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</si>
  <si>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</si>
  <si>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</si>
  <si>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</si>
  <si>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</si>
  <si>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</si>
  <si>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</si>
  <si>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</si>
  <si>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</si>
  <si>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</si>
  <si>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</si>
  <si>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</si>
  <si>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</si>
  <si>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</si>
  <si>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</si>
  <si>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guild_rank</t>
  </si>
  <si>
    <t>mag</t>
  </si>
  <si>
    <t>talent1</t>
  </si>
  <si>
    <t>talent2</t>
  </si>
  <si>
    <t>talent3</t>
  </si>
  <si>
    <t>des</t>
  </si>
  <si>
    <t>birthplace</t>
  </si>
  <si>
    <t>ep</t>
  </si>
  <si>
    <t>title_id</t>
  </si>
  <si>
    <t>charisma</t>
  </si>
  <si>
    <t>karma</t>
  </si>
  <si>
    <t>is_reader</t>
  </si>
  <si>
    <t>is_dangeon</t>
  </si>
  <si>
    <t>is_master</t>
  </si>
  <si>
    <t>ガッツ</t>
    <phoneticPr fontId="1"/>
  </si>
  <si>
    <t>G</t>
    <phoneticPr fontId="1"/>
  </si>
  <si>
    <t>s_HP</t>
  </si>
  <si>
    <t>s_MP</t>
  </si>
  <si>
    <t>s_atk</t>
  </si>
  <si>
    <t>s_bit</t>
  </si>
  <si>
    <t>s_mag</t>
  </si>
  <si>
    <t>s_def</t>
  </si>
  <si>
    <t>s_agi</t>
  </si>
  <si>
    <t>total_sense</t>
  </si>
  <si>
    <t>g_rank</t>
  </si>
  <si>
    <t>↓遺伝子</t>
    <rPh sb="1" eb="4">
      <t>イデンシ</t>
    </rPh>
    <phoneticPr fontId="1"/>
  </si>
  <si>
    <t>種族id</t>
  </si>
  <si>
    <t>HP傾向</t>
  </si>
  <si>
    <t>MP傾向</t>
  </si>
  <si>
    <t>p_sta</t>
  </si>
  <si>
    <t>攻撃傾向</t>
  </si>
  <si>
    <t>防御傾向</t>
  </si>
  <si>
    <t>魔法傾向</t>
  </si>
  <si>
    <t>魔防傾向</t>
  </si>
  <si>
    <t>素早さ傾向</t>
  </si>
  <si>
    <t>傾向合計</t>
  </si>
  <si>
    <t>傾向ランク</t>
  </si>
  <si>
    <t>作成日</t>
  </si>
  <si>
    <t>作成ID</t>
  </si>
  <si>
    <t>更新日</t>
  </si>
  <si>
    <t>更新ID</t>
  </si>
  <si>
    <t>p_HP</t>
  </si>
  <si>
    <t>p_MP</t>
  </si>
  <si>
    <t>p_atk</t>
  </si>
  <si>
    <t>p_bit</t>
  </si>
  <si>
    <t>p_mag</t>
  </si>
  <si>
    <t>p_def</t>
  </si>
  <si>
    <t>p_agi</t>
  </si>
  <si>
    <t>total_pattern</t>
  </si>
  <si>
    <t>personal_code</t>
  </si>
  <si>
    <t>s_sta</t>
  </si>
  <si>
    <t>性格</t>
  </si>
  <si>
    <t>HPセンス</t>
  </si>
  <si>
    <t>MPセンス</t>
  </si>
  <si>
    <t>攻撃センス</t>
  </si>
  <si>
    <t>防御センス</t>
  </si>
  <si>
    <t>魔法センス</t>
  </si>
  <si>
    <t>魔防センス</t>
  </si>
  <si>
    <t>素早さセンス</t>
  </si>
  <si>
    <t>センス合計</t>
  </si>
  <si>
    <t>遺伝子ランク</t>
  </si>
  <si>
    <t xml:space="preserve">更新ID </t>
  </si>
  <si>
    <t>p_rank</t>
  </si>
  <si>
    <t>↓種族</t>
    <rPh sb="1" eb="3">
      <t>シュゾク</t>
    </rPh>
    <phoneticPr fontId="1"/>
  </si>
  <si>
    <t>Giphe</t>
  </si>
  <si>
    <t>キャラクターID</t>
  </si>
  <si>
    <t>遺伝子ID</t>
  </si>
  <si>
    <t>種族ID</t>
  </si>
  <si>
    <t>性格ID</t>
  </si>
  <si>
    <t>X座標</t>
  </si>
  <si>
    <t>Y座標</t>
  </si>
  <si>
    <t>x座標</t>
  </si>
  <si>
    <t>y座標</t>
  </si>
  <si>
    <t>キャラクター名</t>
  </si>
  <si>
    <t>性別</t>
  </si>
  <si>
    <t>年齢</t>
  </si>
  <si>
    <t>生年月日</t>
  </si>
  <si>
    <t>出身地</t>
  </si>
  <si>
    <t>所持金</t>
  </si>
  <si>
    <t>経験値</t>
  </si>
  <si>
    <t>レベル</t>
  </si>
  <si>
    <t>クラス１</t>
  </si>
  <si>
    <t>クラス２</t>
  </si>
  <si>
    <t>クラス３</t>
  </si>
  <si>
    <t>ギルドランク</t>
  </si>
  <si>
    <t>称号コード</t>
  </si>
  <si>
    <t>状態</t>
  </si>
  <si>
    <t>カリスマ値</t>
  </si>
  <si>
    <t>カルマ値</t>
  </si>
  <si>
    <t>幸運値</t>
  </si>
  <si>
    <t>知能</t>
  </si>
  <si>
    <t>スタミナ</t>
  </si>
  <si>
    <t>攻撃</t>
  </si>
  <si>
    <t>防御</t>
  </si>
  <si>
    <t>魔法</t>
  </si>
  <si>
    <t>魔防</t>
  </si>
  <si>
    <t>素早さ</t>
  </si>
  <si>
    <t>異能１</t>
  </si>
  <si>
    <t>異能２</t>
  </si>
  <si>
    <t>異能３</t>
  </si>
  <si>
    <t>リーダーフラグ</t>
  </si>
  <si>
    <t>パーティID１</t>
  </si>
  <si>
    <t>パーティID２</t>
  </si>
  <si>
    <t>パーティID３</t>
  </si>
  <si>
    <t>ダンジョンフラグ</t>
  </si>
  <si>
    <t>ダンジョンID</t>
  </si>
  <si>
    <t>マスターフラグ</t>
  </si>
  <si>
    <t>マスターID</t>
  </si>
  <si>
    <t>ユーザーフラグ</t>
  </si>
  <si>
    <t>ユーザーID</t>
  </si>
  <si>
    <t>リタイヤフラグ</t>
  </si>
  <si>
    <t>パートナーID</t>
  </si>
  <si>
    <t>削除フラグ</t>
  </si>
  <si>
    <t>削除ID</t>
  </si>
  <si>
    <t>バージョン</t>
  </si>
  <si>
    <t>personal_id</t>
  </si>
  <si>
    <t>sex</t>
  </si>
  <si>
    <t>money</t>
  </si>
  <si>
    <t>exp</t>
  </si>
  <si>
    <t>fortune</t>
  </si>
  <si>
    <t>intelligence</t>
  </si>
  <si>
    <t>is_leader</t>
  </si>
  <si>
    <t>is_retire</t>
  </si>
  <si>
    <t>partner_id</t>
  </si>
  <si>
    <t>delete_id</t>
  </si>
  <si>
    <t>version</t>
  </si>
  <si>
    <t>a1</t>
  </si>
  <si>
    <t>aggression</t>
  </si>
  <si>
    <t>保守性</t>
  </si>
  <si>
    <t>創造性</t>
  </si>
  <si>
    <t>社交性</t>
  </si>
  <si>
    <t>破壊性</t>
  </si>
  <si>
    <t>personal_name</t>
  </si>
  <si>
    <t>maintainability</t>
  </si>
  <si>
    <t>creativity</t>
  </si>
  <si>
    <t>sociability</t>
  </si>
  <si>
    <t>destructiveness</t>
  </si>
  <si>
    <t>↓性格</t>
    <rPh sb="1" eb="3">
      <t>セイカク</t>
    </rPh>
    <phoneticPr fontId="1"/>
  </si>
  <si>
    <t>いじっぱり</t>
    <phoneticPr fontId="1"/>
  </si>
  <si>
    <t>race_name</t>
  </si>
  <si>
    <t>人間</t>
    <rPh sb="0" eb="2">
      <t>ニンゲン</t>
    </rPh>
    <phoneticPr fontId="1"/>
  </si>
  <si>
    <t>遺伝子名</t>
  </si>
  <si>
    <t>is_gene_name</t>
  </si>
  <si>
    <t>性格コード</t>
  </si>
  <si>
    <t>スタミナセンス</t>
  </si>
  <si>
    <t>gene_name</t>
  </si>
  <si>
    <t>凡人</t>
  </si>
  <si>
    <t xml:space="preserve">G  </t>
  </si>
  <si>
    <t>姓フラグ</t>
    <rPh sb="0" eb="1">
      <t>セイ</t>
    </rPh>
    <phoneticPr fontId="1"/>
  </si>
  <si>
    <t>種族名</t>
    <rPh sb="0" eb="2">
      <t>シュゾク</t>
    </rPh>
    <rPh sb="2" eb="3">
      <t>メイ</t>
    </rPh>
    <phoneticPr fontId="1"/>
  </si>
  <si>
    <t>攻撃性</t>
    <rPh sb="0" eb="3">
      <t>コウゲキセイ</t>
    </rPh>
    <phoneticPr fontId="1"/>
  </si>
  <si>
    <t>クラスID</t>
  </si>
  <si>
    <t>クラス名</t>
  </si>
  <si>
    <t>HP上昇</t>
  </si>
  <si>
    <t>MP上昇</t>
  </si>
  <si>
    <t>スタミナ上昇</t>
  </si>
  <si>
    <t>攻撃上昇</t>
  </si>
  <si>
    <t>防御上昇</t>
  </si>
  <si>
    <t>魔法上昇</t>
  </si>
  <si>
    <t>魔防上昇</t>
  </si>
  <si>
    <t>素早さ上昇</t>
  </si>
  <si>
    <t>上昇合計</t>
  </si>
  <si>
    <t>クラスランク</t>
  </si>
  <si>
    <t>class_id</t>
  </si>
  <si>
    <t>class_name</t>
  </si>
  <si>
    <t>↓クラス</t>
    <phoneticPr fontId="1"/>
  </si>
  <si>
    <t>村人</t>
    <rPh sb="0" eb="2">
      <t>ムラビト</t>
    </rPh>
    <phoneticPr fontId="1"/>
  </si>
  <si>
    <t>タレントID</t>
  </si>
  <si>
    <t>タレント名</t>
  </si>
  <si>
    <t>増加量</t>
  </si>
  <si>
    <t>タレントランク</t>
  </si>
  <si>
    <t>talent_id</t>
  </si>
  <si>
    <t>talent_name</t>
  </si>
  <si>
    <t>up_point</t>
  </si>
  <si>
    <t>t_rank</t>
  </si>
  <si>
    <t>↓タレント</t>
    <phoneticPr fontId="1"/>
  </si>
  <si>
    <t>→回復とか幸運とかを上昇</t>
    <rPh sb="1" eb="3">
      <t>カイフク</t>
    </rPh>
    <rPh sb="5" eb="7">
      <t>コウウン</t>
    </rPh>
    <rPh sb="10" eb="12">
      <t>ジョウショウ</t>
    </rPh>
    <phoneticPr fontId="1"/>
  </si>
  <si>
    <t>回復</t>
    <rPh sb="0" eb="2">
      <t>カイフク</t>
    </rPh>
    <phoneticPr fontId="1"/>
  </si>
  <si>
    <t>up_code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</si>
</sst>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yyyy/mm/dd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1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0" fillId="0" borderId="26" xfId="0" applyNumberFormat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6" xfId="0" applyBorder="1">
      <alignment vertical="center"/>
    </xf>
    <xf numFmtId="49" fontId="9" fillId="7" borderId="26" xfId="0" applyNumberFormat="1" applyFont="1" applyFill="1" applyBorder="1" applyAlignment="1">
      <alignment horizontal="left" vertical="center" wrapText="1"/>
    </xf>
    <xf numFmtId="14" fontId="0" fillId="0" borderId="0" xfId="0" applyNumberFormat="1">
      <alignment vertical="center"/>
    </xf>
    <xf numFmtId="1" fontId="0" fillId="0" borderId="28" xfId="0" applyNumberFormat="1" applyBorder="1" applyAlignment="1">
      <alignment horizontal="right" vertical="center"/>
    </xf>
    <xf numFmtId="49" fontId="0" fillId="0" borderId="28" xfId="0" applyNumberFormat="1" applyBorder="1">
      <alignment vertical="center"/>
    </xf>
    <xf numFmtId="177" fontId="0" fillId="0" borderId="28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22D93122-B5F3-46F4-8857-8F4647DDFEBD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メニュー画面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6EA34643-F145-4666-B02F-4C4CA39548C6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E7E8632F-DCC7-4D84-81CA-8CF0B4C6E402}"/>
            </a:ext>
          </a:extLst>
        </xdr:cNvPr>
        <xdr:cNvCxnSpPr>
          <a:stCxn id="17" idx="2"/>
          <a:endCxn id="27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0CE36D8B-0AC9-4C49-AB52-3B88742940EA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キャラクタ情報取得処理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3984AA5-1DC4-4343-8EF3-2EF573FF76F7}"/>
            </a:ext>
          </a:extLst>
        </xdr:cNvPr>
        <xdr:cNvCxnSpPr>
          <a:stCxn id="19" idx="2"/>
          <a:endCxn id="13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11</xdr:row>
      <xdr:rowOff>114300</xdr:rowOff>
    </xdr:from>
    <xdr:to>
      <xdr:col>23</xdr:col>
      <xdr:colOff>171450</xdr:colOff>
      <xdr:row>11</xdr:row>
      <xdr:rowOff>120650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81620471-3384-4B6F-8414-99732A7EF139}"/>
            </a:ext>
          </a:extLst>
        </xdr:cNvPr>
        <xdr:cNvCxnSpPr>
          <a:cxnSpLocks/>
          <a:stCxn id="27" idx="3"/>
          <a:endCxn id="26" idx="2"/>
        </xdr:cNvCxnSpPr>
      </xdr:nvCxnSpPr>
      <xdr:spPr>
        <a:xfrm>
          <a:off x="4286250" y="2641600"/>
          <a:ext cx="128905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10</xdr:row>
      <xdr:rowOff>6350</xdr:rowOff>
    </xdr:from>
    <xdr:to>
      <xdr:col>28</xdr:col>
      <xdr:colOff>222250</xdr:colOff>
      <xdr:row>13</xdr:row>
      <xdr:rowOff>6350</xdr:rowOff>
    </xdr:to>
    <xdr:sp macro="" textlink="">
      <xdr:nvSpPr>
        <xdr:cNvPr id="26" name="円柱 25">
          <a:extLst>
            <a:ext uri="{FF2B5EF4-FFF2-40B4-BE49-F238E27FC236}">
              <a16:creationId xmlns:a16="http://schemas.microsoft.com/office/drawing/2014/main" id="{F487D457-15CD-47A8-8EDA-110562442E27}"/>
            </a:ext>
          </a:extLst>
        </xdr:cNvPr>
        <xdr:cNvSpPr/>
      </xdr:nvSpPr>
      <xdr:spPr>
        <a:xfrm>
          <a:off x="5575300" y="230505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users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F88652B4-C2C9-4EF7-8132-1E6188C79ACD}"/>
            </a:ext>
          </a:extLst>
        </xdr:cNvPr>
        <xdr:cNvSpPr/>
      </xdr:nvSpPr>
      <xdr:spPr>
        <a:xfrm>
          <a:off x="2349500" y="3511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ユーザ情報取得処理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67C0D56E-3FDF-4978-91CE-EB7B738B9B0C}"/>
            </a:ext>
          </a:extLst>
        </xdr:cNvPr>
        <xdr:cNvCxnSpPr>
          <a:stCxn id="27" idx="2"/>
        </xdr:cNvCxnSpPr>
      </xdr:nvCxnSpPr>
      <xdr:spPr>
        <a:xfrm>
          <a:off x="3317875" y="4057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11</xdr:row>
      <xdr:rowOff>222250</xdr:rowOff>
    </xdr:from>
    <xdr:to>
      <xdr:col>8</xdr:col>
      <xdr:colOff>57150</xdr:colOff>
      <xdr:row>14</xdr:row>
      <xdr:rowOff>82550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B509FFD4-61DB-406C-B9E2-194343C6BA72}"/>
            </a:ext>
          </a:extLst>
        </xdr:cNvPr>
        <xdr:cNvSpPr/>
      </xdr:nvSpPr>
      <xdr:spPr>
        <a:xfrm>
          <a:off x="0" y="2749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DF60839-5775-4146-8BB5-7645631EBE1C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05E6CC8-9540-4F52-9BEF-4A16366E7FB1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F7F6A0AA-415C-4090-B6B1-831C1377CDAE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9A0E4901-B978-4634-8C72-0A28F1872A03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5227C745-B81D-4D9B-A4B1-F77D6E78C936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6F87CB30-0941-43B3-927C-C5623AC4C0A5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7B29832C-0054-4848-BF0B-14365F0F292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D324B291-D70E-4CE2-9735-0CF5BE33DC29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9D042327-1B7F-4259-BA02-9E83B9B3090C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536A37B-0109-4F40-8C6C-8CCDA0B5F399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A368E39D-AC40-4982-85ED-CE06428FAE3C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38E2B493-586A-4753-A322-13E5B56CF293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117F5DCE-7506-45FF-9A58-AF00EDDE3614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B599F53B-5039-4757-8476-D9557F67E33E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81E7BFE8-7667-4512-9C65-50301C58DE8A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18E6A04A-F2C0-4250-91C7-336061B1FFC4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>
    <xdr:from>
      <xdr:col>18</xdr:col>
      <xdr:colOff>57150</xdr:colOff>
      <xdr:row>16</xdr:row>
      <xdr:rowOff>44450</xdr:rowOff>
    </xdr:from>
    <xdr:to>
      <xdr:col>23</xdr:col>
      <xdr:colOff>190500</xdr:colOff>
      <xdr:row>16</xdr:row>
      <xdr:rowOff>50800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6B8D161-72A2-46EA-9982-032D9E44511D}"/>
            </a:ext>
          </a:extLst>
        </xdr:cNvPr>
        <xdr:cNvCxnSpPr>
          <a:cxnSpLocks/>
          <a:stCxn id="19" idx="3"/>
          <a:endCxn id="47" idx="2"/>
        </xdr:cNvCxnSpPr>
      </xdr:nvCxnSpPr>
      <xdr:spPr>
        <a:xfrm>
          <a:off x="4286250" y="3714750"/>
          <a:ext cx="13081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190500</xdr:colOff>
      <xdr:row>14</xdr:row>
      <xdr:rowOff>165100</xdr:rowOff>
    </xdr:from>
    <xdr:to>
      <xdr:col>29</xdr:col>
      <xdr:colOff>6350</xdr:colOff>
      <xdr:row>17</xdr:row>
      <xdr:rowOff>165100</xdr:rowOff>
    </xdr:to>
    <xdr:sp macro="" textlink="">
      <xdr:nvSpPr>
        <xdr:cNvPr id="47" name="円柱 46">
          <a:extLst>
            <a:ext uri="{FF2B5EF4-FFF2-40B4-BE49-F238E27FC236}">
              <a16:creationId xmlns:a16="http://schemas.microsoft.com/office/drawing/2014/main" id="{3CFE244D-CBDF-4E16-9363-7166A15D3A95}"/>
            </a:ext>
          </a:extLst>
        </xdr:cNvPr>
        <xdr:cNvSpPr/>
      </xdr:nvSpPr>
      <xdr:spPr>
        <a:xfrm>
          <a:off x="5594350" y="33782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characters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59" x14ac:dyDescent="0.5500000000000000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59" x14ac:dyDescent="0.5500000000000000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X3" s="69" t="s">
        <v>0</v>
      </c>
      <c r="AY3" s="69"/>
      <c r="AZ3" s="69"/>
      <c r="BA3" s="69"/>
      <c r="BB3" s="69"/>
      <c r="BC3" s="70" t="s">
        <v>4</v>
      </c>
      <c r="BD3" s="70"/>
      <c r="BE3" s="70"/>
      <c r="BF3" s="70"/>
      <c r="BG3" s="70"/>
    </row>
    <row r="4" spans="1:59" x14ac:dyDescent="0.5500000000000000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X4" s="69" t="s">
        <v>10</v>
      </c>
      <c r="AY4" s="69"/>
      <c r="AZ4" s="69"/>
      <c r="BA4" s="69"/>
      <c r="BB4" s="69"/>
      <c r="BC4" s="70" t="s">
        <v>11</v>
      </c>
      <c r="BD4" s="70"/>
      <c r="BE4" s="70"/>
      <c r="BF4" s="70"/>
      <c r="BG4" s="70"/>
    </row>
    <row r="5" spans="1:59" x14ac:dyDescent="0.55000000000000004">
      <c r="A5" s="4"/>
      <c r="B5" s="4"/>
      <c r="C5" s="4"/>
      <c r="D5" s="4"/>
      <c r="E5" s="4"/>
      <c r="F5" s="4"/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4"/>
      <c r="AO5" s="4"/>
      <c r="AP5" s="4"/>
      <c r="AQ5" s="4"/>
      <c r="AR5" s="4"/>
      <c r="AS5" s="4"/>
      <c r="AT5" s="4"/>
      <c r="AU5" s="4"/>
      <c r="AV5" s="4"/>
    </row>
    <row r="6" spans="1:59" x14ac:dyDescent="0.55000000000000004">
      <c r="A6" s="4"/>
      <c r="B6" s="4"/>
      <c r="C6" s="4"/>
      <c r="D6" s="4"/>
      <c r="E6" s="4"/>
      <c r="F6" s="4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4"/>
      <c r="AO6" s="4"/>
      <c r="AP6" s="4"/>
      <c r="AQ6" s="4"/>
      <c r="AR6" s="4"/>
      <c r="AS6" s="4"/>
      <c r="AT6" s="4"/>
      <c r="AU6" s="4"/>
      <c r="AV6" s="4"/>
    </row>
    <row r="7" spans="1:59" ht="29" customHeight="1" x14ac:dyDescent="0.55000000000000004">
      <c r="A7" s="4"/>
      <c r="B7" s="4"/>
      <c r="C7" s="4"/>
      <c r="D7" s="4"/>
      <c r="E7" s="4"/>
      <c r="F7" s="4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7"/>
      <c r="W7" s="7" t="str">
        <f>$BC$4</f>
        <v>PGCOMB010</v>
      </c>
      <c r="X7" s="7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4"/>
      <c r="AO7" s="4"/>
      <c r="AP7" s="4"/>
      <c r="AQ7" s="4"/>
      <c r="AR7" s="4"/>
      <c r="AS7" s="4"/>
      <c r="AT7" s="4"/>
      <c r="AU7" s="4"/>
      <c r="AV7" s="4"/>
    </row>
    <row r="8" spans="1:59" ht="58.5" customHeight="1" x14ac:dyDescent="0.55000000000000004">
      <c r="A8" s="4"/>
      <c r="B8" s="4"/>
      <c r="C8" s="4"/>
      <c r="D8" s="4"/>
      <c r="E8" s="4"/>
      <c r="F8" s="4"/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 t="str">
        <f>$AX$4</f>
        <v>マッチング取込処理</v>
      </c>
      <c r="X8" s="6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4"/>
      <c r="AO8" s="4"/>
      <c r="AP8" s="4"/>
      <c r="AQ8" s="4"/>
      <c r="AR8" s="4"/>
      <c r="AS8" s="4"/>
      <c r="AT8" s="4"/>
      <c r="AU8" s="4"/>
      <c r="AV8" s="4"/>
    </row>
    <row r="9" spans="1:59" x14ac:dyDescent="0.55000000000000004">
      <c r="A9" s="4"/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4"/>
      <c r="AO9" s="4"/>
      <c r="AP9" s="4"/>
      <c r="AQ9" s="4"/>
      <c r="AR9" s="4"/>
      <c r="AS9" s="4"/>
      <c r="AT9" s="4"/>
      <c r="AU9" s="4"/>
      <c r="AV9" s="4"/>
    </row>
    <row r="10" spans="1:59" x14ac:dyDescent="0.55000000000000004">
      <c r="A10" s="4"/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4"/>
      <c r="AO10" s="4"/>
      <c r="AP10" s="4"/>
      <c r="AQ10" s="4"/>
      <c r="AR10" s="4"/>
      <c r="AS10" s="4"/>
      <c r="AT10" s="4"/>
      <c r="AU10" s="4"/>
      <c r="AV10" s="4"/>
    </row>
    <row r="11" spans="1:59" x14ac:dyDescent="0.55000000000000004">
      <c r="A11" s="4"/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9" t="str">
        <f ca="1">"Ver"&amp;INDIRECT("改版履歴!I"&amp;(COUNTA(改版履歴!$I:$L))+1)</f>
        <v>Ver1.0</v>
      </c>
      <c r="V11" s="8"/>
      <c r="W11" s="10"/>
      <c r="X11" s="10"/>
      <c r="Y11" s="10" t="str">
        <f ca="1">TEXT(INDIRECT("改版履歴!A"&amp;(COUNTA(改版履歴!$A:$H)+2)),"yyyy/MM/dd")</f>
        <v>2020/02/23</v>
      </c>
      <c r="Z11" s="10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4"/>
      <c r="AO11" s="4"/>
      <c r="AP11" s="4"/>
      <c r="AQ11" s="4"/>
      <c r="AR11" s="4"/>
      <c r="AS11" s="4"/>
      <c r="AT11" s="4"/>
      <c r="AU11" s="4"/>
      <c r="AV11" s="4"/>
    </row>
    <row r="12" spans="1:59" x14ac:dyDescent="0.55000000000000004">
      <c r="A12" s="4"/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4"/>
      <c r="AO12" s="4"/>
      <c r="AP12" s="4"/>
      <c r="AQ12" s="4"/>
      <c r="AR12" s="4"/>
      <c r="AS12" s="4"/>
      <c r="AT12" s="4"/>
      <c r="AU12" s="4"/>
      <c r="AV12" s="4"/>
    </row>
    <row r="13" spans="1:59" x14ac:dyDescent="0.5500000000000000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59" x14ac:dyDescent="0.5500000000000000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59" x14ac:dyDescent="0.5500000000000000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59" x14ac:dyDescent="0.5500000000000000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x14ac:dyDescent="0.5500000000000000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x14ac:dyDescent="0.5500000000000000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x14ac:dyDescent="0.5500000000000000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74" t="str">
        <f ca="1">RIGHT(CELL("filename",A1),LEN(CELL("filename",A1))-FIND("]",CELL("filename",A1)))</f>
        <v>改版履歴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59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表紙!$AX$4</f>
        <v>マッチング取込処理</v>
      </c>
      <c r="J2" s="72"/>
      <c r="K2" s="72"/>
      <c r="L2" s="72"/>
      <c r="M2" s="72"/>
      <c r="N2" s="72"/>
      <c r="O2" s="72"/>
      <c r="P2" s="72"/>
      <c r="Q2" s="79">
        <f ca="1">INDIRECT("A"&amp;(COUNTA(A:H)+2))</f>
        <v>43884</v>
      </c>
      <c r="R2" s="79"/>
      <c r="S2" s="79"/>
      <c r="T2" s="79"/>
      <c r="U2" s="79"/>
      <c r="V2" s="79"/>
      <c r="W2" s="79"/>
      <c r="X2" s="79"/>
      <c r="Y2" s="80" t="str">
        <f ca="1">INDIRECT("AO"&amp;(COUNTA(AO:AV)+1))</f>
        <v>Giphe</v>
      </c>
      <c r="Z2" s="80"/>
      <c r="AA2" s="80"/>
      <c r="AB2" s="80"/>
      <c r="AC2" s="80"/>
      <c r="AD2" s="80"/>
      <c r="AE2" s="80"/>
      <c r="AF2" s="80"/>
      <c r="AG2" s="80" t="str">
        <f ca="1">INDIRECT("I"&amp;(COUNTA(I:L)+1))</f>
        <v>1.0</v>
      </c>
      <c r="AH2" s="80"/>
      <c r="AI2" s="80"/>
      <c r="AJ2" s="80"/>
      <c r="AK2" s="80"/>
      <c r="AL2" s="80"/>
      <c r="AM2" s="80"/>
      <c r="AN2" s="80"/>
      <c r="AO2" s="72" t="str">
        <f>表紙!$BC$4</f>
        <v>PGCOMB010</v>
      </c>
      <c r="AP2" s="72"/>
      <c r="AQ2" s="72"/>
      <c r="AR2" s="72"/>
      <c r="AS2" s="72"/>
      <c r="AT2" s="72"/>
      <c r="AU2" s="72"/>
      <c r="AV2" s="72"/>
      <c r="AX2" s="92"/>
      <c r="AY2" s="92"/>
      <c r="AZ2" s="92"/>
      <c r="BA2" s="92"/>
      <c r="BB2" s="92"/>
      <c r="BC2" s="93"/>
      <c r="BD2" s="93"/>
      <c r="BE2" s="93"/>
      <c r="BF2" s="93"/>
      <c r="BG2" s="93"/>
    </row>
    <row r="3" spans="1:59" x14ac:dyDescent="0.55000000000000004">
      <c r="AX3" s="92"/>
      <c r="AY3" s="92"/>
      <c r="AZ3" s="92"/>
      <c r="BA3" s="92"/>
      <c r="BB3" s="92"/>
      <c r="BC3" s="93"/>
      <c r="BD3" s="93"/>
      <c r="BE3" s="93"/>
      <c r="BF3" s="93"/>
      <c r="BG3" s="93"/>
    </row>
    <row r="4" spans="1:59" x14ac:dyDescent="0.55000000000000004">
      <c r="A4" s="73" t="s">
        <v>1</v>
      </c>
      <c r="B4" s="73"/>
      <c r="C4" s="73"/>
      <c r="D4" s="73"/>
      <c r="E4" s="73"/>
      <c r="F4" s="73"/>
      <c r="G4" s="73"/>
      <c r="H4" s="73"/>
      <c r="I4" s="88" t="s">
        <v>5</v>
      </c>
      <c r="J4" s="89"/>
      <c r="K4" s="89"/>
      <c r="L4" s="90"/>
      <c r="M4" s="81" t="s">
        <v>6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3"/>
      <c r="AO4" s="81" t="s">
        <v>2</v>
      </c>
      <c r="AP4" s="82"/>
      <c r="AQ4" s="82"/>
      <c r="AR4" s="82"/>
      <c r="AS4" s="82"/>
      <c r="AT4" s="82"/>
      <c r="AU4" s="82"/>
      <c r="AV4" s="83"/>
    </row>
    <row r="5" spans="1:59" x14ac:dyDescent="0.55000000000000004">
      <c r="A5" s="71">
        <v>43884</v>
      </c>
      <c r="B5" s="70"/>
      <c r="C5" s="70"/>
      <c r="D5" s="70"/>
      <c r="E5" s="70"/>
      <c r="F5" s="70"/>
      <c r="G5" s="70"/>
      <c r="H5" s="70"/>
      <c r="I5" s="91" t="s">
        <v>9</v>
      </c>
      <c r="J5" s="91"/>
      <c r="K5" s="91"/>
      <c r="L5" s="91"/>
      <c r="M5" s="84" t="s">
        <v>7</v>
      </c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6"/>
      <c r="AO5" s="84" t="s">
        <v>8</v>
      </c>
      <c r="AP5" s="85"/>
      <c r="AQ5" s="85"/>
      <c r="AR5" s="85"/>
      <c r="AS5" s="85"/>
      <c r="AT5" s="85"/>
      <c r="AU5" s="85"/>
      <c r="AV5" s="86"/>
    </row>
    <row r="6" spans="1:59" x14ac:dyDescent="0.55000000000000004">
      <c r="A6" s="70"/>
      <c r="B6" s="70"/>
      <c r="C6" s="70"/>
      <c r="D6" s="70"/>
      <c r="E6" s="70"/>
      <c r="F6" s="70"/>
      <c r="G6" s="70"/>
      <c r="H6" s="70"/>
      <c r="I6" s="87"/>
      <c r="J6" s="87"/>
      <c r="K6" s="87"/>
      <c r="L6" s="87"/>
      <c r="M6" s="84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6"/>
      <c r="AO6" s="84"/>
      <c r="AP6" s="85"/>
      <c r="AQ6" s="85"/>
      <c r="AR6" s="85"/>
      <c r="AS6" s="85"/>
      <c r="AT6" s="85"/>
      <c r="AU6" s="85"/>
      <c r="AV6" s="86"/>
    </row>
    <row r="7" spans="1:59" x14ac:dyDescent="0.55000000000000004">
      <c r="A7" s="70"/>
      <c r="B7" s="70"/>
      <c r="C7" s="70"/>
      <c r="D7" s="70"/>
      <c r="E7" s="70"/>
      <c r="F7" s="70"/>
      <c r="G7" s="70"/>
      <c r="H7" s="70"/>
      <c r="I7" s="87"/>
      <c r="J7" s="87"/>
      <c r="K7" s="87"/>
      <c r="L7" s="87"/>
      <c r="M7" s="84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6"/>
      <c r="AO7" s="84"/>
      <c r="AP7" s="85"/>
      <c r="AQ7" s="85"/>
      <c r="AR7" s="85"/>
      <c r="AS7" s="85"/>
      <c r="AT7" s="85"/>
      <c r="AU7" s="85"/>
      <c r="AV7" s="86"/>
    </row>
    <row r="8" spans="1:59" x14ac:dyDescent="0.55000000000000004">
      <c r="A8" s="70"/>
      <c r="B8" s="70"/>
      <c r="C8" s="70"/>
      <c r="D8" s="70"/>
      <c r="E8" s="70"/>
      <c r="F8" s="70"/>
      <c r="G8" s="70"/>
      <c r="H8" s="70"/>
      <c r="I8" s="87"/>
      <c r="J8" s="87"/>
      <c r="K8" s="87"/>
      <c r="L8" s="87"/>
      <c r="M8" s="84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6"/>
      <c r="AO8" s="84"/>
      <c r="AP8" s="85"/>
      <c r="AQ8" s="85"/>
      <c r="AR8" s="85"/>
      <c r="AS8" s="85"/>
      <c r="AT8" s="85"/>
      <c r="AU8" s="85"/>
      <c r="AV8" s="86"/>
    </row>
    <row r="9" spans="1:59" x14ac:dyDescent="0.55000000000000004">
      <c r="A9" s="70"/>
      <c r="B9" s="70"/>
      <c r="C9" s="70"/>
      <c r="D9" s="70"/>
      <c r="E9" s="70"/>
      <c r="F9" s="70"/>
      <c r="G9" s="70"/>
      <c r="H9" s="70"/>
      <c r="I9" s="87"/>
      <c r="J9" s="87"/>
      <c r="K9" s="87"/>
      <c r="L9" s="87"/>
      <c r="M9" s="84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6"/>
      <c r="AO9" s="84"/>
      <c r="AP9" s="85"/>
      <c r="AQ9" s="85"/>
      <c r="AR9" s="85"/>
      <c r="AS9" s="85"/>
      <c r="AT9" s="85"/>
      <c r="AU9" s="85"/>
      <c r="AV9" s="86"/>
    </row>
    <row r="10" spans="1:59" x14ac:dyDescent="0.55000000000000004">
      <c r="A10" s="70"/>
      <c r="B10" s="70"/>
      <c r="C10" s="70"/>
      <c r="D10" s="70"/>
      <c r="E10" s="70"/>
      <c r="F10" s="70"/>
      <c r="G10" s="70"/>
      <c r="H10" s="70"/>
      <c r="I10" s="87"/>
      <c r="J10" s="87"/>
      <c r="K10" s="87"/>
      <c r="L10" s="87"/>
      <c r="M10" s="84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6"/>
      <c r="AO10" s="84"/>
      <c r="AP10" s="85"/>
      <c r="AQ10" s="85"/>
      <c r="AR10" s="85"/>
      <c r="AS10" s="85"/>
      <c r="AT10" s="85"/>
      <c r="AU10" s="85"/>
      <c r="AV10" s="86"/>
    </row>
    <row r="11" spans="1:59" x14ac:dyDescent="0.55000000000000004">
      <c r="A11" s="70"/>
      <c r="B11" s="70"/>
      <c r="C11" s="70"/>
      <c r="D11" s="70"/>
      <c r="E11" s="70"/>
      <c r="F11" s="70"/>
      <c r="G11" s="70"/>
      <c r="H11" s="70"/>
      <c r="I11" s="87"/>
      <c r="J11" s="87"/>
      <c r="K11" s="87"/>
      <c r="L11" s="87"/>
      <c r="M11" s="84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6"/>
      <c r="AO11" s="84"/>
      <c r="AP11" s="85"/>
      <c r="AQ11" s="85"/>
      <c r="AR11" s="85"/>
      <c r="AS11" s="85"/>
      <c r="AT11" s="85"/>
      <c r="AU11" s="85"/>
      <c r="AV11" s="86"/>
    </row>
    <row r="12" spans="1:59" x14ac:dyDescent="0.55000000000000004">
      <c r="A12" s="70"/>
      <c r="B12" s="70"/>
      <c r="C12" s="70"/>
      <c r="D12" s="70"/>
      <c r="E12" s="70"/>
      <c r="F12" s="70"/>
      <c r="G12" s="70"/>
      <c r="H12" s="70"/>
      <c r="I12" s="87"/>
      <c r="J12" s="87"/>
      <c r="K12" s="87"/>
      <c r="L12" s="87"/>
      <c r="M12" s="84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6"/>
      <c r="AO12" s="84"/>
      <c r="AP12" s="85"/>
      <c r="AQ12" s="85"/>
      <c r="AR12" s="85"/>
      <c r="AS12" s="85"/>
      <c r="AT12" s="85"/>
      <c r="AU12" s="85"/>
      <c r="AV12" s="86"/>
    </row>
    <row r="13" spans="1:59" x14ac:dyDescent="0.55000000000000004">
      <c r="A13" s="70"/>
      <c r="B13" s="70"/>
      <c r="C13" s="70"/>
      <c r="D13" s="70"/>
      <c r="E13" s="70"/>
      <c r="F13" s="70"/>
      <c r="G13" s="70"/>
      <c r="H13" s="70"/>
      <c r="I13" s="87"/>
      <c r="J13" s="87"/>
      <c r="K13" s="87"/>
      <c r="L13" s="87"/>
      <c r="M13" s="84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6"/>
      <c r="AO13" s="84"/>
      <c r="AP13" s="85"/>
      <c r="AQ13" s="85"/>
      <c r="AR13" s="85"/>
      <c r="AS13" s="85"/>
      <c r="AT13" s="85"/>
      <c r="AU13" s="85"/>
      <c r="AV13" s="86"/>
    </row>
    <row r="14" spans="1:59" x14ac:dyDescent="0.55000000000000004">
      <c r="A14" s="70"/>
      <c r="B14" s="70"/>
      <c r="C14" s="70"/>
      <c r="D14" s="70"/>
      <c r="E14" s="70"/>
      <c r="F14" s="70"/>
      <c r="G14" s="70"/>
      <c r="H14" s="70"/>
      <c r="I14" s="87"/>
      <c r="J14" s="87"/>
      <c r="K14" s="87"/>
      <c r="L14" s="87"/>
      <c r="M14" s="84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6"/>
      <c r="AO14" s="84"/>
      <c r="AP14" s="85"/>
      <c r="AQ14" s="85"/>
      <c r="AR14" s="85"/>
      <c r="AS14" s="85"/>
      <c r="AT14" s="85"/>
      <c r="AU14" s="85"/>
      <c r="AV14" s="86"/>
    </row>
    <row r="15" spans="1:59" x14ac:dyDescent="0.55000000000000004">
      <c r="A15" s="70"/>
      <c r="B15" s="70"/>
      <c r="C15" s="70"/>
      <c r="D15" s="70"/>
      <c r="E15" s="70"/>
      <c r="F15" s="70"/>
      <c r="G15" s="70"/>
      <c r="H15" s="70"/>
      <c r="I15" s="87"/>
      <c r="J15" s="87"/>
      <c r="K15" s="87"/>
      <c r="L15" s="87"/>
      <c r="M15" s="84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6"/>
      <c r="AO15" s="84"/>
      <c r="AP15" s="85"/>
      <c r="AQ15" s="85"/>
      <c r="AR15" s="85"/>
      <c r="AS15" s="85"/>
      <c r="AT15" s="85"/>
      <c r="AU15" s="85"/>
      <c r="AV15" s="86"/>
    </row>
    <row r="16" spans="1:59" x14ac:dyDescent="0.55000000000000004">
      <c r="A16" s="70"/>
      <c r="B16" s="70"/>
      <c r="C16" s="70"/>
      <c r="D16" s="70"/>
      <c r="E16" s="70"/>
      <c r="F16" s="70"/>
      <c r="G16" s="70"/>
      <c r="H16" s="70"/>
      <c r="I16" s="87"/>
      <c r="J16" s="87"/>
      <c r="K16" s="87"/>
      <c r="L16" s="87"/>
      <c r="M16" s="84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6"/>
      <c r="AO16" s="84"/>
      <c r="AP16" s="85"/>
      <c r="AQ16" s="85"/>
      <c r="AR16" s="85"/>
      <c r="AS16" s="85"/>
      <c r="AT16" s="85"/>
      <c r="AU16" s="85"/>
      <c r="AV16" s="86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19"/>
  <sheetViews>
    <sheetView showGridLines="0" view="pageBreakPreview" topLeftCell="A3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概要設計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1" customFormat="1" ht="18.5" thickBot="1" x14ac:dyDescent="0.6">
      <c r="A4" s="27"/>
      <c r="B4" s="26"/>
      <c r="C4" s="26"/>
      <c r="D4" s="26"/>
      <c r="E4" s="26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6"/>
      <c r="AH4" s="26"/>
      <c r="AI4" s="26"/>
      <c r="AJ4" s="26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2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1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3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43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43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146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148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147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1"/>
      <c r="B94" s="43" t="s">
        <v>79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6" spans="1:48" x14ac:dyDescent="0.55000000000000004">
      <c r="A96" t="s">
        <v>161</v>
      </c>
    </row>
    <row r="97" spans="1:29" x14ac:dyDescent="0.55000000000000004">
      <c r="B97" t="s">
        <v>149</v>
      </c>
      <c r="I97" t="s">
        <v>155</v>
      </c>
      <c r="O97" t="s">
        <v>157</v>
      </c>
      <c r="T97" t="s">
        <v>158</v>
      </c>
      <c r="Y97" t="s">
        <v>159</v>
      </c>
      <c r="AC97" t="s">
        <v>160</v>
      </c>
    </row>
    <row r="98" spans="1:29" x14ac:dyDescent="0.55000000000000004">
      <c r="B98" t="s">
        <v>151</v>
      </c>
      <c r="I98" t="s">
        <v>156</v>
      </c>
      <c r="T98" t="s">
        <v>150</v>
      </c>
      <c r="Y98" t="s">
        <v>150</v>
      </c>
      <c r="AC98" t="s">
        <v>150</v>
      </c>
    </row>
    <row r="99" spans="1:29" x14ac:dyDescent="0.55000000000000004">
      <c r="B99" t="s">
        <v>152</v>
      </c>
    </row>
    <row r="100" spans="1:29" x14ac:dyDescent="0.55000000000000004">
      <c r="B100" t="s">
        <v>153</v>
      </c>
    </row>
    <row r="101" spans="1:29" x14ac:dyDescent="0.55000000000000004">
      <c r="B101" t="s">
        <v>150</v>
      </c>
    </row>
    <row r="102" spans="1:29" x14ac:dyDescent="0.55000000000000004">
      <c r="B102" t="s">
        <v>154</v>
      </c>
    </row>
    <row r="105" spans="1:29" x14ac:dyDescent="0.55000000000000004">
      <c r="A105" t="s">
        <v>162</v>
      </c>
    </row>
    <row r="106" spans="1:29" x14ac:dyDescent="0.55000000000000004">
      <c r="B106" t="s">
        <v>163</v>
      </c>
      <c r="I106" t="s">
        <v>163</v>
      </c>
    </row>
    <row r="107" spans="1:29" x14ac:dyDescent="0.55000000000000004">
      <c r="B107" t="s">
        <v>156</v>
      </c>
      <c r="I107" t="s">
        <v>164</v>
      </c>
      <c r="Q107" t="s">
        <v>172</v>
      </c>
    </row>
    <row r="108" spans="1:29" x14ac:dyDescent="0.55000000000000004">
      <c r="I108" t="s">
        <v>165</v>
      </c>
      <c r="Q108" t="s">
        <v>173</v>
      </c>
    </row>
    <row r="109" spans="1:29" x14ac:dyDescent="0.55000000000000004">
      <c r="I109" t="s">
        <v>166</v>
      </c>
      <c r="Q109" t="s">
        <v>174</v>
      </c>
    </row>
    <row r="110" spans="1:29" x14ac:dyDescent="0.55000000000000004">
      <c r="I110" t="s">
        <v>167</v>
      </c>
      <c r="Q110" t="s">
        <v>176</v>
      </c>
    </row>
    <row r="111" spans="1:29" x14ac:dyDescent="0.55000000000000004">
      <c r="I111" t="s">
        <v>175</v>
      </c>
    </row>
    <row r="112" spans="1:29" x14ac:dyDescent="0.55000000000000004">
      <c r="I112" t="s">
        <v>168</v>
      </c>
      <c r="Q112" t="s">
        <v>177</v>
      </c>
    </row>
    <row r="113" spans="2:17" x14ac:dyDescent="0.55000000000000004">
      <c r="I113" t="s">
        <v>169</v>
      </c>
      <c r="Q113" t="s">
        <v>178</v>
      </c>
    </row>
    <row r="114" spans="2:17" x14ac:dyDescent="0.55000000000000004">
      <c r="I114" t="s">
        <v>170</v>
      </c>
    </row>
    <row r="115" spans="2:17" x14ac:dyDescent="0.55000000000000004">
      <c r="I115" t="s">
        <v>171</v>
      </c>
    </row>
    <row r="117" spans="2:17" x14ac:dyDescent="0.55000000000000004">
      <c r="B117" t="s">
        <v>180</v>
      </c>
    </row>
    <row r="118" spans="2:17" x14ac:dyDescent="0.55000000000000004">
      <c r="B118" t="s">
        <v>179</v>
      </c>
    </row>
    <row r="119" spans="2:17" x14ac:dyDescent="0.55000000000000004">
      <c r="B119" t="s">
        <v>181</v>
      </c>
    </row>
  </sheetData>
  <mergeCells count="11">
    <mergeCell ref="A1:H2"/>
    <mergeCell ref="I1:P1"/>
    <mergeCell ref="I2:P2"/>
    <mergeCell ref="AO1:AV1"/>
    <mergeCell ref="AO2:AV2"/>
    <mergeCell ref="Q1:X1"/>
    <mergeCell ref="Q2:X2"/>
    <mergeCell ref="Y1:AF1"/>
    <mergeCell ref="Y2:AF2"/>
    <mergeCell ref="AG1:AN1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概要設計 (2)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50" customFormat="1" ht="18.5" thickBot="1" x14ac:dyDescent="0.6">
      <c r="A4" s="27"/>
      <c r="B4" s="26"/>
      <c r="C4" s="26"/>
      <c r="D4" s="26"/>
      <c r="E4" s="26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26"/>
      <c r="AH4" s="26"/>
      <c r="AI4" s="26"/>
      <c r="AJ4" s="26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3"/>
    </row>
    <row r="5" spans="1:48" ht="18.5" thickBot="1" x14ac:dyDescent="0.6">
      <c r="A5" s="23" t="s">
        <v>14</v>
      </c>
      <c r="B5" s="24"/>
      <c r="C5" s="24"/>
      <c r="D5" s="24"/>
      <c r="E5" s="25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23" t="s">
        <v>12</v>
      </c>
      <c r="AH5" s="24"/>
      <c r="AI5" s="24"/>
      <c r="AJ5" s="25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3"/>
    </row>
    <row r="6" spans="1:48" x14ac:dyDescent="0.55000000000000004">
      <c r="A6" s="14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15"/>
      <c r="AG6" s="14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5"/>
    </row>
    <row r="7" spans="1:48" x14ac:dyDescent="0.55000000000000004">
      <c r="A7" s="14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15"/>
      <c r="AG7" s="14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5"/>
    </row>
    <row r="8" spans="1:48" x14ac:dyDescent="0.55000000000000004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15"/>
      <c r="AG8" s="14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5"/>
    </row>
    <row r="9" spans="1:48" x14ac:dyDescent="0.55000000000000004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15"/>
      <c r="AG9" s="14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5"/>
    </row>
    <row r="10" spans="1:48" x14ac:dyDescent="0.55000000000000004">
      <c r="A10" s="1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15"/>
      <c r="AG10" s="14"/>
      <c r="AH10" s="2" t="s">
        <v>15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5"/>
    </row>
    <row r="11" spans="1:48" x14ac:dyDescent="0.55000000000000004">
      <c r="A11" s="1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15"/>
      <c r="AG11" s="14"/>
      <c r="AH11" s="2" t="s">
        <v>54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5"/>
    </row>
    <row r="12" spans="1:48" x14ac:dyDescent="0.55000000000000004">
      <c r="A12" s="1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15"/>
      <c r="AG12" s="14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5"/>
    </row>
    <row r="13" spans="1:48" x14ac:dyDescent="0.55000000000000004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14"/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5"/>
    </row>
    <row r="14" spans="1:48" x14ac:dyDescent="0.55000000000000004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14"/>
      <c r="AH14" s="2" t="s">
        <v>53</v>
      </c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5"/>
    </row>
    <row r="15" spans="1:48" x14ac:dyDescent="0.55000000000000004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14"/>
      <c r="AH15" s="2" t="s">
        <v>55</v>
      </c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5"/>
    </row>
    <row r="16" spans="1:48" x14ac:dyDescent="0.55000000000000004">
      <c r="A16" s="1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14"/>
      <c r="AH16" s="2"/>
      <c r="AI16" s="2" t="s">
        <v>56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5"/>
    </row>
    <row r="17" spans="1:48" x14ac:dyDescent="0.55000000000000004">
      <c r="A17" s="1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14"/>
      <c r="AH17" s="2" t="s">
        <v>57</v>
      </c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5"/>
    </row>
    <row r="18" spans="1:48" x14ac:dyDescent="0.55000000000000004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14"/>
      <c r="AH18" s="2" t="s">
        <v>45</v>
      </c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5"/>
    </row>
    <row r="19" spans="1:48" x14ac:dyDescent="0.55000000000000004">
      <c r="A19" s="1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14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5"/>
    </row>
    <row r="20" spans="1:48" x14ac:dyDescent="0.55000000000000004">
      <c r="A20" s="1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14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5"/>
    </row>
    <row r="21" spans="1:48" x14ac:dyDescent="0.55000000000000004">
      <c r="A21" s="14"/>
      <c r="B21" s="2"/>
      <c r="C21" s="2"/>
      <c r="D21" s="2"/>
      <c r="E21" s="2"/>
      <c r="F21" s="2"/>
      <c r="G21" s="2"/>
      <c r="H21" s="2"/>
      <c r="I21" s="2"/>
      <c r="J21" s="2"/>
      <c r="K21" s="28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14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5"/>
    </row>
    <row r="22" spans="1:48" x14ac:dyDescent="0.55000000000000004">
      <c r="A22" s="1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14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5"/>
    </row>
    <row r="23" spans="1:48" x14ac:dyDescent="0.55000000000000004">
      <c r="A23" s="1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14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5"/>
    </row>
    <row r="24" spans="1:48" x14ac:dyDescent="0.55000000000000004">
      <c r="A24" s="1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  <c r="AG24" s="14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5"/>
    </row>
    <row r="25" spans="1:48" x14ac:dyDescent="0.55000000000000004">
      <c r="A25" s="1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  <c r="AG25" s="14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5"/>
    </row>
    <row r="26" spans="1:48" x14ac:dyDescent="0.55000000000000004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  <c r="AG26" s="14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5"/>
    </row>
    <row r="27" spans="1:48" x14ac:dyDescent="0.55000000000000004">
      <c r="A27" s="1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  <c r="AG27" s="14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5"/>
    </row>
    <row r="28" spans="1:48" x14ac:dyDescent="0.55000000000000004">
      <c r="A28" s="1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  <c r="AG28" s="14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5"/>
    </row>
    <row r="29" spans="1:48" x14ac:dyDescent="0.55000000000000004">
      <c r="A29" s="1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  <c r="AG29" s="14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5"/>
    </row>
    <row r="30" spans="1:48" x14ac:dyDescent="0.55000000000000004">
      <c r="A30" s="1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  <c r="AG30" s="14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5"/>
    </row>
    <row r="31" spans="1:48" s="50" customFormat="1" x14ac:dyDescent="0.55000000000000004">
      <c r="A31" s="1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  <c r="AG31" s="14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5"/>
    </row>
    <row r="32" spans="1:48" s="3" customFormat="1" x14ac:dyDescent="0.55000000000000004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  <c r="AG32" s="14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5"/>
    </row>
    <row r="33" spans="1:48" x14ac:dyDescent="0.55000000000000004">
      <c r="A33" s="1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  <c r="AG33" s="14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5"/>
    </row>
    <row r="34" spans="1:48" x14ac:dyDescent="0.55000000000000004">
      <c r="A34" s="1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  <c r="AG34" s="14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5"/>
    </row>
    <row r="35" spans="1:48" s="50" customFormat="1" x14ac:dyDescent="0.55000000000000004">
      <c r="A35" s="1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  <c r="AG35" s="14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5"/>
    </row>
    <row r="36" spans="1:48" s="3" customFormat="1" x14ac:dyDescent="0.55000000000000004">
      <c r="A36" s="1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  <c r="AG36" s="14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5"/>
    </row>
    <row r="37" spans="1:48" s="3" customFormat="1" ht="18.5" thickBot="1" x14ac:dyDescent="0.6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8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8"/>
    </row>
    <row r="38" spans="1:48" ht="18.5" thickBot="1" x14ac:dyDescent="0.6">
      <c r="A38" s="23" t="s">
        <v>58</v>
      </c>
      <c r="B38" s="24"/>
      <c r="C38" s="24"/>
      <c r="D38" s="24"/>
      <c r="E38" s="25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23" t="s">
        <v>12</v>
      </c>
      <c r="AH38" s="24"/>
      <c r="AI38" s="24"/>
      <c r="AJ38" s="25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3"/>
    </row>
    <row r="39" spans="1:48" x14ac:dyDescent="0.55000000000000004">
      <c r="A39" s="1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  <c r="AG39" s="14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5"/>
    </row>
    <row r="40" spans="1:48" x14ac:dyDescent="0.55000000000000004">
      <c r="A40" s="1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  <c r="AG40" s="14"/>
      <c r="AH40" s="2" t="s">
        <v>60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5"/>
    </row>
    <row r="41" spans="1:48" x14ac:dyDescent="0.55000000000000004">
      <c r="A41" s="14"/>
      <c r="B41" s="2"/>
      <c r="C41" s="2" t="s">
        <v>59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  <c r="AG41" s="14"/>
      <c r="AH41" s="2" t="s">
        <v>84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5"/>
    </row>
    <row r="42" spans="1:48" x14ac:dyDescent="0.55000000000000004">
      <c r="A42" s="1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  <c r="AG42" s="14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5"/>
    </row>
    <row r="43" spans="1:48" x14ac:dyDescent="0.55000000000000004">
      <c r="A43" s="1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  <c r="AG43" s="14"/>
      <c r="AH43" s="2" t="s">
        <v>61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5"/>
    </row>
    <row r="44" spans="1:48" x14ac:dyDescent="0.55000000000000004">
      <c r="A44" s="1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  <c r="AG44" s="14"/>
      <c r="AH44" s="2" t="s">
        <v>62</v>
      </c>
      <c r="AI44" s="2"/>
      <c r="AJ44" s="2"/>
      <c r="AK44" s="2"/>
      <c r="AL44" s="2"/>
      <c r="AM44" s="2" t="s">
        <v>66</v>
      </c>
      <c r="AN44" s="2"/>
      <c r="AO44" s="2"/>
      <c r="AP44" s="2"/>
      <c r="AQ44" s="2"/>
      <c r="AR44" s="2"/>
      <c r="AS44" s="2"/>
      <c r="AT44" s="2"/>
      <c r="AU44" s="2"/>
      <c r="AV44" s="15"/>
    </row>
    <row r="45" spans="1:48" x14ac:dyDescent="0.55000000000000004">
      <c r="A45" s="1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15"/>
      <c r="AG45" s="14"/>
      <c r="AH45" s="2" t="s">
        <v>63</v>
      </c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5"/>
    </row>
    <row r="46" spans="1:48" x14ac:dyDescent="0.55000000000000004">
      <c r="A46" s="1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5"/>
      <c r="AG46" s="14"/>
      <c r="AH46" s="2" t="s">
        <v>64</v>
      </c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5"/>
    </row>
    <row r="47" spans="1:48" x14ac:dyDescent="0.55000000000000004">
      <c r="A47" s="1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15"/>
      <c r="AG47" s="14"/>
      <c r="AH47" s="2" t="s">
        <v>65</v>
      </c>
      <c r="AI47" s="2"/>
      <c r="AJ47" s="2"/>
      <c r="AK47" s="2" t="s">
        <v>66</v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5"/>
    </row>
    <row r="48" spans="1:48" x14ac:dyDescent="0.55000000000000004">
      <c r="A48" s="1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15"/>
      <c r="AG48" s="14"/>
      <c r="AH48" s="2" t="s">
        <v>63</v>
      </c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5"/>
    </row>
    <row r="49" spans="1:48" x14ac:dyDescent="0.55000000000000004">
      <c r="A49" s="1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5"/>
      <c r="AG49" s="14"/>
      <c r="AH49" s="2" t="s">
        <v>64</v>
      </c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5"/>
    </row>
    <row r="50" spans="1:48" x14ac:dyDescent="0.55000000000000004">
      <c r="A50" s="1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15"/>
      <c r="AG50" s="14"/>
      <c r="AH50" s="2" t="s">
        <v>67</v>
      </c>
      <c r="AI50" s="2"/>
      <c r="AJ50" s="2"/>
      <c r="AK50" s="2" t="s">
        <v>66</v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5"/>
    </row>
    <row r="51" spans="1:48" x14ac:dyDescent="0.55000000000000004">
      <c r="A51" s="1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15"/>
      <c r="AG51" s="14"/>
      <c r="AH51" s="2" t="s">
        <v>63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5"/>
    </row>
    <row r="52" spans="1:48" x14ac:dyDescent="0.55000000000000004">
      <c r="A52" s="1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15"/>
      <c r="AG52" s="14"/>
      <c r="AH52" s="2" t="s">
        <v>64</v>
      </c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5"/>
    </row>
    <row r="53" spans="1:48" x14ac:dyDescent="0.55000000000000004">
      <c r="A53" s="1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15"/>
      <c r="AG53" s="14"/>
      <c r="AH53" s="2" t="s">
        <v>68</v>
      </c>
      <c r="AI53" s="2"/>
      <c r="AJ53" s="2"/>
      <c r="AK53" s="2" t="s">
        <v>74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5"/>
    </row>
    <row r="54" spans="1:48" x14ac:dyDescent="0.55000000000000004">
      <c r="A54" s="14"/>
      <c r="B54" s="2"/>
      <c r="C54" s="2"/>
      <c r="D54" s="2"/>
      <c r="E54" s="2"/>
      <c r="F54" s="2"/>
      <c r="G54" s="2"/>
      <c r="H54" s="2"/>
      <c r="I54" s="2"/>
      <c r="J54" s="2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15"/>
      <c r="AG54" s="14"/>
      <c r="AH54" s="2" t="s">
        <v>69</v>
      </c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5"/>
    </row>
    <row r="55" spans="1:48" x14ac:dyDescent="0.55000000000000004">
      <c r="A55" s="1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15"/>
      <c r="AG55" s="14"/>
      <c r="AH55" s="2" t="s">
        <v>70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5"/>
    </row>
    <row r="56" spans="1:48" x14ac:dyDescent="0.55000000000000004">
      <c r="A56" s="1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15"/>
      <c r="AG56" s="14"/>
      <c r="AH56" s="2" t="s">
        <v>71</v>
      </c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5"/>
    </row>
    <row r="57" spans="1:48" x14ac:dyDescent="0.55000000000000004">
      <c r="A57" s="1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15"/>
      <c r="AG57" s="14"/>
      <c r="AH57" s="2" t="s">
        <v>81</v>
      </c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5"/>
    </row>
    <row r="58" spans="1:48" x14ac:dyDescent="0.55000000000000004">
      <c r="A58" s="1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15"/>
      <c r="AG58" s="14"/>
      <c r="AH58" s="2" t="s">
        <v>82</v>
      </c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5"/>
    </row>
    <row r="59" spans="1:48" x14ac:dyDescent="0.55000000000000004">
      <c r="A59" s="1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15"/>
      <c r="AG59" s="14"/>
      <c r="AH59" s="2" t="s">
        <v>83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5"/>
    </row>
    <row r="60" spans="1:48" x14ac:dyDescent="0.55000000000000004">
      <c r="A60" s="1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15"/>
      <c r="AG60" s="14"/>
      <c r="AH60" s="2"/>
      <c r="AI60" s="44" t="s">
        <v>85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5"/>
    </row>
    <row r="61" spans="1:48" x14ac:dyDescent="0.55000000000000004">
      <c r="A61" s="1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15"/>
      <c r="AG61" s="14"/>
      <c r="AH61" s="2" t="s">
        <v>72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5"/>
    </row>
    <row r="62" spans="1:48" x14ac:dyDescent="0.55000000000000004">
      <c r="A62" s="1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15"/>
      <c r="AG62" s="14"/>
      <c r="AH62" s="2" t="s">
        <v>73</v>
      </c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5"/>
    </row>
    <row r="63" spans="1:48" x14ac:dyDescent="0.55000000000000004">
      <c r="A63" s="1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15"/>
      <c r="AG63" s="14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5"/>
    </row>
    <row r="64" spans="1:48" s="50" customFormat="1" x14ac:dyDescent="0.55000000000000004">
      <c r="A64" s="1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15"/>
      <c r="AG64" s="14"/>
      <c r="AH64" s="2" t="s">
        <v>86</v>
      </c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5"/>
    </row>
    <row r="65" spans="1:48" s="3" customFormat="1" x14ac:dyDescent="0.55000000000000004">
      <c r="A65" s="1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15"/>
      <c r="AG65" s="14"/>
      <c r="AH65" s="2" t="s">
        <v>87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5"/>
    </row>
    <row r="66" spans="1:48" x14ac:dyDescent="0.55000000000000004">
      <c r="A66" s="1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15"/>
      <c r="AG66" s="14"/>
      <c r="AH66" s="2" t="s">
        <v>88</v>
      </c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5"/>
    </row>
    <row r="67" spans="1:48" x14ac:dyDescent="0.55000000000000004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15"/>
      <c r="AG67" s="14"/>
      <c r="AH67" s="2" t="s">
        <v>89</v>
      </c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5"/>
    </row>
    <row r="68" spans="1:48" s="50" customFormat="1" x14ac:dyDescent="0.55000000000000004">
      <c r="A68" s="1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15"/>
      <c r="AG68" s="14"/>
      <c r="AH68" s="2" t="s">
        <v>90</v>
      </c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5"/>
    </row>
    <row r="69" spans="1:48" s="3" customFormat="1" x14ac:dyDescent="0.55000000000000004">
      <c r="A69" s="1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15"/>
      <c r="AG69" s="14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5"/>
    </row>
    <row r="70" spans="1:48" s="3" customFormat="1" x14ac:dyDescent="0.55000000000000004">
      <c r="A70" s="14"/>
      <c r="B70" s="2" t="s">
        <v>80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15"/>
      <c r="AG70" s="14"/>
      <c r="AH70" s="2" t="s">
        <v>146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5"/>
    </row>
    <row r="71" spans="1:48" s="3" customFormat="1" x14ac:dyDescent="0.55000000000000004">
      <c r="A71" s="1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15"/>
      <c r="AG71" s="14"/>
      <c r="AH71" s="2" t="s">
        <v>148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5"/>
    </row>
    <row r="72" spans="1:48" s="3" customFormat="1" x14ac:dyDescent="0.55000000000000004">
      <c r="A72" s="1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15"/>
      <c r="AG72" s="14"/>
      <c r="AH72" s="2" t="s">
        <v>147</v>
      </c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5"/>
    </row>
    <row r="73" spans="1:48" s="3" customFormat="1" x14ac:dyDescent="0.55000000000000004">
      <c r="A73" s="1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15"/>
      <c r="AG73" s="14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5"/>
    </row>
    <row r="74" spans="1:48" s="3" customFormat="1" x14ac:dyDescent="0.55000000000000004">
      <c r="A74" s="1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15"/>
      <c r="AG74" s="14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5"/>
    </row>
    <row r="75" spans="1:48" s="3" customFormat="1" x14ac:dyDescent="0.55000000000000004">
      <c r="A75" s="1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15"/>
      <c r="AG75" s="14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5"/>
    </row>
    <row r="76" spans="1:48" s="3" customFormat="1" x14ac:dyDescent="0.55000000000000004">
      <c r="A76" s="1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15"/>
      <c r="AG76" s="14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5"/>
    </row>
    <row r="77" spans="1:48" s="3" customFormat="1" x14ac:dyDescent="0.55000000000000004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8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8"/>
    </row>
    <row r="78" spans="1:48" s="3" customFormat="1" ht="18.5" thickBot="1" x14ac:dyDescent="0.6">
      <c r="A78" s="11"/>
      <c r="B78" s="12"/>
      <c r="C78" s="12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20"/>
    </row>
    <row r="79" spans="1:48" s="3" customFormat="1" ht="18.5" thickBot="1" x14ac:dyDescent="0.6">
      <c r="A79" s="23" t="s">
        <v>13</v>
      </c>
      <c r="B79" s="24"/>
      <c r="C79" s="25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spans="1:48" s="3" customFormat="1" x14ac:dyDescent="0.5500000000000000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spans="1:48" s="3" customFormat="1" x14ac:dyDescent="0.55000000000000004">
      <c r="A81" s="2"/>
      <c r="B81" s="2" t="s">
        <v>75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</row>
    <row r="82" spans="1:48" s="3" customFormat="1" x14ac:dyDescent="0.55000000000000004">
      <c r="A82" s="2"/>
      <c r="B82" s="2" t="s">
        <v>76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spans="1:48" s="3" customFormat="1" x14ac:dyDescent="0.5500000000000000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spans="1:48" s="3" customFormat="1" x14ac:dyDescent="0.55000000000000004">
      <c r="A84" s="2"/>
      <c r="B84" s="2"/>
      <c r="C84" s="2"/>
      <c r="D84" s="2"/>
      <c r="E84" s="2" t="s">
        <v>98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spans="1:48" s="3" customFormat="1" x14ac:dyDescent="0.55000000000000004">
      <c r="A85" s="2"/>
      <c r="B85" s="2"/>
      <c r="C85" s="2"/>
      <c r="D85" s="2"/>
      <c r="E85" s="45">
        <v>1</v>
      </c>
      <c r="F85" s="45">
        <v>2</v>
      </c>
      <c r="G85" s="45">
        <v>3</v>
      </c>
      <c r="H85" s="45">
        <v>4</v>
      </c>
      <c r="I85" s="45">
        <v>5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spans="1:48" s="3" customFormat="1" x14ac:dyDescent="0.55000000000000004">
      <c r="A86" s="2" t="s">
        <v>100</v>
      </c>
      <c r="B86" s="2"/>
      <c r="C86" s="2"/>
      <c r="D86" s="2">
        <v>1</v>
      </c>
      <c r="E86" s="2" t="s">
        <v>95</v>
      </c>
      <c r="F86" s="2" t="s">
        <v>95</v>
      </c>
      <c r="G86" s="2" t="s">
        <v>95</v>
      </c>
      <c r="H86" s="2" t="s">
        <v>95</v>
      </c>
      <c r="I86" s="2" t="s">
        <v>95</v>
      </c>
      <c r="J86" s="2"/>
      <c r="K86" s="2"/>
      <c r="L86" s="2" t="s">
        <v>101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spans="1:48" s="3" customFormat="1" x14ac:dyDescent="0.55000000000000004">
      <c r="A87" s="2"/>
      <c r="B87" s="2"/>
      <c r="C87" s="2"/>
      <c r="D87" s="2">
        <v>2</v>
      </c>
      <c r="E87" s="2" t="s">
        <v>95</v>
      </c>
      <c r="F87" s="2" t="s">
        <v>95</v>
      </c>
      <c r="G87" s="2" t="s">
        <v>95</v>
      </c>
      <c r="H87" s="2" t="s">
        <v>95</v>
      </c>
      <c r="I87" s="2" t="s">
        <v>95</v>
      </c>
      <c r="J87" s="2"/>
      <c r="K87" s="2"/>
      <c r="L87" s="2" t="s">
        <v>102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spans="1:48" s="3" customFormat="1" x14ac:dyDescent="0.55000000000000004">
      <c r="A88" s="2"/>
      <c r="B88" s="2"/>
      <c r="C88" s="2"/>
      <c r="D88" s="2">
        <v>3</v>
      </c>
      <c r="E88" s="2" t="s">
        <v>95</v>
      </c>
      <c r="F88" s="2" t="s">
        <v>95</v>
      </c>
      <c r="G88" s="2" t="s">
        <v>96</v>
      </c>
      <c r="H88" s="2" t="s">
        <v>95</v>
      </c>
      <c r="I88" s="2" t="s">
        <v>95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spans="1:48" s="3" customFormat="1" x14ac:dyDescent="0.55000000000000004">
      <c r="A89" s="2"/>
      <c r="B89" s="2"/>
      <c r="C89" s="2"/>
      <c r="D89" s="2">
        <v>4</v>
      </c>
      <c r="E89" s="2" t="s">
        <v>95</v>
      </c>
      <c r="F89" s="2" t="s">
        <v>95</v>
      </c>
      <c r="G89" s="2" t="s">
        <v>95</v>
      </c>
      <c r="H89" s="2" t="s">
        <v>95</v>
      </c>
      <c r="I89" s="2" t="s">
        <v>95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</row>
    <row r="90" spans="1:48" s="3" customFormat="1" x14ac:dyDescent="0.55000000000000004">
      <c r="A90" s="2"/>
      <c r="B90" s="2"/>
      <c r="C90" s="2"/>
      <c r="D90" s="2">
        <v>5</v>
      </c>
      <c r="E90" s="2" t="s">
        <v>95</v>
      </c>
      <c r="F90" s="2" t="s">
        <v>95</v>
      </c>
      <c r="G90" s="2" t="s">
        <v>95</v>
      </c>
      <c r="H90" s="2" t="s">
        <v>95</v>
      </c>
      <c r="I90" s="2" t="s">
        <v>95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spans="1:48" s="3" customFormat="1" x14ac:dyDescent="0.5500000000000000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spans="1:48" s="3" customFormat="1" x14ac:dyDescent="0.55000000000000004">
      <c r="A92" s="2"/>
      <c r="B92" s="2" t="s">
        <v>77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spans="1:48" s="3" customFormat="1" x14ac:dyDescent="0.55000000000000004">
      <c r="A93" s="2"/>
      <c r="B93" s="2" t="s">
        <v>78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spans="1:48" x14ac:dyDescent="0.55000000000000004">
      <c r="A94" s="50"/>
      <c r="B94" s="50" t="s">
        <v>79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</row>
    <row r="96" spans="1:48" x14ac:dyDescent="0.55000000000000004">
      <c r="A96" t="s">
        <v>161</v>
      </c>
    </row>
    <row r="97" spans="1:29" x14ac:dyDescent="0.55000000000000004">
      <c r="B97" t="s">
        <v>149</v>
      </c>
      <c r="I97" t="s">
        <v>155</v>
      </c>
      <c r="O97" t="s">
        <v>157</v>
      </c>
      <c r="T97" t="s">
        <v>158</v>
      </c>
      <c r="Y97" t="s">
        <v>159</v>
      </c>
      <c r="AC97" t="s">
        <v>160</v>
      </c>
    </row>
    <row r="98" spans="1:29" x14ac:dyDescent="0.55000000000000004">
      <c r="B98" t="s">
        <v>151</v>
      </c>
      <c r="I98" t="s">
        <v>156</v>
      </c>
      <c r="T98" t="s">
        <v>150</v>
      </c>
      <c r="Y98" t="s">
        <v>150</v>
      </c>
      <c r="AC98" t="s">
        <v>150</v>
      </c>
    </row>
    <row r="99" spans="1:29" x14ac:dyDescent="0.55000000000000004">
      <c r="B99" t="s">
        <v>152</v>
      </c>
    </row>
    <row r="100" spans="1:29" x14ac:dyDescent="0.55000000000000004">
      <c r="B100" t="s">
        <v>153</v>
      </c>
    </row>
    <row r="101" spans="1:29" x14ac:dyDescent="0.55000000000000004">
      <c r="B101" t="s">
        <v>150</v>
      </c>
    </row>
    <row r="102" spans="1:29" x14ac:dyDescent="0.55000000000000004">
      <c r="B102" t="s">
        <v>154</v>
      </c>
    </row>
    <row r="105" spans="1:29" x14ac:dyDescent="0.55000000000000004">
      <c r="A105" t="s">
        <v>162</v>
      </c>
    </row>
    <row r="106" spans="1:29" x14ac:dyDescent="0.55000000000000004">
      <c r="B106" t="s">
        <v>163</v>
      </c>
      <c r="I106" t="s">
        <v>163</v>
      </c>
    </row>
    <row r="107" spans="1:29" x14ac:dyDescent="0.55000000000000004">
      <c r="B107" t="s">
        <v>156</v>
      </c>
      <c r="I107" t="s">
        <v>164</v>
      </c>
      <c r="Q107" t="s">
        <v>172</v>
      </c>
    </row>
    <row r="108" spans="1:29" x14ac:dyDescent="0.55000000000000004">
      <c r="I108" t="s">
        <v>165</v>
      </c>
      <c r="Q108" t="s">
        <v>173</v>
      </c>
    </row>
    <row r="109" spans="1:29" x14ac:dyDescent="0.55000000000000004">
      <c r="I109" t="s">
        <v>166</v>
      </c>
      <c r="Q109" t="s">
        <v>174</v>
      </c>
    </row>
    <row r="110" spans="1:29" x14ac:dyDescent="0.55000000000000004">
      <c r="I110" t="s">
        <v>167</v>
      </c>
      <c r="Q110" t="s">
        <v>176</v>
      </c>
    </row>
    <row r="111" spans="1:29" x14ac:dyDescent="0.55000000000000004">
      <c r="I111" t="s">
        <v>175</v>
      </c>
    </row>
    <row r="112" spans="1:29" x14ac:dyDescent="0.55000000000000004">
      <c r="I112" t="s">
        <v>168</v>
      </c>
      <c r="Q112" t="s">
        <v>177</v>
      </c>
    </row>
    <row r="113" spans="2:17" x14ac:dyDescent="0.55000000000000004">
      <c r="I113" t="s">
        <v>169</v>
      </c>
      <c r="Q113" t="s">
        <v>178</v>
      </c>
    </row>
    <row r="114" spans="2:17" x14ac:dyDescent="0.55000000000000004">
      <c r="I114" t="s">
        <v>170</v>
      </c>
    </row>
    <row r="115" spans="2:17" x14ac:dyDescent="0.55000000000000004">
      <c r="I115" t="s">
        <v>171</v>
      </c>
    </row>
    <row r="117" spans="2:17" x14ac:dyDescent="0.55000000000000004">
      <c r="B117" t="s">
        <v>180</v>
      </c>
    </row>
    <row r="118" spans="2:17" x14ac:dyDescent="0.55000000000000004">
      <c r="B118" t="s">
        <v>179</v>
      </c>
    </row>
    <row r="119" spans="2:17" x14ac:dyDescent="0.55000000000000004">
      <c r="B119" t="s">
        <v>181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BD38"/>
  <sheetViews>
    <sheetView tabSelected="1" topLeftCell="A33" workbookViewId="0">
      <selection activeCell="A36" sqref="A36"/>
    </sheetView>
  </sheetViews>
  <sheetFormatPr defaultRowHeight="18" x14ac:dyDescent="0.55000000000000004"/>
  <cols>
    <col min="10" max="10" width="10" bestFit="1" customWidth="1"/>
    <col min="12" max="12" width="11.58203125" customWidth="1"/>
    <col min="13" max="13" width="10" bestFit="1" customWidth="1"/>
    <col min="15" max="15" width="10" bestFit="1" customWidth="1"/>
    <col min="53" max="53" width="10.4140625" customWidth="1"/>
    <col min="55" max="55" width="10.58203125" customWidth="1"/>
  </cols>
  <sheetData>
    <row r="1" spans="1:56" x14ac:dyDescent="0.55000000000000004">
      <c r="A1" t="s">
        <v>133</v>
      </c>
    </row>
    <row r="3" spans="1:56" x14ac:dyDescent="0.55000000000000004">
      <c r="A3" t="s">
        <v>132</v>
      </c>
    </row>
    <row r="4" spans="1:56" ht="36" x14ac:dyDescent="0.55000000000000004">
      <c r="A4" s="48" t="s">
        <v>313</v>
      </c>
      <c r="B4" s="48" t="s">
        <v>314</v>
      </c>
      <c r="C4" s="48" t="s">
        <v>315</v>
      </c>
      <c r="D4" s="48" t="s">
        <v>316</v>
      </c>
      <c r="E4" s="48" t="s">
        <v>317</v>
      </c>
      <c r="F4" s="48" t="s">
        <v>318</v>
      </c>
      <c r="G4" s="48" t="s">
        <v>319</v>
      </c>
      <c r="H4" s="48" t="s">
        <v>320</v>
      </c>
      <c r="I4" s="48" t="s">
        <v>321</v>
      </c>
      <c r="J4" s="48" t="s">
        <v>322</v>
      </c>
      <c r="K4" s="48" t="s">
        <v>323</v>
      </c>
      <c r="L4" s="48" t="s">
        <v>324</v>
      </c>
      <c r="M4" s="48" t="s">
        <v>325</v>
      </c>
      <c r="N4" s="48" t="s">
        <v>326</v>
      </c>
      <c r="O4" s="48" t="s">
        <v>327</v>
      </c>
      <c r="P4" s="48" t="s">
        <v>328</v>
      </c>
      <c r="Q4" s="48" t="s">
        <v>329</v>
      </c>
      <c r="R4" s="48" t="s">
        <v>330</v>
      </c>
      <c r="S4" s="48" t="s">
        <v>331</v>
      </c>
      <c r="T4" s="48" t="s">
        <v>332</v>
      </c>
      <c r="U4" s="48" t="s">
        <v>333</v>
      </c>
      <c r="V4" s="48" t="s">
        <v>334</v>
      </c>
      <c r="W4" s="48" t="s">
        <v>335</v>
      </c>
      <c r="X4" s="48" t="s">
        <v>336</v>
      </c>
      <c r="Y4" s="48" t="s">
        <v>337</v>
      </c>
      <c r="Z4" s="48" t="s">
        <v>338</v>
      </c>
      <c r="AA4" s="48" t="s">
        <v>119</v>
      </c>
      <c r="AB4" s="48" t="s">
        <v>120</v>
      </c>
      <c r="AC4" s="48" t="s">
        <v>339</v>
      </c>
      <c r="AD4" s="48" t="s">
        <v>340</v>
      </c>
      <c r="AE4" s="48" t="s">
        <v>341</v>
      </c>
      <c r="AF4" s="48" t="s">
        <v>342</v>
      </c>
      <c r="AG4" s="48" t="s">
        <v>343</v>
      </c>
      <c r="AH4" s="48" t="s">
        <v>344</v>
      </c>
      <c r="AI4" s="48" t="s">
        <v>345</v>
      </c>
      <c r="AJ4" s="48" t="s">
        <v>346</v>
      </c>
      <c r="AK4" s="48" t="s">
        <v>347</v>
      </c>
      <c r="AL4" s="48" t="s">
        <v>348</v>
      </c>
      <c r="AM4" s="48" t="s">
        <v>349</v>
      </c>
      <c r="AN4" s="48" t="s">
        <v>350</v>
      </c>
      <c r="AO4" s="48" t="s">
        <v>351</v>
      </c>
      <c r="AP4" s="48" t="s">
        <v>352</v>
      </c>
      <c r="AQ4" s="48" t="s">
        <v>353</v>
      </c>
      <c r="AR4" s="48" t="s">
        <v>354</v>
      </c>
      <c r="AS4" s="48" t="s">
        <v>355</v>
      </c>
      <c r="AT4" s="48" t="s">
        <v>356</v>
      </c>
      <c r="AU4" s="48" t="s">
        <v>357</v>
      </c>
      <c r="AV4" s="48" t="s">
        <v>358</v>
      </c>
      <c r="AW4" s="48" t="s">
        <v>359</v>
      </c>
      <c r="AX4" s="48" t="s">
        <v>360</v>
      </c>
      <c r="AY4" s="48" t="s">
        <v>361</v>
      </c>
      <c r="AZ4" s="48" t="s">
        <v>362</v>
      </c>
      <c r="BA4" s="48" t="s">
        <v>285</v>
      </c>
      <c r="BB4" s="48" t="s">
        <v>286</v>
      </c>
      <c r="BC4" s="48" t="s">
        <v>287</v>
      </c>
      <c r="BD4" s="48" t="s">
        <v>288</v>
      </c>
    </row>
    <row r="5" spans="1:56" s="2" customFormat="1" ht="36" x14ac:dyDescent="0.55000000000000004">
      <c r="A5" s="48" t="s">
        <v>103</v>
      </c>
      <c r="B5" s="48" t="s">
        <v>108</v>
      </c>
      <c r="C5" s="48" t="s">
        <v>109</v>
      </c>
      <c r="D5" s="48" t="s">
        <v>363</v>
      </c>
      <c r="E5" s="48" t="s">
        <v>110</v>
      </c>
      <c r="F5" s="48" t="s">
        <v>111</v>
      </c>
      <c r="G5" s="48" t="s">
        <v>97</v>
      </c>
      <c r="H5" s="48" t="s">
        <v>99</v>
      </c>
      <c r="I5" s="48" t="s">
        <v>112</v>
      </c>
      <c r="J5" s="48" t="s">
        <v>364</v>
      </c>
      <c r="K5" s="48" t="s">
        <v>113</v>
      </c>
      <c r="L5" s="48" t="s">
        <v>114</v>
      </c>
      <c r="M5" s="48" t="s">
        <v>254</v>
      </c>
      <c r="N5" s="48" t="s">
        <v>365</v>
      </c>
      <c r="O5" s="48" t="s">
        <v>366</v>
      </c>
      <c r="P5" s="48" t="s">
        <v>115</v>
      </c>
      <c r="Q5" s="48" t="s">
        <v>116</v>
      </c>
      <c r="R5" s="48" t="s">
        <v>117</v>
      </c>
      <c r="S5" s="48" t="s">
        <v>118</v>
      </c>
      <c r="T5" s="48" t="s">
        <v>248</v>
      </c>
      <c r="U5" s="48" t="s">
        <v>256</v>
      </c>
      <c r="V5" s="48" t="s">
        <v>121</v>
      </c>
      <c r="W5" s="48" t="s">
        <v>257</v>
      </c>
      <c r="X5" s="48" t="s">
        <v>258</v>
      </c>
      <c r="Y5" s="48" t="s">
        <v>367</v>
      </c>
      <c r="Z5" s="48" t="s">
        <v>368</v>
      </c>
      <c r="AA5" s="48" t="s">
        <v>119</v>
      </c>
      <c r="AB5" s="48" t="s">
        <v>120</v>
      </c>
      <c r="AC5" s="48" t="s">
        <v>122</v>
      </c>
      <c r="AD5" s="48" t="s">
        <v>123</v>
      </c>
      <c r="AE5" s="48" t="s">
        <v>124</v>
      </c>
      <c r="AF5" s="48" t="s">
        <v>249</v>
      </c>
      <c r="AG5" s="48" t="s">
        <v>253</v>
      </c>
      <c r="AH5" s="48" t="s">
        <v>125</v>
      </c>
      <c r="AI5" s="48" t="s">
        <v>250</v>
      </c>
      <c r="AJ5" s="48" t="s">
        <v>251</v>
      </c>
      <c r="AK5" s="48" t="s">
        <v>252</v>
      </c>
      <c r="AL5" s="48" t="s">
        <v>369</v>
      </c>
      <c r="AM5" s="48" t="s">
        <v>127</v>
      </c>
      <c r="AN5" s="48" t="s">
        <v>128</v>
      </c>
      <c r="AO5" s="48" t="s">
        <v>129</v>
      </c>
      <c r="AP5" s="48" t="s">
        <v>260</v>
      </c>
      <c r="AQ5" s="48" t="s">
        <v>130</v>
      </c>
      <c r="AR5" s="48" t="s">
        <v>261</v>
      </c>
      <c r="AS5" s="48" t="s">
        <v>131</v>
      </c>
      <c r="AT5" s="48" t="s">
        <v>196</v>
      </c>
      <c r="AU5" s="48" t="s">
        <v>134</v>
      </c>
      <c r="AV5" s="48" t="s">
        <v>370</v>
      </c>
      <c r="AW5" s="48" t="s">
        <v>371</v>
      </c>
      <c r="AX5" s="48" t="s">
        <v>126</v>
      </c>
      <c r="AY5" s="48" t="s">
        <v>372</v>
      </c>
      <c r="AZ5" s="48" t="s">
        <v>373</v>
      </c>
      <c r="BA5" s="48" t="s">
        <v>104</v>
      </c>
      <c r="BB5" s="48" t="s">
        <v>105</v>
      </c>
      <c r="BC5" s="48" t="s">
        <v>106</v>
      </c>
      <c r="BD5" s="48" t="s">
        <v>107</v>
      </c>
    </row>
    <row r="6" spans="1:56" x14ac:dyDescent="0.55000000000000004">
      <c r="A6" s="66">
        <v>1</v>
      </c>
      <c r="B6" s="66">
        <v>1</v>
      </c>
      <c r="C6" s="66">
        <v>1</v>
      </c>
      <c r="D6" s="66">
        <v>1</v>
      </c>
      <c r="E6" s="66">
        <v>1</v>
      </c>
      <c r="F6" s="66">
        <v>1</v>
      </c>
      <c r="G6" s="66">
        <v>1</v>
      </c>
      <c r="H6" s="66">
        <v>1</v>
      </c>
      <c r="I6" s="67" t="s">
        <v>199</v>
      </c>
      <c r="J6" s="66">
        <v>0</v>
      </c>
      <c r="K6" s="66">
        <v>0</v>
      </c>
      <c r="L6" s="68">
        <v>43946</v>
      </c>
      <c r="M6" s="67" t="s">
        <v>201</v>
      </c>
      <c r="N6" s="66">
        <v>0</v>
      </c>
      <c r="O6" s="66">
        <v>0</v>
      </c>
      <c r="P6" s="66">
        <v>1</v>
      </c>
      <c r="Q6" s="66">
        <v>1</v>
      </c>
      <c r="R6" s="66">
        <v>0</v>
      </c>
      <c r="S6" s="66">
        <v>0</v>
      </c>
      <c r="T6" s="67" t="s">
        <v>200</v>
      </c>
      <c r="U6" s="66">
        <v>0</v>
      </c>
      <c r="V6" s="66">
        <v>1</v>
      </c>
      <c r="W6" s="66">
        <v>1</v>
      </c>
      <c r="X6" s="66">
        <v>1</v>
      </c>
      <c r="Y6" s="66">
        <v>1</v>
      </c>
      <c r="Z6" s="66">
        <v>1</v>
      </c>
      <c r="AA6" s="66">
        <v>1</v>
      </c>
      <c r="AB6" s="66">
        <v>1</v>
      </c>
      <c r="AC6" s="66">
        <v>1</v>
      </c>
      <c r="AD6" s="66">
        <v>1</v>
      </c>
      <c r="AE6" s="66">
        <v>1</v>
      </c>
      <c r="AF6" s="66">
        <v>1</v>
      </c>
      <c r="AG6" s="66">
        <v>1</v>
      </c>
      <c r="AH6" s="66">
        <v>1</v>
      </c>
      <c r="AI6" s="66">
        <v>0</v>
      </c>
      <c r="AJ6" s="66">
        <v>0</v>
      </c>
      <c r="AK6" s="66">
        <v>0</v>
      </c>
      <c r="AL6" s="66">
        <v>0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  <c r="AT6" s="66">
        <v>1</v>
      </c>
      <c r="AU6" s="67" t="s">
        <v>374</v>
      </c>
      <c r="AV6" s="66">
        <v>0</v>
      </c>
      <c r="AW6" s="66">
        <v>0</v>
      </c>
      <c r="AX6" s="66">
        <v>0</v>
      </c>
      <c r="AY6" s="66">
        <v>0</v>
      </c>
      <c r="AZ6" s="66">
        <v>1</v>
      </c>
      <c r="BA6" s="68">
        <v>43946</v>
      </c>
      <c r="BB6" s="67" t="s">
        <v>312</v>
      </c>
      <c r="BC6" s="68">
        <v>43946</v>
      </c>
      <c r="BD6" s="67" t="s">
        <v>312</v>
      </c>
    </row>
    <row r="8" spans="1:56" ht="36" x14ac:dyDescent="0.55000000000000004">
      <c r="A8" s="48" t="s">
        <v>103</v>
      </c>
      <c r="B8" s="48" t="s">
        <v>108</v>
      </c>
      <c r="C8" s="48" t="s">
        <v>109</v>
      </c>
      <c r="D8" s="48" t="s">
        <v>110</v>
      </c>
      <c r="E8" s="48" t="s">
        <v>111</v>
      </c>
      <c r="F8" s="48" t="s">
        <v>97</v>
      </c>
      <c r="G8" s="48" t="s">
        <v>99</v>
      </c>
      <c r="H8" s="48" t="s">
        <v>112</v>
      </c>
      <c r="I8" s="48" t="s">
        <v>113</v>
      </c>
      <c r="J8" s="48" t="s">
        <v>114</v>
      </c>
      <c r="K8" s="48" t="s">
        <v>254</v>
      </c>
      <c r="L8" s="48" t="s">
        <v>255</v>
      </c>
      <c r="M8" s="48" t="s">
        <v>115</v>
      </c>
      <c r="N8" s="48" t="s">
        <v>116</v>
      </c>
      <c r="O8" s="48" t="s">
        <v>117</v>
      </c>
      <c r="P8" s="48" t="s">
        <v>118</v>
      </c>
      <c r="Q8" s="48" t="s">
        <v>248</v>
      </c>
      <c r="R8" s="48" t="s">
        <v>256</v>
      </c>
      <c r="S8" s="48" t="s">
        <v>121</v>
      </c>
      <c r="T8" s="48" t="s">
        <v>257</v>
      </c>
      <c r="U8" s="48" t="s">
        <v>258</v>
      </c>
      <c r="V8" s="48" t="s">
        <v>119</v>
      </c>
      <c r="W8" s="48" t="s">
        <v>120</v>
      </c>
      <c r="X8" s="48" t="s">
        <v>122</v>
      </c>
      <c r="Y8" s="48" t="s">
        <v>123</v>
      </c>
      <c r="Z8" s="48" t="s">
        <v>124</v>
      </c>
      <c r="AA8" s="48" t="s">
        <v>249</v>
      </c>
      <c r="AB8" s="48" t="s">
        <v>253</v>
      </c>
      <c r="AC8" s="48" t="s">
        <v>125</v>
      </c>
      <c r="AD8" s="48" t="s">
        <v>250</v>
      </c>
      <c r="AE8" s="48" t="s">
        <v>251</v>
      </c>
      <c r="AF8" s="48" t="s">
        <v>252</v>
      </c>
      <c r="AG8" s="48" t="s">
        <v>259</v>
      </c>
      <c r="AH8" s="48" t="s">
        <v>127</v>
      </c>
      <c r="AI8" s="48" t="s">
        <v>128</v>
      </c>
      <c r="AJ8" s="48" t="s">
        <v>129</v>
      </c>
      <c r="AK8" s="48" t="s">
        <v>260</v>
      </c>
      <c r="AL8" s="48" t="s">
        <v>130</v>
      </c>
      <c r="AM8" s="48" t="s">
        <v>261</v>
      </c>
      <c r="AN8" s="48" t="s">
        <v>131</v>
      </c>
      <c r="AO8" s="48" t="s">
        <v>196</v>
      </c>
      <c r="AP8" s="48" t="s">
        <v>134</v>
      </c>
      <c r="AQ8" s="48" t="s">
        <v>126</v>
      </c>
      <c r="AR8" s="48" t="s">
        <v>104</v>
      </c>
      <c r="AS8" s="48" t="s">
        <v>105</v>
      </c>
      <c r="AT8" s="48" t="s">
        <v>106</v>
      </c>
      <c r="AU8" s="48" t="s">
        <v>107</v>
      </c>
    </row>
    <row r="9" spans="1:56" x14ac:dyDescent="0.55000000000000004">
      <c r="A9" t="s">
        <v>197</v>
      </c>
      <c r="B9" t="s">
        <v>199</v>
      </c>
      <c r="C9" t="s">
        <v>199</v>
      </c>
      <c r="D9" t="s">
        <v>199</v>
      </c>
      <c r="E9" t="s">
        <v>199</v>
      </c>
      <c r="F9" t="s">
        <v>199</v>
      </c>
      <c r="G9" t="s">
        <v>199</v>
      </c>
      <c r="H9" t="s">
        <v>262</v>
      </c>
      <c r="I9">
        <v>0</v>
      </c>
      <c r="J9" s="65">
        <v>43943</v>
      </c>
      <c r="K9" t="s">
        <v>200</v>
      </c>
      <c r="L9">
        <v>0</v>
      </c>
      <c r="M9">
        <v>0</v>
      </c>
      <c r="N9" t="s">
        <v>199</v>
      </c>
      <c r="O9">
        <v>0</v>
      </c>
      <c r="P9">
        <v>0</v>
      </c>
      <c r="Q9" t="s">
        <v>263</v>
      </c>
      <c r="R9" t="s">
        <v>202</v>
      </c>
      <c r="S9">
        <v>1</v>
      </c>
      <c r="T9">
        <v>1</v>
      </c>
      <c r="U9">
        <v>1</v>
      </c>
      <c r="V9">
        <v>1</v>
      </c>
      <c r="W9">
        <v>1</v>
      </c>
      <c r="X9" t="s">
        <v>200</v>
      </c>
      <c r="Y9" t="s">
        <v>200</v>
      </c>
      <c r="Z9" t="s">
        <v>200</v>
      </c>
      <c r="AA9" t="s">
        <v>200</v>
      </c>
      <c r="AB9" t="s">
        <v>200</v>
      </c>
      <c r="AC9" t="s">
        <v>200</v>
      </c>
      <c r="AD9" t="s">
        <v>199</v>
      </c>
      <c r="AE9" t="s">
        <v>199</v>
      </c>
      <c r="AF9" t="s">
        <v>199</v>
      </c>
      <c r="AG9" t="s">
        <v>203</v>
      </c>
      <c r="AH9" t="s">
        <v>203</v>
      </c>
      <c r="AI9" t="s">
        <v>203</v>
      </c>
      <c r="AJ9" t="s">
        <v>203</v>
      </c>
      <c r="AK9" t="s">
        <v>203</v>
      </c>
      <c r="AL9">
        <v>0</v>
      </c>
      <c r="AM9">
        <v>0</v>
      </c>
      <c r="AN9">
        <v>0</v>
      </c>
      <c r="AO9">
        <v>1</v>
      </c>
      <c r="AP9" t="s">
        <v>195</v>
      </c>
      <c r="AQ9">
        <v>0</v>
      </c>
      <c r="AR9" t="s">
        <v>198</v>
      </c>
      <c r="AS9" t="s">
        <v>197</v>
      </c>
      <c r="AT9" t="s">
        <v>198</v>
      </c>
      <c r="AU9" t="s">
        <v>197</v>
      </c>
    </row>
    <row r="11" spans="1:56" x14ac:dyDescent="0.55000000000000004">
      <c r="A11" t="s">
        <v>140</v>
      </c>
    </row>
    <row r="12" spans="1:56" ht="36" x14ac:dyDescent="0.55000000000000004">
      <c r="A12" s="64" t="s">
        <v>134</v>
      </c>
      <c r="B12" s="64" t="s">
        <v>194</v>
      </c>
      <c r="C12" s="64" t="s">
        <v>112</v>
      </c>
      <c r="D12" s="64" t="s">
        <v>126</v>
      </c>
      <c r="E12" s="64" t="s">
        <v>135</v>
      </c>
      <c r="F12" s="64" t="s">
        <v>136</v>
      </c>
      <c r="G12" s="64" t="s">
        <v>137</v>
      </c>
      <c r="H12" s="64" t="s">
        <v>138</v>
      </c>
      <c r="I12" s="64" t="s">
        <v>139</v>
      </c>
      <c r="J12" s="64" t="s">
        <v>104</v>
      </c>
      <c r="K12" s="64" t="s">
        <v>105</v>
      </c>
      <c r="L12" s="64" t="s">
        <v>106</v>
      </c>
      <c r="M12" s="64" t="s">
        <v>107</v>
      </c>
    </row>
    <row r="13" spans="1:56" x14ac:dyDescent="0.55000000000000004">
      <c r="A13" s="46" t="s">
        <v>195</v>
      </c>
      <c r="B13" s="63" t="s">
        <v>195</v>
      </c>
      <c r="C13" s="46" t="s">
        <v>144</v>
      </c>
      <c r="D13" s="46" t="s">
        <v>145</v>
      </c>
      <c r="E13" s="46" t="s">
        <v>143</v>
      </c>
      <c r="F13" s="46" t="s">
        <v>145</v>
      </c>
      <c r="G13" s="63">
        <v>0</v>
      </c>
      <c r="H13" s="63">
        <v>0</v>
      </c>
      <c r="I13" s="63">
        <v>0</v>
      </c>
      <c r="J13" s="46" t="s">
        <v>141</v>
      </c>
      <c r="K13" s="46" t="s">
        <v>142</v>
      </c>
      <c r="L13" s="46" t="s">
        <v>141</v>
      </c>
      <c r="M13" s="46" t="s">
        <v>142</v>
      </c>
    </row>
    <row r="15" spans="1:56" x14ac:dyDescent="0.55000000000000004">
      <c r="A15" t="s">
        <v>273</v>
      </c>
    </row>
    <row r="16" spans="1:56" ht="36" x14ac:dyDescent="0.55000000000000004">
      <c r="A16" s="48" t="s">
        <v>314</v>
      </c>
      <c r="B16" s="48" t="s">
        <v>389</v>
      </c>
      <c r="C16" s="48" t="s">
        <v>396</v>
      </c>
      <c r="D16" s="48" t="s">
        <v>391</v>
      </c>
      <c r="E16" s="48" t="s">
        <v>300</v>
      </c>
      <c r="F16" s="48" t="s">
        <v>301</v>
      </c>
      <c r="G16" s="48" t="s">
        <v>392</v>
      </c>
      <c r="H16" s="48" t="s">
        <v>302</v>
      </c>
      <c r="I16" s="48" t="s">
        <v>303</v>
      </c>
      <c r="J16" s="48" t="s">
        <v>304</v>
      </c>
      <c r="K16" s="48" t="s">
        <v>305</v>
      </c>
      <c r="L16" s="48" t="s">
        <v>306</v>
      </c>
      <c r="M16" s="48" t="s">
        <v>307</v>
      </c>
      <c r="N16" s="48" t="s">
        <v>308</v>
      </c>
      <c r="O16" s="48" t="s">
        <v>285</v>
      </c>
      <c r="P16" s="48" t="s">
        <v>286</v>
      </c>
      <c r="Q16" s="48" t="s">
        <v>287</v>
      </c>
      <c r="R16" s="48" t="s">
        <v>309</v>
      </c>
    </row>
    <row r="17" spans="1:18" ht="36" x14ac:dyDescent="0.55000000000000004">
      <c r="A17" s="48" t="s">
        <v>108</v>
      </c>
      <c r="B17" s="48" t="s">
        <v>393</v>
      </c>
      <c r="C17" s="48" t="s">
        <v>390</v>
      </c>
      <c r="D17" s="48" t="s">
        <v>297</v>
      </c>
      <c r="E17" s="48" t="s">
        <v>264</v>
      </c>
      <c r="F17" s="48" t="s">
        <v>265</v>
      </c>
      <c r="G17" s="48" t="s">
        <v>298</v>
      </c>
      <c r="H17" s="48" t="s">
        <v>266</v>
      </c>
      <c r="I17" s="48" t="s">
        <v>267</v>
      </c>
      <c r="J17" s="48" t="s">
        <v>268</v>
      </c>
      <c r="K17" s="48" t="s">
        <v>269</v>
      </c>
      <c r="L17" s="48" t="s">
        <v>270</v>
      </c>
      <c r="M17" s="48" t="s">
        <v>271</v>
      </c>
      <c r="N17" s="48" t="s">
        <v>272</v>
      </c>
      <c r="O17" s="48" t="s">
        <v>104</v>
      </c>
      <c r="P17" s="48" t="s">
        <v>105</v>
      </c>
      <c r="Q17" s="48" t="s">
        <v>106</v>
      </c>
      <c r="R17" s="48" t="s">
        <v>107</v>
      </c>
    </row>
    <row r="18" spans="1:18" x14ac:dyDescent="0.55000000000000004">
      <c r="A18" s="66">
        <v>1</v>
      </c>
      <c r="B18" s="67" t="s">
        <v>394</v>
      </c>
      <c r="C18" s="66">
        <v>0</v>
      </c>
      <c r="D18" s="66">
        <v>1</v>
      </c>
      <c r="E18" s="66">
        <v>1</v>
      </c>
      <c r="F18" s="66">
        <v>1</v>
      </c>
      <c r="G18" s="66">
        <v>1</v>
      </c>
      <c r="H18" s="66">
        <v>1</v>
      </c>
      <c r="I18" s="66">
        <v>1</v>
      </c>
      <c r="J18" s="66">
        <v>1</v>
      </c>
      <c r="K18" s="66">
        <v>1</v>
      </c>
      <c r="L18" s="66">
        <v>1</v>
      </c>
      <c r="M18" s="66">
        <v>8</v>
      </c>
      <c r="N18" s="67" t="s">
        <v>395</v>
      </c>
      <c r="O18" s="68">
        <v>43946</v>
      </c>
      <c r="P18" s="67" t="s">
        <v>312</v>
      </c>
      <c r="Q18" s="68">
        <v>43946</v>
      </c>
      <c r="R18" s="67" t="s">
        <v>312</v>
      </c>
    </row>
    <row r="20" spans="1:18" x14ac:dyDescent="0.55000000000000004">
      <c r="A20" t="s">
        <v>311</v>
      </c>
    </row>
    <row r="21" spans="1:18" x14ac:dyDescent="0.55000000000000004">
      <c r="A21" s="48" t="s">
        <v>274</v>
      </c>
      <c r="B21" s="48" t="s">
        <v>397</v>
      </c>
      <c r="C21" s="48" t="s">
        <v>275</v>
      </c>
      <c r="D21" s="48" t="s">
        <v>276</v>
      </c>
      <c r="E21" s="48" t="s">
        <v>277</v>
      </c>
      <c r="F21" s="48" t="s">
        <v>278</v>
      </c>
      <c r="G21" s="48" t="s">
        <v>279</v>
      </c>
      <c r="H21" s="48" t="s">
        <v>280</v>
      </c>
      <c r="I21" s="48" t="s">
        <v>281</v>
      </c>
      <c r="J21" s="48" t="s">
        <v>282</v>
      </c>
      <c r="K21" s="48" t="s">
        <v>283</v>
      </c>
      <c r="L21" s="48" t="s">
        <v>284</v>
      </c>
      <c r="M21" s="48" t="s">
        <v>285</v>
      </c>
      <c r="N21" s="48" t="s">
        <v>286</v>
      </c>
      <c r="O21" s="48" t="s">
        <v>287</v>
      </c>
      <c r="P21" s="48" t="s">
        <v>288</v>
      </c>
    </row>
    <row r="22" spans="1:18" ht="36" x14ac:dyDescent="0.55000000000000004">
      <c r="A22" s="48" t="s">
        <v>109</v>
      </c>
      <c r="B22" s="48" t="s">
        <v>387</v>
      </c>
      <c r="C22" s="48" t="s">
        <v>289</v>
      </c>
      <c r="D22" s="48" t="s">
        <v>290</v>
      </c>
      <c r="E22" s="48" t="s">
        <v>277</v>
      </c>
      <c r="F22" s="48" t="s">
        <v>291</v>
      </c>
      <c r="G22" s="48" t="s">
        <v>292</v>
      </c>
      <c r="H22" s="48" t="s">
        <v>293</v>
      </c>
      <c r="I22" s="48" t="s">
        <v>294</v>
      </c>
      <c r="J22" s="48" t="s">
        <v>295</v>
      </c>
      <c r="K22" s="48" t="s">
        <v>296</v>
      </c>
      <c r="L22" s="48" t="s">
        <v>310</v>
      </c>
      <c r="M22" s="48" t="s">
        <v>104</v>
      </c>
      <c r="N22" s="48" t="s">
        <v>105</v>
      </c>
      <c r="O22" s="48" t="s">
        <v>106</v>
      </c>
      <c r="P22" s="48" t="s">
        <v>107</v>
      </c>
    </row>
    <row r="23" spans="1:18" x14ac:dyDescent="0.55000000000000004">
      <c r="A23">
        <v>1</v>
      </c>
      <c r="B23" t="s">
        <v>388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8</v>
      </c>
      <c r="L23" t="s">
        <v>263</v>
      </c>
      <c r="M23" s="65">
        <v>43946</v>
      </c>
      <c r="N23" t="s">
        <v>8</v>
      </c>
      <c r="O23" s="65">
        <v>43946</v>
      </c>
      <c r="P23" t="s">
        <v>8</v>
      </c>
    </row>
    <row r="25" spans="1:18" x14ac:dyDescent="0.55000000000000004">
      <c r="A25" t="s">
        <v>385</v>
      </c>
    </row>
    <row r="26" spans="1:18" x14ac:dyDescent="0.55000000000000004">
      <c r="A26" s="48" t="s">
        <v>316</v>
      </c>
      <c r="B26" s="48" t="s">
        <v>299</v>
      </c>
      <c r="C26" s="48" t="s">
        <v>398</v>
      </c>
      <c r="D26" s="48" t="s">
        <v>376</v>
      </c>
      <c r="E26" s="48" t="s">
        <v>377</v>
      </c>
      <c r="F26" s="48" t="s">
        <v>378</v>
      </c>
      <c r="G26" s="48" t="s">
        <v>379</v>
      </c>
      <c r="H26" s="48" t="s">
        <v>285</v>
      </c>
      <c r="I26" s="48" t="s">
        <v>286</v>
      </c>
      <c r="J26" s="48" t="s">
        <v>287</v>
      </c>
      <c r="K26" s="48" t="s">
        <v>309</v>
      </c>
    </row>
    <row r="27" spans="1:18" ht="36" x14ac:dyDescent="0.55000000000000004">
      <c r="A27" s="48" t="s">
        <v>363</v>
      </c>
      <c r="B27" s="48" t="s">
        <v>380</v>
      </c>
      <c r="C27" s="48" t="s">
        <v>375</v>
      </c>
      <c r="D27" s="48" t="s">
        <v>381</v>
      </c>
      <c r="E27" s="48" t="s">
        <v>382</v>
      </c>
      <c r="F27" s="48" t="s">
        <v>383</v>
      </c>
      <c r="G27" s="48" t="s">
        <v>384</v>
      </c>
      <c r="H27" s="48" t="s">
        <v>104</v>
      </c>
      <c r="I27" s="48" t="s">
        <v>105</v>
      </c>
      <c r="J27" s="48" t="s">
        <v>106</v>
      </c>
      <c r="K27" s="48" t="s">
        <v>107</v>
      </c>
    </row>
    <row r="28" spans="1:18" x14ac:dyDescent="0.55000000000000004">
      <c r="A28">
        <v>1</v>
      </c>
      <c r="B28" t="s">
        <v>386</v>
      </c>
      <c r="C28">
        <v>1</v>
      </c>
      <c r="D28">
        <v>1</v>
      </c>
      <c r="E28">
        <v>1</v>
      </c>
      <c r="F28">
        <v>1</v>
      </c>
      <c r="G28">
        <v>1</v>
      </c>
      <c r="H28" s="65">
        <v>43946</v>
      </c>
      <c r="I28" t="s">
        <v>8</v>
      </c>
      <c r="J28" s="65">
        <v>43946</v>
      </c>
      <c r="K28" t="s">
        <v>8</v>
      </c>
    </row>
    <row r="30" spans="1:18" x14ac:dyDescent="0.55000000000000004">
      <c r="A30" t="s">
        <v>413</v>
      </c>
    </row>
    <row r="31" spans="1:18" ht="36" x14ac:dyDescent="0.55000000000000004">
      <c r="A31" s="48" t="s">
        <v>399</v>
      </c>
      <c r="B31" s="48" t="s">
        <v>400</v>
      </c>
      <c r="C31" s="48" t="s">
        <v>401</v>
      </c>
      <c r="D31" s="48" t="s">
        <v>402</v>
      </c>
      <c r="E31" s="48" t="s">
        <v>403</v>
      </c>
      <c r="F31" s="48" t="s">
        <v>404</v>
      </c>
      <c r="G31" s="48" t="s">
        <v>405</v>
      </c>
      <c r="H31" s="48" t="s">
        <v>406</v>
      </c>
      <c r="I31" s="48" t="s">
        <v>407</v>
      </c>
      <c r="J31" s="48" t="s">
        <v>408</v>
      </c>
      <c r="K31" s="48" t="s">
        <v>409</v>
      </c>
      <c r="L31" s="48" t="s">
        <v>410</v>
      </c>
      <c r="M31" s="48" t="s">
        <v>285</v>
      </c>
      <c r="N31" s="48" t="s">
        <v>286</v>
      </c>
      <c r="O31" s="48" t="s">
        <v>287</v>
      </c>
      <c r="P31" s="48" t="s">
        <v>288</v>
      </c>
    </row>
    <row r="32" spans="1:18" ht="36" x14ac:dyDescent="0.55000000000000004">
      <c r="A32" s="48" t="s">
        <v>411</v>
      </c>
      <c r="B32" s="48" t="s">
        <v>412</v>
      </c>
      <c r="C32" s="48" t="s">
        <v>289</v>
      </c>
      <c r="D32" s="48" t="s">
        <v>290</v>
      </c>
      <c r="E32" s="48" t="s">
        <v>277</v>
      </c>
      <c r="F32" s="48" t="s">
        <v>291</v>
      </c>
      <c r="G32" s="48" t="s">
        <v>292</v>
      </c>
      <c r="H32" s="48" t="s">
        <v>293</v>
      </c>
      <c r="I32" s="48" t="s">
        <v>294</v>
      </c>
      <c r="J32" s="48" t="s">
        <v>295</v>
      </c>
      <c r="K32" s="48" t="s">
        <v>296</v>
      </c>
      <c r="L32" s="48" t="s">
        <v>310</v>
      </c>
      <c r="M32" s="48" t="s">
        <v>104</v>
      </c>
      <c r="N32" s="48" t="s">
        <v>105</v>
      </c>
      <c r="O32" s="48" t="s">
        <v>106</v>
      </c>
      <c r="P32" s="48" t="s">
        <v>107</v>
      </c>
    </row>
    <row r="33" spans="1:16" x14ac:dyDescent="0.55000000000000004">
      <c r="A33">
        <v>1</v>
      </c>
      <c r="B33" t="s">
        <v>414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8</v>
      </c>
      <c r="L33" t="s">
        <v>263</v>
      </c>
      <c r="M33" s="65">
        <v>43947</v>
      </c>
      <c r="N33" t="s">
        <v>8</v>
      </c>
      <c r="O33" s="65">
        <v>43947</v>
      </c>
      <c r="P33" t="s">
        <v>8</v>
      </c>
    </row>
    <row r="35" spans="1:16" x14ac:dyDescent="0.55000000000000004">
      <c r="A35" t="s">
        <v>423</v>
      </c>
      <c r="B35" t="s">
        <v>424</v>
      </c>
    </row>
    <row r="36" spans="1:16" ht="36" x14ac:dyDescent="0.55000000000000004">
      <c r="A36" s="48" t="s">
        <v>415</v>
      </c>
      <c r="B36" s="48" t="s">
        <v>416</v>
      </c>
      <c r="C36" s="48" t="s">
        <v>417</v>
      </c>
      <c r="D36" s="48" t="s">
        <v>426</v>
      </c>
      <c r="E36" s="48" t="s">
        <v>418</v>
      </c>
      <c r="F36" s="48" t="s">
        <v>285</v>
      </c>
      <c r="G36" s="48" t="s">
        <v>286</v>
      </c>
      <c r="H36" s="48" t="s">
        <v>287</v>
      </c>
      <c r="I36" s="48" t="s">
        <v>288</v>
      </c>
    </row>
    <row r="37" spans="1:16" ht="36" x14ac:dyDescent="0.55000000000000004">
      <c r="A37" s="48" t="s">
        <v>419</v>
      </c>
      <c r="B37" s="48" t="s">
        <v>420</v>
      </c>
      <c r="C37" s="48" t="s">
        <v>421</v>
      </c>
      <c r="D37" s="48" t="s">
        <v>426</v>
      </c>
      <c r="E37" s="48" t="s">
        <v>422</v>
      </c>
      <c r="F37" s="48" t="s">
        <v>104</v>
      </c>
      <c r="G37" s="48" t="s">
        <v>105</v>
      </c>
      <c r="H37" s="48" t="s">
        <v>106</v>
      </c>
      <c r="I37" s="48" t="s">
        <v>107</v>
      </c>
    </row>
    <row r="38" spans="1:16" x14ac:dyDescent="0.55000000000000004">
      <c r="A38">
        <v>1</v>
      </c>
      <c r="B38" t="s">
        <v>425</v>
      </c>
      <c r="C38">
        <v>1</v>
      </c>
      <c r="D38">
        <v>1</v>
      </c>
      <c r="E38" t="s">
        <v>263</v>
      </c>
      <c r="F38" s="65">
        <v>43947</v>
      </c>
      <c r="G38" t="s">
        <v>8</v>
      </c>
      <c r="H38" s="65">
        <v>43947</v>
      </c>
      <c r="I38" t="s">
        <v>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IOデータ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55000000000000004">
      <c r="A4" s="29" t="s">
        <v>23</v>
      </c>
    </row>
    <row r="5" spans="1:48" s="29" customFormat="1" x14ac:dyDescent="0.55000000000000004">
      <c r="A5" s="95" t="s">
        <v>24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7"/>
      <c r="Z5" s="95" t="s">
        <v>25</v>
      </c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7"/>
    </row>
    <row r="6" spans="1:48" s="29" customFormat="1" x14ac:dyDescent="0.55000000000000004">
      <c r="A6" s="95" t="s">
        <v>40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7"/>
      <c r="Z6" s="95" t="s">
        <v>39</v>
      </c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7"/>
    </row>
    <row r="7" spans="1:48" s="29" customFormat="1" x14ac:dyDescent="0.55000000000000004"/>
    <row r="8" spans="1:48" s="29" customFormat="1" x14ac:dyDescent="0.55000000000000004">
      <c r="A8" s="29" t="s">
        <v>18</v>
      </c>
    </row>
    <row r="9" spans="1:48" s="29" customFormat="1" x14ac:dyDescent="0.55000000000000004">
      <c r="A9" s="94" t="s">
        <v>19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8" t="s">
        <v>20</v>
      </c>
      <c r="V9" s="98"/>
      <c r="W9" s="98"/>
      <c r="X9" s="98"/>
      <c r="Y9" s="98"/>
      <c r="Z9" s="98"/>
      <c r="AA9" s="98"/>
      <c r="AB9" s="98"/>
      <c r="AC9" s="98"/>
      <c r="AD9" s="98"/>
      <c r="AE9" s="94" t="s">
        <v>21</v>
      </c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</row>
    <row r="10" spans="1:48" s="29" customFormat="1" x14ac:dyDescent="0.55000000000000004">
      <c r="A10" s="94" t="s">
        <v>32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 t="s">
        <v>33</v>
      </c>
      <c r="V10" s="94"/>
      <c r="W10" s="94"/>
      <c r="X10" s="94"/>
      <c r="Y10" s="94"/>
      <c r="Z10" s="94"/>
      <c r="AA10" s="94"/>
      <c r="AB10" s="94"/>
      <c r="AC10" s="94"/>
      <c r="AD10" s="94"/>
      <c r="AE10" s="95" t="s">
        <v>34</v>
      </c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7"/>
    </row>
    <row r="11" spans="1:48" s="29" customFormat="1" x14ac:dyDescent="0.55000000000000004">
      <c r="A11" s="94" t="s">
        <v>35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 t="s">
        <v>33</v>
      </c>
      <c r="V11" s="94"/>
      <c r="W11" s="94"/>
      <c r="X11" s="94"/>
      <c r="Y11" s="94"/>
      <c r="Z11" s="94"/>
      <c r="AA11" s="94"/>
      <c r="AB11" s="94"/>
      <c r="AC11" s="94"/>
      <c r="AD11" s="94"/>
      <c r="AE11" s="95" t="s">
        <v>36</v>
      </c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7"/>
    </row>
    <row r="12" spans="1:48" s="29" customFormat="1" x14ac:dyDescent="0.55000000000000004">
      <c r="A12" s="94" t="s">
        <v>46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 t="s">
        <v>33</v>
      </c>
      <c r="V12" s="94"/>
      <c r="W12" s="94"/>
      <c r="X12" s="94"/>
      <c r="Y12" s="94"/>
      <c r="Z12" s="94"/>
      <c r="AA12" s="94"/>
      <c r="AB12" s="94"/>
      <c r="AC12" s="94"/>
      <c r="AD12" s="94"/>
      <c r="AE12" s="95" t="s">
        <v>48</v>
      </c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7"/>
    </row>
    <row r="13" spans="1:48" s="29" customFormat="1" x14ac:dyDescent="0.55000000000000004">
      <c r="A13" s="94" t="s">
        <v>49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 t="s">
        <v>47</v>
      </c>
      <c r="V13" s="94"/>
      <c r="W13" s="94"/>
      <c r="X13" s="94"/>
      <c r="Y13" s="94"/>
      <c r="Z13" s="94"/>
      <c r="AA13" s="94"/>
      <c r="AB13" s="94"/>
      <c r="AC13" s="94"/>
      <c r="AD13" s="94"/>
      <c r="AE13" s="95" t="s">
        <v>51</v>
      </c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7"/>
    </row>
    <row r="14" spans="1:48" s="29" customFormat="1" x14ac:dyDescent="0.55000000000000004">
      <c r="A14" s="94" t="s">
        <v>50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 t="s">
        <v>47</v>
      </c>
      <c r="V14" s="94"/>
      <c r="W14" s="94"/>
      <c r="X14" s="94"/>
      <c r="Y14" s="94"/>
      <c r="Z14" s="94"/>
      <c r="AA14" s="94"/>
      <c r="AB14" s="94"/>
      <c r="AC14" s="94"/>
      <c r="AD14" s="94"/>
      <c r="AE14" s="95" t="s">
        <v>52</v>
      </c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7"/>
    </row>
    <row r="15" spans="1:48" s="30" customFormat="1" x14ac:dyDescent="0.55000000000000004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5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7"/>
    </row>
    <row r="16" spans="1:48" s="30" customFormat="1" x14ac:dyDescent="0.55000000000000004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7"/>
    </row>
    <row r="17" spans="1:48" s="29" customFormat="1" x14ac:dyDescent="0.55000000000000004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5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7"/>
    </row>
    <row r="18" spans="1:48" s="29" customFormat="1" x14ac:dyDescent="0.55000000000000004"/>
    <row r="19" spans="1:48" s="29" customFormat="1" x14ac:dyDescent="0.55000000000000004">
      <c r="A19" s="29" t="s">
        <v>17</v>
      </c>
    </row>
    <row r="20" spans="1:48" s="29" customFormat="1" x14ac:dyDescent="0.55000000000000004">
      <c r="A20" s="95" t="s">
        <v>19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5" t="s">
        <v>22</v>
      </c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7"/>
    </row>
    <row r="21" spans="1:48" s="29" customFormat="1" x14ac:dyDescent="0.55000000000000004">
      <c r="A21" s="95" t="s">
        <v>38</v>
      </c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7"/>
      <c r="Z21" s="95" t="s">
        <v>37</v>
      </c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7"/>
    </row>
    <row r="22" spans="1:48" s="29" customFormat="1" x14ac:dyDescent="0.55000000000000004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7"/>
      <c r="Z22" s="95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7"/>
    </row>
    <row r="23" spans="1:48" s="29" customFormat="1" x14ac:dyDescent="0.55000000000000004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7"/>
      <c r="Z23" s="95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7"/>
    </row>
    <row r="24" spans="1:48" s="29" customFormat="1" x14ac:dyDescent="0.55000000000000004"/>
    <row r="25" spans="1:48" s="29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処理詳細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29" customFormat="1" x14ac:dyDescent="0.55000000000000004">
      <c r="C5" s="29" t="s">
        <v>182</v>
      </c>
    </row>
    <row r="6" spans="1:48" s="29" customFormat="1" x14ac:dyDescent="0.55000000000000004"/>
    <row r="7" spans="1:48" s="29" customFormat="1" x14ac:dyDescent="0.55000000000000004">
      <c r="D7" s="29" t="s">
        <v>26</v>
      </c>
    </row>
    <row r="8" spans="1:48" s="29" customFormat="1" x14ac:dyDescent="0.55000000000000004"/>
    <row r="9" spans="1:48" s="29" customFormat="1" x14ac:dyDescent="0.55000000000000004">
      <c r="E9" s="29" t="s">
        <v>28</v>
      </c>
      <c r="AA9" s="29" t="s">
        <v>31</v>
      </c>
    </row>
    <row r="10" spans="1:48" s="29" customFormat="1" x14ac:dyDescent="0.55000000000000004">
      <c r="E10" s="29" t="s">
        <v>27</v>
      </c>
    </row>
    <row r="11" spans="1:48" s="29" customFormat="1" x14ac:dyDescent="0.55000000000000004"/>
    <row r="12" spans="1:48" s="29" customFormat="1" x14ac:dyDescent="0.55000000000000004">
      <c r="D12" s="29" t="s">
        <v>91</v>
      </c>
    </row>
    <row r="13" spans="1:48" s="50" customFormat="1" x14ac:dyDescent="0.55000000000000004"/>
    <row r="14" spans="1:48" s="50" customFormat="1" x14ac:dyDescent="0.55000000000000004">
      <c r="E14" s="50" t="s">
        <v>241</v>
      </c>
    </row>
    <row r="15" spans="1:48" s="29" customFormat="1" x14ac:dyDescent="0.55000000000000004">
      <c r="AA15" s="29" t="s">
        <v>92</v>
      </c>
    </row>
    <row r="16" spans="1:48" s="29" customFormat="1" x14ac:dyDescent="0.55000000000000004">
      <c r="E16" s="29" t="s">
        <v>29</v>
      </c>
      <c r="AA16" s="29" t="s">
        <v>93</v>
      </c>
    </row>
    <row r="17" spans="3:42" s="29" customFormat="1" x14ac:dyDescent="0.55000000000000004">
      <c r="E17" s="29" t="s">
        <v>30</v>
      </c>
      <c r="AA17" s="2" t="s">
        <v>94</v>
      </c>
    </row>
    <row r="18" spans="3:42" s="47" customFormat="1" x14ac:dyDescent="0.55000000000000004"/>
    <row r="19" spans="3:42" s="47" customFormat="1" x14ac:dyDescent="0.55000000000000004">
      <c r="D19" s="34" t="s">
        <v>42</v>
      </c>
      <c r="E19" s="35"/>
      <c r="F19" s="35"/>
      <c r="G19" s="35"/>
      <c r="H19" s="36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6"/>
    </row>
    <row r="20" spans="3:42" s="47" customFormat="1" x14ac:dyDescent="0.55000000000000004">
      <c r="D20" s="37"/>
      <c r="E20" s="38"/>
      <c r="F20" s="38"/>
      <c r="G20" s="38"/>
      <c r="H20" s="39"/>
      <c r="I20" s="47" t="s">
        <v>184</v>
      </c>
      <c r="R20" s="47" t="s">
        <v>186</v>
      </c>
      <c r="U20" s="47" t="s">
        <v>187</v>
      </c>
      <c r="AP20" s="31"/>
    </row>
    <row r="21" spans="3:42" s="47" customFormat="1" x14ac:dyDescent="0.55000000000000004">
      <c r="D21" s="37"/>
      <c r="E21" s="38"/>
      <c r="F21" s="38"/>
      <c r="G21" s="38"/>
      <c r="H21" s="39"/>
      <c r="I21" s="47" t="s">
        <v>185</v>
      </c>
      <c r="R21" s="49" t="s">
        <v>186</v>
      </c>
      <c r="U21" s="47" t="s">
        <v>188</v>
      </c>
      <c r="AP21" s="31"/>
    </row>
    <row r="22" spans="3:42" s="47" customFormat="1" x14ac:dyDescent="0.55000000000000004">
      <c r="D22" s="40"/>
      <c r="E22" s="41"/>
      <c r="F22" s="41"/>
      <c r="G22" s="41"/>
      <c r="H22" s="4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3"/>
    </row>
    <row r="23" spans="3:42" s="29" customFormat="1" x14ac:dyDescent="0.55000000000000004"/>
    <row r="24" spans="3:42" s="47" customFormat="1" x14ac:dyDescent="0.55000000000000004">
      <c r="D24" s="47" t="s">
        <v>190</v>
      </c>
    </row>
    <row r="25" spans="3:42" s="47" customFormat="1" x14ac:dyDescent="0.55000000000000004"/>
    <row r="26" spans="3:42" s="47" customFormat="1" x14ac:dyDescent="0.55000000000000004">
      <c r="E26" s="47" t="s">
        <v>191</v>
      </c>
    </row>
    <row r="27" spans="3:42" s="47" customFormat="1" x14ac:dyDescent="0.55000000000000004">
      <c r="E27" s="47" t="s">
        <v>192</v>
      </c>
    </row>
    <row r="28" spans="3:42" s="47" customFormat="1" x14ac:dyDescent="0.55000000000000004"/>
    <row r="29" spans="3:42" s="29" customFormat="1" x14ac:dyDescent="0.55000000000000004">
      <c r="C29" s="29" t="s">
        <v>183</v>
      </c>
    </row>
    <row r="30" spans="3:42" s="29" customFormat="1" x14ac:dyDescent="0.55000000000000004"/>
    <row r="31" spans="3:42" s="29" customFormat="1" x14ac:dyDescent="0.55000000000000004">
      <c r="D31" s="29" t="s">
        <v>189</v>
      </c>
    </row>
    <row r="32" spans="3:42" s="47" customFormat="1" x14ac:dyDescent="0.55000000000000004"/>
    <row r="33" spans="4:32" s="47" customFormat="1" x14ac:dyDescent="0.55000000000000004">
      <c r="E33" s="47" t="s">
        <v>193</v>
      </c>
    </row>
    <row r="34" spans="4:32" s="50" customFormat="1" x14ac:dyDescent="0.55000000000000004">
      <c r="E34" s="50" t="s">
        <v>247</v>
      </c>
    </row>
    <row r="35" spans="4:32" s="50" customFormat="1" x14ac:dyDescent="0.55000000000000004"/>
    <row r="36" spans="4:32" s="50" customFormat="1" x14ac:dyDescent="0.55000000000000004">
      <c r="D36" s="50" t="s">
        <v>204</v>
      </c>
    </row>
    <row r="37" spans="4:32" s="50" customFormat="1" x14ac:dyDescent="0.55000000000000004"/>
    <row r="38" spans="4:32" s="50" customFormat="1" x14ac:dyDescent="0.55000000000000004">
      <c r="E38" s="50" t="s">
        <v>205</v>
      </c>
    </row>
    <row r="39" spans="4:32" s="50" customFormat="1" x14ac:dyDescent="0.55000000000000004"/>
    <row r="40" spans="4:32" s="50" customFormat="1" x14ac:dyDescent="0.55000000000000004">
      <c r="E40" s="99" t="s">
        <v>206</v>
      </c>
      <c r="F40" s="100"/>
      <c r="G40" s="100"/>
      <c r="H40" s="100"/>
      <c r="I40" s="100"/>
      <c r="J40" s="100"/>
      <c r="K40" s="100"/>
      <c r="L40" s="100"/>
      <c r="M40" s="100"/>
      <c r="N40" s="101"/>
      <c r="O40" s="99" t="s">
        <v>207</v>
      </c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1"/>
    </row>
    <row r="41" spans="4:32" s="50" customFormat="1" x14ac:dyDescent="0.55000000000000004">
      <c r="E41" s="95" t="s">
        <v>208</v>
      </c>
      <c r="F41" s="96"/>
      <c r="G41" s="96"/>
      <c r="H41" s="96"/>
      <c r="I41" s="96"/>
      <c r="J41" s="96"/>
      <c r="K41" s="96"/>
      <c r="L41" s="96"/>
      <c r="M41" s="96"/>
      <c r="N41" s="97"/>
      <c r="O41" s="95" t="b">
        <v>1</v>
      </c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7"/>
    </row>
    <row r="42" spans="4:32" s="50" customFormat="1" x14ac:dyDescent="0.55000000000000004">
      <c r="E42" s="95" t="s">
        <v>209</v>
      </c>
      <c r="F42" s="96"/>
      <c r="G42" s="96"/>
      <c r="H42" s="96"/>
      <c r="I42" s="96"/>
      <c r="J42" s="96"/>
      <c r="K42" s="96"/>
      <c r="L42" s="96"/>
      <c r="M42" s="96"/>
      <c r="N42" s="97"/>
      <c r="O42" s="102" t="s">
        <v>216</v>
      </c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4"/>
    </row>
    <row r="43" spans="4:32" s="50" customFormat="1" x14ac:dyDescent="0.55000000000000004">
      <c r="E43" s="95" t="s">
        <v>210</v>
      </c>
      <c r="F43" s="96"/>
      <c r="G43" s="96"/>
      <c r="H43" s="96"/>
      <c r="I43" s="96"/>
      <c r="J43" s="96"/>
      <c r="K43" s="96"/>
      <c r="L43" s="96"/>
      <c r="M43" s="96"/>
      <c r="N43" s="97"/>
      <c r="O43" s="102" t="s">
        <v>217</v>
      </c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4"/>
    </row>
    <row r="44" spans="4:32" s="50" customFormat="1" x14ac:dyDescent="0.55000000000000004">
      <c r="E44" s="51" t="s">
        <v>211</v>
      </c>
      <c r="F44" s="52"/>
      <c r="G44" s="52"/>
      <c r="H44" s="52"/>
      <c r="I44" s="52"/>
      <c r="J44" s="52"/>
      <c r="K44" s="52"/>
      <c r="L44" s="52"/>
      <c r="M44" s="52"/>
      <c r="N44" s="53"/>
      <c r="O44" s="95" t="b">
        <v>1</v>
      </c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7"/>
    </row>
    <row r="45" spans="4:32" s="50" customFormat="1" x14ac:dyDescent="0.55000000000000004">
      <c r="E45" s="95" t="s">
        <v>212</v>
      </c>
      <c r="F45" s="96"/>
      <c r="G45" s="96"/>
      <c r="H45" s="96"/>
      <c r="I45" s="96"/>
      <c r="J45" s="96"/>
      <c r="K45" s="96"/>
      <c r="L45" s="96"/>
      <c r="M45" s="96"/>
      <c r="N45" s="97"/>
      <c r="O45" s="95" t="b">
        <v>1</v>
      </c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7"/>
    </row>
    <row r="46" spans="4:32" s="50" customFormat="1" x14ac:dyDescent="0.55000000000000004"/>
    <row r="47" spans="4:32" s="29" customFormat="1" x14ac:dyDescent="0.55000000000000004"/>
    <row r="48" spans="4:32" s="29" customFormat="1" x14ac:dyDescent="0.55000000000000004">
      <c r="D48" s="29" t="s">
        <v>213</v>
      </c>
    </row>
    <row r="49" spans="3:32" s="29" customFormat="1" x14ac:dyDescent="0.55000000000000004"/>
    <row r="50" spans="3:32" s="29" customFormat="1" x14ac:dyDescent="0.55000000000000004">
      <c r="E50" s="29" t="s">
        <v>237</v>
      </c>
    </row>
    <row r="51" spans="3:32" s="50" customFormat="1" x14ac:dyDescent="0.55000000000000004"/>
    <row r="52" spans="3:32" s="50" customFormat="1" x14ac:dyDescent="0.55000000000000004">
      <c r="E52" s="54" t="s">
        <v>235</v>
      </c>
      <c r="F52" s="55"/>
      <c r="G52" s="55"/>
      <c r="H52" s="55"/>
      <c r="I52" s="55"/>
      <c r="J52" s="55"/>
      <c r="K52" s="55"/>
      <c r="L52" s="55"/>
      <c r="M52" s="55"/>
      <c r="N52" s="56"/>
      <c r="O52" s="61" t="s">
        <v>234</v>
      </c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8"/>
    </row>
    <row r="53" spans="3:32" s="50" customFormat="1" x14ac:dyDescent="0.55000000000000004"/>
    <row r="54" spans="3:32" s="50" customFormat="1" x14ac:dyDescent="0.55000000000000004">
      <c r="E54" s="50" t="s">
        <v>238</v>
      </c>
    </row>
    <row r="55" spans="3:32" s="50" customFormat="1" x14ac:dyDescent="0.55000000000000004"/>
    <row r="56" spans="3:32" s="50" customFormat="1" x14ac:dyDescent="0.55000000000000004">
      <c r="E56" s="54" t="s">
        <v>215</v>
      </c>
      <c r="F56" s="55"/>
      <c r="G56" s="55"/>
      <c r="H56" s="55"/>
      <c r="I56" s="55"/>
      <c r="J56" s="55"/>
      <c r="K56" s="55"/>
      <c r="L56" s="55"/>
      <c r="M56" s="55"/>
      <c r="N56" s="56"/>
      <c r="O56" s="61" t="s">
        <v>239</v>
      </c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8"/>
    </row>
    <row r="57" spans="3:32" s="50" customFormat="1" x14ac:dyDescent="0.55000000000000004">
      <c r="E57" s="54" t="s">
        <v>218</v>
      </c>
      <c r="F57" s="55"/>
      <c r="G57" s="55"/>
      <c r="H57" s="55"/>
      <c r="I57" s="55"/>
      <c r="J57" s="55"/>
      <c r="K57" s="55"/>
      <c r="L57" s="55"/>
      <c r="M57" s="55"/>
      <c r="N57" s="56"/>
      <c r="O57" s="62" t="s">
        <v>220</v>
      </c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60"/>
    </row>
    <row r="58" spans="3:32" s="50" customFormat="1" x14ac:dyDescent="0.55000000000000004"/>
    <row r="59" spans="3:32" s="29" customFormat="1" x14ac:dyDescent="0.55000000000000004"/>
    <row r="60" spans="3:32" s="29" customFormat="1" x14ac:dyDescent="0.55000000000000004">
      <c r="C60" s="29" t="s">
        <v>214</v>
      </c>
    </row>
    <row r="61" spans="3:32" s="29" customFormat="1" x14ac:dyDescent="0.55000000000000004"/>
    <row r="62" spans="3:32" s="29" customFormat="1" x14ac:dyDescent="0.55000000000000004">
      <c r="D62" s="50" t="s">
        <v>221</v>
      </c>
    </row>
    <row r="63" spans="3:32" s="50" customFormat="1" x14ac:dyDescent="0.55000000000000004"/>
    <row r="64" spans="3:32" s="50" customFormat="1" x14ac:dyDescent="0.55000000000000004">
      <c r="E64" s="50" t="s">
        <v>222</v>
      </c>
    </row>
    <row r="65" spans="5:33" s="50" customFormat="1" x14ac:dyDescent="0.55000000000000004"/>
    <row r="66" spans="5:33" s="50" customFormat="1" x14ac:dyDescent="0.55000000000000004">
      <c r="F66" s="50" t="s">
        <v>223</v>
      </c>
    </row>
    <row r="67" spans="5:33" s="50" customFormat="1" x14ac:dyDescent="0.55000000000000004">
      <c r="F67" s="54" t="s">
        <v>215</v>
      </c>
      <c r="G67" s="55"/>
      <c r="H67" s="55"/>
      <c r="I67" s="55"/>
      <c r="J67" s="55"/>
      <c r="K67" s="55"/>
      <c r="L67" s="55"/>
      <c r="M67" s="55"/>
      <c r="N67" s="55"/>
      <c r="O67" s="56"/>
      <c r="P67" s="61" t="s">
        <v>230</v>
      </c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8"/>
    </row>
    <row r="68" spans="5:33" s="50" customFormat="1" x14ac:dyDescent="0.55000000000000004">
      <c r="F68" s="105" t="s">
        <v>235</v>
      </c>
      <c r="G68" s="106"/>
      <c r="H68" s="106"/>
      <c r="I68" s="106"/>
      <c r="J68" s="106"/>
      <c r="K68" s="106"/>
      <c r="L68" s="106"/>
      <c r="M68" s="106"/>
      <c r="N68" s="106"/>
      <c r="O68" s="107"/>
      <c r="P68" s="61" t="s">
        <v>229</v>
      </c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8"/>
    </row>
    <row r="69" spans="5:33" s="50" customFormat="1" x14ac:dyDescent="0.55000000000000004">
      <c r="F69" s="108"/>
      <c r="G69" s="109"/>
      <c r="H69" s="109"/>
      <c r="I69" s="109"/>
      <c r="J69" s="109"/>
      <c r="K69" s="109"/>
      <c r="L69" s="109"/>
      <c r="M69" s="109"/>
      <c r="N69" s="109"/>
      <c r="O69" s="110"/>
      <c r="P69" s="61" t="s">
        <v>232</v>
      </c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8"/>
    </row>
    <row r="70" spans="5:33" s="50" customFormat="1" x14ac:dyDescent="0.55000000000000004">
      <c r="F70" s="54" t="s">
        <v>218</v>
      </c>
      <c r="G70" s="55"/>
      <c r="H70" s="55"/>
      <c r="I70" s="55"/>
      <c r="J70" s="55"/>
      <c r="K70" s="55"/>
      <c r="L70" s="55"/>
      <c r="M70" s="55"/>
      <c r="N70" s="55"/>
      <c r="O70" s="56"/>
      <c r="P70" s="62" t="s">
        <v>224</v>
      </c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</row>
    <row r="71" spans="5:33" s="50" customFormat="1" x14ac:dyDescent="0.55000000000000004">
      <c r="F71" s="54" t="s">
        <v>219</v>
      </c>
      <c r="G71" s="55"/>
      <c r="H71" s="55"/>
      <c r="I71" s="55"/>
      <c r="J71" s="55"/>
      <c r="K71" s="55"/>
      <c r="L71" s="55"/>
      <c r="M71" s="55"/>
      <c r="N71" s="55"/>
      <c r="O71" s="56"/>
      <c r="P71" s="62" t="s">
        <v>225</v>
      </c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</row>
    <row r="72" spans="5:33" s="50" customFormat="1" x14ac:dyDescent="0.55000000000000004"/>
    <row r="73" spans="5:33" s="50" customFormat="1" x14ac:dyDescent="0.55000000000000004">
      <c r="E73" s="50" t="s">
        <v>227</v>
      </c>
    </row>
    <row r="74" spans="5:33" s="50" customFormat="1" x14ac:dyDescent="0.55000000000000004"/>
    <row r="75" spans="5:33" s="50" customFormat="1" x14ac:dyDescent="0.55000000000000004">
      <c r="F75" s="50" t="s">
        <v>226</v>
      </c>
    </row>
    <row r="76" spans="5:33" s="50" customFormat="1" x14ac:dyDescent="0.55000000000000004">
      <c r="F76" s="54" t="s">
        <v>215</v>
      </c>
      <c r="G76" s="55"/>
      <c r="H76" s="55"/>
      <c r="I76" s="55"/>
      <c r="J76" s="55"/>
      <c r="K76" s="55"/>
      <c r="L76" s="55"/>
      <c r="M76" s="55"/>
      <c r="N76" s="55"/>
      <c r="O76" s="56"/>
      <c r="P76" s="61" t="s">
        <v>231</v>
      </c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8"/>
    </row>
    <row r="77" spans="5:33" s="50" customFormat="1" x14ac:dyDescent="0.55000000000000004">
      <c r="F77" s="105" t="s">
        <v>235</v>
      </c>
      <c r="G77" s="106"/>
      <c r="H77" s="106"/>
      <c r="I77" s="106"/>
      <c r="J77" s="106"/>
      <c r="K77" s="106"/>
      <c r="L77" s="106"/>
      <c r="M77" s="106"/>
      <c r="N77" s="106"/>
      <c r="O77" s="107"/>
      <c r="P77" s="61" t="s">
        <v>228</v>
      </c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8"/>
    </row>
    <row r="78" spans="5:33" s="50" customFormat="1" x14ac:dyDescent="0.55000000000000004">
      <c r="F78" s="108"/>
      <c r="G78" s="109"/>
      <c r="H78" s="109"/>
      <c r="I78" s="109"/>
      <c r="J78" s="109"/>
      <c r="K78" s="109"/>
      <c r="L78" s="109"/>
      <c r="M78" s="109"/>
      <c r="N78" s="109"/>
      <c r="O78" s="110"/>
      <c r="P78" s="61" t="s">
        <v>232</v>
      </c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8"/>
    </row>
    <row r="79" spans="5:33" s="50" customFormat="1" x14ac:dyDescent="0.55000000000000004">
      <c r="F79" s="54" t="s">
        <v>218</v>
      </c>
      <c r="G79" s="55"/>
      <c r="H79" s="55"/>
      <c r="I79" s="55"/>
      <c r="J79" s="55"/>
      <c r="K79" s="55"/>
      <c r="L79" s="55"/>
      <c r="M79" s="55"/>
      <c r="N79" s="55"/>
      <c r="O79" s="56"/>
      <c r="P79" s="62" t="s">
        <v>224</v>
      </c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</row>
    <row r="80" spans="5:33" s="50" customFormat="1" x14ac:dyDescent="0.55000000000000004">
      <c r="F80" s="54" t="s">
        <v>219</v>
      </c>
      <c r="G80" s="55"/>
      <c r="H80" s="55"/>
      <c r="I80" s="55"/>
      <c r="J80" s="55"/>
      <c r="K80" s="55"/>
      <c r="L80" s="55"/>
      <c r="M80" s="55"/>
      <c r="N80" s="55"/>
      <c r="O80" s="56"/>
      <c r="P80" s="62" t="s">
        <v>225</v>
      </c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</row>
    <row r="81" spans="4:5" s="50" customFormat="1" x14ac:dyDescent="0.55000000000000004"/>
    <row r="82" spans="4:5" s="50" customFormat="1" x14ac:dyDescent="0.55000000000000004">
      <c r="D82" s="50" t="s">
        <v>236</v>
      </c>
    </row>
    <row r="83" spans="4:5" s="50" customFormat="1" x14ac:dyDescent="0.55000000000000004"/>
    <row r="84" spans="4:5" s="50" customFormat="1" x14ac:dyDescent="0.55000000000000004">
      <c r="E84" s="50" t="s">
        <v>233</v>
      </c>
    </row>
    <row r="85" spans="4:5" s="50" customFormat="1" x14ac:dyDescent="0.55000000000000004"/>
    <row r="86" spans="4:5" s="50" customFormat="1" x14ac:dyDescent="0.55000000000000004"/>
    <row r="87" spans="4:5" s="29" customFormat="1" x14ac:dyDescent="0.55000000000000004"/>
    <row r="88" spans="4:5" s="29" customFormat="1" x14ac:dyDescent="0.55000000000000004"/>
    <row r="89" spans="4:5" s="29" customFormat="1" x14ac:dyDescent="0.55000000000000004"/>
    <row r="90" spans="4:5" s="29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DBアクセス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29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55000000000000004">
      <c r="A5" s="2"/>
      <c r="B5" s="2"/>
      <c r="C5" s="2" t="s">
        <v>240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s="29" customFormat="1" x14ac:dyDescent="0.55000000000000004"/>
    <row r="7" spans="1:48" s="29" customFormat="1" x14ac:dyDescent="0.55000000000000004">
      <c r="A7" s="2"/>
      <c r="B7" s="2"/>
      <c r="C7" s="2"/>
      <c r="D7" s="2" t="s">
        <v>245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29" customFormat="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s="29" customFormat="1" x14ac:dyDescent="0.55000000000000004">
      <c r="A9" s="2"/>
      <c r="B9" s="2"/>
      <c r="C9" s="2"/>
      <c r="D9" s="34" t="s">
        <v>43</v>
      </c>
      <c r="E9" s="35"/>
      <c r="F9" s="35"/>
      <c r="G9" s="35"/>
      <c r="H9" s="36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6"/>
      <c r="AQ9" s="2"/>
      <c r="AR9" s="2"/>
      <c r="AS9" s="2"/>
      <c r="AT9" s="2"/>
      <c r="AU9" s="2"/>
      <c r="AV9" s="2"/>
    </row>
    <row r="10" spans="1:48" s="29" customFormat="1" x14ac:dyDescent="0.55000000000000004">
      <c r="D10" s="37"/>
      <c r="E10" s="38"/>
      <c r="F10" s="38"/>
      <c r="G10" s="38"/>
      <c r="H10" s="39"/>
      <c r="I10" s="29" t="s">
        <v>242</v>
      </c>
      <c r="AP10" s="31"/>
    </row>
    <row r="11" spans="1:48" s="29" customFormat="1" x14ac:dyDescent="0.55000000000000004">
      <c r="D11" s="37"/>
      <c r="E11" s="38"/>
      <c r="F11" s="38"/>
      <c r="G11" s="38"/>
      <c r="H11" s="39"/>
      <c r="AP11" s="31"/>
    </row>
    <row r="12" spans="1:48" s="29" customFormat="1" x14ac:dyDescent="0.55000000000000004">
      <c r="D12" s="34" t="s">
        <v>42</v>
      </c>
      <c r="E12" s="35"/>
      <c r="F12" s="35"/>
      <c r="G12" s="35"/>
      <c r="H12" s="36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6"/>
    </row>
    <row r="13" spans="1:48" s="29" customFormat="1" x14ac:dyDescent="0.55000000000000004">
      <c r="D13" s="37"/>
      <c r="E13" s="38"/>
      <c r="F13" s="38"/>
      <c r="G13" s="38"/>
      <c r="H13" s="39"/>
      <c r="I13" s="50" t="s">
        <v>94</v>
      </c>
      <c r="S13" s="29" t="s">
        <v>186</v>
      </c>
      <c r="W13" s="29" t="s">
        <v>243</v>
      </c>
      <c r="AP13" s="31"/>
    </row>
    <row r="14" spans="1:48" s="29" customFormat="1" x14ac:dyDescent="0.55000000000000004">
      <c r="D14" s="37"/>
      <c r="E14" s="38"/>
      <c r="F14" s="38"/>
      <c r="G14" s="38"/>
      <c r="H14" s="39"/>
      <c r="I14" s="50" t="s">
        <v>93</v>
      </c>
      <c r="S14" s="29" t="s">
        <v>186</v>
      </c>
      <c r="W14" s="50" t="s">
        <v>244</v>
      </c>
      <c r="AP14" s="31"/>
    </row>
    <row r="15" spans="1:48" s="29" customFormat="1" x14ac:dyDescent="0.55000000000000004">
      <c r="D15" s="40"/>
      <c r="E15" s="41"/>
      <c r="F15" s="41"/>
      <c r="G15" s="41"/>
      <c r="H15" s="4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3"/>
    </row>
    <row r="16" spans="1:48" s="29" customFormat="1" x14ac:dyDescent="0.55000000000000004"/>
    <row r="17" spans="1:48" s="29" customFormat="1" x14ac:dyDescent="0.55000000000000004"/>
    <row r="18" spans="1:48" s="50" customFormat="1" x14ac:dyDescent="0.55000000000000004">
      <c r="A18" s="2"/>
      <c r="B18" s="2"/>
      <c r="C18" s="2"/>
      <c r="D18" s="2" t="s">
        <v>246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s="50" customFormat="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s="50" customFormat="1" x14ac:dyDescent="0.55000000000000004">
      <c r="A20" s="2"/>
      <c r="B20" s="2"/>
      <c r="C20" s="2"/>
      <c r="D20" s="34" t="s">
        <v>43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  <c r="AQ20" s="2"/>
      <c r="AR20" s="2"/>
      <c r="AS20" s="2"/>
      <c r="AT20" s="2"/>
      <c r="AU20" s="2"/>
      <c r="AV20" s="2"/>
    </row>
    <row r="21" spans="1:48" s="50" customFormat="1" x14ac:dyDescent="0.55000000000000004">
      <c r="D21" s="37"/>
      <c r="E21" s="38"/>
      <c r="F21" s="38"/>
      <c r="G21" s="38"/>
      <c r="H21" s="39"/>
      <c r="I21" s="50" t="s">
        <v>242</v>
      </c>
      <c r="AP21" s="31"/>
    </row>
    <row r="22" spans="1:48" s="50" customFormat="1" x14ac:dyDescent="0.55000000000000004">
      <c r="D22" s="37"/>
      <c r="E22" s="38"/>
      <c r="F22" s="38"/>
      <c r="G22" s="38"/>
      <c r="H22" s="39"/>
      <c r="AP22" s="31"/>
    </row>
    <row r="23" spans="1:48" s="50" customFormat="1" x14ac:dyDescent="0.55000000000000004">
      <c r="D23" s="34" t="s">
        <v>42</v>
      </c>
      <c r="E23" s="35"/>
      <c r="F23" s="35"/>
      <c r="G23" s="35"/>
      <c r="H23" s="36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6"/>
    </row>
    <row r="24" spans="1:48" s="50" customFormat="1" x14ac:dyDescent="0.55000000000000004">
      <c r="D24" s="37"/>
      <c r="E24" s="38"/>
      <c r="F24" s="38"/>
      <c r="G24" s="38"/>
      <c r="H24" s="39"/>
      <c r="I24" s="50" t="s">
        <v>94</v>
      </c>
      <c r="S24" s="50" t="s">
        <v>186</v>
      </c>
      <c r="W24" s="50" t="s">
        <v>243</v>
      </c>
      <c r="AP24" s="31"/>
    </row>
    <row r="25" spans="1:48" s="50" customFormat="1" x14ac:dyDescent="0.55000000000000004">
      <c r="D25" s="40"/>
      <c r="E25" s="41"/>
      <c r="F25" s="41"/>
      <c r="G25" s="41"/>
      <c r="H25" s="4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3"/>
    </row>
    <row r="26" spans="1:48" s="50" customFormat="1" x14ac:dyDescent="0.55000000000000004"/>
    <row r="27" spans="1:48" s="50" customFormat="1" x14ac:dyDescent="0.55000000000000004"/>
    <row r="28" spans="1:48" s="29" customFormat="1" x14ac:dyDescent="0.55000000000000004"/>
    <row r="29" spans="1:48" s="29" customFormat="1" x14ac:dyDescent="0.55000000000000004"/>
    <row r="30" spans="1:48" s="29" customFormat="1" x14ac:dyDescent="0.55000000000000004"/>
    <row r="31" spans="1:48" s="29" customFormat="1" x14ac:dyDescent="0.55000000000000004"/>
    <row r="32" spans="1:48" s="29" customFormat="1" x14ac:dyDescent="0.55000000000000004"/>
    <row r="33" s="29" customFormat="1" x14ac:dyDescent="0.55000000000000004"/>
    <row r="34" s="2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74" t="str">
        <f ca="1">RIGHT(CELL("filename",A1),LEN(CELL("filename",A1))-FIND("]",CELL("filename",A1)))</f>
        <v>DBアクセス (2)</v>
      </c>
      <c r="B1" s="75"/>
      <c r="C1" s="75"/>
      <c r="D1" s="75"/>
      <c r="E1" s="75"/>
      <c r="F1" s="75"/>
      <c r="G1" s="75"/>
      <c r="H1" s="75"/>
      <c r="I1" s="78" t="s">
        <v>0</v>
      </c>
      <c r="J1" s="78"/>
      <c r="K1" s="78"/>
      <c r="L1" s="78"/>
      <c r="M1" s="78"/>
      <c r="N1" s="78"/>
      <c r="O1" s="78"/>
      <c r="P1" s="78"/>
      <c r="Q1" s="78" t="s">
        <v>1</v>
      </c>
      <c r="R1" s="78"/>
      <c r="S1" s="78"/>
      <c r="T1" s="78"/>
      <c r="U1" s="78"/>
      <c r="V1" s="78"/>
      <c r="W1" s="78"/>
      <c r="X1" s="78"/>
      <c r="Y1" s="78" t="s">
        <v>2</v>
      </c>
      <c r="Z1" s="78"/>
      <c r="AA1" s="78"/>
      <c r="AB1" s="78"/>
      <c r="AC1" s="78"/>
      <c r="AD1" s="78"/>
      <c r="AE1" s="78"/>
      <c r="AF1" s="78"/>
      <c r="AG1" s="78" t="s">
        <v>3</v>
      </c>
      <c r="AH1" s="78"/>
      <c r="AI1" s="78"/>
      <c r="AJ1" s="78"/>
      <c r="AK1" s="78"/>
      <c r="AL1" s="78"/>
      <c r="AM1" s="78"/>
      <c r="AN1" s="78"/>
      <c r="AO1" s="78" t="s">
        <v>4</v>
      </c>
      <c r="AP1" s="78"/>
      <c r="AQ1" s="78"/>
      <c r="AR1" s="78"/>
      <c r="AS1" s="78"/>
      <c r="AT1" s="78"/>
      <c r="AU1" s="78"/>
      <c r="AV1" s="78"/>
    </row>
    <row r="2" spans="1:48" x14ac:dyDescent="0.55000000000000004">
      <c r="A2" s="76"/>
      <c r="B2" s="77"/>
      <c r="C2" s="77"/>
      <c r="D2" s="77"/>
      <c r="E2" s="77"/>
      <c r="F2" s="77"/>
      <c r="G2" s="77"/>
      <c r="H2" s="77"/>
      <c r="I2" s="72" t="str">
        <f>改版履歴!I2</f>
        <v>マッチング取込処理</v>
      </c>
      <c r="J2" s="72"/>
      <c r="K2" s="72"/>
      <c r="L2" s="72"/>
      <c r="M2" s="72"/>
      <c r="N2" s="72"/>
      <c r="O2" s="72"/>
      <c r="P2" s="72"/>
      <c r="Q2" s="79">
        <f ca="1">改版履歴!Q2</f>
        <v>43884</v>
      </c>
      <c r="R2" s="72"/>
      <c r="S2" s="72"/>
      <c r="T2" s="72"/>
      <c r="U2" s="72"/>
      <c r="V2" s="72"/>
      <c r="W2" s="72"/>
      <c r="X2" s="72"/>
      <c r="Y2" s="72" t="str">
        <f ca="1">改版履歴!Y2</f>
        <v>Giphe</v>
      </c>
      <c r="Z2" s="72"/>
      <c r="AA2" s="72"/>
      <c r="AB2" s="72"/>
      <c r="AC2" s="72"/>
      <c r="AD2" s="72"/>
      <c r="AE2" s="72"/>
      <c r="AF2" s="72"/>
      <c r="AG2" s="72" t="str">
        <f ca="1">改版履歴!AG2</f>
        <v>1.0</v>
      </c>
      <c r="AH2" s="72"/>
      <c r="AI2" s="72"/>
      <c r="AJ2" s="72"/>
      <c r="AK2" s="72"/>
      <c r="AL2" s="72"/>
      <c r="AM2" s="72"/>
      <c r="AN2" s="72"/>
      <c r="AO2" s="72" t="str">
        <f>改版履歴!AO2</f>
        <v>PGCOMB010</v>
      </c>
      <c r="AP2" s="72"/>
      <c r="AQ2" s="72"/>
      <c r="AR2" s="72"/>
      <c r="AS2" s="72"/>
      <c r="AT2" s="72"/>
      <c r="AU2" s="72"/>
      <c r="AV2" s="72"/>
    </row>
    <row r="4" spans="1:48" s="50" customFormat="1" x14ac:dyDescent="0.5500000000000000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s="50" customFormat="1" x14ac:dyDescent="0.55000000000000004"/>
    <row r="6" spans="1:48" s="50" customFormat="1" x14ac:dyDescent="0.55000000000000004">
      <c r="A6" s="2"/>
      <c r="B6" s="2"/>
      <c r="C6" s="2" t="s">
        <v>240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s="50" customFormat="1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s="50" customFormat="1" x14ac:dyDescent="0.55000000000000004">
      <c r="A8" s="2"/>
      <c r="B8" s="2"/>
      <c r="C8" s="2"/>
      <c r="D8" s="34" t="s">
        <v>43</v>
      </c>
      <c r="E8" s="35"/>
      <c r="F8" s="35"/>
      <c r="G8" s="35"/>
      <c r="H8" s="3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6"/>
      <c r="AQ8" s="2"/>
      <c r="AR8" s="2"/>
      <c r="AS8" s="2"/>
      <c r="AT8" s="2"/>
      <c r="AU8" s="2"/>
      <c r="AV8" s="2"/>
    </row>
    <row r="9" spans="1:48" s="50" customFormat="1" x14ac:dyDescent="0.55000000000000004">
      <c r="D9" s="37"/>
      <c r="E9" s="38"/>
      <c r="F9" s="38"/>
      <c r="G9" s="38"/>
      <c r="H9" s="39"/>
      <c r="I9" s="50" t="s">
        <v>45</v>
      </c>
      <c r="AA9" s="50" t="s">
        <v>44</v>
      </c>
      <c r="AP9" s="31"/>
    </row>
    <row r="10" spans="1:48" s="50" customFormat="1" x14ac:dyDescent="0.55000000000000004">
      <c r="D10" s="37"/>
      <c r="E10" s="38"/>
      <c r="F10" s="38"/>
      <c r="G10" s="38"/>
      <c r="H10" s="39"/>
      <c r="I10" s="50" t="s">
        <v>45</v>
      </c>
      <c r="AA10" s="50" t="s">
        <v>44</v>
      </c>
      <c r="AP10" s="31"/>
    </row>
    <row r="11" spans="1:48" s="50" customFormat="1" x14ac:dyDescent="0.55000000000000004">
      <c r="D11" s="37"/>
      <c r="E11" s="38"/>
      <c r="F11" s="38"/>
      <c r="G11" s="38"/>
      <c r="H11" s="39"/>
      <c r="I11" s="50" t="s">
        <v>45</v>
      </c>
      <c r="AA11" s="50" t="s">
        <v>44</v>
      </c>
      <c r="AP11" s="31"/>
    </row>
    <row r="12" spans="1:48" s="50" customFormat="1" x14ac:dyDescent="0.55000000000000004">
      <c r="D12" s="37"/>
      <c r="E12" s="38"/>
      <c r="F12" s="38"/>
      <c r="G12" s="38"/>
      <c r="H12" s="39"/>
      <c r="I12" s="50" t="s">
        <v>45</v>
      </c>
      <c r="AA12" s="50" t="s">
        <v>44</v>
      </c>
      <c r="AP12" s="31"/>
    </row>
    <row r="13" spans="1:48" s="50" customFormat="1" x14ac:dyDescent="0.55000000000000004">
      <c r="D13" s="37"/>
      <c r="E13" s="38"/>
      <c r="F13" s="38"/>
      <c r="G13" s="38"/>
      <c r="H13" s="39"/>
      <c r="I13" s="50" t="s">
        <v>45</v>
      </c>
      <c r="AA13" s="50" t="s">
        <v>44</v>
      </c>
      <c r="AP13" s="31"/>
    </row>
    <row r="14" spans="1:48" s="50" customFormat="1" x14ac:dyDescent="0.55000000000000004">
      <c r="D14" s="37"/>
      <c r="E14" s="38"/>
      <c r="F14" s="38"/>
      <c r="G14" s="38"/>
      <c r="H14" s="39"/>
      <c r="I14" s="50" t="s">
        <v>45</v>
      </c>
      <c r="AA14" s="50" t="s">
        <v>44</v>
      </c>
      <c r="AP14" s="31"/>
    </row>
    <row r="15" spans="1:48" s="50" customFormat="1" x14ac:dyDescent="0.55000000000000004">
      <c r="D15" s="37"/>
      <c r="E15" s="38"/>
      <c r="F15" s="38"/>
      <c r="G15" s="38"/>
      <c r="H15" s="39"/>
      <c r="I15" s="50" t="s">
        <v>45</v>
      </c>
      <c r="AA15" s="50" t="s">
        <v>44</v>
      </c>
      <c r="AP15" s="31"/>
    </row>
    <row r="16" spans="1:48" s="50" customFormat="1" x14ac:dyDescent="0.55000000000000004">
      <c r="D16" s="37"/>
      <c r="E16" s="38"/>
      <c r="F16" s="38"/>
      <c r="G16" s="38"/>
      <c r="H16" s="39"/>
      <c r="I16" s="50" t="s">
        <v>45</v>
      </c>
      <c r="AA16" s="50" t="s">
        <v>44</v>
      </c>
      <c r="AP16" s="31"/>
    </row>
    <row r="17" spans="4:42" s="50" customFormat="1" x14ac:dyDescent="0.55000000000000004">
      <c r="D17" s="37"/>
      <c r="E17" s="38"/>
      <c r="F17" s="38"/>
      <c r="G17" s="38"/>
      <c r="H17" s="39"/>
      <c r="I17" s="50" t="s">
        <v>45</v>
      </c>
      <c r="AA17" s="50" t="s">
        <v>44</v>
      </c>
      <c r="AP17" s="31"/>
    </row>
    <row r="18" spans="4:42" s="50" customFormat="1" x14ac:dyDescent="0.55000000000000004">
      <c r="D18" s="37"/>
      <c r="E18" s="38"/>
      <c r="F18" s="38"/>
      <c r="G18" s="38"/>
      <c r="H18" s="39"/>
      <c r="I18" s="50" t="s">
        <v>45</v>
      </c>
      <c r="AA18" s="50" t="s">
        <v>44</v>
      </c>
      <c r="AP18" s="31"/>
    </row>
    <row r="19" spans="4:42" s="50" customFormat="1" x14ac:dyDescent="0.55000000000000004">
      <c r="D19" s="37"/>
      <c r="E19" s="38"/>
      <c r="F19" s="38"/>
      <c r="G19" s="38"/>
      <c r="H19" s="39"/>
      <c r="AP19" s="31"/>
    </row>
    <row r="20" spans="4:42" s="50" customFormat="1" x14ac:dyDescent="0.55000000000000004">
      <c r="D20" s="34" t="s">
        <v>41</v>
      </c>
      <c r="E20" s="35"/>
      <c r="F20" s="35"/>
      <c r="G20" s="35"/>
      <c r="H20" s="36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6"/>
    </row>
    <row r="21" spans="4:42" s="50" customFormat="1" x14ac:dyDescent="0.55000000000000004">
      <c r="D21" s="37"/>
      <c r="E21" s="38"/>
      <c r="F21" s="38"/>
      <c r="G21" s="38"/>
      <c r="H21" s="39"/>
      <c r="I21" s="50" t="s">
        <v>45</v>
      </c>
      <c r="AP21" s="31"/>
    </row>
    <row r="22" spans="4:42" s="50" customFormat="1" x14ac:dyDescent="0.55000000000000004">
      <c r="D22" s="37"/>
      <c r="E22" s="38"/>
      <c r="F22" s="38"/>
      <c r="G22" s="38"/>
      <c r="H22" s="39"/>
      <c r="I22" s="50" t="s">
        <v>45</v>
      </c>
      <c r="AP22" s="31"/>
    </row>
    <row r="23" spans="4:42" s="50" customFormat="1" x14ac:dyDescent="0.55000000000000004">
      <c r="D23" s="40"/>
      <c r="E23" s="41"/>
      <c r="F23" s="41"/>
      <c r="G23" s="41"/>
      <c r="H23" s="4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4:42" s="50" customFormat="1" x14ac:dyDescent="0.55000000000000004">
      <c r="D24" s="34" t="s">
        <v>42</v>
      </c>
      <c r="E24" s="35"/>
      <c r="F24" s="35"/>
      <c r="G24" s="35"/>
      <c r="H24" s="36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6"/>
    </row>
    <row r="25" spans="4:42" s="50" customFormat="1" x14ac:dyDescent="0.55000000000000004">
      <c r="D25" s="37"/>
      <c r="E25" s="38"/>
      <c r="F25" s="38"/>
      <c r="G25" s="38"/>
      <c r="H25" s="39"/>
      <c r="I25" s="50" t="s">
        <v>45</v>
      </c>
      <c r="AP25" s="31"/>
    </row>
    <row r="26" spans="4:42" s="50" customFormat="1" x14ac:dyDescent="0.55000000000000004">
      <c r="D26" s="37"/>
      <c r="E26" s="38"/>
      <c r="F26" s="38"/>
      <c r="G26" s="38"/>
      <c r="H26" s="39"/>
      <c r="I26" s="50" t="s">
        <v>45</v>
      </c>
      <c r="AP26" s="31"/>
    </row>
    <row r="27" spans="4:42" s="50" customFormat="1" x14ac:dyDescent="0.55000000000000004">
      <c r="D27" s="40"/>
      <c r="E27" s="41"/>
      <c r="F27" s="41"/>
      <c r="G27" s="41"/>
      <c r="H27" s="4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3"/>
    </row>
    <row r="28" spans="4:42" s="50" customFormat="1" x14ac:dyDescent="0.55000000000000004"/>
    <row r="29" spans="4:42" s="50" customFormat="1" x14ac:dyDescent="0.55000000000000004"/>
    <row r="30" spans="4:42" s="50" customFormat="1" x14ac:dyDescent="0.55000000000000004"/>
    <row r="31" spans="4:42" s="50" customFormat="1" x14ac:dyDescent="0.55000000000000004"/>
    <row r="32" spans="4:42" s="50" customFormat="1" x14ac:dyDescent="0.55000000000000004"/>
    <row r="33" s="50" customFormat="1" x14ac:dyDescent="0.55000000000000004"/>
    <row r="34" s="50" customFormat="1" x14ac:dyDescent="0.55000000000000004"/>
    <row r="35" s="50" customFormat="1" x14ac:dyDescent="0.55000000000000004"/>
    <row r="36" s="50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改版履歴</vt:lpstr>
      <vt:lpstr>概要設計</vt:lpstr>
      <vt:lpstr>概要設計 (2)</vt:lpstr>
      <vt:lpstr>サンプルデータ</vt:lpstr>
      <vt:lpstr>IOデータ</vt:lpstr>
      <vt:lpstr>処理詳細</vt:lpstr>
      <vt:lpstr>DBアクセス</vt:lpstr>
      <vt:lpstr>DBアクセス (2)</vt:lpstr>
      <vt:lpstr>DBアクセス!Print_Area</vt:lpstr>
      <vt:lpstr>'DBアクセス (2)'!Print_Area</vt:lpstr>
      <vt:lpstr>IOデータ!Print_Area</vt:lpstr>
      <vt:lpstr>改版履歴!Print_Area</vt:lpstr>
      <vt:lpstr>概要設計!Print_Area</vt:lpstr>
      <vt:lpstr>'概要設計 (2)'!Print_Area</vt:lpstr>
      <vt:lpstr>処理詳細!Print_Area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2020-04-26T15:39:08Z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