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66925"/>
  <mc:AlternateContent xmlns:mc="http://schemas.openxmlformats.org/markup-compatibility/2006">
    <mc:Choice Requires="x15">
      <x15ac:absPath xmlns:x15ac="http://schemas.microsoft.com/office/spreadsheetml/2010/11/ac" url="C:\Users\User\MyCentOS\pythonGames\Doc\10品質記録\レビュー結果\"/>
    </mc:Choice>
  </mc:AlternateContent>
  <xr:revisionPtr revIDLastSave="0" documentId="8_{E8BB2A91-BF93-4582-A72D-D36CF6B2CB77}" xr6:coauthVersionLast="45" xr6:coauthVersionMax="45" xr10:uidLastSave="{00000000-0000-0000-0000-000000000000}"/>
  <bookViews>
    <workbookView minimized="1" xWindow="1100" yWindow="1100" windowWidth="11100" windowHeight="7360" activeTab="1" xr2:uid="{CFAEB6AA-FC9D-49F8-8BE6-86D0FBA28B0C}"/>
  </bookViews>
  <sheets>
    <sheet name="改版履歴" sheetId="4" r:id="rId1"/>
    <sheet name="課題管理表" sheetId="7" r:id="rId2"/>
    <sheet name="選択項目" sheetId="8" r:id="rId3"/>
  </sheets>
  <definedNames>
    <definedName name="_xlnm.Print_Area" localSheetId="1">課題管理表!$A$1:$N$36</definedName>
    <definedName name="_xlnm.Print_Area" localSheetId="0">改版履歴!$A$1:$AV$16</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4" i="7" l="1"/>
  <c r="A33" i="7"/>
  <c r="A32" i="7"/>
  <c r="A31" i="7"/>
  <c r="A30" i="7"/>
  <c r="A29" i="7"/>
  <c r="A28" i="7"/>
  <c r="A35" i="7"/>
  <c r="A27" i="7"/>
  <c r="A26" i="7"/>
  <c r="A25" i="7"/>
  <c r="A24" i="7"/>
  <c r="A23" i="7"/>
  <c r="A14" i="7" l="1"/>
  <c r="A21" i="7" l="1"/>
  <c r="A20" i="7"/>
  <c r="A19" i="7"/>
  <c r="A18" i="7"/>
  <c r="A22" i="7" l="1"/>
  <c r="A17" i="7"/>
  <c r="A16" i="7"/>
  <c r="A15" i="7"/>
  <c r="A13" i="7"/>
  <c r="A12" i="7"/>
  <c r="A11" i="7"/>
  <c r="A10" i="7"/>
  <c r="A5" i="7" l="1"/>
  <c r="A6" i="7"/>
  <c r="A7" i="7"/>
  <c r="A8" i="7"/>
  <c r="A9" i="7"/>
  <c r="A36" i="7"/>
  <c r="A4" i="7" l="1"/>
  <c r="AO2" i="4" l="1"/>
  <c r="I2" i="4"/>
  <c r="A1" i="4"/>
  <c r="Y2" i="4"/>
  <c r="AG2" i="4"/>
  <c r="Q2" i="4"/>
</calcChain>
</file>

<file path=xl/sharedStrings.xml><?xml version="1.0" encoding="utf-8"?>
<sst xmlns="http://schemas.openxmlformats.org/spreadsheetml/2006/main" count="276" uniqueCount="109">
  <si>
    <t>プロジェクト名</t>
    <rPh sb="6" eb="7">
      <t>メイ</t>
    </rPh>
    <phoneticPr fontId="1"/>
  </si>
  <si>
    <t>更新日</t>
    <rPh sb="0" eb="3">
      <t>コウシンビ</t>
    </rPh>
    <phoneticPr fontId="1"/>
  </si>
  <si>
    <t>更新者</t>
    <rPh sb="0" eb="3">
      <t>コウシンシャ</t>
    </rPh>
    <phoneticPr fontId="1"/>
  </si>
  <si>
    <t>バージョン</t>
    <phoneticPr fontId="1"/>
  </si>
  <si>
    <t>機能ID</t>
    <rPh sb="0" eb="2">
      <t>キノウ</t>
    </rPh>
    <phoneticPr fontId="1"/>
  </si>
  <si>
    <t>版数</t>
    <rPh sb="0" eb="2">
      <t>ハンスウ</t>
    </rPh>
    <phoneticPr fontId="1"/>
  </si>
  <si>
    <t>更新内容</t>
    <rPh sb="0" eb="2">
      <t>コウシン</t>
    </rPh>
    <rPh sb="2" eb="4">
      <t>ナイヨウ</t>
    </rPh>
    <phoneticPr fontId="1"/>
  </si>
  <si>
    <t>pythonGame</t>
    <phoneticPr fontId="1"/>
  </si>
  <si>
    <t>初版</t>
    <rPh sb="0" eb="2">
      <t>ショハン</t>
    </rPh>
    <phoneticPr fontId="1"/>
  </si>
  <si>
    <t>Giphe</t>
    <phoneticPr fontId="1"/>
  </si>
  <si>
    <t>1.0</t>
    <phoneticPr fontId="1"/>
  </si>
  <si>
    <t>No</t>
    <phoneticPr fontId="1"/>
  </si>
  <si>
    <t>製造工程</t>
    <rPh sb="0" eb="2">
      <t>セイゾウ</t>
    </rPh>
    <rPh sb="2" eb="4">
      <t>コウテイ</t>
    </rPh>
    <phoneticPr fontId="1"/>
  </si>
  <si>
    <t>詳細設計</t>
    <rPh sb="0" eb="2">
      <t>ショウサイ</t>
    </rPh>
    <rPh sb="2" eb="4">
      <t>セッケイ</t>
    </rPh>
    <phoneticPr fontId="1"/>
  </si>
  <si>
    <t>機能名</t>
    <rPh sb="0" eb="2">
      <t>キノウ</t>
    </rPh>
    <rPh sb="2" eb="3">
      <t>メイ</t>
    </rPh>
    <phoneticPr fontId="1"/>
  </si>
  <si>
    <t>メイン画面</t>
    <rPh sb="3" eb="5">
      <t>ガメン</t>
    </rPh>
    <phoneticPr fontId="1"/>
  </si>
  <si>
    <t>課題内容</t>
    <rPh sb="0" eb="2">
      <t>カダイ</t>
    </rPh>
    <rPh sb="2" eb="4">
      <t>ナイヨウ</t>
    </rPh>
    <phoneticPr fontId="1"/>
  </si>
  <si>
    <t>対応日</t>
    <rPh sb="0" eb="2">
      <t>タイオウ</t>
    </rPh>
    <rPh sb="2" eb="3">
      <t>ビ</t>
    </rPh>
    <phoneticPr fontId="1"/>
  </si>
  <si>
    <t>修正内容</t>
    <rPh sb="0" eb="2">
      <t>シュウセイ</t>
    </rPh>
    <rPh sb="2" eb="4">
      <t>ナイヨウ</t>
    </rPh>
    <phoneticPr fontId="1"/>
  </si>
  <si>
    <t>バグ区分</t>
    <rPh sb="2" eb="4">
      <t>クブン</t>
    </rPh>
    <phoneticPr fontId="1"/>
  </si>
  <si>
    <t>PyGame課題管理表</t>
    <rPh sb="6" eb="8">
      <t>カダイ</t>
    </rPh>
    <rPh sb="8" eb="10">
      <t>カンリ</t>
    </rPh>
    <rPh sb="10" eb="11">
      <t>ヒョウ</t>
    </rPh>
    <phoneticPr fontId="1"/>
  </si>
  <si>
    <t>作業工程</t>
    <rPh sb="0" eb="2">
      <t>サギョウ</t>
    </rPh>
    <rPh sb="2" eb="4">
      <t>コウテイ</t>
    </rPh>
    <phoneticPr fontId="1"/>
  </si>
  <si>
    <t>原因</t>
    <rPh sb="0" eb="2">
      <t>ゲンイン</t>
    </rPh>
    <phoneticPr fontId="1"/>
  </si>
  <si>
    <t>対応者名</t>
    <rPh sb="0" eb="2">
      <t>タイオウ</t>
    </rPh>
    <rPh sb="2" eb="3">
      <t>シャ</t>
    </rPh>
    <rPh sb="3" eb="4">
      <t>メイ</t>
    </rPh>
    <phoneticPr fontId="1"/>
  </si>
  <si>
    <t>確認日</t>
    <rPh sb="0" eb="2">
      <t>カクニン</t>
    </rPh>
    <rPh sb="2" eb="3">
      <t>ビ</t>
    </rPh>
    <phoneticPr fontId="1"/>
  </si>
  <si>
    <t>確認者名</t>
    <rPh sb="0" eb="2">
      <t>カクニン</t>
    </rPh>
    <rPh sb="2" eb="3">
      <t>シャ</t>
    </rPh>
    <rPh sb="3" eb="4">
      <t>メイ</t>
    </rPh>
    <phoneticPr fontId="1"/>
  </si>
  <si>
    <t>レビューア</t>
    <phoneticPr fontId="1"/>
  </si>
  <si>
    <t>レビューイ</t>
    <phoneticPr fontId="1"/>
  </si>
  <si>
    <t>g.show_go_screen()→
self.wait_for_key()→
while waiting:
            self.clock.tick(FPS)
            for event in pg.event.get():
でキー押下待ちとなりGAMEOVER画面からNEWGAMEに遷移しない。</t>
    <rPh sb="133" eb="135">
      <t>オウカ</t>
    </rPh>
    <rPh sb="135" eb="136">
      <t>マ</t>
    </rPh>
    <rPh sb="148" eb="150">
      <t>ガメン</t>
    </rPh>
    <rPh sb="160" eb="162">
      <t>センイ</t>
    </rPh>
    <phoneticPr fontId="1"/>
  </si>
  <si>
    <t>バグ</t>
    <phoneticPr fontId="1"/>
  </si>
  <si>
    <t xml:space="preserve">g.show_go_screen()→
if not self.running:
            return
running = Trueが入ってきた場合
処理を続行するため。逆にrunning = falseの場合return となる状況が存在しないことによる
</t>
    <rPh sb="75" eb="76">
      <t>ハイ</t>
    </rPh>
    <rPh sb="80" eb="82">
      <t>バアイ</t>
    </rPh>
    <rPh sb="83" eb="85">
      <t>ショリ</t>
    </rPh>
    <rPh sb="86" eb="88">
      <t>ゾッコウ</t>
    </rPh>
    <rPh sb="93" eb="94">
      <t>ギャク</t>
    </rPh>
    <rPh sb="111" eb="113">
      <t>バアイ</t>
    </rPh>
    <rPh sb="123" eb="125">
      <t>ジョウキョウ</t>
    </rPh>
    <rPh sb="126" eb="128">
      <t>ソンザイ</t>
    </rPh>
    <phoneticPr fontId="1"/>
  </si>
  <si>
    <t>デバッグ時にF5を連続実行すると画面が固まる。デバッグは停止（画面だけが表示された状態）
→同時実行を回避したい</t>
    <phoneticPr fontId="1"/>
  </si>
  <si>
    <t>GAMEオーバー画面からEnter押下後NewGame画面に遷移しない</t>
    <phoneticPr fontId="1"/>
  </si>
  <si>
    <t xml:space="preserve">g.running = Falseの場合に最も大きいループmainループを抜けるため。
</t>
    <rPh sb="18" eb="20">
      <t>バアイ</t>
    </rPh>
    <rPh sb="21" eb="22">
      <t>モット</t>
    </rPh>
    <rPh sb="23" eb="24">
      <t>オオ</t>
    </rPh>
    <rPh sb="37" eb="38">
      <t>ヌ</t>
    </rPh>
    <phoneticPr fontId="1"/>
  </si>
  <si>
    <t>キーを押しても認識されない。</t>
    <rPh sb="3" eb="4">
      <t>オ</t>
    </rPh>
    <rPh sb="7" eb="9">
      <t>ニンシキ</t>
    </rPh>
    <phoneticPr fontId="1"/>
  </si>
  <si>
    <t>キー待ちの処理中はkeys = pg.key.get_pressed()のスコープの範囲外となっているためwhileやforのループ外で宣言されていたため。</t>
    <rPh sb="2" eb="3">
      <t>マ</t>
    </rPh>
    <rPh sb="5" eb="7">
      <t>ショリ</t>
    </rPh>
    <rPh sb="7" eb="8">
      <t>チュウ</t>
    </rPh>
    <rPh sb="42" eb="44">
      <t>ハンイ</t>
    </rPh>
    <rPh sb="44" eb="45">
      <t>ガイ</t>
    </rPh>
    <rPh sb="66" eb="67">
      <t>ガイ</t>
    </rPh>
    <rPh sb="68" eb="70">
      <t>センゲン</t>
    </rPh>
    <phoneticPr fontId="1"/>
  </si>
  <si>
    <t>単体テスト仕様書</t>
    <rPh sb="0" eb="2">
      <t>タンタイ</t>
    </rPh>
    <rPh sb="5" eb="8">
      <t>シヨウショ</t>
    </rPh>
    <phoneticPr fontId="1"/>
  </si>
  <si>
    <t>製造</t>
    <rPh sb="0" eb="2">
      <t>セイゾウ</t>
    </rPh>
    <phoneticPr fontId="1"/>
  </si>
  <si>
    <t>バグ</t>
  </si>
  <si>
    <t>APバグ以外</t>
    <rPh sb="4" eb="6">
      <t>イガイ</t>
    </rPh>
    <phoneticPr fontId="1"/>
  </si>
  <si>
    <t>keys = pg.key.get_pressed()をループ内に配置することでスコープを正常化</t>
    <rPh sb="31" eb="32">
      <t>ナイ</t>
    </rPh>
    <rPh sb="33" eb="35">
      <t>ハイチ</t>
    </rPh>
    <rPh sb="45" eb="48">
      <t>セイジョウカ</t>
    </rPh>
    <phoneticPr fontId="1"/>
  </si>
  <si>
    <t>課題難度</t>
    <rPh sb="0" eb="2">
      <t>カダイ</t>
    </rPh>
    <rPh sb="2" eb="4">
      <t>ナンド</t>
    </rPh>
    <phoneticPr fontId="1"/>
  </si>
  <si>
    <t>C</t>
  </si>
  <si>
    <t>C</t>
    <phoneticPr fontId="1"/>
  </si>
  <si>
    <t>S</t>
  </si>
  <si>
    <t>S</t>
    <phoneticPr fontId="1"/>
  </si>
  <si>
    <t>A</t>
    <phoneticPr fontId="1"/>
  </si>
  <si>
    <t>B</t>
  </si>
  <si>
    <t>B</t>
    <phoneticPr fontId="1"/>
  </si>
  <si>
    <t>D</t>
  </si>
  <si>
    <t>D</t>
    <phoneticPr fontId="1"/>
  </si>
  <si>
    <t>コマンド画面でこれを指定、それぞれのキーを入力された場合を動的に判断して
それぞれのプログラムに渡せる仕組みを作りたい</t>
    <phoneticPr fontId="1"/>
  </si>
  <si>
    <t>g.show_start_screen()で初期化のメイン画面を表示していたのだが、このメソッドがwhileの外にあったためrunningループからはたどり着けなかった。</t>
    <rPh sb="22" eb="25">
      <t>ショキカ</t>
    </rPh>
    <rPh sb="29" eb="31">
      <t>ガメン</t>
    </rPh>
    <rPh sb="32" eb="34">
      <t>ヒョウジ</t>
    </rPh>
    <rPh sb="55" eb="56">
      <t>ソト</t>
    </rPh>
    <rPh sb="78" eb="79">
      <t>ツ</t>
    </rPh>
    <phoneticPr fontId="1"/>
  </si>
  <si>
    <t>No1と同様バグ</t>
    <rPh sb="4" eb="6">
      <t>ドウヨウ</t>
    </rPh>
    <phoneticPr fontId="1"/>
  </si>
  <si>
    <t>指摘誤り？
実際はデバッグ実行を想定していないため対処は保留→楽観ロック？</t>
    <rPh sb="0" eb="2">
      <t>シテキ</t>
    </rPh>
    <rPh sb="2" eb="3">
      <t>アヤマ</t>
    </rPh>
    <rPh sb="6" eb="8">
      <t>ジッサイ</t>
    </rPh>
    <rPh sb="13" eb="15">
      <t>ジッコウ</t>
    </rPh>
    <rPh sb="16" eb="18">
      <t>ソウテイ</t>
    </rPh>
    <rPh sb="25" eb="27">
      <t>タイショ</t>
    </rPh>
    <rPh sb="28" eb="30">
      <t>ホリュウ</t>
    </rPh>
    <rPh sb="31" eb="33">
      <t>ラッカン</t>
    </rPh>
    <phoneticPr fontId="1"/>
  </si>
  <si>
    <t>プログラムごとのrunningのような処理中フラグを作成→while self.running</t>
    <phoneticPr fontId="1"/>
  </si>
  <si>
    <t>メニュー画面F1ボタン押下時→データ１を起動（F2、F3も同様）</t>
    <phoneticPr fontId="1"/>
  </si>
  <si>
    <t>ログイン画面の作成：ユーザIDとパスワードを入力しログインする仕様→データ選択</t>
    <phoneticPr fontId="1"/>
  </si>
  <si>
    <t>DAOは今後プログラム名を活用→仮としてログイン画面はSql.py(DAO)を実装(DTOは必要ない？)</t>
    <phoneticPr fontId="1"/>
  </si>
  <si>
    <t>user_id,passwordに対するエラーそれぞれを判別できるようにする</t>
    <phoneticPr fontId="1"/>
  </si>
  <si>
    <t>DAOに同じようなDBの記述が入るのでDBAccessとして処理をまとめる。</t>
    <phoneticPr fontId="1"/>
  </si>
  <si>
    <t>ログイン画面</t>
    <rPh sb="4" eb="6">
      <t>ガメン</t>
    </rPh>
    <phoneticPr fontId="1"/>
  </si>
  <si>
    <t>errorにエラー種別が定義されていないことによる。</t>
    <rPh sb="9" eb="11">
      <t>シュベツ</t>
    </rPh>
    <rPh sb="12" eb="14">
      <t>テイギ</t>
    </rPh>
    <phoneticPr fontId="1"/>
  </si>
  <si>
    <t>error['digit']とerror['length']を宣言しエラー種別ごとに対応できるようにした。
中身は{'user_id':XXXX, 'password':XXXX}のように辞書型で要素を設定する</t>
    <rPh sb="31" eb="33">
      <t>センゲン</t>
    </rPh>
    <rPh sb="37" eb="39">
      <t>シュベツ</t>
    </rPh>
    <rPh sb="42" eb="44">
      <t>タイオウ</t>
    </rPh>
    <rPh sb="54" eb="56">
      <t>ナカミ</t>
    </rPh>
    <rPh sb="94" eb="96">
      <t>ジショ</t>
    </rPh>
    <rPh sb="96" eb="97">
      <t>ガタ</t>
    </rPh>
    <rPh sb="98" eb="100">
      <t>ヨウソ</t>
    </rPh>
    <rPh sb="101" eb="103">
      <t>セッテイ</t>
    </rPh>
    <phoneticPr fontId="1"/>
  </si>
  <si>
    <t>from login import *でsyntax error、ファイルにジャンプすることは可能だがデバッグで読込失敗する。</t>
    <rPh sb="47" eb="49">
      <t>カノウ</t>
    </rPh>
    <rPh sb="56" eb="58">
      <t>ヨミコミ</t>
    </rPh>
    <rPh sb="58" eb="60">
      <t>シッパイ</t>
    </rPh>
    <phoneticPr fontId="1"/>
  </si>
  <si>
    <t>unexpected token '&lt;newline&gt;のため。
')'が抜けていたことによる構文エラー</t>
    <rPh sb="36" eb="37">
      <t>ヌ</t>
    </rPh>
    <rPh sb="46" eb="48">
      <t>コウブン</t>
    </rPh>
    <phoneticPr fontId="1"/>
  </si>
  <si>
    <t>)を追加でimport loginが動作。</t>
    <rPh sb="2" eb="4">
      <t>ツイカ</t>
    </rPh>
    <rPh sb="18" eb="20">
      <t>ドウサ</t>
    </rPh>
    <phoneticPr fontId="1"/>
  </si>
  <si>
    <t xml:space="preserve"> AttributeErrorが発生。
'Login' object has no attribute 'tk'
L15 self.tk.__init__(self)</t>
    <rPh sb="16" eb="18">
      <t>ハッセイ</t>
    </rPh>
    <phoneticPr fontId="1"/>
  </si>
  <si>
    <t xml:space="preserve">Loginクラス内であることに原因がある
self.root = tk.Tk()を実施は可能
tk.Label(～は課題内容と同様のerrorが発生する。
'tk→self.rootで呼び出すも以下のエラー
'_tkinter.tkapp' object has no attribute 'Entry'
</t>
    <rPh sb="8" eb="9">
      <t>ナイ</t>
    </rPh>
    <rPh sb="15" eb="17">
      <t>ゲンイン</t>
    </rPh>
    <rPh sb="41" eb="43">
      <t>ジッシ</t>
    </rPh>
    <rPh sb="44" eb="46">
      <t>カノウ</t>
    </rPh>
    <rPh sb="58" eb="60">
      <t>カダイ</t>
    </rPh>
    <rPh sb="60" eb="62">
      <t>ナイヨウ</t>
    </rPh>
    <rPh sb="63" eb="65">
      <t>ドウヨウ</t>
    </rPh>
    <rPh sb="72" eb="74">
      <t>ハッセイ</t>
    </rPh>
    <rPh sb="92" eb="93">
      <t>ヨ</t>
    </rPh>
    <rPh sb="94" eb="95">
      <t>ダ</t>
    </rPh>
    <rPh sb="97" eb="99">
      <t>イカ</t>
    </rPh>
    <phoneticPr fontId="1"/>
  </si>
  <si>
    <t>login.py
調べた結果、pygameにボタンのモジュールが存在していないことからログインフォームを作ること自体困難と判断。
→GUI（tkinter)で実装する</t>
    <rPh sb="9" eb="10">
      <t>シラ</t>
    </rPh>
    <rPh sb="12" eb="14">
      <t>ケッカ</t>
    </rPh>
    <rPh sb="32" eb="34">
      <t>ソンザイ</t>
    </rPh>
    <rPh sb="52" eb="53">
      <t>ツク</t>
    </rPh>
    <rPh sb="56" eb="58">
      <t>ジタイ</t>
    </rPh>
    <rPh sb="58" eb="60">
      <t>コンナン</t>
    </rPh>
    <rPh sb="61" eb="63">
      <t>ハンダン</t>
    </rPh>
    <rPh sb="79" eb="81">
      <t>ジッソウ</t>
    </rPh>
    <phoneticPr fontId="1"/>
  </si>
  <si>
    <t>tkinterを未実装
エラー表示未実装</t>
    <rPh sb="8" eb="11">
      <t>ミジッソウ</t>
    </rPh>
    <rPh sb="15" eb="17">
      <t>ヒョウジ</t>
    </rPh>
    <rPh sb="17" eb="20">
      <t>ミジッソウ</t>
    </rPh>
    <phoneticPr fontId="1"/>
  </si>
  <si>
    <t>sqlが正常の形式でないwhereがいっぱい</t>
    <phoneticPr fontId="1"/>
  </si>
  <si>
    <t>文字列の結合にjoinを使っていたため。
Joinはリスト型→str型にする場合に使うのがよい。単純な文字列の結合は+で十分</t>
    <rPh sb="0" eb="3">
      <t>モジレツ</t>
    </rPh>
    <rPh sb="4" eb="6">
      <t>ケツゴウ</t>
    </rPh>
    <rPh sb="12" eb="13">
      <t>ツカ</t>
    </rPh>
    <rPh sb="29" eb="30">
      <t>ガタ</t>
    </rPh>
    <rPh sb="34" eb="35">
      <t>ガタ</t>
    </rPh>
    <rPh sb="38" eb="40">
      <t>バアイ</t>
    </rPh>
    <rPh sb="41" eb="42">
      <t>ツカ</t>
    </rPh>
    <rPh sb="48" eb="50">
      <t>タンジュン</t>
    </rPh>
    <rPh sb="51" eb="54">
      <t>モジレツ</t>
    </rPh>
    <rPh sb="55" eb="57">
      <t>ケツゴウ</t>
    </rPh>
    <rPh sb="60" eb="62">
      <t>ジュウブン</t>
    </rPh>
    <phoneticPr fontId="1"/>
  </si>
  <si>
    <t xml:space="preserve">文字列の結合にjoinを使っていたため。
</t>
    <rPh sb="0" eb="3">
      <t>モジレツ</t>
    </rPh>
    <rPh sb="4" eb="6">
      <t>ケツゴウ</t>
    </rPh>
    <rPh sb="12" eb="13">
      <t>ツカ</t>
    </rPh>
    <phoneticPr fontId="1"/>
  </si>
  <si>
    <t>DBからデータが取得できない、OperationalError→2006</t>
    <phoneticPr fontId="1"/>
  </si>
  <si>
    <t>conn = ～の部分をlogin.pyに記述していた。またデバッグで確認するとlocal項目のほとんどにErrorが表示されていた。
外部からの呼出しだとDBが読み込まれないのだと思われる。</t>
    <rPh sb="9" eb="11">
      <t>ブブン</t>
    </rPh>
    <rPh sb="21" eb="23">
      <t>キジュツ</t>
    </rPh>
    <rPh sb="35" eb="37">
      <t>カクニン</t>
    </rPh>
    <rPh sb="45" eb="47">
      <t>コウモク</t>
    </rPh>
    <rPh sb="59" eb="61">
      <t>ヒョウジ</t>
    </rPh>
    <rPh sb="68" eb="70">
      <t>ガイブ</t>
    </rPh>
    <rPh sb="73" eb="75">
      <t>ヨビダ</t>
    </rPh>
    <rPh sb="81" eb="82">
      <t>ヨ</t>
    </rPh>
    <rPh sb="83" eb="84">
      <t>コ</t>
    </rPh>
    <rPh sb="91" eb="92">
      <t>オモ</t>
    </rPh>
    <phoneticPr fontId="1"/>
  </si>
  <si>
    <t>DbAccessクラスを作成、DBにアクセスする際はこのクラスを宣言する。__init__（コンストラクタでDBを読み込み可能）デストラクタも実装→DBのクローズが自動で可能。</t>
    <rPh sb="12" eb="14">
      <t>サクセイ</t>
    </rPh>
    <rPh sb="24" eb="25">
      <t>サイ</t>
    </rPh>
    <rPh sb="32" eb="34">
      <t>センゲン</t>
    </rPh>
    <rPh sb="57" eb="58">
      <t>ヨ</t>
    </rPh>
    <rPh sb="59" eb="60">
      <t>コ</t>
    </rPh>
    <rPh sb="61" eb="63">
      <t>カノウ</t>
    </rPh>
    <rPh sb="71" eb="73">
      <t>ジッソウ</t>
    </rPh>
    <rPh sb="82" eb="84">
      <t>ジドウ</t>
    </rPh>
    <rPh sb="85" eb="87">
      <t>カノウ</t>
    </rPh>
    <phoneticPr fontId="1"/>
  </si>
  <si>
    <t>mainloop()が抜けられない→main.pyにてl = Login()によりクラス宣言後
l.mainloop()実行→これにより外部からログイン画面が呼び出される、self.root.destoroy()を実施してもログイン画面が閉じな</t>
    <phoneticPr fontId="1"/>
  </si>
  <si>
    <t>外部(main.py)で開始後、開始したクラスのmainloop()をdestoroyしなくてはならない。左記のself.root.mainloop()はクラス内で宣言されたtkinterの子クラスに過ぎない。</t>
    <rPh sb="0" eb="2">
      <t>ガイブ</t>
    </rPh>
    <rPh sb="12" eb="14">
      <t>カイシ</t>
    </rPh>
    <rPh sb="14" eb="15">
      <t>ゴ</t>
    </rPh>
    <rPh sb="16" eb="18">
      <t>カイシ</t>
    </rPh>
    <rPh sb="53" eb="55">
      <t>サキ</t>
    </rPh>
    <rPh sb="80" eb="81">
      <t>ナイ</t>
    </rPh>
    <rPh sb="82" eb="84">
      <t>センゲン</t>
    </rPh>
    <rPh sb="95" eb="96">
      <t>コ</t>
    </rPh>
    <rPh sb="100" eb="101">
      <t>ス</t>
    </rPh>
    <phoneticPr fontId="1"/>
  </si>
  <si>
    <t>正常終了時にself.destory()を追記。SelfとはつまりLogin()のこと。Main.pyに戻らずともlogin.pyの中でクラスをdestroyすればよい。</t>
    <rPh sb="0" eb="2">
      <t>セイジョウ</t>
    </rPh>
    <rPh sb="2" eb="4">
      <t>シュウリョウ</t>
    </rPh>
    <rPh sb="4" eb="5">
      <t>ジ</t>
    </rPh>
    <rPh sb="21" eb="23">
      <t>ツイキ</t>
    </rPh>
    <rPh sb="52" eb="53">
      <t>モド</t>
    </rPh>
    <rPh sb="66" eb="67">
      <t>ナカ</t>
    </rPh>
    <phoneticPr fontId="1"/>
  </si>
  <si>
    <t>Sql(DAO)で取得したデータを自動でusers(DTO)に渡して画面に返す仕組みが欲しい。（フレームワーク作成）</t>
    <rPh sb="55" eb="57">
      <t>サクセイ</t>
    </rPh>
    <phoneticPr fontId="1"/>
  </si>
  <si>
    <t>取得したデータとDBのカラムが紐づいていないことが問題。</t>
    <rPh sb="0" eb="2">
      <t>シュトク</t>
    </rPh>
    <rPh sb="15" eb="16">
      <t>ヒモ</t>
    </rPh>
    <rPh sb="25" eb="27">
      <t>モンダイ</t>
    </rPh>
    <phoneticPr fontId="1"/>
  </si>
  <si>
    <t>使用モジュールを変更MySQLdb(クソ、さすがテックアカデミーが押しているだけある）→MySQL.connectorをpipでインストール後実装、cursor(dictionary=True)を設定→user_dataにカラム名が表示された。取得だけなら(DTO)を作るまでもない。</t>
    <rPh sb="0" eb="2">
      <t>シヨウ</t>
    </rPh>
    <rPh sb="8" eb="10">
      <t>ヘンコウ</t>
    </rPh>
    <rPh sb="33" eb="34">
      <t>オ</t>
    </rPh>
    <rPh sb="70" eb="71">
      <t>ゴ</t>
    </rPh>
    <rPh sb="71" eb="73">
      <t>ジッソウ</t>
    </rPh>
    <rPh sb="98" eb="100">
      <t>セッテイ</t>
    </rPh>
    <rPh sb="114" eb="115">
      <t>メイ</t>
    </rPh>
    <rPh sb="116" eb="118">
      <t>ヒョウジ</t>
    </rPh>
    <rPh sb="122" eb="124">
      <t>シュトク</t>
    </rPh>
    <rPh sb="134" eb="135">
      <t>ツク</t>
    </rPh>
    <phoneticPr fontId="1"/>
  </si>
  <si>
    <t>実行→GAMEOVER→実行のように繰り返すとプレイヤーデータが増えていってしまう</t>
    <phoneticPr fontId="1"/>
  </si>
  <si>
    <t>ユーザインターフェース</t>
    <phoneticPr fontId="1"/>
  </si>
  <si>
    <t># 名前をリストに格納
にて既存のplayer_nameを除外する処理が抜けていた。GAMEOVERの場合に処理がループするので再読み込みの際は不具合が生じないように注意する必要がある。今回もまだ改善の余地があるかもしれない。</t>
    <rPh sb="14" eb="16">
      <t>キソン</t>
    </rPh>
    <rPh sb="29" eb="31">
      <t>ジョガイ</t>
    </rPh>
    <rPh sb="33" eb="35">
      <t>ショリ</t>
    </rPh>
    <rPh sb="36" eb="37">
      <t>ヌ</t>
    </rPh>
    <rPh sb="51" eb="53">
      <t>バアイ</t>
    </rPh>
    <rPh sb="54" eb="56">
      <t>ショリ</t>
    </rPh>
    <rPh sb="64" eb="66">
      <t>サイヨ</t>
    </rPh>
    <rPh sb="67" eb="68">
      <t>コ</t>
    </rPh>
    <rPh sb="70" eb="71">
      <t>サイ</t>
    </rPh>
    <rPh sb="72" eb="75">
      <t>フグアイ</t>
    </rPh>
    <rPh sb="76" eb="77">
      <t>ショウ</t>
    </rPh>
    <rPh sb="83" eb="85">
      <t>チュウイ</t>
    </rPh>
    <rPh sb="87" eb="89">
      <t>ヒツヨウ</t>
    </rPh>
    <rPh sb="93" eb="95">
      <t>コンカイ</t>
    </rPh>
    <rPh sb="98" eb="100">
      <t>カイゼン</t>
    </rPh>
    <rPh sb="101" eb="103">
      <t>ヨチ</t>
    </rPh>
    <phoneticPr fontId="1"/>
  </si>
  <si>
    <t>if d['name'] not in self.player_name:
を追加、存在するplayer_nameを追加しないように処理を記載。</t>
    <rPh sb="39" eb="41">
      <t>ツイカ</t>
    </rPh>
    <rPh sb="42" eb="44">
      <t>ソンザイ</t>
    </rPh>
    <rPh sb="58" eb="60">
      <t>ツイカ</t>
    </rPh>
    <rPh sb="66" eb="68">
      <t>ショリ</t>
    </rPh>
    <rPh sb="69" eb="71">
      <t>キサイ</t>
    </rPh>
    <phoneticPr fontId="1"/>
  </si>
  <si>
    <t>【課題１８】キャラクターデータ取得後spritesheetを変更する？→新しい画面（ユーザインターフェース）を表示
newメソッド修正（新しいスプライトシート</t>
    <phoneticPr fontId="1"/>
  </si>
  <si>
    <t>g.newはスプライトを初期化するメソッド。その後のrunメソッドを実装するのが良い。理想はゲーム開始→ユーザインターフェースの最小化→メニュー画面への遷移</t>
    <rPh sb="12" eb="15">
      <t>ショキカ</t>
    </rPh>
    <rPh sb="24" eb="25">
      <t>ゴ</t>
    </rPh>
    <rPh sb="34" eb="36">
      <t>ジッソウ</t>
    </rPh>
    <rPh sb="40" eb="41">
      <t>ヨ</t>
    </rPh>
    <rPh sb="43" eb="45">
      <t>リソウ</t>
    </rPh>
    <rPh sb="49" eb="51">
      <t>カイシ</t>
    </rPh>
    <rPh sb="64" eb="67">
      <t>サイショウカ</t>
    </rPh>
    <rPh sb="72" eb="74">
      <t>ガメン</t>
    </rPh>
    <rPh sb="76" eb="78">
      <t>センイ</t>
    </rPh>
    <phoneticPr fontId="1"/>
  </si>
  <si>
    <t>keysでSPACE以外のキー押下を取得できない。</t>
    <phoneticPr fontId="1"/>
  </si>
  <si>
    <t>KEYUP:条件の下に存在していることが原因？
KEYDOWN:条件下に処理を記載？</t>
    <rPh sb="6" eb="8">
      <t>ジョウケン</t>
    </rPh>
    <rPh sb="9" eb="10">
      <t>シタ</t>
    </rPh>
    <rPh sb="11" eb="13">
      <t>ソンザイ</t>
    </rPh>
    <rPh sb="20" eb="22">
      <t>ゲンイン</t>
    </rPh>
    <rPh sb="32" eb="35">
      <t>ジョウケンカ</t>
    </rPh>
    <rPh sb="36" eb="38">
      <t>ショリ</t>
    </rPh>
    <rPh sb="39" eb="41">
      <t>キサイ</t>
    </rPh>
    <phoneticPr fontId="1"/>
  </si>
  <si>
    <t>KEYDOWN:条件下に処理を記載することでF1のキーを読み取ってくれた。おそらくループで再読み込みした際のキーを取得していたのだろう。（初期化後）それかキーを押す強さ</t>
    <rPh sb="28" eb="29">
      <t>ヨ</t>
    </rPh>
    <rPh sb="30" eb="31">
      <t>ト</t>
    </rPh>
    <rPh sb="45" eb="47">
      <t>サイヨ</t>
    </rPh>
    <rPh sb="48" eb="49">
      <t>コ</t>
    </rPh>
    <rPh sb="52" eb="53">
      <t>サイ</t>
    </rPh>
    <rPh sb="57" eb="59">
      <t>シュトク</t>
    </rPh>
    <rPh sb="69" eb="72">
      <t>ショキカ</t>
    </rPh>
    <rPh sb="72" eb="73">
      <t>ゴ</t>
    </rPh>
    <rPh sb="80" eb="81">
      <t>オ</t>
    </rPh>
    <rPh sb="82" eb="83">
      <t>ツヨ</t>
    </rPh>
    <phoneticPr fontId="1"/>
  </si>
  <si>
    <t>ファンクション押下ではわかりずらい、メニュー画面に展開できない。</t>
    <rPh sb="7" eb="9">
      <t>オウカ</t>
    </rPh>
    <rPh sb="22" eb="24">
      <t>ガメン</t>
    </rPh>
    <rPh sb="25" eb="27">
      <t>テンカイ</t>
    </rPh>
    <phoneticPr fontId="1"/>
  </si>
  <si>
    <t>上下押下で選択＆Enterキー押下でデータが選べるようにしたい。カーソルは色を変える。</t>
    <rPh sb="37" eb="38">
      <t>イロ</t>
    </rPh>
    <rPh sb="39" eb="40">
      <t>カ</t>
    </rPh>
    <phoneticPr fontId="1"/>
  </si>
  <si>
    <t>ポインターの番号を編集。ポインタ対象が増えた場合のために拡張性が必要。</t>
    <phoneticPr fontId="1"/>
  </si>
  <si>
    <t>wait_for_keyであれこれ処理を行うと、メソッドが大きくなりすぎてしまうため。</t>
    <rPh sb="17" eb="19">
      <t>ショリ</t>
    </rPh>
    <rPh sb="20" eb="21">
      <t>オコナ</t>
    </rPh>
    <rPh sb="29" eb="30">
      <t>オオ</t>
    </rPh>
    <phoneticPr fontId="1"/>
  </si>
  <si>
    <t>characterのステータス部分だけ抜き出して表示したい。</t>
    <phoneticPr fontId="1"/>
  </si>
  <si>
    <t>def draw_display(self):を実装show～メソッド内で直接player_nameを描画していたので大きくなりすぎないよう処理を分離</t>
    <rPh sb="24" eb="26">
      <t>ジッソウ</t>
    </rPh>
    <rPh sb="35" eb="36">
      <t>ナイ</t>
    </rPh>
    <rPh sb="37" eb="39">
      <t>チョクセツ</t>
    </rPh>
    <rPh sb="51" eb="53">
      <t>ビョウガ</t>
    </rPh>
    <rPh sb="59" eb="60">
      <t>オオ</t>
    </rPh>
    <rPh sb="70" eb="72">
      <t>ショリ</t>
    </rPh>
    <rPh sb="73" eb="75">
      <t>ブンリ</t>
    </rPh>
    <phoneticPr fontId="1"/>
  </si>
  <si>
    <t>UP,DOWN押下時にポインターが上下に移動しているように見えるよう修正。set_pointerでポインターの位置を設定、get_colorでポインターに該当する画面項目をピンク色にする。</t>
    <rPh sb="7" eb="9">
      <t>オウカ</t>
    </rPh>
    <rPh sb="9" eb="10">
      <t>ジ</t>
    </rPh>
    <rPh sb="17" eb="19">
      <t>ジョウゲ</t>
    </rPh>
    <rPh sb="20" eb="22">
      <t>イドウ</t>
    </rPh>
    <rPh sb="29" eb="30">
      <t>ミ</t>
    </rPh>
    <rPh sb="34" eb="36">
      <t>シュウセイ</t>
    </rPh>
    <rPh sb="55" eb="57">
      <t>イチ</t>
    </rPh>
    <rPh sb="58" eb="60">
      <t>セッテイ</t>
    </rPh>
    <rPh sb="77" eb="79">
      <t>ガイトウ</t>
    </rPh>
    <rPh sb="81" eb="83">
      <t>ガメン</t>
    </rPh>
    <rPh sb="83" eb="85">
      <t>コウモク</t>
    </rPh>
    <rPh sb="89" eb="90">
      <t>イロ</t>
    </rPh>
    <phoneticPr fontId="1"/>
  </si>
  <si>
    <t>pointerを実装UP、DOWNによってポインターの移動が可能になった。</t>
  </si>
  <si>
    <t>画面遷移の知識不足</t>
    <rPh sb="0" eb="2">
      <t>ガメン</t>
    </rPh>
    <rPh sb="2" eb="4">
      <t>センイ</t>
    </rPh>
    <rPh sb="5" eb="7">
      <t>チシキ</t>
    </rPh>
    <rPh sb="7" eb="9">
      <t>ブソク</t>
    </rPh>
    <phoneticPr fontId="1"/>
  </si>
  <si>
    <t>よくわかっていない。</t>
    <phoneticPr fontId="1"/>
  </si>
  <si>
    <t>menuはrunningフラグを設置する予定</t>
    <rPh sb="16" eb="18">
      <t>セッチ</t>
    </rPh>
    <rPh sb="20" eb="22">
      <t>ヨテイ</t>
    </rPh>
    <phoneticPr fontId="1"/>
  </si>
  <si>
    <t>課題23で対応</t>
    <rPh sb="0" eb="2">
      <t>カダイ</t>
    </rPh>
    <rPh sb="5" eb="7">
      <t>タイオウ</t>
    </rPh>
    <phoneticPr fontId="1"/>
  </si>
  <si>
    <t>tkinterで簡易的なログインウィンドウを作成</t>
    <rPh sb="8" eb="10">
      <t>カンイ</t>
    </rPh>
    <rPh sb="10" eb="11">
      <t>テキ</t>
    </rPh>
    <rPh sb="22" eb="24">
      <t>サクセイ</t>
    </rPh>
    <phoneticPr fontId="1"/>
  </si>
  <si>
    <t>今のところ問題ない→idからデータを丸ごと取得するので必要なデータの抽出を必要としていないため。</t>
    <rPh sb="0" eb="1">
      <t>イマ</t>
    </rPh>
    <rPh sb="5" eb="7">
      <t>モンダイ</t>
    </rPh>
    <rPh sb="18" eb="19">
      <t>マル</t>
    </rPh>
    <rPh sb="21" eb="23">
      <t>シュトク</t>
    </rPh>
    <rPh sb="27" eb="29">
      <t>ヒツヨウ</t>
    </rPh>
    <rPh sb="34" eb="36">
      <t>チュウシュツ</t>
    </rPh>
    <rPh sb="37" eb="39">
      <t>ヒツヨウ</t>
    </rPh>
    <phoneticPr fontId="1"/>
  </si>
  <si>
    <t>SqlファイルとDbへのアクセス部分は分かれていた方がごちゃごちゃしないため。</t>
    <rPh sb="16" eb="18">
      <t>ブブン</t>
    </rPh>
    <rPh sb="19" eb="20">
      <t>ワ</t>
    </rPh>
    <rPh sb="25" eb="26">
      <t>ホウ</t>
    </rPh>
    <phoneticPr fontId="1"/>
  </si>
  <si>
    <t>★対応中
menu画面でDisplayを初期化し、再構成する予定。</t>
    <rPh sb="1" eb="4">
      <t>タイオウチュウ</t>
    </rPh>
    <rPh sb="9" eb="11">
      <t>ガメン</t>
    </rPh>
    <rPh sb="20" eb="23">
      <t>ショキカ</t>
    </rPh>
    <rPh sb="25" eb="28">
      <t>サイコウセイ</t>
    </rPh>
    <rPh sb="30" eb="32">
      <t>ヨテイ</t>
    </rPh>
    <phoneticPr fontId="1"/>
  </si>
  <si>
    <t>ちまちま編集するのがめんどくさいうまい取得方法求。</t>
    <rPh sb="4" eb="6">
      <t>ヘンシュウ</t>
    </rPh>
    <rPh sb="19" eb="21">
      <t>シュトク</t>
    </rPh>
    <rPh sb="21" eb="23">
      <t>ホウホウ</t>
    </rPh>
    <rPh sb="23" eb="24">
      <t>モトム</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</si>
</sst>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4" x14ac:knownFonts="1">
    <font>
      <sz val="11"/>
      <color theme="1"/>
      <name val="游ゴシック"/>
      <family val="2"/>
      <charset val="128"/>
      <scheme val="minor"/>
    </font>
    <font>
      <sz val="6"/>
      <name val="游ゴシック"/>
      <family val="2"/>
      <charset val="128"/>
      <scheme val="minor"/>
    </font>
    <font>
      <sz val="18"/>
      <color theme="0"/>
      <name val="游ゴシック"/>
      <family val="3"/>
      <charset val="128"/>
      <scheme val="minor"/>
    </font>
    <font>
      <sz val="11"/>
      <color theme="0"/>
      <name val="游ゴシック"/>
      <family val="3"/>
      <charset val="128"/>
      <scheme val="minor"/>
    </font>
  </fonts>
  <fills count="5">
    <fill>
      <patternFill patternType="none"/>
    </fill>
    <fill>
      <patternFill patternType="gray125"/>
    </fill>
    <fill>
      <patternFill patternType="solid">
        <fgColor rgb="FF002060"/>
        <bgColor indexed="64"/>
      </patternFill>
    </fill>
    <fill>
      <patternFill patternType="solid">
        <fgColor theme="7" tint="0.59999389629810485"/>
        <bgColor indexed="64"/>
      </patternFill>
    </fill>
    <fill>
      <patternFill patternType="solid">
        <fgColor theme="5" tint="0.39997558519241921"/>
        <bgColor indexed="64"/>
      </patternFill>
    </fill>
  </fills>
  <borders count="14">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3">
    <xf numFmtId="0" fontId="0" fillId="0" borderId="0" xfId="0">
      <alignment vertical="center"/>
    </xf>
    <xf numFmtId="0" fontId="0" fillId="0" borderId="13" xfId="0" applyBorder="1" applyAlignment="1">
      <alignment vertical="center" wrapText="1"/>
    </xf>
    <xf numFmtId="0" fontId="0" fillId="0" borderId="13" xfId="0" applyBorder="1" applyAlignment="1">
      <alignment horizontal="left" vertical="top" wrapText="1"/>
    </xf>
    <xf numFmtId="0" fontId="0" fillId="0" borderId="13" xfId="0" applyBorder="1">
      <alignment vertical="center"/>
    </xf>
    <xf numFmtId="0" fontId="0" fillId="4" borderId="13" xfId="0" applyFill="1" applyBorder="1">
      <alignment vertical="center"/>
    </xf>
    <xf numFmtId="0" fontId="0" fillId="4" borderId="13" xfId="0" applyFill="1" applyBorder="1" applyAlignment="1">
      <alignment vertical="center" wrapText="1"/>
    </xf>
    <xf numFmtId="0" fontId="0" fillId="0" borderId="13" xfId="0" applyBorder="1" applyAlignment="1">
      <alignment horizontal="left" vertical="top" wrapText="1"/>
    </xf>
    <xf numFmtId="0" fontId="0" fillId="0" borderId="13" xfId="0" applyBorder="1" applyAlignment="1">
      <alignment vertical="center" wrapText="1"/>
    </xf>
    <xf numFmtId="14" fontId="0" fillId="0" borderId="13" xfId="0" applyNumberFormat="1" applyBorder="1">
      <alignment vertical="center"/>
    </xf>
    <xf numFmtId="0" fontId="0" fillId="0" borderId="13" xfId="0" applyBorder="1" applyAlignment="1">
      <alignment horizontal="center" vertical="center"/>
    </xf>
    <xf numFmtId="0" fontId="0" fillId="0" borderId="1" xfId="0" applyBorder="1">
      <alignment vertical="center"/>
    </xf>
    <xf numFmtId="14" fontId="0" fillId="0" borderId="1" xfId="0" applyNumberFormat="1" applyBorder="1">
      <alignment vertical="center"/>
    </xf>
    <xf numFmtId="0" fontId="0" fillId="0" borderId="1" xfId="0" applyFill="1" applyBorder="1">
      <alignment vertical="center"/>
    </xf>
    <xf numFmtId="0" fontId="0" fillId="3" borderId="1" xfId="0" applyFill="1" applyBorder="1">
      <alignmen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3" fillId="2" borderId="2" xfId="0" applyFont="1" applyFill="1" applyBorder="1">
      <alignment vertical="center"/>
    </xf>
    <xf numFmtId="14" fontId="0" fillId="0" borderId="1" xfId="0" applyNumberFormat="1" applyFill="1" applyBorder="1">
      <alignment vertical="center"/>
    </xf>
    <xf numFmtId="0" fontId="0" fillId="0" borderId="1" xfId="0" applyNumberFormat="1" applyFill="1" applyBorder="1">
      <alignment vertical="center"/>
    </xf>
    <xf numFmtId="0" fontId="0" fillId="3" borderId="7" xfId="0" applyFill="1" applyBorder="1">
      <alignment vertical="center"/>
    </xf>
    <xf numFmtId="0" fontId="0" fillId="3" borderId="8" xfId="0" applyFill="1" applyBorder="1">
      <alignment vertical="center"/>
    </xf>
    <xf numFmtId="0" fontId="0" fillId="3" borderId="9" xfId="0" applyFill="1"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176" fontId="0" fillId="0" borderId="1" xfId="0" applyNumberFormat="1" applyFill="1" applyBorder="1" applyAlignment="1">
      <alignment horizontal="center" vertical="center"/>
    </xf>
    <xf numFmtId="0" fontId="0" fillId="0" borderId="1"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86982-B32B-4AB3-84EF-967C8C0279C8}">
  <sheetPr codeName="Sheet1"/>
  <dimension ref="A1:BG16"/>
  <sheetViews>
    <sheetView view="pageBreakPreview" zoomScaleNormal="100" workbookViewId="0">
      <selection activeCell="BC4" sqref="BC4"/>
    </sheetView>
  </sheetViews>
  <sheetFormatPr defaultColWidth="3.08203125" defaultRowHeight="18" x14ac:dyDescent="0.55000000000000004"/>
  <sheetData>
    <row r="1" spans="1:59" x14ac:dyDescent="0.55000000000000004">
      <c r="A1" s="14" t="str">
        <f ca="1">RIGHT(CELL("filename",A1),LEN(CELL("filename",A1))-FIND("]",CELL("filename",A1)))</f>
        <v>改版履歴</v>
      </c>
      <c r="B1" s="15"/>
      <c r="C1" s="15"/>
      <c r="D1" s="15"/>
      <c r="E1" s="15"/>
      <c r="F1" s="15"/>
      <c r="G1" s="15"/>
      <c r="H1" s="15"/>
      <c r="I1" s="18" t="s">
        <v>0</v>
      </c>
      <c r="J1" s="18"/>
      <c r="K1" s="18"/>
      <c r="L1" s="18"/>
      <c r="M1" s="18"/>
      <c r="N1" s="18"/>
      <c r="O1" s="18"/>
      <c r="P1" s="18"/>
      <c r="Q1" s="18" t="s">
        <v>1</v>
      </c>
      <c r="R1" s="18"/>
      <c r="S1" s="18"/>
      <c r="T1" s="18"/>
      <c r="U1" s="18"/>
      <c r="V1" s="18"/>
      <c r="W1" s="18"/>
      <c r="X1" s="18"/>
      <c r="Y1" s="18" t="s">
        <v>2</v>
      </c>
      <c r="Z1" s="18"/>
      <c r="AA1" s="18"/>
      <c r="AB1" s="18"/>
      <c r="AC1" s="18"/>
      <c r="AD1" s="18"/>
      <c r="AE1" s="18"/>
      <c r="AF1" s="18"/>
      <c r="AG1" s="18" t="s">
        <v>3</v>
      </c>
      <c r="AH1" s="18"/>
      <c r="AI1" s="18"/>
      <c r="AJ1" s="18"/>
      <c r="AK1" s="18"/>
      <c r="AL1" s="18"/>
      <c r="AM1" s="18"/>
      <c r="AN1" s="18"/>
      <c r="AO1" s="18" t="s">
        <v>12</v>
      </c>
      <c r="AP1" s="18"/>
      <c r="AQ1" s="18"/>
      <c r="AR1" s="18"/>
      <c r="AS1" s="18"/>
      <c r="AT1" s="18"/>
      <c r="AU1" s="18"/>
      <c r="AV1" s="18"/>
    </row>
    <row r="2" spans="1:59" x14ac:dyDescent="0.55000000000000004">
      <c r="A2" s="16"/>
      <c r="B2" s="17"/>
      <c r="C2" s="17"/>
      <c r="D2" s="17"/>
      <c r="E2" s="17"/>
      <c r="F2" s="17"/>
      <c r="G2" s="17"/>
      <c r="H2" s="17"/>
      <c r="I2" s="12" t="str">
        <f>AX3</f>
        <v>pythonGame</v>
      </c>
      <c r="J2" s="12"/>
      <c r="K2" s="12"/>
      <c r="L2" s="12"/>
      <c r="M2" s="12"/>
      <c r="N2" s="12"/>
      <c r="O2" s="12"/>
      <c r="P2" s="12"/>
      <c r="Q2" s="19">
        <f ca="1">INDIRECT("A"&amp;(COUNTA(A:H)+2))</f>
        <v>43884</v>
      </c>
      <c r="R2" s="19"/>
      <c r="S2" s="19"/>
      <c r="T2" s="19"/>
      <c r="U2" s="19"/>
      <c r="V2" s="19"/>
      <c r="W2" s="19"/>
      <c r="X2" s="19"/>
      <c r="Y2" s="20" t="str">
        <f ca="1">INDIRECT("AO"&amp;(COUNTA(AO:AV)+1))</f>
        <v>Giphe</v>
      </c>
      <c r="Z2" s="20"/>
      <c r="AA2" s="20"/>
      <c r="AB2" s="20"/>
      <c r="AC2" s="20"/>
      <c r="AD2" s="20"/>
      <c r="AE2" s="20"/>
      <c r="AF2" s="20"/>
      <c r="AG2" s="20" t="str">
        <f ca="1">INDIRECT("I"&amp;(COUNTA(I:L)+1))</f>
        <v>1.0</v>
      </c>
      <c r="AH2" s="20"/>
      <c r="AI2" s="20"/>
      <c r="AJ2" s="20"/>
      <c r="AK2" s="20"/>
      <c r="AL2" s="20"/>
      <c r="AM2" s="20"/>
      <c r="AN2" s="20"/>
      <c r="AO2" s="12" t="str">
        <f>BC3</f>
        <v>詳細設計</v>
      </c>
      <c r="AP2" s="12"/>
      <c r="AQ2" s="12"/>
      <c r="AR2" s="12"/>
      <c r="AS2" s="12"/>
      <c r="AT2" s="12"/>
      <c r="AU2" s="12"/>
      <c r="AV2" s="12"/>
      <c r="AX2" s="32" t="s">
        <v>0</v>
      </c>
      <c r="AY2" s="32"/>
      <c r="AZ2" s="32"/>
      <c r="BA2" s="32"/>
      <c r="BB2" s="32"/>
      <c r="BC2" s="10" t="s">
        <v>4</v>
      </c>
      <c r="BD2" s="10"/>
      <c r="BE2" s="10"/>
      <c r="BF2" s="10"/>
      <c r="BG2" s="10"/>
    </row>
    <row r="3" spans="1:59" x14ac:dyDescent="0.55000000000000004">
      <c r="AX3" s="32" t="s">
        <v>7</v>
      </c>
      <c r="AY3" s="32"/>
      <c r="AZ3" s="32"/>
      <c r="BA3" s="32"/>
      <c r="BB3" s="32"/>
      <c r="BC3" s="10" t="s">
        <v>13</v>
      </c>
      <c r="BD3" s="10"/>
      <c r="BE3" s="10"/>
      <c r="BF3" s="10"/>
      <c r="BG3" s="10"/>
    </row>
    <row r="4" spans="1:59" x14ac:dyDescent="0.55000000000000004">
      <c r="A4" s="13" t="s">
        <v>1</v>
      </c>
      <c r="B4" s="13"/>
      <c r="C4" s="13"/>
      <c r="D4" s="13"/>
      <c r="E4" s="13"/>
      <c r="F4" s="13"/>
      <c r="G4" s="13"/>
      <c r="H4" s="13"/>
      <c r="I4" s="28" t="s">
        <v>5</v>
      </c>
      <c r="J4" s="29"/>
      <c r="K4" s="29"/>
      <c r="L4" s="30"/>
      <c r="M4" s="21" t="s">
        <v>6</v>
      </c>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3"/>
      <c r="AO4" s="21" t="s">
        <v>2</v>
      </c>
      <c r="AP4" s="22"/>
      <c r="AQ4" s="22"/>
      <c r="AR4" s="22"/>
      <c r="AS4" s="22"/>
      <c r="AT4" s="22"/>
      <c r="AU4" s="22"/>
      <c r="AV4" s="23"/>
    </row>
    <row r="5" spans="1:59" x14ac:dyDescent="0.55000000000000004">
      <c r="A5" s="11">
        <v>43884</v>
      </c>
      <c r="B5" s="10"/>
      <c r="C5" s="10"/>
      <c r="D5" s="10"/>
      <c r="E5" s="10"/>
      <c r="F5" s="10"/>
      <c r="G5" s="10"/>
      <c r="H5" s="10"/>
      <c r="I5" s="31" t="s">
        <v>10</v>
      </c>
      <c r="J5" s="31"/>
      <c r="K5" s="31"/>
      <c r="L5" s="31"/>
      <c r="M5" s="24" t="s">
        <v>8</v>
      </c>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6"/>
      <c r="AO5" s="24" t="s">
        <v>9</v>
      </c>
      <c r="AP5" s="25"/>
      <c r="AQ5" s="25"/>
      <c r="AR5" s="25"/>
      <c r="AS5" s="25"/>
      <c r="AT5" s="25"/>
      <c r="AU5" s="25"/>
      <c r="AV5" s="26"/>
    </row>
    <row r="6" spans="1:59" x14ac:dyDescent="0.55000000000000004">
      <c r="A6" s="10"/>
      <c r="B6" s="10"/>
      <c r="C6" s="10"/>
      <c r="D6" s="10"/>
      <c r="E6" s="10"/>
      <c r="F6" s="10"/>
      <c r="G6" s="10"/>
      <c r="H6" s="10"/>
      <c r="I6" s="27"/>
      <c r="J6" s="27"/>
      <c r="K6" s="27"/>
      <c r="L6" s="27"/>
      <c r="M6" s="24"/>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6"/>
      <c r="AO6" s="24"/>
      <c r="AP6" s="25"/>
      <c r="AQ6" s="25"/>
      <c r="AR6" s="25"/>
      <c r="AS6" s="25"/>
      <c r="AT6" s="25"/>
      <c r="AU6" s="25"/>
      <c r="AV6" s="26"/>
    </row>
    <row r="7" spans="1:59" x14ac:dyDescent="0.55000000000000004">
      <c r="A7" s="10"/>
      <c r="B7" s="10"/>
      <c r="C7" s="10"/>
      <c r="D7" s="10"/>
      <c r="E7" s="10"/>
      <c r="F7" s="10"/>
      <c r="G7" s="10"/>
      <c r="H7" s="10"/>
      <c r="I7" s="27"/>
      <c r="J7" s="27"/>
      <c r="K7" s="27"/>
      <c r="L7" s="27"/>
      <c r="M7" s="24"/>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6"/>
      <c r="AO7" s="24"/>
      <c r="AP7" s="25"/>
      <c r="AQ7" s="25"/>
      <c r="AR7" s="25"/>
      <c r="AS7" s="25"/>
      <c r="AT7" s="25"/>
      <c r="AU7" s="25"/>
      <c r="AV7" s="26"/>
    </row>
    <row r="8" spans="1:59" x14ac:dyDescent="0.55000000000000004">
      <c r="A8" s="10"/>
      <c r="B8" s="10"/>
      <c r="C8" s="10"/>
      <c r="D8" s="10"/>
      <c r="E8" s="10"/>
      <c r="F8" s="10"/>
      <c r="G8" s="10"/>
      <c r="H8" s="10"/>
      <c r="I8" s="27"/>
      <c r="J8" s="27"/>
      <c r="K8" s="27"/>
      <c r="L8" s="27"/>
      <c r="M8" s="24"/>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6"/>
      <c r="AO8" s="24"/>
      <c r="AP8" s="25"/>
      <c r="AQ8" s="25"/>
      <c r="AR8" s="25"/>
      <c r="AS8" s="25"/>
      <c r="AT8" s="25"/>
      <c r="AU8" s="25"/>
      <c r="AV8" s="26"/>
    </row>
    <row r="9" spans="1:59" x14ac:dyDescent="0.55000000000000004">
      <c r="A9" s="10"/>
      <c r="B9" s="10"/>
      <c r="C9" s="10"/>
      <c r="D9" s="10"/>
      <c r="E9" s="10"/>
      <c r="F9" s="10"/>
      <c r="G9" s="10"/>
      <c r="H9" s="10"/>
      <c r="I9" s="27"/>
      <c r="J9" s="27"/>
      <c r="K9" s="27"/>
      <c r="L9" s="27"/>
      <c r="M9" s="24"/>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6"/>
      <c r="AO9" s="24"/>
      <c r="AP9" s="25"/>
      <c r="AQ9" s="25"/>
      <c r="AR9" s="25"/>
      <c r="AS9" s="25"/>
      <c r="AT9" s="25"/>
      <c r="AU9" s="25"/>
      <c r="AV9" s="26"/>
    </row>
    <row r="10" spans="1:59" x14ac:dyDescent="0.55000000000000004">
      <c r="A10" s="10"/>
      <c r="B10" s="10"/>
      <c r="C10" s="10"/>
      <c r="D10" s="10"/>
      <c r="E10" s="10"/>
      <c r="F10" s="10"/>
      <c r="G10" s="10"/>
      <c r="H10" s="10"/>
      <c r="I10" s="27"/>
      <c r="J10" s="27"/>
      <c r="K10" s="27"/>
      <c r="L10" s="27"/>
      <c r="M10" s="24"/>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6"/>
      <c r="AO10" s="24"/>
      <c r="AP10" s="25"/>
      <c r="AQ10" s="25"/>
      <c r="AR10" s="25"/>
      <c r="AS10" s="25"/>
      <c r="AT10" s="25"/>
      <c r="AU10" s="25"/>
      <c r="AV10" s="26"/>
    </row>
    <row r="11" spans="1:59" x14ac:dyDescent="0.55000000000000004">
      <c r="A11" s="10"/>
      <c r="B11" s="10"/>
      <c r="C11" s="10"/>
      <c r="D11" s="10"/>
      <c r="E11" s="10"/>
      <c r="F11" s="10"/>
      <c r="G11" s="10"/>
      <c r="H11" s="10"/>
      <c r="I11" s="27"/>
      <c r="J11" s="27"/>
      <c r="K11" s="27"/>
      <c r="L11" s="27"/>
      <c r="M11" s="24"/>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6"/>
      <c r="AO11" s="24"/>
      <c r="AP11" s="25"/>
      <c r="AQ11" s="25"/>
      <c r="AR11" s="25"/>
      <c r="AS11" s="25"/>
      <c r="AT11" s="25"/>
      <c r="AU11" s="25"/>
      <c r="AV11" s="26"/>
    </row>
    <row r="12" spans="1:59" x14ac:dyDescent="0.55000000000000004">
      <c r="A12" s="10"/>
      <c r="B12" s="10"/>
      <c r="C12" s="10"/>
      <c r="D12" s="10"/>
      <c r="E12" s="10"/>
      <c r="F12" s="10"/>
      <c r="G12" s="10"/>
      <c r="H12" s="10"/>
      <c r="I12" s="27"/>
      <c r="J12" s="27"/>
      <c r="K12" s="27"/>
      <c r="L12" s="27"/>
      <c r="M12" s="24"/>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6"/>
      <c r="AO12" s="24"/>
      <c r="AP12" s="25"/>
      <c r="AQ12" s="25"/>
      <c r="AR12" s="25"/>
      <c r="AS12" s="25"/>
      <c r="AT12" s="25"/>
      <c r="AU12" s="25"/>
      <c r="AV12" s="26"/>
    </row>
    <row r="13" spans="1:59" x14ac:dyDescent="0.55000000000000004">
      <c r="A13" s="10"/>
      <c r="B13" s="10"/>
      <c r="C13" s="10"/>
      <c r="D13" s="10"/>
      <c r="E13" s="10"/>
      <c r="F13" s="10"/>
      <c r="G13" s="10"/>
      <c r="H13" s="10"/>
      <c r="I13" s="27"/>
      <c r="J13" s="27"/>
      <c r="K13" s="27"/>
      <c r="L13" s="27"/>
      <c r="M13" s="24"/>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6"/>
      <c r="AO13" s="24"/>
      <c r="AP13" s="25"/>
      <c r="AQ13" s="25"/>
      <c r="AR13" s="25"/>
      <c r="AS13" s="25"/>
      <c r="AT13" s="25"/>
      <c r="AU13" s="25"/>
      <c r="AV13" s="26"/>
    </row>
    <row r="14" spans="1:59" x14ac:dyDescent="0.55000000000000004">
      <c r="A14" s="10"/>
      <c r="B14" s="10"/>
      <c r="C14" s="10"/>
      <c r="D14" s="10"/>
      <c r="E14" s="10"/>
      <c r="F14" s="10"/>
      <c r="G14" s="10"/>
      <c r="H14" s="10"/>
      <c r="I14" s="27"/>
      <c r="J14" s="27"/>
      <c r="K14" s="27"/>
      <c r="L14" s="27"/>
      <c r="M14" s="24"/>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6"/>
      <c r="AO14" s="24"/>
      <c r="AP14" s="25"/>
      <c r="AQ14" s="25"/>
      <c r="AR14" s="25"/>
      <c r="AS14" s="25"/>
      <c r="AT14" s="25"/>
      <c r="AU14" s="25"/>
      <c r="AV14" s="26"/>
    </row>
    <row r="15" spans="1:59" x14ac:dyDescent="0.55000000000000004">
      <c r="A15" s="10"/>
      <c r="B15" s="10"/>
      <c r="C15" s="10"/>
      <c r="D15" s="10"/>
      <c r="E15" s="10"/>
      <c r="F15" s="10"/>
      <c r="G15" s="10"/>
      <c r="H15" s="10"/>
      <c r="I15" s="27"/>
      <c r="J15" s="27"/>
      <c r="K15" s="27"/>
      <c r="L15" s="27"/>
      <c r="M15" s="24"/>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6"/>
      <c r="AO15" s="24"/>
      <c r="AP15" s="25"/>
      <c r="AQ15" s="25"/>
      <c r="AR15" s="25"/>
      <c r="AS15" s="25"/>
      <c r="AT15" s="25"/>
      <c r="AU15" s="25"/>
      <c r="AV15" s="26"/>
    </row>
    <row r="16" spans="1:59" x14ac:dyDescent="0.55000000000000004">
      <c r="A16" s="10"/>
      <c r="B16" s="10"/>
      <c r="C16" s="10"/>
      <c r="D16" s="10"/>
      <c r="E16" s="10"/>
      <c r="F16" s="10"/>
      <c r="G16" s="10"/>
      <c r="H16" s="10"/>
      <c r="I16" s="27"/>
      <c r="J16" s="27"/>
      <c r="K16" s="27"/>
      <c r="L16" s="27"/>
      <c r="M16" s="24"/>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6"/>
      <c r="AO16" s="24"/>
      <c r="AP16" s="25"/>
      <c r="AQ16" s="25"/>
      <c r="AR16" s="25"/>
      <c r="AS16" s="25"/>
      <c r="AT16" s="25"/>
      <c r="AU16" s="25"/>
      <c r="AV16" s="26"/>
    </row>
  </sheetData>
  <mergeCells count="67">
    <mergeCell ref="AX2:BB2"/>
    <mergeCell ref="AX3:BB3"/>
    <mergeCell ref="BC2:BG2"/>
    <mergeCell ref="BC3:BG3"/>
    <mergeCell ref="AO10:AV10"/>
    <mergeCell ref="AO6:AV6"/>
    <mergeCell ref="AO7:AV7"/>
    <mergeCell ref="AO8:AV8"/>
    <mergeCell ref="AO9:AV9"/>
    <mergeCell ref="AO16:AV16"/>
    <mergeCell ref="AO11:AV11"/>
    <mergeCell ref="AO12:AV12"/>
    <mergeCell ref="AO13:AV13"/>
    <mergeCell ref="AO14:AV14"/>
    <mergeCell ref="AO15:AV15"/>
    <mergeCell ref="I16:L16"/>
    <mergeCell ref="M4:AN4"/>
    <mergeCell ref="M5:AN5"/>
    <mergeCell ref="M6:AN6"/>
    <mergeCell ref="M7:AN7"/>
    <mergeCell ref="M8:AN8"/>
    <mergeCell ref="M9:AN9"/>
    <mergeCell ref="M10:AN10"/>
    <mergeCell ref="M11:AN11"/>
    <mergeCell ref="M12:AN12"/>
    <mergeCell ref="M13:AN13"/>
    <mergeCell ref="M14:AN14"/>
    <mergeCell ref="M15:AN15"/>
    <mergeCell ref="M16:AN16"/>
    <mergeCell ref="A16:H16"/>
    <mergeCell ref="I4:L4"/>
    <mergeCell ref="I5:L5"/>
    <mergeCell ref="I6:L6"/>
    <mergeCell ref="A15:H15"/>
    <mergeCell ref="I15:L15"/>
    <mergeCell ref="A14:H14"/>
    <mergeCell ref="I14:L14"/>
    <mergeCell ref="A13:H13"/>
    <mergeCell ref="I13:L13"/>
    <mergeCell ref="A12:H12"/>
    <mergeCell ref="I12:L12"/>
    <mergeCell ref="A11:H11"/>
    <mergeCell ref="I11:L11"/>
    <mergeCell ref="A10:H10"/>
    <mergeCell ref="I10:L10"/>
    <mergeCell ref="A9:H9"/>
    <mergeCell ref="I9:L9"/>
    <mergeCell ref="A8:H8"/>
    <mergeCell ref="I8:L8"/>
    <mergeCell ref="A7:H7"/>
    <mergeCell ref="I7:L7"/>
    <mergeCell ref="A6:H6"/>
    <mergeCell ref="A5:H5"/>
    <mergeCell ref="AO2:AV2"/>
    <mergeCell ref="A4:H4"/>
    <mergeCell ref="A1:H2"/>
    <mergeCell ref="I1:P1"/>
    <mergeCell ref="Q1:X1"/>
    <mergeCell ref="Y1:AF1"/>
    <mergeCell ref="AG1:AN1"/>
    <mergeCell ref="AO1:AV1"/>
    <mergeCell ref="I2:P2"/>
    <mergeCell ref="Q2:X2"/>
    <mergeCell ref="Y2:AF2"/>
    <mergeCell ref="AG2:AN2"/>
    <mergeCell ref="AO4:AV4"/>
    <mergeCell ref="AO5:AV5"/>
  </mergeCells>
  <phoneticPr fontId="1"/>
  <pageMargins left="0.7" right="0.7" top="0.75" bottom="0.75" header="0.3" footer="0.3"/>
  <pageSetup paperSize="9" scale="53"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EB795-6DE7-4699-90E9-9D7E156E035F}">
  <sheetPr codeName="Sheet3"/>
  <dimension ref="A1:N36"/>
  <sheetViews>
    <sheetView tabSelected="1" view="pageBreakPreview" zoomScaleNormal="100" zoomScaleSheetLayoutView="100" workbookViewId="0">
      <pane xSplit="1" ySplit="3" topLeftCell="B24" activePane="bottomRight" state="frozen"/>
      <selection pane="topRight" activeCell="B1" sqref="B1"/>
      <selection pane="bottomLeft" activeCell="A4" sqref="A4"/>
      <selection pane="bottomRight" activeCell="C25" sqref="C25"/>
    </sheetView>
  </sheetViews>
  <sheetFormatPr defaultRowHeight="18" x14ac:dyDescent="0.55000000000000004"/>
  <cols>
    <col min="2" max="2" width="14.75" customWidth="1"/>
    <col min="3" max="3" width="51.33203125" customWidth="1"/>
    <col min="4" max="5" width="8.83203125" customWidth="1"/>
    <col min="6" max="6" width="8.25" customWidth="1"/>
    <col min="7" max="7" width="40.33203125" customWidth="1"/>
    <col min="10" max="10" width="36.58203125" customWidth="1"/>
    <col min="11" max="11" width="10" bestFit="1" customWidth="1"/>
    <col min="13" max="13" width="10" bestFit="1" customWidth="1"/>
  </cols>
  <sheetData>
    <row r="1" spans="1:14" x14ac:dyDescent="0.55000000000000004">
      <c r="A1" t="s">
        <v>20</v>
      </c>
    </row>
    <row r="3" spans="1:14" ht="36" x14ac:dyDescent="0.55000000000000004">
      <c r="A3" s="4" t="s">
        <v>11</v>
      </c>
      <c r="B3" s="4" t="s">
        <v>14</v>
      </c>
      <c r="C3" s="4" t="s">
        <v>16</v>
      </c>
      <c r="D3" s="5" t="s">
        <v>41</v>
      </c>
      <c r="E3" s="5" t="s">
        <v>26</v>
      </c>
      <c r="F3" s="5" t="s">
        <v>27</v>
      </c>
      <c r="G3" s="4" t="s">
        <v>22</v>
      </c>
      <c r="H3" s="4" t="s">
        <v>21</v>
      </c>
      <c r="I3" s="4" t="s">
        <v>19</v>
      </c>
      <c r="J3" s="4" t="s">
        <v>18</v>
      </c>
      <c r="K3" s="4" t="s">
        <v>17</v>
      </c>
      <c r="L3" s="4" t="s">
        <v>23</v>
      </c>
      <c r="M3" s="4" t="s">
        <v>24</v>
      </c>
      <c r="N3" s="4" t="s">
        <v>25</v>
      </c>
    </row>
    <row r="4" spans="1:14" ht="126" x14ac:dyDescent="0.55000000000000004">
      <c r="A4" s="3">
        <f t="shared" ref="A4:A14" si="0">IF(B4="","",ROW()-3)</f>
        <v>1</v>
      </c>
      <c r="B4" s="3" t="s">
        <v>15</v>
      </c>
      <c r="C4" s="1" t="s">
        <v>28</v>
      </c>
      <c r="D4" s="9" t="s">
        <v>49</v>
      </c>
      <c r="E4" s="3" t="s">
        <v>9</v>
      </c>
      <c r="F4" s="3" t="s">
        <v>9</v>
      </c>
      <c r="G4" s="2" t="s">
        <v>30</v>
      </c>
      <c r="H4" s="3" t="s">
        <v>13</v>
      </c>
      <c r="I4" s="3" t="s">
        <v>38</v>
      </c>
      <c r="J4" s="2" t="s">
        <v>52</v>
      </c>
      <c r="K4" s="8">
        <v>43923</v>
      </c>
      <c r="L4" s="3" t="s">
        <v>9</v>
      </c>
      <c r="M4" s="8">
        <v>43923</v>
      </c>
      <c r="N4" s="3" t="s">
        <v>9</v>
      </c>
    </row>
    <row r="5" spans="1:14" ht="54" x14ac:dyDescent="0.55000000000000004">
      <c r="A5" s="3">
        <f t="shared" si="0"/>
        <v>2</v>
      </c>
      <c r="B5" s="3" t="s">
        <v>15</v>
      </c>
      <c r="C5" s="1" t="s">
        <v>32</v>
      </c>
      <c r="D5" s="9" t="s">
        <v>49</v>
      </c>
      <c r="E5" s="3" t="s">
        <v>9</v>
      </c>
      <c r="F5" s="3" t="s">
        <v>9</v>
      </c>
      <c r="G5" s="6" t="s">
        <v>33</v>
      </c>
      <c r="H5" s="3" t="s">
        <v>13</v>
      </c>
      <c r="I5" s="3" t="s">
        <v>38</v>
      </c>
      <c r="J5" s="2" t="s">
        <v>53</v>
      </c>
      <c r="K5" s="8">
        <v>43923</v>
      </c>
      <c r="L5" s="3" t="s">
        <v>9</v>
      </c>
      <c r="M5" s="8">
        <v>43923</v>
      </c>
      <c r="N5" s="3" t="s">
        <v>9</v>
      </c>
    </row>
    <row r="6" spans="1:14" ht="54" x14ac:dyDescent="0.55000000000000004">
      <c r="A6" s="3">
        <f t="shared" si="0"/>
        <v>3</v>
      </c>
      <c r="B6" s="3" t="s">
        <v>15</v>
      </c>
      <c r="C6" s="1" t="s">
        <v>31</v>
      </c>
      <c r="D6" s="9" t="s">
        <v>49</v>
      </c>
      <c r="E6" s="3" t="s">
        <v>9</v>
      </c>
      <c r="F6" s="3" t="s">
        <v>9</v>
      </c>
      <c r="G6" s="6" t="s">
        <v>54</v>
      </c>
      <c r="H6" s="3"/>
      <c r="I6" s="3"/>
      <c r="J6" s="2"/>
      <c r="K6" s="3"/>
      <c r="L6" s="3"/>
      <c r="M6" s="3"/>
      <c r="N6" s="3"/>
    </row>
    <row r="7" spans="1:14" ht="72" x14ac:dyDescent="0.55000000000000004">
      <c r="A7" s="3">
        <f t="shared" si="0"/>
        <v>4</v>
      </c>
      <c r="B7" s="3" t="s">
        <v>15</v>
      </c>
      <c r="C7" s="1" t="s">
        <v>34</v>
      </c>
      <c r="D7" s="9" t="s">
        <v>49</v>
      </c>
      <c r="E7" s="3" t="s">
        <v>9</v>
      </c>
      <c r="F7" s="3" t="s">
        <v>9</v>
      </c>
      <c r="G7" s="6" t="s">
        <v>35</v>
      </c>
      <c r="H7" s="3" t="s">
        <v>13</v>
      </c>
      <c r="I7" s="3" t="s">
        <v>38</v>
      </c>
      <c r="J7" s="2" t="s">
        <v>40</v>
      </c>
      <c r="K7" s="8">
        <v>43923</v>
      </c>
      <c r="L7" s="3" t="s">
        <v>9</v>
      </c>
      <c r="M7" s="8">
        <v>43923</v>
      </c>
      <c r="N7" s="3" t="s">
        <v>9</v>
      </c>
    </row>
    <row r="8" spans="1:14" ht="54" x14ac:dyDescent="0.55000000000000004">
      <c r="A8" s="3">
        <f t="shared" si="0"/>
        <v>5</v>
      </c>
      <c r="B8" s="3" t="s">
        <v>15</v>
      </c>
      <c r="C8" s="1" t="s">
        <v>51</v>
      </c>
      <c r="D8" s="9" t="s">
        <v>44</v>
      </c>
      <c r="E8" s="3" t="s">
        <v>9</v>
      </c>
      <c r="F8" s="3" t="s">
        <v>9</v>
      </c>
      <c r="G8" s="6" t="s">
        <v>100</v>
      </c>
      <c r="H8" s="3" t="s">
        <v>13</v>
      </c>
      <c r="I8" s="3" t="s">
        <v>38</v>
      </c>
      <c r="J8" s="2" t="s">
        <v>99</v>
      </c>
      <c r="K8" s="8">
        <v>43936</v>
      </c>
      <c r="L8" s="3" t="s">
        <v>9</v>
      </c>
      <c r="M8" s="8">
        <v>43936</v>
      </c>
      <c r="N8" s="3" t="s">
        <v>9</v>
      </c>
    </row>
    <row r="9" spans="1:14" ht="36" x14ac:dyDescent="0.55000000000000004">
      <c r="A9" s="3">
        <f t="shared" si="0"/>
        <v>6</v>
      </c>
      <c r="B9" s="3" t="s">
        <v>15</v>
      </c>
      <c r="C9" s="1" t="s">
        <v>55</v>
      </c>
      <c r="D9" s="9" t="s">
        <v>42</v>
      </c>
      <c r="E9" s="3" t="s">
        <v>9</v>
      </c>
      <c r="F9" s="3" t="s">
        <v>9</v>
      </c>
      <c r="G9" s="6" t="s">
        <v>101</v>
      </c>
      <c r="H9" s="3" t="s">
        <v>13</v>
      </c>
      <c r="I9" s="3" t="s">
        <v>38</v>
      </c>
      <c r="J9" s="2" t="s">
        <v>102</v>
      </c>
      <c r="K9" s="8">
        <v>43936</v>
      </c>
      <c r="L9" s="3" t="s">
        <v>9</v>
      </c>
      <c r="M9" s="8">
        <v>43936</v>
      </c>
      <c r="N9" s="3" t="s">
        <v>9</v>
      </c>
    </row>
    <row r="10" spans="1:14" ht="36" x14ac:dyDescent="0.55000000000000004">
      <c r="A10" s="3">
        <f t="shared" si="0"/>
        <v>7</v>
      </c>
      <c r="B10" s="3" t="s">
        <v>15</v>
      </c>
      <c r="C10" s="7" t="s">
        <v>56</v>
      </c>
      <c r="D10" s="9" t="s">
        <v>47</v>
      </c>
      <c r="E10" s="3" t="s">
        <v>9</v>
      </c>
      <c r="F10" s="3" t="s">
        <v>9</v>
      </c>
      <c r="G10" s="6" t="s">
        <v>103</v>
      </c>
      <c r="H10" s="3" t="s">
        <v>13</v>
      </c>
      <c r="I10" s="3" t="s">
        <v>38</v>
      </c>
      <c r="J10" s="6" t="s">
        <v>103</v>
      </c>
      <c r="K10" s="8">
        <v>43936</v>
      </c>
      <c r="L10" s="3" t="s">
        <v>9</v>
      </c>
      <c r="M10" s="8">
        <v>43936</v>
      </c>
      <c r="N10" s="3" t="s">
        <v>9</v>
      </c>
    </row>
    <row r="11" spans="1:14" ht="36" x14ac:dyDescent="0.55000000000000004">
      <c r="A11" s="3">
        <f t="shared" si="0"/>
        <v>8</v>
      </c>
      <c r="B11" s="3" t="s">
        <v>15</v>
      </c>
      <c r="C11" s="7" t="s">
        <v>57</v>
      </c>
      <c r="D11" s="9" t="s">
        <v>42</v>
      </c>
      <c r="E11" s="3" t="s">
        <v>9</v>
      </c>
      <c r="F11" s="3" t="s">
        <v>9</v>
      </c>
      <c r="G11" s="6" t="s">
        <v>70</v>
      </c>
      <c r="H11" s="3" t="s">
        <v>13</v>
      </c>
      <c r="I11" s="3" t="s">
        <v>38</v>
      </c>
      <c r="J11" s="6" t="s">
        <v>104</v>
      </c>
      <c r="K11" s="8">
        <v>43936</v>
      </c>
      <c r="L11" s="3" t="s">
        <v>9</v>
      </c>
      <c r="M11" s="8">
        <v>43936</v>
      </c>
      <c r="N11" s="3" t="s">
        <v>9</v>
      </c>
    </row>
    <row r="12" spans="1:14" ht="54" x14ac:dyDescent="0.55000000000000004">
      <c r="A12" s="3">
        <f t="shared" si="0"/>
        <v>9</v>
      </c>
      <c r="B12" s="3" t="s">
        <v>15</v>
      </c>
      <c r="C12" s="7" t="s">
        <v>58</v>
      </c>
      <c r="D12" s="9" t="s">
        <v>42</v>
      </c>
      <c r="E12" s="3" t="s">
        <v>9</v>
      </c>
      <c r="F12" s="3" t="s">
        <v>9</v>
      </c>
      <c r="G12" s="6" t="s">
        <v>105</v>
      </c>
      <c r="H12" s="3"/>
      <c r="I12" s="3"/>
      <c r="J12" s="6"/>
      <c r="K12" s="3"/>
      <c r="L12" s="3"/>
      <c r="M12" s="3"/>
      <c r="N12" s="3"/>
    </row>
    <row r="13" spans="1:14" ht="36" x14ac:dyDescent="0.55000000000000004">
      <c r="A13" s="3">
        <f t="shared" si="0"/>
        <v>10</v>
      </c>
      <c r="B13" s="3" t="s">
        <v>15</v>
      </c>
      <c r="C13" s="7" t="s">
        <v>60</v>
      </c>
      <c r="D13" s="9" t="s">
        <v>42</v>
      </c>
      <c r="E13" s="3" t="s">
        <v>9</v>
      </c>
      <c r="F13" s="3" t="s">
        <v>9</v>
      </c>
      <c r="G13" s="6" t="s">
        <v>106</v>
      </c>
      <c r="H13" s="3" t="s">
        <v>13</v>
      </c>
      <c r="I13" s="3" t="s">
        <v>38</v>
      </c>
      <c r="J13" s="6"/>
      <c r="K13" s="3"/>
      <c r="L13" s="3"/>
      <c r="M13" s="3"/>
      <c r="N13" s="3"/>
    </row>
    <row r="14" spans="1:14" ht="72" x14ac:dyDescent="0.55000000000000004">
      <c r="A14" s="3">
        <f t="shared" si="0"/>
        <v>11</v>
      </c>
      <c r="B14" s="3" t="s">
        <v>61</v>
      </c>
      <c r="C14" s="7" t="s">
        <v>59</v>
      </c>
      <c r="D14" s="9" t="s">
        <v>42</v>
      </c>
      <c r="E14" s="3" t="s">
        <v>9</v>
      </c>
      <c r="F14" s="3" t="s">
        <v>9</v>
      </c>
      <c r="G14" s="6" t="s">
        <v>62</v>
      </c>
      <c r="H14" s="3" t="s">
        <v>13</v>
      </c>
      <c r="I14" s="3" t="s">
        <v>38</v>
      </c>
      <c r="J14" s="6" t="s">
        <v>63</v>
      </c>
      <c r="K14" s="8">
        <v>43925</v>
      </c>
      <c r="L14" s="3" t="s">
        <v>9</v>
      </c>
      <c r="M14" s="8">
        <v>43925</v>
      </c>
      <c r="N14" s="3" t="s">
        <v>9</v>
      </c>
    </row>
    <row r="15" spans="1:14" ht="36" x14ac:dyDescent="0.55000000000000004">
      <c r="A15" s="3">
        <f t="shared" ref="A15:A23" si="1">IF(B15="","",ROW()-3)</f>
        <v>12</v>
      </c>
      <c r="B15" s="3" t="s">
        <v>61</v>
      </c>
      <c r="C15" s="7" t="s">
        <v>64</v>
      </c>
      <c r="D15" s="9" t="s">
        <v>48</v>
      </c>
      <c r="E15" s="3" t="s">
        <v>9</v>
      </c>
      <c r="F15" s="3" t="s">
        <v>9</v>
      </c>
      <c r="G15" s="6" t="s">
        <v>65</v>
      </c>
      <c r="H15" s="3" t="s">
        <v>13</v>
      </c>
      <c r="I15" s="3" t="s">
        <v>38</v>
      </c>
      <c r="J15" s="6" t="s">
        <v>66</v>
      </c>
      <c r="K15" s="8">
        <v>43925</v>
      </c>
      <c r="L15" s="3" t="s">
        <v>9</v>
      </c>
      <c r="M15" s="8">
        <v>43925</v>
      </c>
      <c r="N15" s="3" t="s">
        <v>9</v>
      </c>
    </row>
    <row r="16" spans="1:14" ht="126" x14ac:dyDescent="0.55000000000000004">
      <c r="A16" s="3">
        <f t="shared" si="1"/>
        <v>13</v>
      </c>
      <c r="B16" s="3" t="s">
        <v>61</v>
      </c>
      <c r="C16" s="6" t="s">
        <v>67</v>
      </c>
      <c r="D16" s="9" t="s">
        <v>42</v>
      </c>
      <c r="E16" s="3" t="s">
        <v>9</v>
      </c>
      <c r="F16" s="3" t="s">
        <v>9</v>
      </c>
      <c r="G16" s="6" t="s">
        <v>68</v>
      </c>
      <c r="H16" s="3" t="s">
        <v>13</v>
      </c>
      <c r="I16" s="3" t="s">
        <v>38</v>
      </c>
      <c r="J16" s="6" t="s">
        <v>69</v>
      </c>
      <c r="K16" s="8">
        <v>43925</v>
      </c>
      <c r="L16" s="3" t="s">
        <v>9</v>
      </c>
      <c r="M16" s="8">
        <v>43925</v>
      </c>
      <c r="N16" s="3" t="s">
        <v>9</v>
      </c>
    </row>
    <row r="17" spans="1:14" ht="54" x14ac:dyDescent="0.55000000000000004">
      <c r="A17" s="3">
        <f t="shared" si="1"/>
        <v>14</v>
      </c>
      <c r="B17" s="3" t="s">
        <v>61</v>
      </c>
      <c r="C17" s="7" t="s">
        <v>71</v>
      </c>
      <c r="D17" s="9" t="s">
        <v>42</v>
      </c>
      <c r="E17" s="3" t="s">
        <v>9</v>
      </c>
      <c r="F17" s="3" t="s">
        <v>9</v>
      </c>
      <c r="G17" s="6" t="s">
        <v>73</v>
      </c>
      <c r="H17" s="3" t="s">
        <v>13</v>
      </c>
      <c r="I17" s="3" t="s">
        <v>38</v>
      </c>
      <c r="J17" s="6" t="s">
        <v>72</v>
      </c>
      <c r="K17" s="8">
        <v>43927</v>
      </c>
      <c r="L17" s="3" t="s">
        <v>9</v>
      </c>
      <c r="M17" s="8">
        <v>43927</v>
      </c>
      <c r="N17" s="3" t="s">
        <v>9</v>
      </c>
    </row>
    <row r="18" spans="1:14" ht="90" x14ac:dyDescent="0.55000000000000004">
      <c r="A18" s="3">
        <f t="shared" si="1"/>
        <v>15</v>
      </c>
      <c r="B18" s="3" t="s">
        <v>61</v>
      </c>
      <c r="C18" s="7" t="s">
        <v>74</v>
      </c>
      <c r="D18" s="9" t="s">
        <v>47</v>
      </c>
      <c r="E18" s="3" t="s">
        <v>9</v>
      </c>
      <c r="F18" s="3" t="s">
        <v>9</v>
      </c>
      <c r="G18" s="6" t="s">
        <v>75</v>
      </c>
      <c r="H18" s="3" t="s">
        <v>13</v>
      </c>
      <c r="I18" s="3" t="s">
        <v>38</v>
      </c>
      <c r="J18" s="6" t="s">
        <v>76</v>
      </c>
      <c r="K18" s="8">
        <v>43928</v>
      </c>
      <c r="L18" s="3" t="s">
        <v>9</v>
      </c>
      <c r="M18" s="8">
        <v>43928</v>
      </c>
      <c r="N18" s="3" t="s">
        <v>9</v>
      </c>
    </row>
    <row r="19" spans="1:14" ht="90" x14ac:dyDescent="0.55000000000000004">
      <c r="A19" s="3">
        <f>IF(B19="","",ROW()-3)</f>
        <v>16</v>
      </c>
      <c r="B19" s="3" t="s">
        <v>61</v>
      </c>
      <c r="C19" s="7" t="s">
        <v>77</v>
      </c>
      <c r="D19" s="9" t="s">
        <v>47</v>
      </c>
      <c r="E19" s="3" t="s">
        <v>9</v>
      </c>
      <c r="F19" s="3" t="s">
        <v>9</v>
      </c>
      <c r="G19" s="6" t="s">
        <v>78</v>
      </c>
      <c r="H19" s="3" t="s">
        <v>13</v>
      </c>
      <c r="I19" s="3" t="s">
        <v>38</v>
      </c>
      <c r="J19" s="6" t="s">
        <v>79</v>
      </c>
      <c r="K19" s="8">
        <v>43928</v>
      </c>
      <c r="L19" s="3" t="s">
        <v>9</v>
      </c>
      <c r="M19" s="8">
        <v>43928</v>
      </c>
      <c r="N19" s="3" t="s">
        <v>9</v>
      </c>
    </row>
    <row r="20" spans="1:14" ht="108" x14ac:dyDescent="0.55000000000000004">
      <c r="A20" s="3">
        <f>IF(B20="","",ROW()-3)</f>
        <v>17</v>
      </c>
      <c r="B20" s="3" t="s">
        <v>61</v>
      </c>
      <c r="C20" s="6" t="s">
        <v>80</v>
      </c>
      <c r="D20" s="9" t="s">
        <v>47</v>
      </c>
      <c r="E20" s="3" t="s">
        <v>9</v>
      </c>
      <c r="F20" s="3" t="s">
        <v>9</v>
      </c>
      <c r="G20" s="6" t="s">
        <v>81</v>
      </c>
      <c r="H20" s="3" t="s">
        <v>13</v>
      </c>
      <c r="I20" s="3" t="s">
        <v>38</v>
      </c>
      <c r="J20" s="6" t="s">
        <v>82</v>
      </c>
      <c r="K20" s="8">
        <v>43928</v>
      </c>
      <c r="L20" s="3" t="s">
        <v>9</v>
      </c>
      <c r="M20" s="8">
        <v>43928</v>
      </c>
      <c r="N20" s="3" t="s">
        <v>9</v>
      </c>
    </row>
    <row r="21" spans="1:14" ht="72" x14ac:dyDescent="0.55000000000000004">
      <c r="A21" s="3">
        <f>IF(B21="","",ROW()-3)</f>
        <v>18</v>
      </c>
      <c r="B21" s="3" t="s">
        <v>61</v>
      </c>
      <c r="C21" s="6" t="s">
        <v>87</v>
      </c>
      <c r="D21" s="9" t="s">
        <v>46</v>
      </c>
      <c r="E21" s="3" t="s">
        <v>9</v>
      </c>
      <c r="F21" s="3" t="s">
        <v>9</v>
      </c>
      <c r="G21" s="6" t="s">
        <v>88</v>
      </c>
      <c r="H21" s="3" t="s">
        <v>13</v>
      </c>
      <c r="I21" s="3" t="s">
        <v>38</v>
      </c>
      <c r="J21" s="6" t="s">
        <v>107</v>
      </c>
      <c r="K21" s="3"/>
      <c r="L21" s="3"/>
      <c r="M21" s="3"/>
      <c r="N21" s="3"/>
    </row>
    <row r="22" spans="1:14" ht="108" x14ac:dyDescent="0.55000000000000004">
      <c r="A22" s="3">
        <f t="shared" si="1"/>
        <v>19</v>
      </c>
      <c r="B22" s="7" t="s">
        <v>84</v>
      </c>
      <c r="C22" s="7" t="s">
        <v>83</v>
      </c>
      <c r="D22" s="9" t="s">
        <v>47</v>
      </c>
      <c r="E22" s="3" t="s">
        <v>9</v>
      </c>
      <c r="F22" s="3" t="s">
        <v>9</v>
      </c>
      <c r="G22" s="6" t="s">
        <v>85</v>
      </c>
      <c r="H22" s="3" t="s">
        <v>13</v>
      </c>
      <c r="I22" s="3" t="s">
        <v>38</v>
      </c>
      <c r="J22" s="6" t="s">
        <v>86</v>
      </c>
      <c r="K22" s="8">
        <v>43933</v>
      </c>
      <c r="L22" s="3" t="s">
        <v>9</v>
      </c>
      <c r="M22" s="8">
        <v>43933</v>
      </c>
      <c r="N22" s="3" t="s">
        <v>9</v>
      </c>
    </row>
    <row r="23" spans="1:14" ht="90" x14ac:dyDescent="0.55000000000000004">
      <c r="A23" s="3">
        <f t="shared" si="1"/>
        <v>20</v>
      </c>
      <c r="B23" s="7" t="s">
        <v>84</v>
      </c>
      <c r="C23" s="7" t="s">
        <v>89</v>
      </c>
      <c r="D23" s="9" t="s">
        <v>47</v>
      </c>
      <c r="E23" s="3" t="s">
        <v>9</v>
      </c>
      <c r="F23" s="3" t="s">
        <v>9</v>
      </c>
      <c r="G23" s="6" t="s">
        <v>90</v>
      </c>
      <c r="H23" s="3" t="s">
        <v>13</v>
      </c>
      <c r="I23" s="3" t="s">
        <v>38</v>
      </c>
      <c r="J23" s="6" t="s">
        <v>91</v>
      </c>
      <c r="K23" s="8">
        <v>43933</v>
      </c>
      <c r="L23" s="3" t="s">
        <v>9</v>
      </c>
      <c r="M23" s="8">
        <v>43933</v>
      </c>
      <c r="N23" s="3" t="s">
        <v>9</v>
      </c>
    </row>
    <row r="24" spans="1:14" ht="54" x14ac:dyDescent="0.55000000000000004">
      <c r="A24" s="3">
        <f t="shared" ref="A24:A30" si="2">IF(B24="","",ROW()-3)</f>
        <v>21</v>
      </c>
      <c r="B24" s="7" t="s">
        <v>84</v>
      </c>
      <c r="C24" s="7" t="s">
        <v>93</v>
      </c>
      <c r="D24" s="9" t="s">
        <v>43</v>
      </c>
      <c r="E24" s="3" t="s">
        <v>9</v>
      </c>
      <c r="F24" s="3" t="s">
        <v>9</v>
      </c>
      <c r="G24" s="6" t="s">
        <v>92</v>
      </c>
      <c r="H24" s="3" t="s">
        <v>13</v>
      </c>
      <c r="I24" s="3" t="s">
        <v>39</v>
      </c>
      <c r="J24" s="6" t="s">
        <v>97</v>
      </c>
      <c r="K24" s="8">
        <v>43935</v>
      </c>
      <c r="L24" s="3" t="s">
        <v>9</v>
      </c>
      <c r="M24" s="8">
        <v>43935</v>
      </c>
      <c r="N24" s="3" t="s">
        <v>9</v>
      </c>
    </row>
    <row r="25" spans="1:14" ht="90" x14ac:dyDescent="0.55000000000000004">
      <c r="A25" s="3">
        <f t="shared" si="2"/>
        <v>22</v>
      </c>
      <c r="B25" s="7" t="s">
        <v>84</v>
      </c>
      <c r="C25" s="7" t="s">
        <v>94</v>
      </c>
      <c r="D25" s="9" t="s">
        <v>48</v>
      </c>
      <c r="E25" s="3" t="s">
        <v>9</v>
      </c>
      <c r="F25" s="3" t="s">
        <v>9</v>
      </c>
      <c r="G25" s="6" t="s">
        <v>95</v>
      </c>
      <c r="H25" s="3" t="s">
        <v>13</v>
      </c>
      <c r="I25" s="3" t="s">
        <v>39</v>
      </c>
      <c r="J25" s="6" t="s">
        <v>98</v>
      </c>
      <c r="K25" s="8">
        <v>43936</v>
      </c>
      <c r="L25" s="3" t="s">
        <v>9</v>
      </c>
      <c r="M25" s="8">
        <v>43936</v>
      </c>
      <c r="N25" s="3" t="s">
        <v>9</v>
      </c>
    </row>
    <row r="26" spans="1:14" ht="36" x14ac:dyDescent="0.55000000000000004">
      <c r="A26" s="3">
        <f t="shared" si="2"/>
        <v>23</v>
      </c>
      <c r="B26" s="7" t="s">
        <v>84</v>
      </c>
      <c r="C26" s="7" t="s">
        <v>96</v>
      </c>
      <c r="D26" s="9" t="s">
        <v>48</v>
      </c>
      <c r="E26" s="3" t="s">
        <v>9</v>
      </c>
      <c r="F26" s="3" t="s">
        <v>9</v>
      </c>
      <c r="G26" s="6" t="s">
        <v>108</v>
      </c>
      <c r="H26" s="3" t="s">
        <v>13</v>
      </c>
      <c r="I26" s="3" t="s">
        <v>38</v>
      </c>
      <c r="J26" s="6"/>
      <c r="K26" s="3"/>
      <c r="L26" s="3"/>
      <c r="M26" s="3"/>
      <c r="N26" s="3"/>
    </row>
    <row r="27" spans="1:14" x14ac:dyDescent="0.55000000000000004">
      <c r="A27" s="3" t="str">
        <f t="shared" si="2"/>
        <v/>
      </c>
      <c r="B27" s="7"/>
      <c r="C27" s="7"/>
      <c r="D27" s="9"/>
      <c r="E27" s="3"/>
      <c r="F27" s="3"/>
      <c r="G27" s="6"/>
      <c r="H27" s="3"/>
      <c r="I27" s="3"/>
      <c r="J27" s="6"/>
      <c r="K27" s="3"/>
      <c r="L27" s="3"/>
      <c r="M27" s="3"/>
      <c r="N27" s="3"/>
    </row>
    <row r="28" spans="1:14" x14ac:dyDescent="0.55000000000000004">
      <c r="A28" s="3" t="str">
        <f t="shared" si="2"/>
        <v/>
      </c>
      <c r="B28" s="7"/>
      <c r="C28" s="7"/>
      <c r="D28" s="9"/>
      <c r="E28" s="3"/>
      <c r="F28" s="3"/>
      <c r="G28" s="6"/>
      <c r="H28" s="3"/>
      <c r="I28" s="3"/>
      <c r="J28" s="6"/>
      <c r="K28" s="3"/>
      <c r="L28" s="3"/>
      <c r="M28" s="3"/>
      <c r="N28" s="3"/>
    </row>
    <row r="29" spans="1:14" x14ac:dyDescent="0.55000000000000004">
      <c r="A29" s="3" t="str">
        <f t="shared" si="2"/>
        <v/>
      </c>
      <c r="B29" s="7"/>
      <c r="C29" s="7"/>
      <c r="D29" s="9"/>
      <c r="E29" s="3"/>
      <c r="F29" s="3"/>
      <c r="G29" s="6"/>
      <c r="H29" s="3"/>
      <c r="I29" s="3"/>
      <c r="J29" s="6"/>
      <c r="K29" s="3"/>
      <c r="L29" s="3"/>
      <c r="M29" s="3"/>
      <c r="N29" s="3"/>
    </row>
    <row r="30" spans="1:14" x14ac:dyDescent="0.55000000000000004">
      <c r="A30" s="3" t="str">
        <f t="shared" si="2"/>
        <v/>
      </c>
      <c r="B30" s="7"/>
      <c r="C30" s="7"/>
      <c r="D30" s="9"/>
      <c r="E30" s="3"/>
      <c r="F30" s="3"/>
      <c r="G30" s="6"/>
      <c r="H30" s="3"/>
      <c r="I30" s="3"/>
      <c r="J30" s="6"/>
      <c r="K30" s="3"/>
      <c r="L30" s="3"/>
      <c r="M30" s="3"/>
      <c r="N30" s="3"/>
    </row>
    <row r="31" spans="1:14" x14ac:dyDescent="0.55000000000000004">
      <c r="A31" s="3" t="str">
        <f t="shared" ref="A31:A36" si="3">IF(B31="","",ROW()-3)</f>
        <v/>
      </c>
      <c r="B31" s="7"/>
      <c r="C31" s="7"/>
      <c r="D31" s="9"/>
      <c r="E31" s="3"/>
      <c r="F31" s="3"/>
      <c r="G31" s="6"/>
      <c r="H31" s="3"/>
      <c r="I31" s="3"/>
      <c r="J31" s="6"/>
      <c r="K31" s="3"/>
      <c r="L31" s="3"/>
      <c r="M31" s="3"/>
      <c r="N31" s="3"/>
    </row>
    <row r="32" spans="1:14" x14ac:dyDescent="0.55000000000000004">
      <c r="A32" s="3" t="str">
        <f t="shared" si="3"/>
        <v/>
      </c>
      <c r="B32" s="7"/>
      <c r="C32" s="7"/>
      <c r="D32" s="9"/>
      <c r="E32" s="3"/>
      <c r="F32" s="3"/>
      <c r="G32" s="6"/>
      <c r="H32" s="3"/>
      <c r="I32" s="3"/>
      <c r="J32" s="6"/>
      <c r="K32" s="3"/>
      <c r="L32" s="3"/>
      <c r="M32" s="3"/>
      <c r="N32" s="3"/>
    </row>
    <row r="33" spans="1:14" x14ac:dyDescent="0.55000000000000004">
      <c r="A33" s="3" t="str">
        <f t="shared" si="3"/>
        <v/>
      </c>
      <c r="B33" s="7"/>
      <c r="C33" s="7"/>
      <c r="D33" s="9"/>
      <c r="E33" s="3"/>
      <c r="F33" s="3"/>
      <c r="G33" s="6"/>
      <c r="H33" s="3"/>
      <c r="I33" s="3"/>
      <c r="J33" s="6"/>
      <c r="K33" s="3"/>
      <c r="L33" s="3"/>
      <c r="M33" s="3"/>
      <c r="N33" s="3"/>
    </row>
    <row r="34" spans="1:14" x14ac:dyDescent="0.55000000000000004">
      <c r="A34" s="3" t="str">
        <f t="shared" si="3"/>
        <v/>
      </c>
      <c r="B34" s="7"/>
      <c r="C34" s="7"/>
      <c r="D34" s="9"/>
      <c r="E34" s="3"/>
      <c r="F34" s="3"/>
      <c r="G34" s="6"/>
      <c r="H34" s="3"/>
      <c r="I34" s="3"/>
      <c r="J34" s="6"/>
      <c r="K34" s="3"/>
      <c r="L34" s="3"/>
      <c r="M34" s="3"/>
      <c r="N34" s="3"/>
    </row>
    <row r="35" spans="1:14" x14ac:dyDescent="0.55000000000000004">
      <c r="A35" s="3" t="str">
        <f t="shared" si="3"/>
        <v/>
      </c>
      <c r="B35" s="7"/>
      <c r="C35" s="7"/>
      <c r="D35" s="9"/>
      <c r="E35" s="3"/>
      <c r="F35" s="3"/>
      <c r="G35" s="6"/>
      <c r="H35" s="3"/>
      <c r="I35" s="3"/>
      <c r="J35" s="6"/>
      <c r="K35" s="3"/>
      <c r="L35" s="3"/>
      <c r="M35" s="3"/>
      <c r="N35" s="3"/>
    </row>
    <row r="36" spans="1:14" x14ac:dyDescent="0.55000000000000004">
      <c r="A36" s="3" t="str">
        <f t="shared" si="3"/>
        <v/>
      </c>
      <c r="B36" s="7"/>
      <c r="C36" s="1"/>
      <c r="D36" s="9"/>
      <c r="E36" s="3"/>
      <c r="F36" s="3"/>
      <c r="G36" s="6"/>
      <c r="H36" s="3"/>
      <c r="I36" s="3"/>
      <c r="J36" s="2"/>
      <c r="K36" s="3"/>
      <c r="L36" s="3"/>
      <c r="M36" s="3"/>
      <c r="N36" s="3"/>
    </row>
  </sheetData>
  <phoneticPr fontId="1"/>
  <pageMargins left="0.7" right="0.7" top="0.75" bottom="0.75" header="0.3" footer="0.3"/>
  <pageSetup paperSize="9" scale="40" orientation="portrait" horizontalDpi="300" verticalDpi="300" r:id="rId1"/>
  <extLst>
    <ext xmlns:x14="http://schemas.microsoft.com/office/spreadsheetml/2009/9/main" uri="{CCE6A557-97BC-4b89-ADB6-D9C93CAAB3DF}">
      <x14:dataValidations xmlns:xm="http://schemas.microsoft.com/office/excel/2006/main" count="4">
        <x14:dataValidation type="list" allowBlank="1" showInputMessage="1" showErrorMessage="1" xr:uid="{5B0C26C8-9A90-41F1-927D-A31BB229A117}">
          <x14:formula1>
            <xm:f>選択項目!$B$2:$B$5</xm:f>
          </x14:formula1>
          <xm:sqref>H4:H10 H12 H23:H36</xm:sqref>
        </x14:dataValidation>
        <x14:dataValidation type="list" allowBlank="1" showInputMessage="1" showErrorMessage="1" xr:uid="{382B28DD-E38A-4D72-8578-E33789A9419E}">
          <x14:formula1>
            <xm:f>選択項目!$C$2:$C$4</xm:f>
          </x14:formula1>
          <xm:sqref>I4:I10 I12 I24:I36</xm:sqref>
        </x14:dataValidation>
        <x14:dataValidation type="list" allowBlank="1" showInputMessage="1" showErrorMessage="1" xr:uid="{AC995D69-40E2-41DE-B510-923F87571674}">
          <x14:formula1>
            <xm:f>選択項目!$D$2:$D$7</xm:f>
          </x14:formula1>
          <xm:sqref>D4:D13 D18:D36</xm:sqref>
        </x14:dataValidation>
        <x14:dataValidation type="list" allowBlank="1" showInputMessage="1" showErrorMessage="1" xr:uid="{B6D1B3A7-780D-44E8-870D-5EF33B004182}">
          <x14:formula1>
            <xm:f>選択項目!#REF!</xm:f>
          </x14:formula1>
          <xm:sqref>D14:D17 H11:I11 I14:I23 H14:H22 H13:I13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137B-DD78-43E9-AD49-54E702C10BE1}">
  <dimension ref="B3:D7"/>
  <sheetViews>
    <sheetView workbookViewId="0">
      <selection activeCell="D8" sqref="D8"/>
    </sheetView>
  </sheetViews>
  <sheetFormatPr defaultRowHeight="18" x14ac:dyDescent="0.55000000000000004"/>
  <sheetData>
    <row r="3" spans="2:4" x14ac:dyDescent="0.55000000000000004">
      <c r="B3" t="s">
        <v>13</v>
      </c>
      <c r="C3" t="s">
        <v>29</v>
      </c>
      <c r="D3" t="s">
        <v>45</v>
      </c>
    </row>
    <row r="4" spans="2:4" x14ac:dyDescent="0.55000000000000004">
      <c r="B4" t="s">
        <v>36</v>
      </c>
      <c r="C4" t="s">
        <v>39</v>
      </c>
      <c r="D4" t="s">
        <v>46</v>
      </c>
    </row>
    <row r="5" spans="2:4" x14ac:dyDescent="0.55000000000000004">
      <c r="B5" t="s">
        <v>37</v>
      </c>
      <c r="D5" t="s">
        <v>48</v>
      </c>
    </row>
    <row r="6" spans="2:4" x14ac:dyDescent="0.55000000000000004">
      <c r="D6" t="s">
        <v>43</v>
      </c>
    </row>
    <row r="7" spans="2:4" x14ac:dyDescent="0.55000000000000004">
      <c r="D7" t="s">
        <v>50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改版履歴</vt:lpstr>
      <vt:lpstr>課題管理表</vt:lpstr>
      <vt:lpstr>選択項目</vt:lpstr>
      <vt:lpstr>課題管理表!Print_Area</vt:lpstr>
      <vt:lpstr>改版履歴!Print_Area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dc:creator>
  <cp:lastModifiedBy>kou</cp:lastModifiedBy>
  <dcterms:created xsi:type="dcterms:W3CDTF">2020-02-23T03:27:39Z</dcterms:created>
  <dcterms:modified xsi:type="dcterms:W3CDTF">2020-04-17T13:07:53Z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e16f12d7-3425-4163-b82d-757124ebb325</vt:lpwstr>
  </property>
</Properties>
</file>