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10品質記録\レビュー結果\"/>
    </mc:Choice>
  </mc:AlternateContent>
  <xr:revisionPtr revIDLastSave="0" documentId="13_ncr:1_{4772859C-66DB-4384-8786-79924BBAC786}" xr6:coauthVersionLast="45" xr6:coauthVersionMax="45" xr10:uidLastSave="{00000000-0000-0000-0000-000000000000}"/>
  <bookViews>
    <workbookView xWindow="-110" yWindow="-110" windowWidth="19420" windowHeight="10420" activeTab="2" xr2:uid="{CFAEB6AA-FC9D-49F8-8BE6-86D0FBA28B0C}"/>
  </bookViews>
  <sheets>
    <sheet name="改版履歴" sheetId="4" r:id="rId1"/>
    <sheet name="課題管理票" sheetId="2" r:id="rId2"/>
    <sheet name="選択項目" sheetId="7" r:id="rId3"/>
  </sheets>
  <definedNames>
    <definedName name="_xlnm.Print_Area" localSheetId="0">改版履歴!$A$1:$AV$16</definedName>
    <definedName name="_xlnm.Print_Area" localSheetId="2">選択項目!$A$1:$M$10</definedName>
    <definedName name="_xlnm.Print_Titles" localSheetId="1">課題管理票!$1:$4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7" l="1"/>
  <c r="A6" i="7"/>
  <c r="A7" i="7"/>
  <c r="A8" i="7"/>
  <c r="A9" i="7"/>
  <c r="A10" i="7"/>
  <c r="A4" i="7" l="1"/>
  <c r="A6" i="2" l="1"/>
  <c r="A7" i="2"/>
  <c r="A8" i="2"/>
  <c r="A9" i="2"/>
  <c r="A10" i="2"/>
  <c r="A11" i="2"/>
  <c r="A12" i="2"/>
  <c r="A13" i="2"/>
  <c r="A14" i="2"/>
  <c r="A15" i="2"/>
  <c r="A16" i="2"/>
  <c r="A5" i="2"/>
  <c r="I2" i="2" l="1"/>
  <c r="AO2" i="4"/>
  <c r="I2" i="4"/>
  <c r="A1" i="4"/>
  <c r="A1" i="2"/>
  <c r="AG2" i="4"/>
  <c r="Y2" i="4"/>
  <c r="Q2" i="4"/>
  <c r="AO2" i="2" l="1"/>
  <c r="AG2" i="2"/>
  <c r="Y2" i="2"/>
  <c r="Q2" i="2"/>
</calcChain>
</file>

<file path=xl/sharedStrings.xml><?xml version="1.0" encoding="utf-8"?>
<sst xmlns="http://schemas.openxmlformats.org/spreadsheetml/2006/main" count="57" uniqueCount="37">
  <si>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</si>
  <si>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</si>
  <si>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</si>
  <si>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</si>
  <si>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</si>
  <si>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</si>
  <si>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</si>
  <si>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</si>
  <si>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</si>
  <si>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</si>
  <si>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</si>
  <si>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No</t>
    <phoneticPr fontId="1"/>
  </si>
  <si>
    <t>製造工程</t>
    <rPh sb="0" eb="2">
      <t>セイゾウ</t>
    </rPh>
    <rPh sb="2" eb="4">
      <t>コウテイ</t>
    </rPh>
    <phoneticPr fontId="1"/>
  </si>
  <si>
    <t>詳細設計</t>
    <rPh sb="0" eb="2">
      <t>ショウサイ</t>
    </rPh>
    <rPh sb="2" eb="4">
      <t>セッケイ</t>
    </rPh>
    <phoneticPr fontId="1"/>
  </si>
  <si>
    <t>機能名</t>
    <rPh sb="0" eb="2">
      <t>キノウ</t>
    </rPh>
    <rPh sb="2" eb="3">
      <t>メイ</t>
    </rPh>
    <phoneticPr fontId="1"/>
  </si>
  <si>
    <t>メイン画面</t>
    <rPh sb="3" eb="5">
      <t>ガメン</t>
    </rPh>
    <phoneticPr fontId="1"/>
  </si>
  <si>
    <t>課題内容</t>
    <rPh sb="0" eb="2">
      <t>カダイ</t>
    </rPh>
    <rPh sb="2" eb="4">
      <t>ナイヨウ</t>
    </rPh>
    <phoneticPr fontId="1"/>
  </si>
  <si>
    <t>対応日</t>
    <rPh sb="0" eb="2">
      <t>タイオウ</t>
    </rPh>
    <rPh sb="2" eb="3">
      <t>ビ</t>
    </rPh>
    <phoneticPr fontId="1"/>
  </si>
  <si>
    <t>対応者</t>
    <rPh sb="0" eb="2">
      <t>タイオウ</t>
    </rPh>
    <rPh sb="2" eb="3">
      <t>シャ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</si>
  <si>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</si>
  <si>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ヒ</t>
    </rPh>
    <phoneticPr fontId="1"/>
  </si>
  <si>
    <t>修正内容</t>
    <rPh sb="0" eb="2">
      <t>シュウセイ</t>
    </rPh>
    <rPh sb="2" eb="4">
      <t>ナイヨウ</t>
    </rPh>
    <phoneticPr fontId="1"/>
  </si>
  <si>
    <t>原因区分</t>
    <rPh sb="0" eb="2">
      <t>ゲンイン</t>
    </rPh>
    <rPh sb="2" eb="4">
      <t>クブン</t>
    </rPh>
    <phoneticPr fontId="1"/>
  </si>
  <si>
    <t>バグ区分</t>
    <rPh sb="2" eb="4">
      <t>クブン</t>
    </rPh>
    <phoneticPr fontId="1"/>
  </si>
  <si>
    <t>PyGame課題管理表</t>
    <rPh sb="6" eb="8">
      <t>カダイ</t>
    </rPh>
    <rPh sb="8" eb="10">
      <t>カンリ</t>
    </rPh>
    <rPh sb="10" eb="11">
      <t>ヒョウ</t>
    </rPh>
    <phoneticPr fontId="1"/>
  </si>
  <si>
    <t>作業工程</t>
    <rPh sb="0" eb="2">
      <t>サギョウ</t>
    </rPh>
    <rPh sb="2" eb="4">
      <t>コウテイ</t>
    </rPh>
    <phoneticPr fontId="1"/>
  </si>
  <si>
    <t>原因</t>
    <rPh sb="0" eb="2">
      <t>ゲンイン</t>
    </rPh>
    <phoneticPr fontId="1"/>
  </si>
  <si>
    <t>対応者名</t>
    <rPh sb="0" eb="2">
      <t>タイオウ</t>
    </rPh>
    <rPh sb="2" eb="3">
      <t>シャ</t>
    </rPh>
    <rPh sb="3" eb="4">
      <t>メイ</t>
    </rPh>
    <phoneticPr fontId="1"/>
  </si>
  <si>
    <t>確認日</t>
    <rPh sb="0" eb="2">
      <t>カクニン</t>
    </rPh>
    <rPh sb="2" eb="3">
      <t>ビ</t>
    </rPh>
    <phoneticPr fontId="1"/>
  </si>
  <si>
    <t>確認者名</t>
    <rPh sb="0" eb="2">
      <t>カクニン</t>
    </rPh>
    <rPh sb="2" eb="3">
      <t>シャ</t>
    </rPh>
    <rPh sb="3" eb="4">
      <t>メイ</t>
    </rPh>
    <phoneticPr fontId="1"/>
  </si>
  <si>
    <t>レビューア</t>
    <phoneticPr fontId="1"/>
  </si>
  <si>
    <t>レビューイ</t>
    <phoneticPr fontId="1"/>
  </si>
  <si>
    <t>g.show_go_screen()→
self.wait_for_key()→
while waiting:
            self.clock.tick(FPS)
            for event in pg.event.get():
でキー押下待ちとなりGAMEOVER画面からNEWGAMEに遷移しない。</t>
    <rPh sb="133" eb="135">
      <t>オウカ</t>
    </rPh>
    <rPh sb="135" eb="136">
      <t>マ</t>
    </rPh>
    <rPh sb="148" eb="150">
      <t>ガメン</t>
    </rPh>
    <rPh sb="160" eb="162">
      <t>センイ</t>
    </rPh>
    <phoneticPr fontId="1"/>
  </si>
  <si>
    <t>バグ</t>
    <phoneticPr fontId="1"/>
  </si>
  <si>
    <t xml:space="preserve">g.show_go_screen()→
if not self.running:
            return
running = Trueが入ってきた場合
処理を続行するため。逆にrunning = falseの場合return となる状況が存在しないことによる
</t>
    <rPh sb="75" eb="76">
      <t>ハイ</t>
    </rPh>
    <rPh sb="80" eb="82">
      <t>バアイ</t>
    </rPh>
    <rPh sb="83" eb="85">
      <t>ショリ</t>
    </rPh>
    <rPh sb="86" eb="88">
      <t>ゾッコウ</t>
    </rPh>
    <rPh sb="93" eb="94">
      <t>ギャク</t>
    </rPh>
    <rPh sb="111" eb="113">
      <t>バアイ</t>
    </rPh>
    <rPh sb="123" eb="125">
      <t>ジョウキョウ</t>
    </rPh>
    <rPh sb="126" eb="128">
      <t>ソンザイ</t>
    </rPh>
    <phoneticPr fontId="1"/>
  </si>
  <si>
    <t>デバッグ時にF5を連続実行すると画面が固まる。デバッグは停止（画面だけが表示された状態）
→同時実行を回避したい</t>
    <phoneticPr fontId="1"/>
  </si>
  <si>
    <t>GAMEオーバー画面からEnter押下後NewGame画面に遷移しない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</si>
</sst>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left" vertical="top" wrapText="1"/>
    </xf>
    <xf numFmtId="0" fontId="0" fillId="0" borderId="13" xfId="0" applyBorder="1">
      <alignment vertical="center"/>
    </xf>
    <xf numFmtId="0" fontId="0" fillId="4" borderId="13" xfId="0" applyFill="1" applyBorder="1">
      <alignment vertical="center"/>
    </xf>
    <xf numFmtId="0" fontId="0" fillId="4" borderId="13" xfId="0" applyFill="1" applyBorder="1" applyAlignment="1">
      <alignment vertical="center" wrapText="1"/>
    </xf>
    <xf numFmtId="0" fontId="0" fillId="0" borderId="13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2" borderId="17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14" fontId="0" fillId="0" borderId="7" xfId="0" applyNumberFormat="1" applyFill="1" applyBorder="1">
      <alignment vertical="center"/>
    </xf>
    <xf numFmtId="14" fontId="0" fillId="0" borderId="8" xfId="0" applyNumberFormat="1" applyFill="1" applyBorder="1">
      <alignment vertical="center"/>
    </xf>
    <xf numFmtId="14" fontId="0" fillId="0" borderId="9" xfId="0" applyNumberFormat="1" applyFill="1" applyBorder="1">
      <alignment vertical="center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3" borderId="16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13" xfId="0" applyBorder="1" applyAlignment="1">
      <alignment vertical="center" wrapText="1"/>
    </xf>
    <xf numFmtId="0" fontId="0" fillId="3" borderId="20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3" borderId="21" xfId="0" applyFill="1" applyBorder="1">
      <alignment vertical="center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sheetPr codeName="Sheet1"/>
  <dimension ref="A1:BG16"/>
  <sheetViews>
    <sheetView view="pageBreakPreview" zoomScaleNormal="100" workbookViewId="0">
      <selection activeCell="BC4" sqref="BC4"/>
    </sheetView>
  </sheetViews>
  <sheetFormatPr defaultColWidth="3.08203125" defaultRowHeight="18" x14ac:dyDescent="0.55000000000000004"/>
  <sheetData>
    <row r="1" spans="1:59" x14ac:dyDescent="0.55000000000000004">
      <c r="A1" s="26" t="str">
        <f ca="1">RIGHT(CELL("filename",A1),LEN(CELL("filename",A1))-FIND("]",CELL("filename",A1)))</f>
        <v>改版履歴</v>
      </c>
      <c r="B1" s="27"/>
      <c r="C1" s="27"/>
      <c r="D1" s="27"/>
      <c r="E1" s="27"/>
      <c r="F1" s="27"/>
      <c r="G1" s="27"/>
      <c r="H1" s="27"/>
      <c r="I1" s="30" t="s">
        <v>0</v>
      </c>
      <c r="J1" s="30"/>
      <c r="K1" s="30"/>
      <c r="L1" s="30"/>
      <c r="M1" s="30"/>
      <c r="N1" s="30"/>
      <c r="O1" s="30"/>
      <c r="P1" s="30"/>
      <c r="Q1" s="30" t="s">
        <v>1</v>
      </c>
      <c r="R1" s="30"/>
      <c r="S1" s="30"/>
      <c r="T1" s="30"/>
      <c r="U1" s="30"/>
      <c r="V1" s="30"/>
      <c r="W1" s="30"/>
      <c r="X1" s="30"/>
      <c r="Y1" s="30" t="s">
        <v>2</v>
      </c>
      <c r="Z1" s="30"/>
      <c r="AA1" s="30"/>
      <c r="AB1" s="30"/>
      <c r="AC1" s="30"/>
      <c r="AD1" s="30"/>
      <c r="AE1" s="30"/>
      <c r="AF1" s="30"/>
      <c r="AG1" s="30" t="s">
        <v>3</v>
      </c>
      <c r="AH1" s="30"/>
      <c r="AI1" s="30"/>
      <c r="AJ1" s="30"/>
      <c r="AK1" s="30"/>
      <c r="AL1" s="30"/>
      <c r="AM1" s="30"/>
      <c r="AN1" s="30"/>
      <c r="AO1" s="30" t="s">
        <v>12</v>
      </c>
      <c r="AP1" s="30"/>
      <c r="AQ1" s="30"/>
      <c r="AR1" s="30"/>
      <c r="AS1" s="30"/>
      <c r="AT1" s="30"/>
      <c r="AU1" s="30"/>
      <c r="AV1" s="30"/>
    </row>
    <row r="2" spans="1:59" x14ac:dyDescent="0.55000000000000004">
      <c r="A2" s="28"/>
      <c r="B2" s="29"/>
      <c r="C2" s="29"/>
      <c r="D2" s="29"/>
      <c r="E2" s="29"/>
      <c r="F2" s="29"/>
      <c r="G2" s="29"/>
      <c r="H2" s="29"/>
      <c r="I2" s="24" t="str">
        <f>AX3</f>
        <v>pythonGame</v>
      </c>
      <c r="J2" s="24"/>
      <c r="K2" s="24"/>
      <c r="L2" s="24"/>
      <c r="M2" s="24"/>
      <c r="N2" s="24"/>
      <c r="O2" s="24"/>
      <c r="P2" s="24"/>
      <c r="Q2" s="31">
        <f ca="1">INDIRECT("A"&amp;(COUNTA(A:H)+2))</f>
        <v>43884</v>
      </c>
      <c r="R2" s="31"/>
      <c r="S2" s="31"/>
      <c r="T2" s="31"/>
      <c r="U2" s="31"/>
      <c r="V2" s="31"/>
      <c r="W2" s="31"/>
      <c r="X2" s="31"/>
      <c r="Y2" s="32" t="str">
        <f ca="1">INDIRECT("AO"&amp;(COUNTA(AO:AV)+1))</f>
        <v>Giphe</v>
      </c>
      <c r="Z2" s="32"/>
      <c r="AA2" s="32"/>
      <c r="AB2" s="32"/>
      <c r="AC2" s="32"/>
      <c r="AD2" s="32"/>
      <c r="AE2" s="32"/>
      <c r="AF2" s="32"/>
      <c r="AG2" s="32" t="str">
        <f ca="1">INDIRECT("I"&amp;(COUNTA(I:L)+1))</f>
        <v>1.0</v>
      </c>
      <c r="AH2" s="32"/>
      <c r="AI2" s="32"/>
      <c r="AJ2" s="32"/>
      <c r="AK2" s="32"/>
      <c r="AL2" s="32"/>
      <c r="AM2" s="32"/>
      <c r="AN2" s="32"/>
      <c r="AO2" s="24" t="str">
        <f>BC3</f>
        <v>詳細設計</v>
      </c>
      <c r="AP2" s="24"/>
      <c r="AQ2" s="24"/>
      <c r="AR2" s="24"/>
      <c r="AS2" s="24"/>
      <c r="AT2" s="24"/>
      <c r="AU2" s="24"/>
      <c r="AV2" s="24"/>
      <c r="AX2" s="10" t="s">
        <v>0</v>
      </c>
      <c r="AY2" s="10"/>
      <c r="AZ2" s="10"/>
      <c r="BA2" s="10"/>
      <c r="BB2" s="10"/>
      <c r="BC2" s="11" t="s">
        <v>4</v>
      </c>
      <c r="BD2" s="11"/>
      <c r="BE2" s="11"/>
      <c r="BF2" s="11"/>
      <c r="BG2" s="11"/>
    </row>
    <row r="3" spans="1:59" x14ac:dyDescent="0.55000000000000004">
      <c r="AX3" s="10" t="s">
        <v>7</v>
      </c>
      <c r="AY3" s="10"/>
      <c r="AZ3" s="10"/>
      <c r="BA3" s="10"/>
      <c r="BB3" s="10"/>
      <c r="BC3" s="11" t="s">
        <v>13</v>
      </c>
      <c r="BD3" s="11"/>
      <c r="BE3" s="11"/>
      <c r="BF3" s="11"/>
      <c r="BG3" s="11"/>
    </row>
    <row r="4" spans="1:59" x14ac:dyDescent="0.55000000000000004">
      <c r="A4" s="25" t="s">
        <v>1</v>
      </c>
      <c r="B4" s="25"/>
      <c r="C4" s="25"/>
      <c r="D4" s="25"/>
      <c r="E4" s="25"/>
      <c r="F4" s="25"/>
      <c r="G4" s="25"/>
      <c r="H4" s="25"/>
      <c r="I4" s="19" t="s">
        <v>5</v>
      </c>
      <c r="J4" s="20"/>
      <c r="K4" s="20"/>
      <c r="L4" s="21"/>
      <c r="M4" s="16" t="s">
        <v>6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8"/>
      <c r="AO4" s="16" t="s">
        <v>2</v>
      </c>
      <c r="AP4" s="17"/>
      <c r="AQ4" s="17"/>
      <c r="AR4" s="17"/>
      <c r="AS4" s="17"/>
      <c r="AT4" s="17"/>
      <c r="AU4" s="17"/>
      <c r="AV4" s="18"/>
    </row>
    <row r="5" spans="1:59" x14ac:dyDescent="0.55000000000000004">
      <c r="A5" s="23">
        <v>43884</v>
      </c>
      <c r="B5" s="11"/>
      <c r="C5" s="11"/>
      <c r="D5" s="11"/>
      <c r="E5" s="11"/>
      <c r="F5" s="11"/>
      <c r="G5" s="11"/>
      <c r="H5" s="11"/>
      <c r="I5" s="22" t="s">
        <v>10</v>
      </c>
      <c r="J5" s="22"/>
      <c r="K5" s="22"/>
      <c r="L5" s="22"/>
      <c r="M5" s="12" t="s">
        <v>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4"/>
      <c r="AO5" s="12" t="s">
        <v>9</v>
      </c>
      <c r="AP5" s="13"/>
      <c r="AQ5" s="13"/>
      <c r="AR5" s="13"/>
      <c r="AS5" s="13"/>
      <c r="AT5" s="13"/>
      <c r="AU5" s="13"/>
      <c r="AV5" s="14"/>
    </row>
    <row r="6" spans="1:59" x14ac:dyDescent="0.55000000000000004">
      <c r="A6" s="11"/>
      <c r="B6" s="11"/>
      <c r="C6" s="11"/>
      <c r="D6" s="11"/>
      <c r="E6" s="11"/>
      <c r="F6" s="11"/>
      <c r="G6" s="11"/>
      <c r="H6" s="11"/>
      <c r="I6" s="15"/>
      <c r="J6" s="15"/>
      <c r="K6" s="15"/>
      <c r="L6" s="15"/>
      <c r="M6" s="12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4"/>
      <c r="AO6" s="12"/>
      <c r="AP6" s="13"/>
      <c r="AQ6" s="13"/>
      <c r="AR6" s="13"/>
      <c r="AS6" s="13"/>
      <c r="AT6" s="13"/>
      <c r="AU6" s="13"/>
      <c r="AV6" s="14"/>
    </row>
    <row r="7" spans="1:59" x14ac:dyDescent="0.55000000000000004">
      <c r="A7" s="11"/>
      <c r="B7" s="11"/>
      <c r="C7" s="11"/>
      <c r="D7" s="11"/>
      <c r="E7" s="11"/>
      <c r="F7" s="11"/>
      <c r="G7" s="11"/>
      <c r="H7" s="11"/>
      <c r="I7" s="15"/>
      <c r="J7" s="15"/>
      <c r="K7" s="15"/>
      <c r="L7" s="15"/>
      <c r="M7" s="12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4"/>
      <c r="AO7" s="12"/>
      <c r="AP7" s="13"/>
      <c r="AQ7" s="13"/>
      <c r="AR7" s="13"/>
      <c r="AS7" s="13"/>
      <c r="AT7" s="13"/>
      <c r="AU7" s="13"/>
      <c r="AV7" s="14"/>
    </row>
    <row r="8" spans="1:59" x14ac:dyDescent="0.55000000000000004">
      <c r="A8" s="11"/>
      <c r="B8" s="11"/>
      <c r="C8" s="11"/>
      <c r="D8" s="11"/>
      <c r="E8" s="11"/>
      <c r="F8" s="11"/>
      <c r="G8" s="11"/>
      <c r="H8" s="11"/>
      <c r="I8" s="15"/>
      <c r="J8" s="15"/>
      <c r="K8" s="15"/>
      <c r="L8" s="15"/>
      <c r="M8" s="12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4"/>
      <c r="AO8" s="12"/>
      <c r="AP8" s="13"/>
      <c r="AQ8" s="13"/>
      <c r="AR8" s="13"/>
      <c r="AS8" s="13"/>
      <c r="AT8" s="13"/>
      <c r="AU8" s="13"/>
      <c r="AV8" s="14"/>
    </row>
    <row r="9" spans="1:59" x14ac:dyDescent="0.55000000000000004">
      <c r="A9" s="11"/>
      <c r="B9" s="11"/>
      <c r="C9" s="11"/>
      <c r="D9" s="11"/>
      <c r="E9" s="11"/>
      <c r="F9" s="11"/>
      <c r="G9" s="11"/>
      <c r="H9" s="11"/>
      <c r="I9" s="15"/>
      <c r="J9" s="15"/>
      <c r="K9" s="15"/>
      <c r="L9" s="15"/>
      <c r="M9" s="12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4"/>
      <c r="AO9" s="12"/>
      <c r="AP9" s="13"/>
      <c r="AQ9" s="13"/>
      <c r="AR9" s="13"/>
      <c r="AS9" s="13"/>
      <c r="AT9" s="13"/>
      <c r="AU9" s="13"/>
      <c r="AV9" s="14"/>
    </row>
    <row r="10" spans="1:59" x14ac:dyDescent="0.55000000000000004">
      <c r="A10" s="11"/>
      <c r="B10" s="11"/>
      <c r="C10" s="11"/>
      <c r="D10" s="11"/>
      <c r="E10" s="11"/>
      <c r="F10" s="11"/>
      <c r="G10" s="11"/>
      <c r="H10" s="11"/>
      <c r="I10" s="15"/>
      <c r="J10" s="15"/>
      <c r="K10" s="15"/>
      <c r="L10" s="15"/>
      <c r="M10" s="12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4"/>
      <c r="AO10" s="12"/>
      <c r="AP10" s="13"/>
      <c r="AQ10" s="13"/>
      <c r="AR10" s="13"/>
      <c r="AS10" s="13"/>
      <c r="AT10" s="13"/>
      <c r="AU10" s="13"/>
      <c r="AV10" s="14"/>
    </row>
    <row r="11" spans="1:59" x14ac:dyDescent="0.55000000000000004">
      <c r="A11" s="11"/>
      <c r="B11" s="11"/>
      <c r="C11" s="11"/>
      <c r="D11" s="11"/>
      <c r="E11" s="11"/>
      <c r="F11" s="11"/>
      <c r="G11" s="11"/>
      <c r="H11" s="11"/>
      <c r="I11" s="15"/>
      <c r="J11" s="15"/>
      <c r="K11" s="15"/>
      <c r="L11" s="15"/>
      <c r="M11" s="12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4"/>
      <c r="AO11" s="12"/>
      <c r="AP11" s="13"/>
      <c r="AQ11" s="13"/>
      <c r="AR11" s="13"/>
      <c r="AS11" s="13"/>
      <c r="AT11" s="13"/>
      <c r="AU11" s="13"/>
      <c r="AV11" s="14"/>
    </row>
    <row r="12" spans="1:59" x14ac:dyDescent="0.55000000000000004">
      <c r="A12" s="11"/>
      <c r="B12" s="11"/>
      <c r="C12" s="11"/>
      <c r="D12" s="11"/>
      <c r="E12" s="11"/>
      <c r="F12" s="11"/>
      <c r="G12" s="11"/>
      <c r="H12" s="11"/>
      <c r="I12" s="15"/>
      <c r="J12" s="15"/>
      <c r="K12" s="15"/>
      <c r="L12" s="15"/>
      <c r="M12" s="12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4"/>
      <c r="AO12" s="12"/>
      <c r="AP12" s="13"/>
      <c r="AQ12" s="13"/>
      <c r="AR12" s="13"/>
      <c r="AS12" s="13"/>
      <c r="AT12" s="13"/>
      <c r="AU12" s="13"/>
      <c r="AV12" s="14"/>
    </row>
    <row r="13" spans="1:59" x14ac:dyDescent="0.55000000000000004">
      <c r="A13" s="11"/>
      <c r="B13" s="11"/>
      <c r="C13" s="11"/>
      <c r="D13" s="11"/>
      <c r="E13" s="11"/>
      <c r="F13" s="11"/>
      <c r="G13" s="11"/>
      <c r="H13" s="11"/>
      <c r="I13" s="15"/>
      <c r="J13" s="15"/>
      <c r="K13" s="15"/>
      <c r="L13" s="15"/>
      <c r="M13" s="12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4"/>
      <c r="AO13" s="12"/>
      <c r="AP13" s="13"/>
      <c r="AQ13" s="13"/>
      <c r="AR13" s="13"/>
      <c r="AS13" s="13"/>
      <c r="AT13" s="13"/>
      <c r="AU13" s="13"/>
      <c r="AV13" s="14"/>
    </row>
    <row r="14" spans="1:59" x14ac:dyDescent="0.55000000000000004">
      <c r="A14" s="11"/>
      <c r="B14" s="11"/>
      <c r="C14" s="11"/>
      <c r="D14" s="11"/>
      <c r="E14" s="11"/>
      <c r="F14" s="11"/>
      <c r="G14" s="11"/>
      <c r="H14" s="11"/>
      <c r="I14" s="15"/>
      <c r="J14" s="15"/>
      <c r="K14" s="15"/>
      <c r="L14" s="15"/>
      <c r="M14" s="12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4"/>
      <c r="AO14" s="12"/>
      <c r="AP14" s="13"/>
      <c r="AQ14" s="13"/>
      <c r="AR14" s="13"/>
      <c r="AS14" s="13"/>
      <c r="AT14" s="13"/>
      <c r="AU14" s="13"/>
      <c r="AV14" s="14"/>
    </row>
    <row r="15" spans="1:59" x14ac:dyDescent="0.55000000000000004">
      <c r="A15" s="11"/>
      <c r="B15" s="11"/>
      <c r="C15" s="11"/>
      <c r="D15" s="11"/>
      <c r="E15" s="11"/>
      <c r="F15" s="11"/>
      <c r="G15" s="11"/>
      <c r="H15" s="11"/>
      <c r="I15" s="15"/>
      <c r="J15" s="15"/>
      <c r="K15" s="15"/>
      <c r="L15" s="15"/>
      <c r="M15" s="12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4"/>
      <c r="AO15" s="12"/>
      <c r="AP15" s="13"/>
      <c r="AQ15" s="13"/>
      <c r="AR15" s="13"/>
      <c r="AS15" s="13"/>
      <c r="AT15" s="13"/>
      <c r="AU15" s="13"/>
      <c r="AV15" s="14"/>
    </row>
    <row r="16" spans="1:59" x14ac:dyDescent="0.55000000000000004">
      <c r="A16" s="11"/>
      <c r="B16" s="11"/>
      <c r="C16" s="11"/>
      <c r="D16" s="11"/>
      <c r="E16" s="11"/>
      <c r="F16" s="11"/>
      <c r="G16" s="11"/>
      <c r="H16" s="11"/>
      <c r="I16" s="15"/>
      <c r="J16" s="15"/>
      <c r="K16" s="15"/>
      <c r="L16" s="15"/>
      <c r="M16" s="12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4"/>
      <c r="AO16" s="12"/>
      <c r="AP16" s="13"/>
      <c r="AQ16" s="13"/>
      <c r="AR16" s="13"/>
      <c r="AS16" s="13"/>
      <c r="AT16" s="13"/>
      <c r="AU16" s="13"/>
      <c r="AV16" s="14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sheetPr codeName="Sheet2"/>
  <dimension ref="A1:AV16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" sqref="I5:S5"/>
    </sheetView>
  </sheetViews>
  <sheetFormatPr defaultColWidth="3.08203125" defaultRowHeight="18" x14ac:dyDescent="0.55000000000000004"/>
  <cols>
    <col min="19" max="19" width="27.33203125" customWidth="1"/>
    <col min="21" max="21" width="4.83203125" customWidth="1"/>
    <col min="22" max="25" width="3.08203125" customWidth="1"/>
    <col min="35" max="35" width="3" customWidth="1"/>
    <col min="36" max="36" width="9.75" customWidth="1"/>
  </cols>
  <sheetData>
    <row r="1" spans="1:48" ht="18" customHeight="1" x14ac:dyDescent="0.55000000000000004">
      <c r="A1" s="26" t="str">
        <f ca="1">RIGHT(CELL("filename",A1),LEN(CELL("filename",A1))-FIND("]",CELL("filename",A1)))</f>
        <v>課題管理票</v>
      </c>
      <c r="B1" s="27"/>
      <c r="C1" s="27"/>
      <c r="D1" s="27"/>
      <c r="E1" s="27"/>
      <c r="F1" s="27"/>
      <c r="G1" s="27"/>
      <c r="H1" s="27"/>
      <c r="I1" s="35" t="s">
        <v>0</v>
      </c>
      <c r="J1" s="36"/>
      <c r="K1" s="36"/>
      <c r="L1" s="36"/>
      <c r="M1" s="36"/>
      <c r="N1" s="36"/>
      <c r="O1" s="36"/>
      <c r="P1" s="37"/>
      <c r="Q1" s="35" t="s">
        <v>1</v>
      </c>
      <c r="R1" s="36"/>
      <c r="S1" s="36"/>
      <c r="T1" s="36"/>
      <c r="U1" s="36"/>
      <c r="V1" s="36"/>
      <c r="W1" s="36"/>
      <c r="X1" s="37"/>
      <c r="Y1" s="35" t="s">
        <v>2</v>
      </c>
      <c r="Z1" s="36"/>
      <c r="AA1" s="36"/>
      <c r="AB1" s="36"/>
      <c r="AC1" s="36"/>
      <c r="AD1" s="36"/>
      <c r="AE1" s="36"/>
      <c r="AF1" s="37"/>
      <c r="AG1" s="35" t="s">
        <v>3</v>
      </c>
      <c r="AH1" s="36"/>
      <c r="AI1" s="36"/>
      <c r="AJ1" s="36"/>
      <c r="AK1" s="36"/>
      <c r="AL1" s="36"/>
      <c r="AM1" s="36"/>
      <c r="AN1" s="37"/>
      <c r="AO1" s="35" t="s">
        <v>4</v>
      </c>
      <c r="AP1" s="36"/>
      <c r="AQ1" s="36"/>
      <c r="AR1" s="36"/>
      <c r="AS1" s="36"/>
      <c r="AT1" s="36"/>
      <c r="AU1" s="36"/>
      <c r="AV1" s="37"/>
    </row>
    <row r="2" spans="1:48" ht="18" customHeight="1" x14ac:dyDescent="0.55000000000000004">
      <c r="A2" s="28"/>
      <c r="B2" s="29"/>
      <c r="C2" s="29"/>
      <c r="D2" s="29"/>
      <c r="E2" s="29"/>
      <c r="F2" s="29"/>
      <c r="G2" s="29"/>
      <c r="H2" s="29"/>
      <c r="I2" s="44" t="str">
        <f>改版履歴!I2</f>
        <v>pythonGame</v>
      </c>
      <c r="J2" s="45"/>
      <c r="K2" s="45"/>
      <c r="L2" s="45"/>
      <c r="M2" s="45"/>
      <c r="N2" s="45"/>
      <c r="O2" s="45"/>
      <c r="P2" s="46"/>
      <c r="Q2" s="41">
        <f ca="1">改版履歴!Q2</f>
        <v>43884</v>
      </c>
      <c r="R2" s="42"/>
      <c r="S2" s="42"/>
      <c r="T2" s="42"/>
      <c r="U2" s="42"/>
      <c r="V2" s="42"/>
      <c r="W2" s="42"/>
      <c r="X2" s="43"/>
      <c r="Y2" s="38" t="str">
        <f ca="1">改版履歴!Y2</f>
        <v>Giphe</v>
      </c>
      <c r="Z2" s="39"/>
      <c r="AA2" s="39"/>
      <c r="AB2" s="39"/>
      <c r="AC2" s="39"/>
      <c r="AD2" s="39"/>
      <c r="AE2" s="39"/>
      <c r="AF2" s="40"/>
      <c r="AG2" s="38" t="str">
        <f ca="1">改版履歴!AG2</f>
        <v>1.0</v>
      </c>
      <c r="AH2" s="39"/>
      <c r="AI2" s="39"/>
      <c r="AJ2" s="39"/>
      <c r="AK2" s="39"/>
      <c r="AL2" s="39"/>
      <c r="AM2" s="39"/>
      <c r="AN2" s="40"/>
      <c r="AO2" s="38" t="str">
        <f>改版履歴!AO2</f>
        <v>詳細設計</v>
      </c>
      <c r="AP2" s="39"/>
      <c r="AQ2" s="39"/>
      <c r="AR2" s="39"/>
      <c r="AS2" s="39"/>
      <c r="AT2" s="39"/>
      <c r="AU2" s="39"/>
      <c r="AV2" s="40"/>
    </row>
    <row r="4" spans="1:48" x14ac:dyDescent="0.55000000000000004">
      <c r="A4" s="1" t="s">
        <v>11</v>
      </c>
      <c r="B4" s="16" t="s">
        <v>14</v>
      </c>
      <c r="C4" s="17"/>
      <c r="D4" s="17"/>
      <c r="E4" s="17"/>
      <c r="F4" s="17"/>
      <c r="G4" s="17"/>
      <c r="H4" s="51"/>
      <c r="I4" s="48" t="s">
        <v>16</v>
      </c>
      <c r="J4" s="55"/>
      <c r="K4" s="55"/>
      <c r="L4" s="55"/>
      <c r="M4" s="55"/>
      <c r="N4" s="55"/>
      <c r="O4" s="55"/>
      <c r="P4" s="55"/>
      <c r="Q4" s="55"/>
      <c r="R4" s="55"/>
      <c r="S4" s="49"/>
      <c r="T4" s="48" t="s">
        <v>23</v>
      </c>
      <c r="U4" s="49"/>
      <c r="V4" s="48" t="s">
        <v>22</v>
      </c>
      <c r="W4" s="55"/>
      <c r="X4" s="49"/>
      <c r="Y4" s="52" t="s">
        <v>21</v>
      </c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8"/>
      <c r="AK4" s="16" t="s">
        <v>17</v>
      </c>
      <c r="AL4" s="17"/>
      <c r="AM4" s="18"/>
      <c r="AN4" s="16" t="s">
        <v>18</v>
      </c>
      <c r="AO4" s="17"/>
      <c r="AP4" s="18"/>
      <c r="AQ4" s="16" t="s">
        <v>20</v>
      </c>
      <c r="AR4" s="17"/>
      <c r="AS4" s="18"/>
      <c r="AT4" s="16" t="s">
        <v>19</v>
      </c>
      <c r="AU4" s="17"/>
      <c r="AV4" s="18"/>
    </row>
    <row r="5" spans="1:48" s="3" customFormat="1" ht="47" customHeight="1" x14ac:dyDescent="0.55000000000000004">
      <c r="A5" s="2">
        <f>IF(B5="","",ROW()-4)</f>
        <v>1</v>
      </c>
      <c r="B5" s="33" t="s">
        <v>15</v>
      </c>
      <c r="C5" s="34"/>
      <c r="D5" s="34"/>
      <c r="E5" s="34"/>
      <c r="F5" s="34"/>
      <c r="G5" s="34"/>
      <c r="H5" s="34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50"/>
      <c r="U5" s="50"/>
      <c r="V5" s="50"/>
      <c r="W5" s="50"/>
      <c r="X5" s="50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4"/>
      <c r="AK5" s="57"/>
      <c r="AL5" s="58"/>
      <c r="AM5" s="59"/>
      <c r="AN5" s="57"/>
      <c r="AO5" s="58"/>
      <c r="AP5" s="59"/>
      <c r="AQ5" s="57"/>
      <c r="AR5" s="58"/>
      <c r="AS5" s="59"/>
      <c r="AT5" s="57"/>
      <c r="AU5" s="58"/>
      <c r="AV5" s="59"/>
    </row>
    <row r="6" spans="1:48" s="3" customFormat="1" x14ac:dyDescent="0.55000000000000004">
      <c r="A6" s="2" t="str">
        <f t="shared" ref="A6:A16" si="0">IF(B6="","",ROW()-4)</f>
        <v/>
      </c>
      <c r="B6" s="33"/>
      <c r="C6" s="34"/>
      <c r="D6" s="34"/>
      <c r="E6" s="34"/>
      <c r="F6" s="34"/>
      <c r="G6" s="34"/>
      <c r="H6" s="34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0"/>
      <c r="U6" s="50"/>
      <c r="V6" s="50"/>
      <c r="W6" s="50"/>
      <c r="X6" s="50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4"/>
      <c r="AK6" s="57"/>
      <c r="AL6" s="58"/>
      <c r="AM6" s="59"/>
      <c r="AN6" s="57"/>
      <c r="AO6" s="58"/>
      <c r="AP6" s="59"/>
      <c r="AQ6" s="57"/>
      <c r="AR6" s="58"/>
      <c r="AS6" s="59"/>
      <c r="AT6" s="57"/>
      <c r="AU6" s="58"/>
      <c r="AV6" s="59"/>
    </row>
    <row r="7" spans="1:48" s="3" customFormat="1" x14ac:dyDescent="0.55000000000000004">
      <c r="A7" s="2" t="str">
        <f t="shared" si="0"/>
        <v/>
      </c>
      <c r="B7" s="33"/>
      <c r="C7" s="34"/>
      <c r="D7" s="34"/>
      <c r="E7" s="34"/>
      <c r="F7" s="34"/>
      <c r="G7" s="34"/>
      <c r="H7" s="34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50"/>
      <c r="U7" s="50"/>
      <c r="V7" s="50"/>
      <c r="W7" s="50"/>
      <c r="X7" s="50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4"/>
      <c r="AK7" s="57"/>
      <c r="AL7" s="58"/>
      <c r="AM7" s="59"/>
      <c r="AN7" s="57"/>
      <c r="AO7" s="58"/>
      <c r="AP7" s="59"/>
      <c r="AQ7" s="57"/>
      <c r="AR7" s="58"/>
      <c r="AS7" s="59"/>
      <c r="AT7" s="57"/>
      <c r="AU7" s="58"/>
      <c r="AV7" s="59"/>
    </row>
    <row r="8" spans="1:48" s="3" customFormat="1" x14ac:dyDescent="0.55000000000000004">
      <c r="A8" s="2" t="str">
        <f t="shared" si="0"/>
        <v/>
      </c>
      <c r="B8" s="33"/>
      <c r="C8" s="34"/>
      <c r="D8" s="34"/>
      <c r="E8" s="34"/>
      <c r="F8" s="34"/>
      <c r="G8" s="34"/>
      <c r="H8" s="34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50"/>
      <c r="U8" s="50"/>
      <c r="V8" s="50"/>
      <c r="W8" s="50"/>
      <c r="X8" s="50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4"/>
      <c r="AK8" s="57"/>
      <c r="AL8" s="58"/>
      <c r="AM8" s="59"/>
      <c r="AN8" s="57"/>
      <c r="AO8" s="58"/>
      <c r="AP8" s="59"/>
      <c r="AQ8" s="57"/>
      <c r="AR8" s="58"/>
      <c r="AS8" s="59"/>
      <c r="AT8" s="57"/>
      <c r="AU8" s="58"/>
      <c r="AV8" s="59"/>
    </row>
    <row r="9" spans="1:48" s="3" customFormat="1" x14ac:dyDescent="0.55000000000000004">
      <c r="A9" s="2" t="str">
        <f t="shared" si="0"/>
        <v/>
      </c>
      <c r="B9" s="33"/>
      <c r="C9" s="34"/>
      <c r="D9" s="34"/>
      <c r="E9" s="34"/>
      <c r="F9" s="34"/>
      <c r="G9" s="34"/>
      <c r="H9" s="34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50"/>
      <c r="U9" s="50"/>
      <c r="V9" s="50"/>
      <c r="W9" s="50"/>
      <c r="X9" s="50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4"/>
      <c r="AK9" s="57"/>
      <c r="AL9" s="58"/>
      <c r="AM9" s="59"/>
      <c r="AN9" s="57"/>
      <c r="AO9" s="58"/>
      <c r="AP9" s="59"/>
      <c r="AQ9" s="57"/>
      <c r="AR9" s="58"/>
      <c r="AS9" s="59"/>
      <c r="AT9" s="57"/>
      <c r="AU9" s="58"/>
      <c r="AV9" s="59"/>
    </row>
    <row r="10" spans="1:48" s="3" customFormat="1" x14ac:dyDescent="0.55000000000000004">
      <c r="A10" s="2" t="str">
        <f t="shared" si="0"/>
        <v/>
      </c>
      <c r="B10" s="33"/>
      <c r="C10" s="34"/>
      <c r="D10" s="34"/>
      <c r="E10" s="34"/>
      <c r="F10" s="34"/>
      <c r="G10" s="34"/>
      <c r="H10" s="34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50"/>
      <c r="U10" s="50"/>
      <c r="V10" s="50"/>
      <c r="W10" s="50"/>
      <c r="X10" s="50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4"/>
      <c r="AK10" s="57"/>
      <c r="AL10" s="58"/>
      <c r="AM10" s="59"/>
      <c r="AN10" s="57"/>
      <c r="AO10" s="58"/>
      <c r="AP10" s="59"/>
      <c r="AQ10" s="57"/>
      <c r="AR10" s="58"/>
      <c r="AS10" s="59"/>
      <c r="AT10" s="57"/>
      <c r="AU10" s="58"/>
      <c r="AV10" s="59"/>
    </row>
    <row r="11" spans="1:48" s="3" customFormat="1" x14ac:dyDescent="0.55000000000000004">
      <c r="A11" s="2" t="str">
        <f t="shared" si="0"/>
        <v/>
      </c>
      <c r="B11" s="33"/>
      <c r="C11" s="34"/>
      <c r="D11" s="34"/>
      <c r="E11" s="34"/>
      <c r="F11" s="34"/>
      <c r="G11" s="34"/>
      <c r="H11" s="34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50"/>
      <c r="U11" s="50"/>
      <c r="V11" s="50"/>
      <c r="W11" s="50"/>
      <c r="X11" s="50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4"/>
      <c r="AK11" s="57"/>
      <c r="AL11" s="58"/>
      <c r="AM11" s="59"/>
      <c r="AN11" s="57"/>
      <c r="AO11" s="58"/>
      <c r="AP11" s="59"/>
      <c r="AQ11" s="57"/>
      <c r="AR11" s="58"/>
      <c r="AS11" s="59"/>
      <c r="AT11" s="57"/>
      <c r="AU11" s="58"/>
      <c r="AV11" s="59"/>
    </row>
    <row r="12" spans="1:48" s="3" customFormat="1" x14ac:dyDescent="0.55000000000000004">
      <c r="A12" s="2" t="str">
        <f t="shared" si="0"/>
        <v/>
      </c>
      <c r="B12" s="33"/>
      <c r="C12" s="34"/>
      <c r="D12" s="34"/>
      <c r="E12" s="34"/>
      <c r="F12" s="34"/>
      <c r="G12" s="34"/>
      <c r="H12" s="34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50"/>
      <c r="U12" s="50"/>
      <c r="V12" s="50"/>
      <c r="W12" s="50"/>
      <c r="X12" s="50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4"/>
      <c r="AK12" s="57"/>
      <c r="AL12" s="58"/>
      <c r="AM12" s="59"/>
      <c r="AN12" s="57"/>
      <c r="AO12" s="58"/>
      <c r="AP12" s="59"/>
      <c r="AQ12" s="57"/>
      <c r="AR12" s="58"/>
      <c r="AS12" s="59"/>
      <c r="AT12" s="57"/>
      <c r="AU12" s="58"/>
      <c r="AV12" s="59"/>
    </row>
    <row r="13" spans="1:48" s="3" customFormat="1" x14ac:dyDescent="0.55000000000000004">
      <c r="A13" s="2" t="str">
        <f t="shared" si="0"/>
        <v/>
      </c>
      <c r="B13" s="33"/>
      <c r="C13" s="34"/>
      <c r="D13" s="34"/>
      <c r="E13" s="34"/>
      <c r="F13" s="34"/>
      <c r="G13" s="34"/>
      <c r="H13" s="34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50"/>
      <c r="U13" s="50"/>
      <c r="V13" s="50"/>
      <c r="W13" s="50"/>
      <c r="X13" s="50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4"/>
      <c r="AK13" s="57"/>
      <c r="AL13" s="58"/>
      <c r="AM13" s="59"/>
      <c r="AN13" s="57"/>
      <c r="AO13" s="58"/>
      <c r="AP13" s="59"/>
      <c r="AQ13" s="57"/>
      <c r="AR13" s="58"/>
      <c r="AS13" s="59"/>
      <c r="AT13" s="57"/>
      <c r="AU13" s="58"/>
      <c r="AV13" s="59"/>
    </row>
    <row r="14" spans="1:48" s="3" customFormat="1" x14ac:dyDescent="0.55000000000000004">
      <c r="A14" s="2" t="str">
        <f t="shared" si="0"/>
        <v/>
      </c>
      <c r="B14" s="33"/>
      <c r="C14" s="34"/>
      <c r="D14" s="34"/>
      <c r="E14" s="34"/>
      <c r="F14" s="34"/>
      <c r="G14" s="34"/>
      <c r="H14" s="34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50"/>
      <c r="U14" s="50"/>
      <c r="V14" s="50"/>
      <c r="W14" s="50"/>
      <c r="X14" s="50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4"/>
      <c r="AK14" s="57"/>
      <c r="AL14" s="58"/>
      <c r="AM14" s="59"/>
      <c r="AN14" s="57"/>
      <c r="AO14" s="58"/>
      <c r="AP14" s="59"/>
      <c r="AQ14" s="57"/>
      <c r="AR14" s="58"/>
      <c r="AS14" s="59"/>
      <c r="AT14" s="57"/>
      <c r="AU14" s="58"/>
      <c r="AV14" s="59"/>
    </row>
    <row r="15" spans="1:48" s="3" customFormat="1" x14ac:dyDescent="0.55000000000000004">
      <c r="A15" s="2" t="str">
        <f t="shared" si="0"/>
        <v/>
      </c>
      <c r="B15" s="33"/>
      <c r="C15" s="34"/>
      <c r="D15" s="34"/>
      <c r="E15" s="34"/>
      <c r="F15" s="34"/>
      <c r="G15" s="34"/>
      <c r="H15" s="34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50"/>
      <c r="U15" s="50"/>
      <c r="V15" s="50"/>
      <c r="W15" s="50"/>
      <c r="X15" s="50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4"/>
      <c r="AK15" s="57"/>
      <c r="AL15" s="58"/>
      <c r="AM15" s="59"/>
      <c r="AN15" s="57"/>
      <c r="AO15" s="58"/>
      <c r="AP15" s="59"/>
      <c r="AQ15" s="57"/>
      <c r="AR15" s="58"/>
      <c r="AS15" s="59"/>
      <c r="AT15" s="57"/>
      <c r="AU15" s="58"/>
      <c r="AV15" s="59"/>
    </row>
    <row r="16" spans="1:48" s="3" customFormat="1" x14ac:dyDescent="0.55000000000000004">
      <c r="A16" s="2" t="str">
        <f t="shared" si="0"/>
        <v/>
      </c>
      <c r="B16" s="33"/>
      <c r="C16" s="34"/>
      <c r="D16" s="34"/>
      <c r="E16" s="34"/>
      <c r="F16" s="34"/>
      <c r="G16" s="34"/>
      <c r="H16" s="34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50"/>
      <c r="U16" s="50"/>
      <c r="V16" s="50"/>
      <c r="W16" s="50"/>
      <c r="X16" s="50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4"/>
      <c r="AK16" s="57"/>
      <c r="AL16" s="58"/>
      <c r="AM16" s="59"/>
      <c r="AN16" s="57"/>
      <c r="AO16" s="58"/>
      <c r="AP16" s="59"/>
      <c r="AQ16" s="57"/>
      <c r="AR16" s="58"/>
      <c r="AS16" s="59"/>
      <c r="AT16" s="57"/>
      <c r="AU16" s="58"/>
      <c r="AV16" s="59"/>
    </row>
  </sheetData>
  <mergeCells count="128">
    <mergeCell ref="T16:U16"/>
    <mergeCell ref="AT13:AV13"/>
    <mergeCell ref="AT14:AV14"/>
    <mergeCell ref="AT15:AV15"/>
    <mergeCell ref="AT16:AV16"/>
    <mergeCell ref="V13:X13"/>
    <mergeCell ref="V14:X14"/>
    <mergeCell ref="V15:X15"/>
    <mergeCell ref="V16:X16"/>
    <mergeCell ref="AN13:AP13"/>
    <mergeCell ref="AN14:AP14"/>
    <mergeCell ref="AN15:AP15"/>
    <mergeCell ref="AN16:AP16"/>
    <mergeCell ref="AQ13:AS13"/>
    <mergeCell ref="AQ14:AS14"/>
    <mergeCell ref="AQ15:AS15"/>
    <mergeCell ref="AQ16:AS16"/>
    <mergeCell ref="Y16:AJ16"/>
    <mergeCell ref="AK13:AM13"/>
    <mergeCell ref="AK14:AM14"/>
    <mergeCell ref="AK15:AM15"/>
    <mergeCell ref="AK16:AM16"/>
    <mergeCell ref="V4:X4"/>
    <mergeCell ref="V5:X5"/>
    <mergeCell ref="V6:X6"/>
    <mergeCell ref="V7:X7"/>
    <mergeCell ref="V8:X8"/>
    <mergeCell ref="V9:X9"/>
    <mergeCell ref="V10:X10"/>
    <mergeCell ref="V11:X11"/>
    <mergeCell ref="V12:X12"/>
    <mergeCell ref="AT4:AV4"/>
    <mergeCell ref="AT5:AV5"/>
    <mergeCell ref="AT6:AV6"/>
    <mergeCell ref="AT7:AV7"/>
    <mergeCell ref="AT8:AV8"/>
    <mergeCell ref="AT9:AV9"/>
    <mergeCell ref="AT10:AV10"/>
    <mergeCell ref="AT11:AV11"/>
    <mergeCell ref="AT12:AV12"/>
    <mergeCell ref="AQ4:AS4"/>
    <mergeCell ref="AQ5:AS5"/>
    <mergeCell ref="AQ6:AS6"/>
    <mergeCell ref="AQ7:AS7"/>
    <mergeCell ref="AQ8:AS8"/>
    <mergeCell ref="AQ9:AS9"/>
    <mergeCell ref="AQ10:AS10"/>
    <mergeCell ref="AQ11:AS11"/>
    <mergeCell ref="AQ12:AS12"/>
    <mergeCell ref="AN4:AP4"/>
    <mergeCell ref="AN5:AP5"/>
    <mergeCell ref="AN6:AP6"/>
    <mergeCell ref="AN7:AP7"/>
    <mergeCell ref="AN8:AP8"/>
    <mergeCell ref="AN9:AP9"/>
    <mergeCell ref="AN10:AP10"/>
    <mergeCell ref="AN11:AP11"/>
    <mergeCell ref="AN12:AP12"/>
    <mergeCell ref="AK4:AM4"/>
    <mergeCell ref="AK5:AM5"/>
    <mergeCell ref="AK6:AM6"/>
    <mergeCell ref="AK7:AM7"/>
    <mergeCell ref="AK8:AM8"/>
    <mergeCell ref="AK9:AM9"/>
    <mergeCell ref="AK10:AM10"/>
    <mergeCell ref="AK11:AM11"/>
    <mergeCell ref="AK12:AM12"/>
    <mergeCell ref="I4:S4"/>
    <mergeCell ref="I5:S5"/>
    <mergeCell ref="I6:S6"/>
    <mergeCell ref="I7:S7"/>
    <mergeCell ref="I8:S8"/>
    <mergeCell ref="I9:S9"/>
    <mergeCell ref="I10:S10"/>
    <mergeCell ref="I11:S11"/>
    <mergeCell ref="I12:S12"/>
    <mergeCell ref="Y13:AJ13"/>
    <mergeCell ref="T10:U10"/>
    <mergeCell ref="I14:S14"/>
    <mergeCell ref="T11:U11"/>
    <mergeCell ref="T12:U12"/>
    <mergeCell ref="T13:U13"/>
    <mergeCell ref="T14:U14"/>
    <mergeCell ref="Y14:AJ14"/>
    <mergeCell ref="Y15:AJ15"/>
    <mergeCell ref="T15:U15"/>
    <mergeCell ref="Y4:AJ4"/>
    <mergeCell ref="Y5:AJ5"/>
    <mergeCell ref="Y6:AJ6"/>
    <mergeCell ref="Y7:AJ7"/>
    <mergeCell ref="Y8:AJ8"/>
    <mergeCell ref="Y9:AJ9"/>
    <mergeCell ref="Y10:AJ10"/>
    <mergeCell ref="Y11:AJ11"/>
    <mergeCell ref="Y12:AJ12"/>
    <mergeCell ref="B6:H6"/>
    <mergeCell ref="B7:H7"/>
    <mergeCell ref="B8:H8"/>
    <mergeCell ref="B9:H9"/>
    <mergeCell ref="B10:H10"/>
    <mergeCell ref="B11:H11"/>
    <mergeCell ref="B12:H12"/>
    <mergeCell ref="I15:S15"/>
    <mergeCell ref="I16:S16"/>
    <mergeCell ref="B13:H13"/>
    <mergeCell ref="B14:H14"/>
    <mergeCell ref="B15:H15"/>
    <mergeCell ref="B16:H16"/>
    <mergeCell ref="AO1:AV1"/>
    <mergeCell ref="AO2:AV2"/>
    <mergeCell ref="Q1:X1"/>
    <mergeCell ref="Q2:X2"/>
    <mergeCell ref="Y1:AF1"/>
    <mergeCell ref="Y2:AF2"/>
    <mergeCell ref="AG1:AN1"/>
    <mergeCell ref="AG2:AN2"/>
    <mergeCell ref="A1:H2"/>
    <mergeCell ref="I1:P1"/>
    <mergeCell ref="I2:P2"/>
    <mergeCell ref="I13:S13"/>
    <mergeCell ref="T4:U4"/>
    <mergeCell ref="T5:U5"/>
    <mergeCell ref="T6:U6"/>
    <mergeCell ref="T7:U7"/>
    <mergeCell ref="T8:U8"/>
    <mergeCell ref="T9:U9"/>
    <mergeCell ref="B4:H4"/>
    <mergeCell ref="B5:H5"/>
  </mergeCells>
  <phoneticPr fontId="1"/>
  <pageMargins left="0.70866141732283472" right="0.70866141732283472" top="0.74803149606299213" bottom="0.74803149606299213" header="0.31496062992125984" footer="0.31496062992125984"/>
  <pageSetup paperSize="9" scale="4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B795-6DE7-4699-90E9-9D7E156E035F}">
  <sheetPr codeName="Sheet3"/>
  <dimension ref="A1:M10"/>
  <sheetViews>
    <sheetView tabSelected="1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RowHeight="18" x14ac:dyDescent="0.55000000000000004"/>
  <cols>
    <col min="2" max="2" width="14.75" customWidth="1"/>
    <col min="3" max="3" width="51.33203125" customWidth="1"/>
    <col min="4" max="4" width="8.83203125" customWidth="1"/>
    <col min="5" max="5" width="8.25" customWidth="1"/>
    <col min="6" max="6" width="34.58203125" customWidth="1"/>
    <col min="9" max="9" width="36.58203125" customWidth="1"/>
  </cols>
  <sheetData>
    <row r="1" spans="1:13" x14ac:dyDescent="0.55000000000000004">
      <c r="A1" t="s">
        <v>24</v>
      </c>
    </row>
    <row r="3" spans="1:13" ht="36" x14ac:dyDescent="0.55000000000000004">
      <c r="A3" s="7" t="s">
        <v>11</v>
      </c>
      <c r="B3" s="7" t="s">
        <v>14</v>
      </c>
      <c r="C3" s="7" t="s">
        <v>16</v>
      </c>
      <c r="D3" s="8" t="s">
        <v>30</v>
      </c>
      <c r="E3" s="8" t="s">
        <v>31</v>
      </c>
      <c r="F3" s="7" t="s">
        <v>26</v>
      </c>
      <c r="G3" s="7" t="s">
        <v>25</v>
      </c>
      <c r="H3" s="7" t="s">
        <v>23</v>
      </c>
      <c r="I3" s="7" t="s">
        <v>21</v>
      </c>
      <c r="J3" s="7" t="s">
        <v>17</v>
      </c>
      <c r="K3" s="7" t="s">
        <v>27</v>
      </c>
      <c r="L3" s="7" t="s">
        <v>28</v>
      </c>
      <c r="M3" s="7" t="s">
        <v>29</v>
      </c>
    </row>
    <row r="4" spans="1:13" ht="144" x14ac:dyDescent="0.55000000000000004">
      <c r="A4" s="6">
        <f>IF(B4="","",ROW()-3)</f>
        <v>1</v>
      </c>
      <c r="B4" s="6" t="s">
        <v>15</v>
      </c>
      <c r="C4" s="4" t="s">
        <v>32</v>
      </c>
      <c r="D4" s="6" t="s">
        <v>9</v>
      </c>
      <c r="E4" s="6" t="s">
        <v>9</v>
      </c>
      <c r="F4" s="5" t="s">
        <v>34</v>
      </c>
      <c r="G4" s="6" t="s">
        <v>13</v>
      </c>
      <c r="H4" s="6" t="s">
        <v>33</v>
      </c>
      <c r="I4" s="5"/>
      <c r="J4" s="6"/>
      <c r="K4" s="6"/>
      <c r="L4" s="6"/>
      <c r="M4" s="6"/>
    </row>
    <row r="5" spans="1:13" ht="36" x14ac:dyDescent="0.55000000000000004">
      <c r="A5" s="6">
        <f t="shared" ref="A5:A10" si="0">IF(B5="","",ROW()-3)</f>
        <v>2</v>
      </c>
      <c r="B5" s="6" t="s">
        <v>15</v>
      </c>
      <c r="C5" s="4" t="s">
        <v>36</v>
      </c>
      <c r="D5" s="6"/>
      <c r="E5" s="6"/>
      <c r="F5" s="9"/>
      <c r="G5" s="6"/>
      <c r="H5" s="6"/>
      <c r="I5" s="5"/>
      <c r="J5" s="6"/>
      <c r="K5" s="6"/>
      <c r="L5" s="6"/>
      <c r="M5" s="6"/>
    </row>
    <row r="6" spans="1:13" ht="54" x14ac:dyDescent="0.55000000000000004">
      <c r="A6" s="6">
        <f t="shared" si="0"/>
        <v>3</v>
      </c>
      <c r="B6" s="6" t="s">
        <v>15</v>
      </c>
      <c r="C6" s="4" t="s">
        <v>35</v>
      </c>
      <c r="D6" s="6"/>
      <c r="E6" s="6"/>
      <c r="F6" s="9"/>
      <c r="G6" s="6"/>
      <c r="H6" s="6"/>
      <c r="I6" s="5"/>
      <c r="J6" s="6"/>
      <c r="K6" s="6"/>
      <c r="L6" s="6"/>
      <c r="M6" s="6"/>
    </row>
    <row r="7" spans="1:13" x14ac:dyDescent="0.55000000000000004">
      <c r="A7" s="6" t="str">
        <f t="shared" si="0"/>
        <v/>
      </c>
      <c r="B7" s="6"/>
      <c r="C7" s="4"/>
      <c r="D7" s="6"/>
      <c r="E7" s="6"/>
      <c r="F7" s="9"/>
      <c r="G7" s="6"/>
      <c r="H7" s="6"/>
      <c r="I7" s="5"/>
      <c r="J7" s="6"/>
      <c r="K7" s="6"/>
      <c r="L7" s="6"/>
      <c r="M7" s="6"/>
    </row>
    <row r="8" spans="1:13" x14ac:dyDescent="0.55000000000000004">
      <c r="A8" s="6" t="str">
        <f t="shared" si="0"/>
        <v/>
      </c>
      <c r="B8" s="6"/>
      <c r="C8" s="4"/>
      <c r="D8" s="6"/>
      <c r="E8" s="6"/>
      <c r="F8" s="9"/>
      <c r="G8" s="6"/>
      <c r="H8" s="6"/>
      <c r="I8" s="5"/>
      <c r="J8" s="6"/>
      <c r="K8" s="6"/>
      <c r="L8" s="6"/>
      <c r="M8" s="6"/>
    </row>
    <row r="9" spans="1:13" x14ac:dyDescent="0.55000000000000004">
      <c r="A9" s="6" t="str">
        <f t="shared" si="0"/>
        <v/>
      </c>
      <c r="B9" s="6"/>
      <c r="C9" s="4"/>
      <c r="D9" s="6"/>
      <c r="E9" s="6"/>
      <c r="F9" s="9"/>
      <c r="G9" s="6"/>
      <c r="H9" s="6"/>
      <c r="I9" s="5"/>
      <c r="J9" s="6"/>
      <c r="K9" s="6"/>
      <c r="L9" s="6"/>
      <c r="M9" s="6"/>
    </row>
    <row r="10" spans="1:13" x14ac:dyDescent="0.55000000000000004">
      <c r="A10" s="6" t="str">
        <f t="shared" si="0"/>
        <v/>
      </c>
      <c r="B10" s="6"/>
      <c r="C10" s="4"/>
      <c r="D10" s="6"/>
      <c r="E10" s="6"/>
      <c r="F10" s="9"/>
      <c r="G10" s="6"/>
      <c r="H10" s="6"/>
      <c r="I10" s="5"/>
      <c r="J10" s="6"/>
      <c r="K10" s="6"/>
      <c r="L10" s="6"/>
      <c r="M10" s="6"/>
    </row>
  </sheetData>
  <phoneticPr fontId="1"/>
  <pageMargins left="0.7" right="0.7" top="0.75" bottom="0.75" header="0.3" footer="0.3"/>
  <pageSetup paperSize="9" scale="4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改版履歴</vt:lpstr>
      <vt:lpstr>課題管理票</vt:lpstr>
      <vt:lpstr>選択項目</vt:lpstr>
      <vt:lpstr>改版履歴!Print_Area</vt:lpstr>
      <vt:lpstr>選択項目!Print_Area</vt:lpstr>
      <vt:lpstr>課題管理票!Print_Titles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2020-04-01T11:59:15Z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