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yCentOS\pythonGames\Doc\00管理文書\40_詳細設計\"/>
    </mc:Choice>
  </mc:AlternateContent>
  <xr:revisionPtr revIDLastSave="0" documentId="13_ncr:1_{875EA742-79DE-47B3-8FAB-ED80A96BC1EA}" xr6:coauthVersionLast="45" xr6:coauthVersionMax="45" xr10:uidLastSave="{00000000-0000-0000-0000-000000000000}"/>
  <bookViews>
    <workbookView xWindow="-110" yWindow="-110" windowWidth="19420" windowHeight="10420" activeTab="3" xr2:uid="{CFAEB6AA-FC9D-49F8-8BE6-86D0FBA28B0C}"/>
  </bookViews>
  <sheets>
    <sheet name="表紙" sheetId="6" r:id="rId1"/>
    <sheet name="改版履歴" sheetId="4" r:id="rId2"/>
    <sheet name="概要設計" sheetId="2" r:id="rId3"/>
    <sheet name="IOデータ" sheetId="8" r:id="rId4"/>
    <sheet name="処理詳細" sheetId="10" r:id="rId5"/>
    <sheet name="DBアクセス" sheetId="9" r:id="rId6"/>
  </sheets>
  <definedNames>
    <definedName name="_xlnm.Print_Area" localSheetId="5">DBアクセス!$A$1:$AV$38</definedName>
    <definedName name="_xlnm.Print_Area" localSheetId="3">IOデータ!$A$1:$AV$23</definedName>
    <definedName name="_xlnm.Print_Area" localSheetId="1">改版履歴!$A$1:$AV$16</definedName>
    <definedName name="_xlnm.Print_Area" localSheetId="2">概要設計!$A$1:$AV$57</definedName>
    <definedName name="_xlnm.Print_Area" localSheetId="4">処理詳細!$A$1:$AV$36</definedName>
    <definedName name="_xlnm.Print_Area" localSheetId="0">表紙!$A$1:$AT$19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4" l="1"/>
  <c r="AO2" i="4"/>
  <c r="AO2" i="10" l="1"/>
  <c r="I2" i="10"/>
  <c r="A1" i="10"/>
  <c r="AO2" i="9" l="1"/>
  <c r="I2" i="9"/>
  <c r="A1" i="9"/>
  <c r="AO2" i="8"/>
  <c r="I2" i="8"/>
  <c r="A1" i="8"/>
  <c r="W7" i="6"/>
  <c r="W8" i="6"/>
  <c r="U11" i="6"/>
  <c r="A1" i="4" l="1"/>
  <c r="A1" i="2"/>
  <c r="AG2" i="4"/>
  <c r="Y2" i="4"/>
  <c r="Y11" i="6"/>
  <c r="Y2" i="10" l="1"/>
  <c r="AG2" i="10"/>
  <c r="AG2" i="9"/>
  <c r="Y2" i="9"/>
  <c r="AG2" i="8"/>
  <c r="Y2" i="8"/>
  <c r="I2" i="2"/>
  <c r="AO2" i="2"/>
  <c r="AG2" i="2"/>
  <c r="Y2" i="2"/>
  <c r="Q2" i="4"/>
  <c r="Q2" i="10" l="1"/>
  <c r="Q2" i="9"/>
  <c r="Q2" i="8"/>
  <c r="Q2" i="2"/>
</calcChain>
</file>

<file path=xl/sharedStrings.xml><?xml version="1.0" encoding="utf-8"?>
<sst xmlns="http://schemas.openxmlformats.org/spreadsheetml/2006/main" count="147" uniqueCount="91">
  <si>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</si>
  <si>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</si>
  <si>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</si>
  <si>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</si>
  <si>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</si>
  <si>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</si>
  <si>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</si>
  <si>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</si>
  <si>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t>Giphe</t>
    <phoneticPr fontId="1"/>
  </si>
  <si>
    <t>1.0</t>
    <phoneticPr fontId="1"/>
  </si>
  <si>
    <t>マッチング取込処理</t>
    <rPh sb="5" eb="6">
      <t>ト</t>
    </rPh>
    <rPh sb="6" eb="7">
      <t>コ</t>
    </rPh>
    <rPh sb="7" eb="9">
      <t>ショリ</t>
    </rPh>
    <phoneticPr fontId="1"/>
  </si>
  <si>
    <t>PGCOMB010</t>
    <phoneticPr fontId="1"/>
  </si>
  <si>
    <t>システム概要</t>
    <rPh sb="4" eb="6">
      <t>ガイヨウ</t>
    </rPh>
    <phoneticPr fontId="1"/>
  </si>
  <si>
    <t>特記事項</t>
    <rPh sb="0" eb="2">
      <t>トッキ</t>
    </rPh>
    <rPh sb="2" eb="4">
      <t>ジコウ</t>
    </rPh>
    <phoneticPr fontId="1"/>
  </si>
  <si>
    <t>フローチャート</t>
    <phoneticPr fontId="1"/>
  </si>
  <si>
    <t>・処理対象日を取得</t>
    <rPh sb="1" eb="3">
      <t>ショリ</t>
    </rPh>
    <rPh sb="3" eb="5">
      <t>タイショウ</t>
    </rPh>
    <rPh sb="5" eb="6">
      <t>ビ</t>
    </rPh>
    <rPh sb="7" eb="9">
      <t>シュトク</t>
    </rPh>
    <phoneticPr fontId="1"/>
  </si>
  <si>
    <t>・乱数、キャラクタマスタを取得</t>
    <rPh sb="1" eb="3">
      <t>ランスウ</t>
    </rPh>
    <rPh sb="13" eb="15">
      <t>シュトク</t>
    </rPh>
    <phoneticPr fontId="1"/>
  </si>
  <si>
    <t>ファイルIO</t>
    <phoneticPr fontId="1"/>
  </si>
  <si>
    <t>データベース</t>
    <phoneticPr fontId="1"/>
  </si>
  <si>
    <t>論理名</t>
    <rPh sb="0" eb="2">
      <t>ロンリ</t>
    </rPh>
    <rPh sb="2" eb="3">
      <t>メイ</t>
    </rPh>
    <phoneticPr fontId="1"/>
  </si>
  <si>
    <t>DB</t>
    <phoneticPr fontId="1"/>
  </si>
  <si>
    <t>テーブル名</t>
    <rPh sb="4" eb="5">
      <t>メイ</t>
    </rPh>
    <phoneticPr fontId="1"/>
  </si>
  <si>
    <t>物理ファイル名</t>
    <rPh sb="0" eb="2">
      <t>ブツリ</t>
    </rPh>
    <rPh sb="6" eb="7">
      <t>メイ</t>
    </rPh>
    <phoneticPr fontId="1"/>
  </si>
  <si>
    <t>機能</t>
    <rPh sb="0" eb="2">
      <t>キノウ</t>
    </rPh>
    <phoneticPr fontId="1"/>
  </si>
  <si>
    <t>機能ID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</si>
  <si>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</si>
  <si>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１．初期処理</t>
    <rPh sb="2" eb="4">
      <t>ショキ</t>
    </rPh>
    <rPh sb="4" eb="6">
      <t>ショリ</t>
    </rPh>
    <phoneticPr fontId="1"/>
  </si>
  <si>
    <t>１－１．処理対象日を取得</t>
    <rPh sb="4" eb="6">
      <t>ショリ</t>
    </rPh>
    <rPh sb="6" eb="8">
      <t>タイショウ</t>
    </rPh>
    <rPh sb="8" eb="9">
      <t>ビ</t>
    </rPh>
    <rPh sb="10" eb="12">
      <t>シュトク</t>
    </rPh>
    <phoneticPr fontId="1"/>
  </si>
  <si>
    <t>入力がなかった場合、システム日付を格納</t>
    <rPh sb="0" eb="2">
      <t>ニュウリョク</t>
    </rPh>
    <rPh sb="7" eb="9">
      <t>バアイ</t>
    </rPh>
    <rPh sb="14" eb="16">
      <t>ヒヅケ</t>
    </rPh>
    <rPh sb="17" eb="19">
      <t>カクノウ</t>
    </rPh>
    <phoneticPr fontId="1"/>
  </si>
  <si>
    <t>１－２．ユーザコードの取得</t>
    <rPh sb="11" eb="13">
      <t>シュトク</t>
    </rPh>
    <phoneticPr fontId="1"/>
  </si>
  <si>
    <t>パラメータ.処理対象日を設定</t>
    <rPh sb="6" eb="8">
      <t>ショリ</t>
    </rPh>
    <rPh sb="8" eb="10">
      <t>タイショウ</t>
    </rPh>
    <rPh sb="10" eb="11">
      <t>ビ</t>
    </rPh>
    <rPh sb="12" eb="14">
      <t>セッテイ</t>
    </rPh>
    <phoneticPr fontId="1"/>
  </si>
  <si>
    <t>パラメータ．ユーザコードを設定</t>
    <rPh sb="13" eb="15">
      <t>セッテイ</t>
    </rPh>
    <phoneticPr fontId="1"/>
  </si>
  <si>
    <t>入力がなかった場合、異常終了する</t>
    <rPh sb="0" eb="2">
      <t>ニュウリョク</t>
    </rPh>
    <rPh sb="7" eb="9">
      <t>バアイ</t>
    </rPh>
    <rPh sb="10" eb="12">
      <t>イジョウ</t>
    </rPh>
    <rPh sb="12" eb="14">
      <t>シュウリョウ</t>
    </rPh>
    <phoneticPr fontId="1"/>
  </si>
  <si>
    <t>２．マスタ取込処理</t>
    <rPh sb="5" eb="7">
      <t>トリコミ</t>
    </rPh>
    <rPh sb="7" eb="9">
      <t>ショリ</t>
    </rPh>
    <phoneticPr fontId="1"/>
  </si>
  <si>
    <t>２－１．キャラクタマスタ取込処理</t>
    <rPh sb="12" eb="14">
      <t>トリコミ</t>
    </rPh>
    <rPh sb="14" eb="16">
      <t>ショリ</t>
    </rPh>
    <phoneticPr fontId="1"/>
  </si>
  <si>
    <t>２－２．乱数マスタ取込処理</t>
    <rPh sb="4" eb="6">
      <t>ランスウ</t>
    </rPh>
    <rPh sb="9" eb="11">
      <t>トリコミ</t>
    </rPh>
    <rPh sb="11" eb="13">
      <t>ショリ</t>
    </rPh>
    <phoneticPr fontId="1"/>
  </si>
  <si>
    <t>_SysDate</t>
    <phoneticPr fontId="1"/>
  </si>
  <si>
    <t>_UserCD</t>
    <phoneticPr fontId="1"/>
  </si>
  <si>
    <t>２－２－１．</t>
    <phoneticPr fontId="1"/>
  </si>
  <si>
    <t>キャラクタマスタ</t>
    <phoneticPr fontId="1"/>
  </si>
  <si>
    <t>mst</t>
    <phoneticPr fontId="1"/>
  </si>
  <si>
    <t>MST.dbo.mstCharacter</t>
    <phoneticPr fontId="1"/>
  </si>
  <si>
    <t>乱数マスタ</t>
    <rPh sb="0" eb="2">
      <t>ランスウ</t>
    </rPh>
    <phoneticPr fontId="1"/>
  </si>
  <si>
    <t>MST.dbo.mstRandom</t>
    <phoneticPr fontId="1"/>
  </si>
  <si>
    <t>マッチング取込処理</t>
  </si>
  <si>
    <t>PGCOMB010</t>
  </si>
  <si>
    <t>１．削除処理</t>
    <rPh sb="2" eb="4">
      <t>サクジョ</t>
    </rPh>
    <rPh sb="4" eb="6">
      <t>ショリ</t>
    </rPh>
    <phoneticPr fontId="1"/>
  </si>
  <si>
    <t>２．キャラクタマスタ取り込み処理</t>
    <rPh sb="10" eb="11">
      <t>ト</t>
    </rPh>
    <rPh sb="12" eb="13">
      <t>コ</t>
    </rPh>
    <rPh sb="14" eb="16">
      <t>ショリ</t>
    </rPh>
    <phoneticPr fontId="1"/>
  </si>
  <si>
    <t>結合条件</t>
    <rPh sb="0" eb="2">
      <t>ケツゴウ</t>
    </rPh>
    <rPh sb="2" eb="4">
      <t>ジョウケン</t>
    </rPh>
    <phoneticPr fontId="1"/>
  </si>
  <si>
    <t>抽出条件</t>
    <rPh sb="0" eb="2">
      <t>チュウシュツ</t>
    </rPh>
    <rPh sb="2" eb="4">
      <t>ジョウケン</t>
    </rPh>
    <phoneticPr fontId="1"/>
  </si>
  <si>
    <t>設定値</t>
    <rPh sb="0" eb="3">
      <t>セッテイチ</t>
    </rPh>
    <phoneticPr fontId="1"/>
  </si>
  <si>
    <t>AS</t>
  </si>
  <si>
    <t>・</t>
    <phoneticPr fontId="1"/>
  </si>
  <si>
    <t>確定カリスマキャラクタファイル</t>
    <rPh sb="0" eb="2">
      <t>カクテイ</t>
    </rPh>
    <phoneticPr fontId="1"/>
  </si>
  <si>
    <t>KalismaPickUp.csv</t>
    <phoneticPr fontId="1"/>
  </si>
  <si>
    <t>・データをループし該当データを取得</t>
    <rPh sb="9" eb="11">
      <t>ガイトウ</t>
    </rPh>
    <rPh sb="15" eb="17">
      <t>シュトク</t>
    </rPh>
    <phoneticPr fontId="1"/>
  </si>
  <si>
    <t>・取得したデータをファイルに出力</t>
    <rPh sb="1" eb="3">
      <t>シュトク</t>
    </rPh>
    <rPh sb="14" eb="16">
      <t>シュツリョク</t>
    </rPh>
    <phoneticPr fontId="1"/>
  </si>
  <si>
    <t>キャラクタ名</t>
    <rPh sb="5" eb="6">
      <t>メイ</t>
    </rPh>
    <phoneticPr fontId="1"/>
  </si>
  <si>
    <t>カリスマ値</t>
    <rPh sb="4" eb="5">
      <t>チ</t>
    </rPh>
    <phoneticPr fontId="1"/>
  </si>
  <si>
    <t>レベル</t>
    <phoneticPr fontId="1"/>
  </si>
  <si>
    <t>1000000001</t>
    <phoneticPr fontId="1"/>
  </si>
  <si>
    <t>キャラクターID</t>
    <phoneticPr fontId="1"/>
  </si>
  <si>
    <t>1000000002</t>
  </si>
  <si>
    <t>1000000003</t>
  </si>
  <si>
    <t>1000000004</t>
  </si>
  <si>
    <t>1000000005</t>
  </si>
  <si>
    <t>キャラクタ1</t>
    <phoneticPr fontId="1"/>
  </si>
  <si>
    <t>キャラクタ2</t>
  </si>
  <si>
    <t>キャラクタ3</t>
  </si>
  <si>
    <t>キャラクタ4</t>
  </si>
  <si>
    <t>キャラクタ5</t>
  </si>
  <si>
    <t>パーティーID</t>
    <phoneticPr fontId="1"/>
  </si>
  <si>
    <t>陣営名</t>
    <rPh sb="0" eb="2">
      <t>ジンエイ</t>
    </rPh>
    <rPh sb="2" eb="3">
      <t>メイ</t>
    </rPh>
    <phoneticPr fontId="1"/>
  </si>
  <si>
    <t>・・・</t>
    <phoneticPr fontId="1"/>
  </si>
  <si>
    <t>陣営A</t>
    <rPh sb="0" eb="2">
      <t>ジンエイ</t>
    </rPh>
    <phoneticPr fontId="1"/>
  </si>
  <si>
    <t>キャラクタ6</t>
  </si>
  <si>
    <t>キャラクタ7</t>
  </si>
  <si>
    <t>キャラクタ8</t>
  </si>
  <si>
    <t>キャラクタ9</t>
  </si>
  <si>
    <t>キャラクタ10</t>
  </si>
  <si>
    <t>1000000006</t>
  </si>
  <si>
    <t>1000000007</t>
  </si>
  <si>
    <t>1000000008</t>
  </si>
  <si>
    <t>1000000009</t>
  </si>
  <si>
    <t>1000000010</t>
  </si>
  <si>
    <t>陣営B</t>
    <rPh sb="0" eb="2">
      <t>ジンエイ</t>
    </rPh>
    <phoneticPr fontId="1"/>
  </si>
  <si>
    <t>１．カリスマキャラが先頭</t>
    <rPh sb="10" eb="12">
      <t>セントウ</t>
    </rPh>
    <phoneticPr fontId="1"/>
  </si>
  <si>
    <t>２．同陣営のキャラクタが続く</t>
    <rPh sb="2" eb="5">
      <t>ドウジンエイ</t>
    </rPh>
    <rPh sb="12" eb="13">
      <t>ツヅ</t>
    </rPh>
    <phoneticPr fontId="1"/>
  </si>
  <si>
    <t>３．パーティIDが同じ場合、流れで同陣営となる。</t>
    <rPh sb="9" eb="10">
      <t>オナ</t>
    </rPh>
    <rPh sb="11" eb="13">
      <t>バアイ</t>
    </rPh>
    <rPh sb="14" eb="15">
      <t>ナガ</t>
    </rPh>
    <rPh sb="17" eb="20">
      <t>ドウジンエイ</t>
    </rPh>
    <phoneticPr fontId="1"/>
  </si>
  <si>
    <t>・カリスマ連携フラグを更新</t>
    <rPh sb="5" eb="7">
      <t>レンケイ</t>
    </rPh>
    <rPh sb="11" eb="13">
      <t>コウシン</t>
    </rPh>
    <phoneticPr fontId="1"/>
  </si>
  <si>
    <t>陣営マスタ</t>
    <rPh sb="0" eb="2">
      <t>ジンエイ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</si>
</sst>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36"/>
      <color theme="0"/>
      <name val="游ゴシック"/>
      <family val="2"/>
      <charset val="128"/>
      <scheme val="minor"/>
    </font>
    <font>
      <sz val="18"/>
      <color theme="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5" borderId="0" xfId="1" applyNumberFormat="1" applyFont="1" applyFill="1" applyAlignment="1">
      <alignment horizontal="center" vertical="center"/>
    </xf>
    <xf numFmtId="0" fontId="4" fillId="5" borderId="0" xfId="1" applyNumberFormat="1" applyFont="1" applyFill="1" applyAlignment="1">
      <alignment horizontal="left" vertical="top"/>
    </xf>
    <xf numFmtId="14" fontId="4" fillId="5" borderId="0" xfId="0" applyNumberFormat="1" applyFont="1" applyFill="1" applyAlignment="1">
      <alignment horizontal="left" vertical="top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8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>
      <alignment vertical="center"/>
    </xf>
    <xf numFmtId="0" fontId="0" fillId="0" borderId="26" xfId="0" applyBorder="1" applyAlignment="1">
      <alignment vertical="center"/>
    </xf>
    <xf numFmtId="0" fontId="0" fillId="0" borderId="0" xfId="0" applyFill="1" applyBorder="1">
      <alignment vertical="center"/>
    </xf>
    <xf numFmtId="0" fontId="0" fillId="0" borderId="26" xfId="0" quotePrefix="1" applyFill="1" applyBorder="1">
      <alignment vertical="center"/>
    </xf>
    <xf numFmtId="0" fontId="0" fillId="0" borderId="26" xfId="0" applyFill="1" applyBorder="1">
      <alignment vertical="center"/>
    </xf>
    <xf numFmtId="0" fontId="0" fillId="7" borderId="26" xfId="0" applyFont="1" applyFill="1" applyBorder="1">
      <alignment vertical="center"/>
    </xf>
    <xf numFmtId="0" fontId="0" fillId="8" borderId="26" xfId="0" applyFill="1" applyBorder="1">
      <alignment vertical="center"/>
    </xf>
    <xf numFmtId="0" fontId="0" fillId="9" borderId="26" xfId="0" applyFill="1" applyBorder="1">
      <alignment vertical="center"/>
    </xf>
    <xf numFmtId="0" fontId="0" fillId="10" borderId="26" xfId="0" applyFill="1" applyBorder="1">
      <alignment vertical="center"/>
    </xf>
    <xf numFmtId="0" fontId="0" fillId="8" borderId="26" xfId="0" quotePrefix="1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</xdr:colOff>
      <xdr:row>14</xdr:row>
      <xdr:rowOff>69850</xdr:rowOff>
    </xdr:from>
    <xdr:to>
      <xdr:col>7</xdr:col>
      <xdr:colOff>25400</xdr:colOff>
      <xdr:row>17</xdr:row>
      <xdr:rowOff>19050</xdr:rowOff>
    </xdr:to>
    <xdr:sp macro="" textlink="">
      <xdr:nvSpPr>
        <xdr:cNvPr id="32" name="円柱 31">
          <a:extLst>
            <a:ext uri="{FF2B5EF4-FFF2-40B4-BE49-F238E27FC236}">
              <a16:creationId xmlns:a16="http://schemas.microsoft.com/office/drawing/2014/main" id="{C5983E00-DE60-45FF-8D3F-E7F1FA09C6C1}"/>
            </a:ext>
          </a:extLst>
        </xdr:cNvPr>
        <xdr:cNvSpPr/>
      </xdr:nvSpPr>
      <xdr:spPr>
        <a:xfrm>
          <a:off x="558800" y="328295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陣営マスタ</a:t>
          </a:r>
        </a:p>
      </xdr:txBody>
    </xdr:sp>
    <xdr:clientData/>
  </xdr:twoCellAnchor>
  <xdr:twoCellAnchor>
    <xdr:from>
      <xdr:col>2</xdr:col>
      <xdr:colOff>88900</xdr:colOff>
      <xdr:row>12</xdr:row>
      <xdr:rowOff>50800</xdr:rowOff>
    </xdr:from>
    <xdr:to>
      <xdr:col>7</xdr:col>
      <xdr:colOff>25400</xdr:colOff>
      <xdr:row>15</xdr:row>
      <xdr:rowOff>0</xdr:rowOff>
    </xdr:to>
    <xdr:sp macro="" textlink="">
      <xdr:nvSpPr>
        <xdr:cNvPr id="28" name="円柱 27">
          <a:extLst>
            <a:ext uri="{FF2B5EF4-FFF2-40B4-BE49-F238E27FC236}">
              <a16:creationId xmlns:a16="http://schemas.microsoft.com/office/drawing/2014/main" id="{E60D1FFC-CDDA-43D4-8CC2-39F3178294F1}"/>
            </a:ext>
          </a:extLst>
        </xdr:cNvPr>
        <xdr:cNvSpPr/>
      </xdr:nvSpPr>
      <xdr:spPr>
        <a:xfrm>
          <a:off x="558800" y="28067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乱数マスタ</a:t>
          </a:r>
        </a:p>
      </xdr:txBody>
    </xdr:sp>
    <xdr:clientData/>
  </xdr:twoCellAnchor>
  <xdr:twoCellAnchor>
    <xdr:from>
      <xdr:col>2</xdr:col>
      <xdr:colOff>88900</xdr:colOff>
      <xdr:row>10</xdr:row>
      <xdr:rowOff>31750</xdr:rowOff>
    </xdr:from>
    <xdr:to>
      <xdr:col>7</xdr:col>
      <xdr:colOff>25400</xdr:colOff>
      <xdr:row>12</xdr:row>
      <xdr:rowOff>209550</xdr:rowOff>
    </xdr:to>
    <xdr:sp macro="" textlink="">
      <xdr:nvSpPr>
        <xdr:cNvPr id="9" name="円柱 8">
          <a:extLst>
            <a:ext uri="{FF2B5EF4-FFF2-40B4-BE49-F238E27FC236}">
              <a16:creationId xmlns:a16="http://schemas.microsoft.com/office/drawing/2014/main" id="{B91EDF59-2317-435B-ADD0-8C968F258EE7}"/>
            </a:ext>
          </a:extLst>
        </xdr:cNvPr>
        <xdr:cNvSpPr/>
      </xdr:nvSpPr>
      <xdr:spPr>
        <a:xfrm>
          <a:off x="558800" y="233045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キャラクタ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マスタ</a:t>
          </a:r>
        </a:p>
      </xdr:txBody>
    </xdr:sp>
    <xdr:clientData/>
  </xdr:twoCellAnchor>
  <xdr:twoCellAnchor>
    <xdr:from>
      <xdr:col>7</xdr:col>
      <xdr:colOff>25400</xdr:colOff>
      <xdr:row>11</xdr:row>
      <xdr:rowOff>114300</xdr:rowOff>
    </xdr:from>
    <xdr:to>
      <xdr:col>9</xdr:col>
      <xdr:colOff>209550</xdr:colOff>
      <xdr:row>11</xdr:row>
      <xdr:rowOff>120650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97332C3C-C641-4D2F-89ED-3CC0D424933A}"/>
            </a:ext>
          </a:extLst>
        </xdr:cNvPr>
        <xdr:cNvCxnSpPr>
          <a:cxnSpLocks/>
          <a:stCxn id="9" idx="4"/>
        </xdr:cNvCxnSpPr>
      </xdr:nvCxnSpPr>
      <xdr:spPr>
        <a:xfrm flipV="1">
          <a:off x="1670050" y="2641600"/>
          <a:ext cx="65405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25400</xdr:colOff>
      <xdr:row>11</xdr:row>
      <xdr:rowOff>114300</xdr:rowOff>
    </xdr:from>
    <xdr:to>
      <xdr:col>9</xdr:col>
      <xdr:colOff>209550</xdr:colOff>
      <xdr:row>13</xdr:row>
      <xdr:rowOff>127000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790EA548-B7A7-4D3F-84D4-7E51CDEF6E81}"/>
            </a:ext>
          </a:extLst>
        </xdr:cNvPr>
        <xdr:cNvCxnSpPr>
          <a:cxnSpLocks/>
        </xdr:cNvCxnSpPr>
      </xdr:nvCxnSpPr>
      <xdr:spPr>
        <a:xfrm flipV="1">
          <a:off x="1670050" y="2641600"/>
          <a:ext cx="654050" cy="469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14</xdr:row>
      <xdr:rowOff>165100</xdr:rowOff>
    </xdr:from>
    <xdr:to>
      <xdr:col>18</xdr:col>
      <xdr:colOff>57150</xdr:colOff>
      <xdr:row>17</xdr:row>
      <xdr:rowOff>25400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22D93122-B5F3-46F4-8857-8F4647DDFEBD}"/>
            </a:ext>
          </a:extLst>
        </xdr:cNvPr>
        <xdr:cNvSpPr/>
      </xdr:nvSpPr>
      <xdr:spPr>
        <a:xfrm>
          <a:off x="2349500" y="33782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ファイル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取込処理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28575</xdr:colOff>
      <xdr:row>17</xdr:row>
      <xdr:rowOff>25400</xdr:rowOff>
    </xdr:from>
    <xdr:to>
      <xdr:col>14</xdr:col>
      <xdr:colOff>28575</xdr:colOff>
      <xdr:row>19</xdr:row>
      <xdr:rowOff>158750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08E06FE1-7957-4DA2-A9F6-AE2863DB30C3}"/>
            </a:ext>
          </a:extLst>
        </xdr:cNvPr>
        <xdr:cNvCxnSpPr>
          <a:stCxn id="13" idx="2"/>
          <a:endCxn id="24" idx="0"/>
        </xdr:cNvCxnSpPr>
      </xdr:nvCxnSpPr>
      <xdr:spPr>
        <a:xfrm>
          <a:off x="3317875" y="3924300"/>
          <a:ext cx="0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17" name="四角形: 角を丸くする 16">
          <a:extLst>
            <a:ext uri="{FF2B5EF4-FFF2-40B4-BE49-F238E27FC236}">
              <a16:creationId xmlns:a16="http://schemas.microsoft.com/office/drawing/2014/main" id="{6EA34643-F145-4666-B02F-4C4CA39548C6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31750</xdr:colOff>
      <xdr:row>10</xdr:row>
      <xdr:rowOff>88900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E7E8632F-DCC7-4D84-81CA-8CF0B4C6E402}"/>
            </a:ext>
          </a:extLst>
        </xdr:cNvPr>
        <xdr:cNvCxnSpPr>
          <a:stCxn id="17" idx="2"/>
        </xdr:cNvCxnSpPr>
      </xdr:nvCxnSpPr>
      <xdr:spPr>
        <a:xfrm>
          <a:off x="3317875" y="1930400"/>
          <a:ext cx="3175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0CE36D8B-0AC9-4C49-AB52-3B88742940EA}"/>
            </a:ext>
          </a:extLst>
        </xdr:cNvPr>
        <xdr:cNvSpPr/>
      </xdr:nvSpPr>
      <xdr:spPr>
        <a:xfrm>
          <a:off x="2349500" y="2368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マスタ取込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14</xdr:row>
      <xdr:rowOff>165100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3984AA5-1DC4-4343-8EF3-2EF573FF76F7}"/>
            </a:ext>
          </a:extLst>
        </xdr:cNvPr>
        <xdr:cNvCxnSpPr>
          <a:stCxn id="19" idx="2"/>
          <a:endCxn id="13" idx="0"/>
        </xdr:cNvCxnSpPr>
      </xdr:nvCxnSpPr>
      <xdr:spPr>
        <a:xfrm>
          <a:off x="3317875" y="2914650"/>
          <a:ext cx="0" cy="463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19</xdr:row>
      <xdr:rowOff>158750</xdr:rowOff>
    </xdr:from>
    <xdr:to>
      <xdr:col>18</xdr:col>
      <xdr:colOff>57150</xdr:colOff>
      <xdr:row>22</xdr:row>
      <xdr:rowOff>19050</xdr:rowOff>
    </xdr:to>
    <xdr:sp macro="" textlink="">
      <xdr:nvSpPr>
        <xdr:cNvPr id="24" name="四角形: 角を丸くする 23">
          <a:extLst>
            <a:ext uri="{FF2B5EF4-FFF2-40B4-BE49-F238E27FC236}">
              <a16:creationId xmlns:a16="http://schemas.microsoft.com/office/drawing/2014/main" id="{3EDF17A4-D9BD-4CE0-9A42-688132316B77}"/>
            </a:ext>
          </a:extLst>
        </xdr:cNvPr>
        <xdr:cNvSpPr/>
      </xdr:nvSpPr>
      <xdr:spPr>
        <a:xfrm>
          <a:off x="2349500" y="45148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キャラクタマスタ更新</a:t>
          </a:r>
        </a:p>
      </xdr:txBody>
    </xdr:sp>
    <xdr:clientData/>
  </xdr:twoCellAnchor>
  <xdr:twoCellAnchor>
    <xdr:from>
      <xdr:col>18</xdr:col>
      <xdr:colOff>57150</xdr:colOff>
      <xdr:row>15</xdr:row>
      <xdr:rowOff>196850</xdr:rowOff>
    </xdr:from>
    <xdr:to>
      <xdr:col>22</xdr:col>
      <xdr:colOff>31750</xdr:colOff>
      <xdr:row>15</xdr:row>
      <xdr:rowOff>209550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81620471-3384-4B6F-8414-99732A7EF139}"/>
            </a:ext>
          </a:extLst>
        </xdr:cNvPr>
        <xdr:cNvCxnSpPr>
          <a:cxnSpLocks/>
        </xdr:cNvCxnSpPr>
      </xdr:nvCxnSpPr>
      <xdr:spPr>
        <a:xfrm flipV="1">
          <a:off x="4286250" y="3638550"/>
          <a:ext cx="9144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31750</xdr:colOff>
      <xdr:row>18</xdr:row>
      <xdr:rowOff>139700</xdr:rowOff>
    </xdr:from>
    <xdr:to>
      <xdr:col>27</xdr:col>
      <xdr:colOff>177800</xdr:colOff>
      <xdr:row>22</xdr:row>
      <xdr:rowOff>120650</xdr:rowOff>
    </xdr:to>
    <xdr:sp macro="" textlink="">
      <xdr:nvSpPr>
        <xdr:cNvPr id="26" name="円柱 25">
          <a:extLst>
            <a:ext uri="{FF2B5EF4-FFF2-40B4-BE49-F238E27FC236}">
              <a16:creationId xmlns:a16="http://schemas.microsoft.com/office/drawing/2014/main" id="{F487D457-15CD-47A8-8EDA-110562442E27}"/>
            </a:ext>
          </a:extLst>
        </xdr:cNvPr>
        <xdr:cNvSpPr/>
      </xdr:nvSpPr>
      <xdr:spPr>
        <a:xfrm>
          <a:off x="5200650" y="4267200"/>
          <a:ext cx="1320800" cy="89535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キャラクタマスタ</a:t>
          </a:r>
        </a:p>
      </xdr:txBody>
    </xdr:sp>
    <xdr:clientData/>
  </xdr:twoCellAnchor>
  <xdr:twoCellAnchor>
    <xdr:from>
      <xdr:col>14</xdr:col>
      <xdr:colOff>28575</xdr:colOff>
      <xdr:row>22</xdr:row>
      <xdr:rowOff>38100</xdr:rowOff>
    </xdr:from>
    <xdr:to>
      <xdr:col>14</xdr:col>
      <xdr:colOff>28575</xdr:colOff>
      <xdr:row>24</xdr:row>
      <xdr:rowOff>107950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8F8437A2-D5EA-404C-93FD-0D25D8F6EDEF}"/>
            </a:ext>
          </a:extLst>
        </xdr:cNvPr>
        <xdr:cNvCxnSpPr>
          <a:endCxn id="21" idx="0"/>
        </xdr:cNvCxnSpPr>
      </xdr:nvCxnSpPr>
      <xdr:spPr>
        <a:xfrm>
          <a:off x="3317875" y="50800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24</xdr:row>
      <xdr:rowOff>107950</xdr:rowOff>
    </xdr:from>
    <xdr:to>
      <xdr:col>18</xdr:col>
      <xdr:colOff>57150</xdr:colOff>
      <xdr:row>26</xdr:row>
      <xdr:rowOff>196850</xdr:rowOff>
    </xdr:to>
    <xdr:sp macro="" textlink="">
      <xdr:nvSpPr>
        <xdr:cNvPr id="21" name="四角形: 角を丸くする 20">
          <a:extLst>
            <a:ext uri="{FF2B5EF4-FFF2-40B4-BE49-F238E27FC236}">
              <a16:creationId xmlns:a16="http://schemas.microsoft.com/office/drawing/2014/main" id="{88282216-8613-43E0-B02A-A2C7BD04100F}"/>
            </a:ext>
          </a:extLst>
        </xdr:cNvPr>
        <xdr:cNvSpPr/>
      </xdr:nvSpPr>
      <xdr:spPr>
        <a:xfrm>
          <a:off x="2349500" y="56070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18</xdr:col>
      <xdr:colOff>57150</xdr:colOff>
      <xdr:row>20</xdr:row>
      <xdr:rowOff>203200</xdr:rowOff>
    </xdr:from>
    <xdr:to>
      <xdr:col>22</xdr:col>
      <xdr:colOff>31750</xdr:colOff>
      <xdr:row>20</xdr:row>
      <xdr:rowOff>215900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01ECF6D4-9DF3-4BCF-BBF5-5BDA253C92A9}"/>
            </a:ext>
          </a:extLst>
        </xdr:cNvPr>
        <xdr:cNvCxnSpPr>
          <a:cxnSpLocks/>
        </xdr:cNvCxnSpPr>
      </xdr:nvCxnSpPr>
      <xdr:spPr>
        <a:xfrm flipV="1">
          <a:off x="4286250" y="4787900"/>
          <a:ext cx="9144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14</xdr:row>
      <xdr:rowOff>114300</xdr:rowOff>
    </xdr:from>
    <xdr:to>
      <xdr:col>28</xdr:col>
      <xdr:colOff>222250</xdr:colOff>
      <xdr:row>17</xdr:row>
      <xdr:rowOff>19050</xdr:rowOff>
    </xdr:to>
    <xdr:sp macro="" textlink="">
      <xdr:nvSpPr>
        <xdr:cNvPr id="2" name="フローチャート: 記憶データ 1">
          <a:extLst>
            <a:ext uri="{FF2B5EF4-FFF2-40B4-BE49-F238E27FC236}">
              <a16:creationId xmlns:a16="http://schemas.microsoft.com/office/drawing/2014/main" id="{72F5BCB8-4800-4D8C-8110-C39D6C166369}"/>
            </a:ext>
          </a:extLst>
        </xdr:cNvPr>
        <xdr:cNvSpPr/>
      </xdr:nvSpPr>
      <xdr:spPr>
        <a:xfrm>
          <a:off x="5207000" y="3327400"/>
          <a:ext cx="1593850" cy="590550"/>
        </a:xfrm>
        <a:prstGeom prst="flowChartOnlineStorag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確定カリスマキャラクタ</a:t>
          </a:r>
        </a:p>
      </xdr:txBody>
    </xdr:sp>
    <xdr:clientData/>
  </xdr:twoCellAnchor>
  <xdr:twoCellAnchor>
    <xdr:from>
      <xdr:col>7</xdr:col>
      <xdr:colOff>25400</xdr:colOff>
      <xdr:row>11</xdr:row>
      <xdr:rowOff>114300</xdr:rowOff>
    </xdr:from>
    <xdr:to>
      <xdr:col>10</xdr:col>
      <xdr:colOff>0</xdr:colOff>
      <xdr:row>15</xdr:row>
      <xdr:rowOff>146050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A9F16A58-F911-4C55-89CD-5471EDEF5CA4}"/>
            </a:ext>
          </a:extLst>
        </xdr:cNvPr>
        <xdr:cNvCxnSpPr>
          <a:cxnSpLocks/>
          <a:endCxn id="19" idx="1"/>
        </xdr:cNvCxnSpPr>
      </xdr:nvCxnSpPr>
      <xdr:spPr>
        <a:xfrm flipV="1">
          <a:off x="1670050" y="2641600"/>
          <a:ext cx="679450" cy="946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7EB2-AEF7-43F5-8A50-168CCC8773B4}">
  <dimension ref="A1:BG19"/>
  <sheetViews>
    <sheetView view="pageBreakPreview" topLeftCell="O1" zoomScale="102" zoomScaleNormal="100" workbookViewId="0">
      <selection activeCell="W7" sqref="W7"/>
    </sheetView>
  </sheetViews>
  <sheetFormatPr defaultColWidth="3.08203125" defaultRowHeight="18" x14ac:dyDescent="0.55000000000000004"/>
  <cols>
    <col min="25" max="25" width="3.08203125" customWidth="1"/>
  </cols>
  <sheetData>
    <row r="1" spans="1:59" x14ac:dyDescent="0.55000000000000004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</row>
    <row r="2" spans="1:59" x14ac:dyDescent="0.55000000000000004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spans="1:59" x14ac:dyDescent="0.55000000000000004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X3" s="43" t="s">
        <v>0</v>
      </c>
      <c r="AY3" s="43"/>
      <c r="AZ3" s="43"/>
      <c r="BA3" s="43"/>
      <c r="BB3" s="43"/>
      <c r="BC3" s="44" t="s">
        <v>4</v>
      </c>
      <c r="BD3" s="44"/>
      <c r="BE3" s="44"/>
      <c r="BF3" s="44"/>
      <c r="BG3" s="44"/>
    </row>
    <row r="4" spans="1:59" x14ac:dyDescent="0.5500000000000000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X4" s="43" t="s">
        <v>10</v>
      </c>
      <c r="AY4" s="43"/>
      <c r="AZ4" s="43"/>
      <c r="BA4" s="43"/>
      <c r="BB4" s="43"/>
      <c r="BC4" s="44" t="s">
        <v>11</v>
      </c>
      <c r="BD4" s="44"/>
      <c r="BE4" s="44"/>
      <c r="BF4" s="44"/>
      <c r="BG4" s="44"/>
    </row>
    <row r="5" spans="1:59" x14ac:dyDescent="0.55000000000000004">
      <c r="A5" s="4"/>
      <c r="B5" s="4"/>
      <c r="C5" s="4"/>
      <c r="D5" s="4"/>
      <c r="E5" s="4"/>
      <c r="F5" s="4"/>
      <c r="G5" s="4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4"/>
      <c r="AO5" s="4"/>
      <c r="AP5" s="4"/>
      <c r="AQ5" s="4"/>
      <c r="AR5" s="4"/>
      <c r="AS5" s="4"/>
      <c r="AT5" s="4"/>
      <c r="AU5" s="4"/>
      <c r="AV5" s="4"/>
    </row>
    <row r="6" spans="1:59" x14ac:dyDescent="0.55000000000000004">
      <c r="A6" s="4"/>
      <c r="B6" s="4"/>
      <c r="C6" s="4"/>
      <c r="D6" s="4"/>
      <c r="E6" s="4"/>
      <c r="F6" s="4"/>
      <c r="G6" s="4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4"/>
      <c r="AO6" s="4"/>
      <c r="AP6" s="4"/>
      <c r="AQ6" s="4"/>
      <c r="AR6" s="4"/>
      <c r="AS6" s="4"/>
      <c r="AT6" s="4"/>
      <c r="AU6" s="4"/>
      <c r="AV6" s="4"/>
    </row>
    <row r="7" spans="1:59" ht="29" customHeight="1" x14ac:dyDescent="0.55000000000000004">
      <c r="A7" s="4"/>
      <c r="B7" s="4"/>
      <c r="C7" s="4"/>
      <c r="D7" s="4"/>
      <c r="E7" s="4"/>
      <c r="F7" s="4"/>
      <c r="G7" s="4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7"/>
      <c r="W7" s="7" t="str">
        <f>$BC$4</f>
        <v>PGCOMB010</v>
      </c>
      <c r="X7" s="7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4"/>
      <c r="AO7" s="4"/>
      <c r="AP7" s="4"/>
      <c r="AQ7" s="4"/>
      <c r="AR7" s="4"/>
      <c r="AS7" s="4"/>
      <c r="AT7" s="4"/>
      <c r="AU7" s="4"/>
      <c r="AV7" s="4"/>
    </row>
    <row r="8" spans="1:59" ht="58.5" customHeight="1" x14ac:dyDescent="0.55000000000000004">
      <c r="A8" s="4"/>
      <c r="B8" s="4"/>
      <c r="C8" s="4"/>
      <c r="D8" s="4"/>
      <c r="E8" s="4"/>
      <c r="F8" s="4"/>
      <c r="G8" s="4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6" t="str">
        <f>$AX$4</f>
        <v>マッチング取込処理</v>
      </c>
      <c r="X8" s="6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4"/>
      <c r="AO8" s="4"/>
      <c r="AP8" s="4"/>
      <c r="AQ8" s="4"/>
      <c r="AR8" s="4"/>
      <c r="AS8" s="4"/>
      <c r="AT8" s="4"/>
      <c r="AU8" s="4"/>
      <c r="AV8" s="4"/>
    </row>
    <row r="9" spans="1:59" x14ac:dyDescent="0.55000000000000004">
      <c r="A9" s="4"/>
      <c r="B9" s="4"/>
      <c r="C9" s="4"/>
      <c r="D9" s="4"/>
      <c r="E9" s="4"/>
      <c r="F9" s="4"/>
      <c r="G9" s="4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4"/>
      <c r="AO9" s="4"/>
      <c r="AP9" s="4"/>
      <c r="AQ9" s="4"/>
      <c r="AR9" s="4"/>
      <c r="AS9" s="4"/>
      <c r="AT9" s="4"/>
      <c r="AU9" s="4"/>
      <c r="AV9" s="4"/>
    </row>
    <row r="10" spans="1:59" x14ac:dyDescent="0.55000000000000004">
      <c r="A10" s="4"/>
      <c r="B10" s="4"/>
      <c r="C10" s="4"/>
      <c r="D10" s="4"/>
      <c r="E10" s="4"/>
      <c r="F10" s="4"/>
      <c r="G10" s="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4"/>
      <c r="AO10" s="4"/>
      <c r="AP10" s="4"/>
      <c r="AQ10" s="4"/>
      <c r="AR10" s="4"/>
      <c r="AS10" s="4"/>
      <c r="AT10" s="4"/>
      <c r="AU10" s="4"/>
      <c r="AV10" s="4"/>
    </row>
    <row r="11" spans="1:59" x14ac:dyDescent="0.55000000000000004">
      <c r="A11" s="4"/>
      <c r="B11" s="4"/>
      <c r="C11" s="4"/>
      <c r="D11" s="4"/>
      <c r="E11" s="4"/>
      <c r="F11" s="4"/>
      <c r="G11" s="4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9" t="str">
        <f ca="1">"Ver"&amp;INDIRECT("改版履歴!I"&amp;(COUNTA(改版履歴!$I:$L))+1)</f>
        <v>Ver1.0</v>
      </c>
      <c r="V11" s="8"/>
      <c r="W11" s="10"/>
      <c r="X11" s="10"/>
      <c r="Y11" s="10" t="str">
        <f ca="1">TEXT(INDIRECT("改版履歴!A"&amp;(COUNTA(改版履歴!$A:$H)+2)),"yyyy/MM/dd")</f>
        <v>2020/02/23</v>
      </c>
      <c r="Z11" s="10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4"/>
      <c r="AO11" s="4"/>
      <c r="AP11" s="4"/>
      <c r="AQ11" s="4"/>
      <c r="AR11" s="4"/>
      <c r="AS11" s="4"/>
      <c r="AT11" s="4"/>
      <c r="AU11" s="4"/>
      <c r="AV11" s="4"/>
    </row>
    <row r="12" spans="1:59" x14ac:dyDescent="0.55000000000000004">
      <c r="A12" s="4"/>
      <c r="B12" s="4"/>
      <c r="C12" s="4"/>
      <c r="D12" s="4"/>
      <c r="E12" s="4"/>
      <c r="F12" s="4"/>
      <c r="G12" s="4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4"/>
      <c r="AO12" s="4"/>
      <c r="AP12" s="4"/>
      <c r="AQ12" s="4"/>
      <c r="AR12" s="4"/>
      <c r="AS12" s="4"/>
      <c r="AT12" s="4"/>
      <c r="AU12" s="4"/>
      <c r="AV12" s="4"/>
    </row>
    <row r="13" spans="1:59" x14ac:dyDescent="0.55000000000000004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spans="1:59" x14ac:dyDescent="0.5500000000000000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spans="1:59" x14ac:dyDescent="0.55000000000000004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</row>
    <row r="16" spans="1:59" x14ac:dyDescent="0.5500000000000000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spans="1:48" x14ac:dyDescent="0.55000000000000004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spans="1:48" x14ac:dyDescent="0.55000000000000004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spans="1:48" x14ac:dyDescent="0.55000000000000004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</sheetData>
  <mergeCells count="4">
    <mergeCell ref="AX3:BB3"/>
    <mergeCell ref="BC3:BG3"/>
    <mergeCell ref="AX4:BB4"/>
    <mergeCell ref="BC4:BG4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dimension ref="A1:BG16"/>
  <sheetViews>
    <sheetView view="pageBreakPreview" zoomScaleNormal="100" workbookViewId="0">
      <selection activeCell="M9" sqref="M9:AN9"/>
    </sheetView>
  </sheetViews>
  <sheetFormatPr defaultColWidth="3.08203125" defaultRowHeight="18" x14ac:dyDescent="0.55000000000000004"/>
  <sheetData>
    <row r="1" spans="1:59" x14ac:dyDescent="0.55000000000000004">
      <c r="A1" s="48" t="str">
        <f ca="1">RIGHT(CELL("filename",A1),LEN(CELL("filename",A1))-FIND("]",CELL("filename",A1)))</f>
        <v>改版履歴</v>
      </c>
      <c r="B1" s="49"/>
      <c r="C1" s="49"/>
      <c r="D1" s="49"/>
      <c r="E1" s="49"/>
      <c r="F1" s="49"/>
      <c r="G1" s="49"/>
      <c r="H1" s="49"/>
      <c r="I1" s="52" t="s">
        <v>0</v>
      </c>
      <c r="J1" s="52"/>
      <c r="K1" s="52"/>
      <c r="L1" s="52"/>
      <c r="M1" s="52"/>
      <c r="N1" s="52"/>
      <c r="O1" s="52"/>
      <c r="P1" s="52"/>
      <c r="Q1" s="52" t="s">
        <v>1</v>
      </c>
      <c r="R1" s="52"/>
      <c r="S1" s="52"/>
      <c r="T1" s="52"/>
      <c r="U1" s="52"/>
      <c r="V1" s="52"/>
      <c r="W1" s="52"/>
      <c r="X1" s="52"/>
      <c r="Y1" s="52" t="s">
        <v>2</v>
      </c>
      <c r="Z1" s="52"/>
      <c r="AA1" s="52"/>
      <c r="AB1" s="52"/>
      <c r="AC1" s="52"/>
      <c r="AD1" s="52"/>
      <c r="AE1" s="52"/>
      <c r="AF1" s="52"/>
      <c r="AG1" s="52" t="s">
        <v>3</v>
      </c>
      <c r="AH1" s="52"/>
      <c r="AI1" s="52"/>
      <c r="AJ1" s="52"/>
      <c r="AK1" s="52"/>
      <c r="AL1" s="52"/>
      <c r="AM1" s="52"/>
      <c r="AN1" s="52"/>
      <c r="AO1" s="52" t="s">
        <v>4</v>
      </c>
      <c r="AP1" s="52"/>
      <c r="AQ1" s="52"/>
      <c r="AR1" s="52"/>
      <c r="AS1" s="52"/>
      <c r="AT1" s="52"/>
      <c r="AU1" s="52"/>
      <c r="AV1" s="52"/>
    </row>
    <row r="2" spans="1:59" x14ac:dyDescent="0.55000000000000004">
      <c r="A2" s="50"/>
      <c r="B2" s="51"/>
      <c r="C2" s="51"/>
      <c r="D2" s="51"/>
      <c r="E2" s="51"/>
      <c r="F2" s="51"/>
      <c r="G2" s="51"/>
      <c r="H2" s="51"/>
      <c r="I2" s="46" t="str">
        <f>表紙!$AX$4</f>
        <v>マッチング取込処理</v>
      </c>
      <c r="J2" s="46"/>
      <c r="K2" s="46"/>
      <c r="L2" s="46"/>
      <c r="M2" s="46"/>
      <c r="N2" s="46"/>
      <c r="O2" s="46"/>
      <c r="P2" s="46"/>
      <c r="Q2" s="53">
        <f ca="1">INDIRECT("A"&amp;(COUNTA(A:H)+2))</f>
        <v>43884</v>
      </c>
      <c r="R2" s="53"/>
      <c r="S2" s="53"/>
      <c r="T2" s="53"/>
      <c r="U2" s="53"/>
      <c r="V2" s="53"/>
      <c r="W2" s="53"/>
      <c r="X2" s="53"/>
      <c r="Y2" s="54" t="str">
        <f ca="1">INDIRECT("AO"&amp;(COUNTA(AO:AV)+1))</f>
        <v>Giphe</v>
      </c>
      <c r="Z2" s="54"/>
      <c r="AA2" s="54"/>
      <c r="AB2" s="54"/>
      <c r="AC2" s="54"/>
      <c r="AD2" s="54"/>
      <c r="AE2" s="54"/>
      <c r="AF2" s="54"/>
      <c r="AG2" s="54" t="str">
        <f ca="1">INDIRECT("I"&amp;(COUNTA(I:L)+1))</f>
        <v>1.0</v>
      </c>
      <c r="AH2" s="54"/>
      <c r="AI2" s="54"/>
      <c r="AJ2" s="54"/>
      <c r="AK2" s="54"/>
      <c r="AL2" s="54"/>
      <c r="AM2" s="54"/>
      <c r="AN2" s="54"/>
      <c r="AO2" s="46" t="str">
        <f>表紙!$BC$4</f>
        <v>PGCOMB010</v>
      </c>
      <c r="AP2" s="46"/>
      <c r="AQ2" s="46"/>
      <c r="AR2" s="46"/>
      <c r="AS2" s="46"/>
      <c r="AT2" s="46"/>
      <c r="AU2" s="46"/>
      <c r="AV2" s="46"/>
      <c r="AX2" s="66"/>
      <c r="AY2" s="66"/>
      <c r="AZ2" s="66"/>
      <c r="BA2" s="66"/>
      <c r="BB2" s="66"/>
      <c r="BC2" s="67"/>
      <c r="BD2" s="67"/>
      <c r="BE2" s="67"/>
      <c r="BF2" s="67"/>
      <c r="BG2" s="67"/>
    </row>
    <row r="3" spans="1:59" x14ac:dyDescent="0.55000000000000004">
      <c r="AX3" s="66"/>
      <c r="AY3" s="66"/>
      <c r="AZ3" s="66"/>
      <c r="BA3" s="66"/>
      <c r="BB3" s="66"/>
      <c r="BC3" s="67"/>
      <c r="BD3" s="67"/>
      <c r="BE3" s="67"/>
      <c r="BF3" s="67"/>
      <c r="BG3" s="67"/>
    </row>
    <row r="4" spans="1:59" x14ac:dyDescent="0.55000000000000004">
      <c r="A4" s="47" t="s">
        <v>1</v>
      </c>
      <c r="B4" s="47"/>
      <c r="C4" s="47"/>
      <c r="D4" s="47"/>
      <c r="E4" s="47"/>
      <c r="F4" s="47"/>
      <c r="G4" s="47"/>
      <c r="H4" s="47"/>
      <c r="I4" s="62" t="s">
        <v>5</v>
      </c>
      <c r="J4" s="63"/>
      <c r="K4" s="63"/>
      <c r="L4" s="64"/>
      <c r="M4" s="55" t="s">
        <v>6</v>
      </c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7"/>
      <c r="AO4" s="55" t="s">
        <v>2</v>
      </c>
      <c r="AP4" s="56"/>
      <c r="AQ4" s="56"/>
      <c r="AR4" s="56"/>
      <c r="AS4" s="56"/>
      <c r="AT4" s="56"/>
      <c r="AU4" s="56"/>
      <c r="AV4" s="57"/>
    </row>
    <row r="5" spans="1:59" x14ac:dyDescent="0.55000000000000004">
      <c r="A5" s="45">
        <v>43884</v>
      </c>
      <c r="B5" s="44"/>
      <c r="C5" s="44"/>
      <c r="D5" s="44"/>
      <c r="E5" s="44"/>
      <c r="F5" s="44"/>
      <c r="G5" s="44"/>
      <c r="H5" s="44"/>
      <c r="I5" s="65" t="s">
        <v>9</v>
      </c>
      <c r="J5" s="65"/>
      <c r="K5" s="65"/>
      <c r="L5" s="65"/>
      <c r="M5" s="58" t="s">
        <v>7</v>
      </c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60"/>
      <c r="AO5" s="58" t="s">
        <v>8</v>
      </c>
      <c r="AP5" s="59"/>
      <c r="AQ5" s="59"/>
      <c r="AR5" s="59"/>
      <c r="AS5" s="59"/>
      <c r="AT5" s="59"/>
      <c r="AU5" s="59"/>
      <c r="AV5" s="60"/>
    </row>
    <row r="6" spans="1:59" x14ac:dyDescent="0.55000000000000004">
      <c r="A6" s="44"/>
      <c r="B6" s="44"/>
      <c r="C6" s="44"/>
      <c r="D6" s="44"/>
      <c r="E6" s="44"/>
      <c r="F6" s="44"/>
      <c r="G6" s="44"/>
      <c r="H6" s="44"/>
      <c r="I6" s="61"/>
      <c r="J6" s="61"/>
      <c r="K6" s="61"/>
      <c r="L6" s="61"/>
      <c r="M6" s="58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60"/>
      <c r="AO6" s="58"/>
      <c r="AP6" s="59"/>
      <c r="AQ6" s="59"/>
      <c r="AR6" s="59"/>
      <c r="AS6" s="59"/>
      <c r="AT6" s="59"/>
      <c r="AU6" s="59"/>
      <c r="AV6" s="60"/>
    </row>
    <row r="7" spans="1:59" x14ac:dyDescent="0.55000000000000004">
      <c r="A7" s="44"/>
      <c r="B7" s="44"/>
      <c r="C7" s="44"/>
      <c r="D7" s="44"/>
      <c r="E7" s="44"/>
      <c r="F7" s="44"/>
      <c r="G7" s="44"/>
      <c r="H7" s="44"/>
      <c r="I7" s="61"/>
      <c r="J7" s="61"/>
      <c r="K7" s="61"/>
      <c r="L7" s="61"/>
      <c r="M7" s="58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60"/>
      <c r="AO7" s="58"/>
      <c r="AP7" s="59"/>
      <c r="AQ7" s="59"/>
      <c r="AR7" s="59"/>
      <c r="AS7" s="59"/>
      <c r="AT7" s="59"/>
      <c r="AU7" s="59"/>
      <c r="AV7" s="60"/>
    </row>
    <row r="8" spans="1:59" x14ac:dyDescent="0.55000000000000004">
      <c r="A8" s="44"/>
      <c r="B8" s="44"/>
      <c r="C8" s="44"/>
      <c r="D8" s="44"/>
      <c r="E8" s="44"/>
      <c r="F8" s="44"/>
      <c r="G8" s="44"/>
      <c r="H8" s="44"/>
      <c r="I8" s="61"/>
      <c r="J8" s="61"/>
      <c r="K8" s="61"/>
      <c r="L8" s="61"/>
      <c r="M8" s="58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60"/>
      <c r="AO8" s="58"/>
      <c r="AP8" s="59"/>
      <c r="AQ8" s="59"/>
      <c r="AR8" s="59"/>
      <c r="AS8" s="59"/>
      <c r="AT8" s="59"/>
      <c r="AU8" s="59"/>
      <c r="AV8" s="60"/>
    </row>
    <row r="9" spans="1:59" x14ac:dyDescent="0.55000000000000004">
      <c r="A9" s="44"/>
      <c r="B9" s="44"/>
      <c r="C9" s="44"/>
      <c r="D9" s="44"/>
      <c r="E9" s="44"/>
      <c r="F9" s="44"/>
      <c r="G9" s="44"/>
      <c r="H9" s="44"/>
      <c r="I9" s="61"/>
      <c r="J9" s="61"/>
      <c r="K9" s="61"/>
      <c r="L9" s="61"/>
      <c r="M9" s="58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60"/>
      <c r="AO9" s="58"/>
      <c r="AP9" s="59"/>
      <c r="AQ9" s="59"/>
      <c r="AR9" s="59"/>
      <c r="AS9" s="59"/>
      <c r="AT9" s="59"/>
      <c r="AU9" s="59"/>
      <c r="AV9" s="60"/>
    </row>
    <row r="10" spans="1:59" x14ac:dyDescent="0.55000000000000004">
      <c r="A10" s="44"/>
      <c r="B10" s="44"/>
      <c r="C10" s="44"/>
      <c r="D10" s="44"/>
      <c r="E10" s="44"/>
      <c r="F10" s="44"/>
      <c r="G10" s="44"/>
      <c r="H10" s="44"/>
      <c r="I10" s="61"/>
      <c r="J10" s="61"/>
      <c r="K10" s="61"/>
      <c r="L10" s="61"/>
      <c r="M10" s="58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60"/>
      <c r="AO10" s="58"/>
      <c r="AP10" s="59"/>
      <c r="AQ10" s="59"/>
      <c r="AR10" s="59"/>
      <c r="AS10" s="59"/>
      <c r="AT10" s="59"/>
      <c r="AU10" s="59"/>
      <c r="AV10" s="60"/>
    </row>
    <row r="11" spans="1:59" x14ac:dyDescent="0.55000000000000004">
      <c r="A11" s="44"/>
      <c r="B11" s="44"/>
      <c r="C11" s="44"/>
      <c r="D11" s="44"/>
      <c r="E11" s="44"/>
      <c r="F11" s="44"/>
      <c r="G11" s="44"/>
      <c r="H11" s="44"/>
      <c r="I11" s="61"/>
      <c r="J11" s="61"/>
      <c r="K11" s="61"/>
      <c r="L11" s="61"/>
      <c r="M11" s="58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60"/>
      <c r="AO11" s="58"/>
      <c r="AP11" s="59"/>
      <c r="AQ11" s="59"/>
      <c r="AR11" s="59"/>
      <c r="AS11" s="59"/>
      <c r="AT11" s="59"/>
      <c r="AU11" s="59"/>
      <c r="AV11" s="60"/>
    </row>
    <row r="12" spans="1:59" x14ac:dyDescent="0.55000000000000004">
      <c r="A12" s="44"/>
      <c r="B12" s="44"/>
      <c r="C12" s="44"/>
      <c r="D12" s="44"/>
      <c r="E12" s="44"/>
      <c r="F12" s="44"/>
      <c r="G12" s="44"/>
      <c r="H12" s="44"/>
      <c r="I12" s="61"/>
      <c r="J12" s="61"/>
      <c r="K12" s="61"/>
      <c r="L12" s="61"/>
      <c r="M12" s="58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60"/>
      <c r="AO12" s="58"/>
      <c r="AP12" s="59"/>
      <c r="AQ12" s="59"/>
      <c r="AR12" s="59"/>
      <c r="AS12" s="59"/>
      <c r="AT12" s="59"/>
      <c r="AU12" s="59"/>
      <c r="AV12" s="60"/>
    </row>
    <row r="13" spans="1:59" x14ac:dyDescent="0.55000000000000004">
      <c r="A13" s="44"/>
      <c r="B13" s="44"/>
      <c r="C13" s="44"/>
      <c r="D13" s="44"/>
      <c r="E13" s="44"/>
      <c r="F13" s="44"/>
      <c r="G13" s="44"/>
      <c r="H13" s="44"/>
      <c r="I13" s="61"/>
      <c r="J13" s="61"/>
      <c r="K13" s="61"/>
      <c r="L13" s="61"/>
      <c r="M13" s="58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60"/>
      <c r="AO13" s="58"/>
      <c r="AP13" s="59"/>
      <c r="AQ13" s="59"/>
      <c r="AR13" s="59"/>
      <c r="AS13" s="59"/>
      <c r="AT13" s="59"/>
      <c r="AU13" s="59"/>
      <c r="AV13" s="60"/>
    </row>
    <row r="14" spans="1:59" x14ac:dyDescent="0.55000000000000004">
      <c r="A14" s="44"/>
      <c r="B14" s="44"/>
      <c r="C14" s="44"/>
      <c r="D14" s="44"/>
      <c r="E14" s="44"/>
      <c r="F14" s="44"/>
      <c r="G14" s="44"/>
      <c r="H14" s="44"/>
      <c r="I14" s="61"/>
      <c r="J14" s="61"/>
      <c r="K14" s="61"/>
      <c r="L14" s="61"/>
      <c r="M14" s="58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60"/>
      <c r="AO14" s="58"/>
      <c r="AP14" s="59"/>
      <c r="AQ14" s="59"/>
      <c r="AR14" s="59"/>
      <c r="AS14" s="59"/>
      <c r="AT14" s="59"/>
      <c r="AU14" s="59"/>
      <c r="AV14" s="60"/>
    </row>
    <row r="15" spans="1:59" x14ac:dyDescent="0.55000000000000004">
      <c r="A15" s="44"/>
      <c r="B15" s="44"/>
      <c r="C15" s="44"/>
      <c r="D15" s="44"/>
      <c r="E15" s="44"/>
      <c r="F15" s="44"/>
      <c r="G15" s="44"/>
      <c r="H15" s="44"/>
      <c r="I15" s="61"/>
      <c r="J15" s="61"/>
      <c r="K15" s="61"/>
      <c r="L15" s="61"/>
      <c r="M15" s="58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60"/>
      <c r="AO15" s="58"/>
      <c r="AP15" s="59"/>
      <c r="AQ15" s="59"/>
      <c r="AR15" s="59"/>
      <c r="AS15" s="59"/>
      <c r="AT15" s="59"/>
      <c r="AU15" s="59"/>
      <c r="AV15" s="60"/>
    </row>
    <row r="16" spans="1:59" x14ac:dyDescent="0.55000000000000004">
      <c r="A16" s="44"/>
      <c r="B16" s="44"/>
      <c r="C16" s="44"/>
      <c r="D16" s="44"/>
      <c r="E16" s="44"/>
      <c r="F16" s="44"/>
      <c r="G16" s="44"/>
      <c r="H16" s="44"/>
      <c r="I16" s="61"/>
      <c r="J16" s="61"/>
      <c r="K16" s="61"/>
      <c r="L16" s="61"/>
      <c r="M16" s="58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60"/>
      <c r="AO16" s="58"/>
      <c r="AP16" s="59"/>
      <c r="AQ16" s="59"/>
      <c r="AR16" s="59"/>
      <c r="AS16" s="59"/>
      <c r="AT16" s="59"/>
      <c r="AU16" s="59"/>
      <c r="AV16" s="60"/>
    </row>
  </sheetData>
  <mergeCells count="67"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  <mergeCell ref="AO16:AV16"/>
    <mergeCell ref="AO11:AV11"/>
    <mergeCell ref="AO12:AV12"/>
    <mergeCell ref="AO13:AV13"/>
    <mergeCell ref="AO14:AV14"/>
    <mergeCell ref="AO15:AV15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A9:H9"/>
    <mergeCell ref="I9:L9"/>
    <mergeCell ref="A8:H8"/>
    <mergeCell ref="I8:L8"/>
    <mergeCell ref="A7:H7"/>
    <mergeCell ref="I7:L7"/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B2B8B-8AF5-4081-9DB1-144871B30F22}">
  <dimension ref="A1:AV53"/>
  <sheetViews>
    <sheetView showGridLines="0" view="pageBreakPreview" topLeftCell="A9" zoomScaleNormal="100" workbookViewId="0">
      <selection activeCell="AH12" sqref="AH12"/>
    </sheetView>
  </sheetViews>
  <sheetFormatPr defaultColWidth="3.08203125" defaultRowHeight="18" x14ac:dyDescent="0.55000000000000004"/>
  <cols>
    <col min="16" max="16" width="4.1640625" bestFit="1" customWidth="1"/>
  </cols>
  <sheetData>
    <row r="1" spans="1:48" x14ac:dyDescent="0.55000000000000004">
      <c r="A1" s="48" t="str">
        <f ca="1">RIGHT(CELL("filename",A1),LEN(CELL("filename",A1))-FIND("]",CELL("filename",A1)))</f>
        <v>概要設計</v>
      </c>
      <c r="B1" s="49"/>
      <c r="C1" s="49"/>
      <c r="D1" s="49"/>
      <c r="E1" s="49"/>
      <c r="F1" s="49"/>
      <c r="G1" s="49"/>
      <c r="H1" s="49"/>
      <c r="I1" s="52" t="s">
        <v>0</v>
      </c>
      <c r="J1" s="52"/>
      <c r="K1" s="52"/>
      <c r="L1" s="52"/>
      <c r="M1" s="52"/>
      <c r="N1" s="52"/>
      <c r="O1" s="52"/>
      <c r="P1" s="52"/>
      <c r="Q1" s="52" t="s">
        <v>1</v>
      </c>
      <c r="R1" s="52"/>
      <c r="S1" s="52"/>
      <c r="T1" s="52"/>
      <c r="U1" s="52"/>
      <c r="V1" s="52"/>
      <c r="W1" s="52"/>
      <c r="X1" s="52"/>
      <c r="Y1" s="52" t="s">
        <v>2</v>
      </c>
      <c r="Z1" s="52"/>
      <c r="AA1" s="52"/>
      <c r="AB1" s="52"/>
      <c r="AC1" s="52"/>
      <c r="AD1" s="52"/>
      <c r="AE1" s="52"/>
      <c r="AF1" s="52"/>
      <c r="AG1" s="52" t="s">
        <v>3</v>
      </c>
      <c r="AH1" s="52"/>
      <c r="AI1" s="52"/>
      <c r="AJ1" s="52"/>
      <c r="AK1" s="52"/>
      <c r="AL1" s="52"/>
      <c r="AM1" s="52"/>
      <c r="AN1" s="52"/>
      <c r="AO1" s="52" t="s">
        <v>4</v>
      </c>
      <c r="AP1" s="52"/>
      <c r="AQ1" s="52"/>
      <c r="AR1" s="52"/>
      <c r="AS1" s="52"/>
      <c r="AT1" s="52"/>
      <c r="AU1" s="52"/>
      <c r="AV1" s="52"/>
    </row>
    <row r="2" spans="1:48" x14ac:dyDescent="0.55000000000000004">
      <c r="A2" s="50"/>
      <c r="B2" s="51"/>
      <c r="C2" s="51"/>
      <c r="D2" s="51"/>
      <c r="E2" s="51"/>
      <c r="F2" s="51"/>
      <c r="G2" s="51"/>
      <c r="H2" s="51"/>
      <c r="I2" s="46" t="str">
        <f>改版履歴!I2</f>
        <v>マッチング取込処理</v>
      </c>
      <c r="J2" s="46"/>
      <c r="K2" s="46"/>
      <c r="L2" s="46"/>
      <c r="M2" s="46"/>
      <c r="N2" s="46"/>
      <c r="O2" s="46"/>
      <c r="P2" s="46"/>
      <c r="Q2" s="53">
        <f ca="1">改版履歴!Q2</f>
        <v>43884</v>
      </c>
      <c r="R2" s="46"/>
      <c r="S2" s="46"/>
      <c r="T2" s="46"/>
      <c r="U2" s="46"/>
      <c r="V2" s="46"/>
      <c r="W2" s="46"/>
      <c r="X2" s="46"/>
      <c r="Y2" s="46" t="str">
        <f ca="1">改版履歴!Y2</f>
        <v>Giphe</v>
      </c>
      <c r="Z2" s="46"/>
      <c r="AA2" s="46"/>
      <c r="AB2" s="46"/>
      <c r="AC2" s="46"/>
      <c r="AD2" s="46"/>
      <c r="AE2" s="46"/>
      <c r="AF2" s="46"/>
      <c r="AG2" s="46" t="str">
        <f ca="1">改版履歴!AG2</f>
        <v>1.0</v>
      </c>
      <c r="AH2" s="46"/>
      <c r="AI2" s="46"/>
      <c r="AJ2" s="46"/>
      <c r="AK2" s="46"/>
      <c r="AL2" s="46"/>
      <c r="AM2" s="46"/>
      <c r="AN2" s="46"/>
      <c r="AO2" s="46" t="str">
        <f>改版履歴!AO2</f>
        <v>PGCOMB010</v>
      </c>
      <c r="AP2" s="46"/>
      <c r="AQ2" s="46"/>
      <c r="AR2" s="46"/>
      <c r="AS2" s="46"/>
      <c r="AT2" s="46"/>
      <c r="AU2" s="46"/>
      <c r="AV2" s="46"/>
    </row>
    <row r="4" spans="1:48" s="1" customFormat="1" ht="18.5" thickBot="1" x14ac:dyDescent="0.6">
      <c r="A4" s="27"/>
      <c r="B4" s="26"/>
      <c r="C4" s="26"/>
      <c r="D4" s="26"/>
      <c r="E4" s="26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6"/>
      <c r="AH4" s="26"/>
      <c r="AI4" s="26"/>
      <c r="AJ4" s="26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2"/>
    </row>
    <row r="5" spans="1:48" ht="18.5" thickBot="1" x14ac:dyDescent="0.6">
      <c r="A5" s="23" t="s">
        <v>14</v>
      </c>
      <c r="B5" s="24"/>
      <c r="C5" s="24"/>
      <c r="D5" s="24"/>
      <c r="E5" s="25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23" t="s">
        <v>12</v>
      </c>
      <c r="AH5" s="24"/>
      <c r="AI5" s="24"/>
      <c r="AJ5" s="25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3"/>
    </row>
    <row r="6" spans="1:48" x14ac:dyDescent="0.55000000000000004">
      <c r="A6" s="14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15"/>
      <c r="AG6" s="14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15"/>
    </row>
    <row r="7" spans="1:48" x14ac:dyDescent="0.55000000000000004">
      <c r="A7" s="1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15"/>
      <c r="AG7" s="14"/>
      <c r="AH7" s="2" t="s">
        <v>15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15"/>
    </row>
    <row r="8" spans="1:48" x14ac:dyDescent="0.55000000000000004">
      <c r="A8" s="1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15"/>
      <c r="AG8" s="14"/>
      <c r="AH8" s="2" t="s">
        <v>16</v>
      </c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15"/>
    </row>
    <row r="9" spans="1:48" x14ac:dyDescent="0.55000000000000004">
      <c r="A9" s="1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15"/>
      <c r="AG9" s="14"/>
      <c r="AH9" s="2" t="s">
        <v>55</v>
      </c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15"/>
    </row>
    <row r="10" spans="1:48" x14ac:dyDescent="0.55000000000000004">
      <c r="A10" s="1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15"/>
      <c r="AG10" s="14"/>
      <c r="AH10" s="2" t="s">
        <v>56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15"/>
    </row>
    <row r="11" spans="1:48" x14ac:dyDescent="0.55000000000000004">
      <c r="A11" s="1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15"/>
      <c r="AG11" s="14"/>
      <c r="AH11" s="2" t="s">
        <v>89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15"/>
    </row>
    <row r="12" spans="1:48" x14ac:dyDescent="0.55000000000000004">
      <c r="A12" s="1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15"/>
      <c r="AG12" s="14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15"/>
    </row>
    <row r="13" spans="1:48" x14ac:dyDescent="0.55000000000000004">
      <c r="A13" s="1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15"/>
      <c r="AG13" s="14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15"/>
    </row>
    <row r="14" spans="1:48" x14ac:dyDescent="0.55000000000000004">
      <c r="A14" s="1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15"/>
      <c r="AG14" s="14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15"/>
    </row>
    <row r="15" spans="1:48" x14ac:dyDescent="0.55000000000000004">
      <c r="A15" s="14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15"/>
      <c r="AG15" s="14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15"/>
    </row>
    <row r="16" spans="1:48" x14ac:dyDescent="0.55000000000000004">
      <c r="A16" s="14"/>
      <c r="B16" s="2"/>
      <c r="C16" s="2"/>
      <c r="D16" s="2"/>
      <c r="E16" s="2"/>
      <c r="F16" s="2"/>
      <c r="G16" s="2"/>
      <c r="H16" s="2"/>
      <c r="I16" s="2"/>
      <c r="J16" s="2"/>
      <c r="K16" s="28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15"/>
      <c r="AG16" s="14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15"/>
    </row>
    <row r="17" spans="1:48" x14ac:dyDescent="0.55000000000000004">
      <c r="A17" s="14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15"/>
      <c r="AG17" s="14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15"/>
    </row>
    <row r="18" spans="1:48" x14ac:dyDescent="0.55000000000000004">
      <c r="A18" s="14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15"/>
      <c r="AG18" s="14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15"/>
    </row>
    <row r="19" spans="1:48" x14ac:dyDescent="0.55000000000000004">
      <c r="A19" s="14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15"/>
      <c r="AG19" s="14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15"/>
    </row>
    <row r="20" spans="1:48" x14ac:dyDescent="0.55000000000000004">
      <c r="A20" s="14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15"/>
      <c r="AG20" s="14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15"/>
    </row>
    <row r="21" spans="1:48" x14ac:dyDescent="0.55000000000000004">
      <c r="A21" s="14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15"/>
      <c r="AG21" s="14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15"/>
    </row>
    <row r="22" spans="1:48" x14ac:dyDescent="0.55000000000000004">
      <c r="A22" s="14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15"/>
      <c r="AG22" s="14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15"/>
    </row>
    <row r="23" spans="1:48" x14ac:dyDescent="0.55000000000000004">
      <c r="A23" s="14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15"/>
      <c r="AG23" s="14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15"/>
    </row>
    <row r="24" spans="1:48" x14ac:dyDescent="0.55000000000000004">
      <c r="A24" s="14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15"/>
      <c r="AG24" s="14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15"/>
    </row>
    <row r="25" spans="1:48" x14ac:dyDescent="0.55000000000000004">
      <c r="A25" s="1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15"/>
      <c r="AG25" s="14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15"/>
    </row>
    <row r="26" spans="1:48" s="1" customFormat="1" x14ac:dyDescent="0.55000000000000004">
      <c r="A26" s="1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15"/>
      <c r="AG26" s="14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15"/>
    </row>
    <row r="27" spans="1:48" s="3" customFormat="1" x14ac:dyDescent="0.55000000000000004">
      <c r="A27" s="14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15"/>
      <c r="AG27" s="14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15"/>
    </row>
    <row r="28" spans="1:48" x14ac:dyDescent="0.55000000000000004">
      <c r="A28" s="1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5"/>
      <c r="AG28" s="14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15"/>
    </row>
    <row r="29" spans="1:48" x14ac:dyDescent="0.55000000000000004">
      <c r="A29" s="1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15"/>
      <c r="AG29" s="14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15"/>
    </row>
    <row r="30" spans="1:48" s="30" customFormat="1" x14ac:dyDescent="0.55000000000000004">
      <c r="A30" s="1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15"/>
      <c r="AG30" s="14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15"/>
    </row>
    <row r="31" spans="1:48" s="3" customFormat="1" x14ac:dyDescent="0.55000000000000004">
      <c r="A31" s="1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15"/>
      <c r="AG31" s="14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15"/>
    </row>
    <row r="32" spans="1:48" s="3" customFormat="1" x14ac:dyDescent="0.55000000000000004">
      <c r="A32" s="16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8"/>
      <c r="AG32" s="16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8"/>
    </row>
    <row r="33" spans="1:48" s="3" customFormat="1" ht="18.5" thickBot="1" x14ac:dyDescent="0.6">
      <c r="A33" s="11"/>
      <c r="B33" s="12"/>
      <c r="C33" s="12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20"/>
    </row>
    <row r="34" spans="1:48" s="3" customFormat="1" ht="18.5" thickBot="1" x14ac:dyDescent="0.6">
      <c r="A34" s="23" t="s">
        <v>13</v>
      </c>
      <c r="B34" s="24"/>
      <c r="C34" s="25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</row>
    <row r="35" spans="1:48" s="3" customFormat="1" x14ac:dyDescent="0.5500000000000000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</row>
    <row r="36" spans="1:48" s="3" customFormat="1" x14ac:dyDescent="0.55000000000000004">
      <c r="A36" s="2"/>
      <c r="B36" s="2"/>
      <c r="C36" s="80" t="s">
        <v>61</v>
      </c>
      <c r="D36" s="80"/>
      <c r="E36" s="80"/>
      <c r="F36" s="80"/>
      <c r="G36" s="80"/>
      <c r="H36" s="80"/>
      <c r="I36" s="80"/>
      <c r="J36" s="77" t="s">
        <v>57</v>
      </c>
      <c r="K36" s="77"/>
      <c r="L36" s="77"/>
      <c r="M36" s="77"/>
      <c r="N36" s="77" t="s">
        <v>58</v>
      </c>
      <c r="O36" s="77"/>
      <c r="P36" s="77" t="s">
        <v>59</v>
      </c>
      <c r="Q36" s="77"/>
      <c r="R36" s="77" t="s">
        <v>71</v>
      </c>
      <c r="S36" s="77"/>
      <c r="T36" s="77"/>
      <c r="U36" s="77"/>
      <c r="V36" s="77"/>
      <c r="W36" s="77" t="s">
        <v>72</v>
      </c>
      <c r="X36" s="77"/>
      <c r="Y36" s="77"/>
      <c r="Z36" s="2" t="s">
        <v>73</v>
      </c>
      <c r="AA36" s="2"/>
      <c r="AB36" s="2"/>
      <c r="AC36" s="2"/>
      <c r="AD36" s="2" t="s">
        <v>86</v>
      </c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</row>
    <row r="37" spans="1:48" s="3" customFormat="1" x14ac:dyDescent="0.55000000000000004">
      <c r="A37" s="2"/>
      <c r="B37" s="2"/>
      <c r="C37" s="74" t="s">
        <v>60</v>
      </c>
      <c r="D37" s="74"/>
      <c r="E37" s="74"/>
      <c r="F37" s="74"/>
      <c r="G37" s="74"/>
      <c r="H37" s="74"/>
      <c r="I37" s="74"/>
      <c r="J37" s="75" t="s">
        <v>66</v>
      </c>
      <c r="K37" s="75"/>
      <c r="L37" s="75"/>
      <c r="M37" s="75"/>
      <c r="N37" s="76">
        <v>91</v>
      </c>
      <c r="O37" s="76"/>
      <c r="P37" s="75">
        <v>201</v>
      </c>
      <c r="Q37" s="75"/>
      <c r="R37" s="75">
        <v>12345</v>
      </c>
      <c r="S37" s="75"/>
      <c r="T37" s="75"/>
      <c r="U37" s="75"/>
      <c r="V37" s="75"/>
      <c r="W37" s="79" t="s">
        <v>74</v>
      </c>
      <c r="X37" s="79"/>
      <c r="Y37" s="79"/>
      <c r="Z37" s="2"/>
      <c r="AA37" s="2"/>
      <c r="AB37" s="2"/>
      <c r="AC37" s="2"/>
      <c r="AD37" s="2" t="s">
        <v>87</v>
      </c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</row>
    <row r="38" spans="1:48" s="3" customFormat="1" x14ac:dyDescent="0.55000000000000004">
      <c r="A38" s="2"/>
      <c r="B38" s="2"/>
      <c r="C38" s="74" t="s">
        <v>62</v>
      </c>
      <c r="D38" s="74"/>
      <c r="E38" s="74"/>
      <c r="F38" s="74"/>
      <c r="G38" s="74"/>
      <c r="H38" s="74"/>
      <c r="I38" s="74"/>
      <c r="J38" s="75" t="s">
        <v>67</v>
      </c>
      <c r="K38" s="75"/>
      <c r="L38" s="75"/>
      <c r="M38" s="75"/>
      <c r="N38" s="75">
        <v>30</v>
      </c>
      <c r="O38" s="75"/>
      <c r="P38" s="75">
        <v>32</v>
      </c>
      <c r="Q38" s="75"/>
      <c r="R38" s="75">
        <v>12346</v>
      </c>
      <c r="S38" s="75"/>
      <c r="T38" s="75"/>
      <c r="U38" s="75"/>
      <c r="V38" s="75"/>
      <c r="W38" s="79" t="s">
        <v>74</v>
      </c>
      <c r="X38" s="79"/>
      <c r="Y38" s="79"/>
      <c r="Z38" s="2"/>
      <c r="AA38" s="2"/>
      <c r="AB38" s="2"/>
      <c r="AC38" s="2"/>
      <c r="AD38" s="2" t="s">
        <v>88</v>
      </c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</row>
    <row r="39" spans="1:48" s="3" customFormat="1" x14ac:dyDescent="0.55000000000000004">
      <c r="A39" s="2"/>
      <c r="B39" s="2"/>
      <c r="C39" s="74" t="s">
        <v>63</v>
      </c>
      <c r="D39" s="74"/>
      <c r="E39" s="74"/>
      <c r="F39" s="74"/>
      <c r="G39" s="74"/>
      <c r="H39" s="74"/>
      <c r="I39" s="74"/>
      <c r="J39" s="75" t="s">
        <v>68</v>
      </c>
      <c r="K39" s="75"/>
      <c r="L39" s="75"/>
      <c r="M39" s="75"/>
      <c r="N39" s="75">
        <v>31</v>
      </c>
      <c r="O39" s="75"/>
      <c r="P39" s="75">
        <v>33</v>
      </c>
      <c r="Q39" s="75"/>
      <c r="R39" s="78">
        <v>12347</v>
      </c>
      <c r="S39" s="78"/>
      <c r="T39" s="78"/>
      <c r="U39" s="78"/>
      <c r="V39" s="78"/>
      <c r="W39" s="79" t="s">
        <v>74</v>
      </c>
      <c r="X39" s="79"/>
      <c r="Y39" s="79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</row>
    <row r="40" spans="1:48" s="3" customFormat="1" x14ac:dyDescent="0.55000000000000004">
      <c r="A40" s="2"/>
      <c r="B40" s="2"/>
      <c r="C40" s="74" t="s">
        <v>64</v>
      </c>
      <c r="D40" s="74"/>
      <c r="E40" s="74"/>
      <c r="F40" s="74"/>
      <c r="G40" s="74"/>
      <c r="H40" s="74"/>
      <c r="I40" s="74"/>
      <c r="J40" s="75" t="s">
        <v>69</v>
      </c>
      <c r="K40" s="75"/>
      <c r="L40" s="75"/>
      <c r="M40" s="75"/>
      <c r="N40" s="75">
        <v>32</v>
      </c>
      <c r="O40" s="75"/>
      <c r="P40" s="75">
        <v>34</v>
      </c>
      <c r="Q40" s="75"/>
      <c r="R40" s="78">
        <v>12347</v>
      </c>
      <c r="S40" s="78"/>
      <c r="T40" s="78"/>
      <c r="U40" s="78"/>
      <c r="V40" s="78"/>
      <c r="W40" s="79" t="s">
        <v>74</v>
      </c>
      <c r="X40" s="79"/>
      <c r="Y40" s="79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</row>
    <row r="41" spans="1:48" s="3" customFormat="1" x14ac:dyDescent="0.55000000000000004">
      <c r="A41" s="2"/>
      <c r="B41" s="2"/>
      <c r="C41" s="74" t="s">
        <v>65</v>
      </c>
      <c r="D41" s="74"/>
      <c r="E41" s="74"/>
      <c r="F41" s="74"/>
      <c r="G41" s="74"/>
      <c r="H41" s="74"/>
      <c r="I41" s="74"/>
      <c r="J41" s="75" t="s">
        <v>70</v>
      </c>
      <c r="K41" s="75"/>
      <c r="L41" s="75"/>
      <c r="M41" s="75"/>
      <c r="N41" s="75">
        <v>33</v>
      </c>
      <c r="O41" s="75"/>
      <c r="P41" s="75">
        <v>35</v>
      </c>
      <c r="Q41" s="75"/>
      <c r="R41" s="75">
        <v>12349</v>
      </c>
      <c r="S41" s="75"/>
      <c r="T41" s="75"/>
      <c r="U41" s="75"/>
      <c r="V41" s="75"/>
      <c r="W41" s="79" t="s">
        <v>74</v>
      </c>
      <c r="X41" s="79"/>
      <c r="Y41" s="79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</row>
    <row r="42" spans="1:48" s="3" customFormat="1" x14ac:dyDescent="0.55000000000000004">
      <c r="A42" s="2"/>
      <c r="B42" s="2"/>
      <c r="C42" s="74" t="s">
        <v>80</v>
      </c>
      <c r="D42" s="74"/>
      <c r="E42" s="74"/>
      <c r="F42" s="74"/>
      <c r="G42" s="74"/>
      <c r="H42" s="74"/>
      <c r="I42" s="74"/>
      <c r="J42" s="75" t="s">
        <v>75</v>
      </c>
      <c r="K42" s="75"/>
      <c r="L42" s="75"/>
      <c r="M42" s="75"/>
      <c r="N42" s="76">
        <v>98</v>
      </c>
      <c r="O42" s="76"/>
      <c r="P42" s="75">
        <v>207</v>
      </c>
      <c r="Q42" s="75"/>
      <c r="R42" s="75">
        <v>23456</v>
      </c>
      <c r="S42" s="75"/>
      <c r="T42" s="75"/>
      <c r="U42" s="75"/>
      <c r="V42" s="75"/>
      <c r="W42" s="79" t="s">
        <v>85</v>
      </c>
      <c r="X42" s="79"/>
      <c r="Y42" s="79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</row>
    <row r="43" spans="1:48" s="3" customFormat="1" x14ac:dyDescent="0.55000000000000004">
      <c r="A43" s="2"/>
      <c r="B43" s="2"/>
      <c r="C43" s="74" t="s">
        <v>81</v>
      </c>
      <c r="D43" s="74"/>
      <c r="E43" s="74"/>
      <c r="F43" s="74"/>
      <c r="G43" s="74"/>
      <c r="H43" s="74"/>
      <c r="I43" s="74"/>
      <c r="J43" s="75" t="s">
        <v>76</v>
      </c>
      <c r="K43" s="75"/>
      <c r="L43" s="75"/>
      <c r="M43" s="75"/>
      <c r="N43" s="75">
        <v>30</v>
      </c>
      <c r="O43" s="75"/>
      <c r="P43" s="75">
        <v>32</v>
      </c>
      <c r="Q43" s="75"/>
      <c r="R43" s="78">
        <v>23457</v>
      </c>
      <c r="S43" s="78"/>
      <c r="T43" s="78"/>
      <c r="U43" s="78"/>
      <c r="V43" s="78"/>
      <c r="W43" s="79" t="s">
        <v>85</v>
      </c>
      <c r="X43" s="79"/>
      <c r="Y43" s="79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</row>
    <row r="44" spans="1:48" s="3" customFormat="1" x14ac:dyDescent="0.55000000000000004">
      <c r="A44" s="2"/>
      <c r="B44" s="2"/>
      <c r="C44" s="74" t="s">
        <v>82</v>
      </c>
      <c r="D44" s="74"/>
      <c r="E44" s="74"/>
      <c r="F44" s="74"/>
      <c r="G44" s="74"/>
      <c r="H44" s="74"/>
      <c r="I44" s="74"/>
      <c r="J44" s="75" t="s">
        <v>77</v>
      </c>
      <c r="K44" s="75"/>
      <c r="L44" s="75"/>
      <c r="M44" s="75"/>
      <c r="N44" s="75">
        <v>31</v>
      </c>
      <c r="O44" s="75"/>
      <c r="P44" s="75">
        <v>33</v>
      </c>
      <c r="Q44" s="75"/>
      <c r="R44" s="78">
        <v>23457</v>
      </c>
      <c r="S44" s="78"/>
      <c r="T44" s="78"/>
      <c r="U44" s="78"/>
      <c r="V44" s="78"/>
      <c r="W44" s="79" t="s">
        <v>85</v>
      </c>
      <c r="X44" s="79"/>
      <c r="Y44" s="79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</row>
    <row r="45" spans="1:48" s="3" customFormat="1" x14ac:dyDescent="0.55000000000000004">
      <c r="A45" s="2"/>
      <c r="B45" s="2"/>
      <c r="C45" s="74" t="s">
        <v>83</v>
      </c>
      <c r="D45" s="74"/>
      <c r="E45" s="74"/>
      <c r="F45" s="74"/>
      <c r="G45" s="74"/>
      <c r="H45" s="74"/>
      <c r="I45" s="74"/>
      <c r="J45" s="75" t="s">
        <v>78</v>
      </c>
      <c r="K45" s="75"/>
      <c r="L45" s="75"/>
      <c r="M45" s="75"/>
      <c r="N45" s="75">
        <v>32</v>
      </c>
      <c r="O45" s="75"/>
      <c r="P45" s="75">
        <v>34</v>
      </c>
      <c r="Q45" s="75"/>
      <c r="R45" s="75">
        <v>23459</v>
      </c>
      <c r="S45" s="75"/>
      <c r="T45" s="75"/>
      <c r="U45" s="75"/>
      <c r="V45" s="75"/>
      <c r="W45" s="79" t="s">
        <v>85</v>
      </c>
      <c r="X45" s="79"/>
      <c r="Y45" s="79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</row>
    <row r="46" spans="1:48" s="3" customFormat="1" x14ac:dyDescent="0.55000000000000004">
      <c r="A46" s="2"/>
      <c r="B46" s="2"/>
      <c r="C46" s="74" t="s">
        <v>84</v>
      </c>
      <c r="D46" s="74"/>
      <c r="E46" s="74"/>
      <c r="F46" s="74"/>
      <c r="G46" s="74"/>
      <c r="H46" s="74"/>
      <c r="I46" s="74"/>
      <c r="J46" s="75" t="s">
        <v>79</v>
      </c>
      <c r="K46" s="75"/>
      <c r="L46" s="75"/>
      <c r="M46" s="75"/>
      <c r="N46" s="75">
        <v>33</v>
      </c>
      <c r="O46" s="75"/>
      <c r="P46" s="75">
        <v>35</v>
      </c>
      <c r="Q46" s="75"/>
      <c r="R46" s="75">
        <v>23460</v>
      </c>
      <c r="S46" s="75"/>
      <c r="T46" s="75"/>
      <c r="U46" s="75"/>
      <c r="V46" s="75"/>
      <c r="W46" s="79" t="s">
        <v>85</v>
      </c>
      <c r="X46" s="79"/>
      <c r="Y46" s="79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</row>
    <row r="47" spans="1:48" s="3" customFormat="1" x14ac:dyDescent="0.55000000000000004">
      <c r="A47" s="2"/>
      <c r="B47" s="2"/>
      <c r="C47" s="73"/>
      <c r="D47" s="73"/>
      <c r="E47" s="73"/>
      <c r="F47" s="73"/>
      <c r="G47" s="73"/>
      <c r="H47" s="73"/>
      <c r="I47" s="7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</row>
    <row r="48" spans="1:48" s="3" customFormat="1" x14ac:dyDescent="0.5500000000000000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</row>
    <row r="49" spans="1:48" s="3" customFormat="1" x14ac:dyDescent="0.5500000000000000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</row>
    <row r="50" spans="1:48" s="3" customFormat="1" x14ac:dyDescent="0.5500000000000000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</row>
    <row r="51" spans="1:48" s="3" customFormat="1" x14ac:dyDescent="0.5500000000000000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</row>
    <row r="52" spans="1:48" s="3" customFormat="1" x14ac:dyDescent="0.5500000000000000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</row>
    <row r="53" spans="1:48" x14ac:dyDescent="0.5500000000000000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</sheetData>
  <mergeCells count="78">
    <mergeCell ref="N45:O45"/>
    <mergeCell ref="P45:Q45"/>
    <mergeCell ref="R45:V45"/>
    <mergeCell ref="W45:Y45"/>
    <mergeCell ref="C46:I46"/>
    <mergeCell ref="J46:M46"/>
    <mergeCell ref="N46:O46"/>
    <mergeCell ref="P46:Q46"/>
    <mergeCell ref="R46:V46"/>
    <mergeCell ref="W46:Y46"/>
    <mergeCell ref="N43:O43"/>
    <mergeCell ref="P43:Q43"/>
    <mergeCell ref="R43:V43"/>
    <mergeCell ref="W43:Y43"/>
    <mergeCell ref="C44:I44"/>
    <mergeCell ref="J44:M44"/>
    <mergeCell ref="N44:O44"/>
    <mergeCell ref="P44:Q44"/>
    <mergeCell ref="R44:V44"/>
    <mergeCell ref="W44:Y44"/>
    <mergeCell ref="W41:Y41"/>
    <mergeCell ref="C42:I42"/>
    <mergeCell ref="J42:M42"/>
    <mergeCell ref="N42:O42"/>
    <mergeCell ref="P42:Q42"/>
    <mergeCell ref="R42:V42"/>
    <mergeCell ref="W42:Y42"/>
    <mergeCell ref="W36:Y36"/>
    <mergeCell ref="W37:Y37"/>
    <mergeCell ref="W38:Y38"/>
    <mergeCell ref="W39:Y39"/>
    <mergeCell ref="W40:Y40"/>
    <mergeCell ref="R36:V36"/>
    <mergeCell ref="R37:V37"/>
    <mergeCell ref="R38:V38"/>
    <mergeCell ref="R39:V39"/>
    <mergeCell ref="R40:V40"/>
    <mergeCell ref="R41:V41"/>
    <mergeCell ref="N41:O41"/>
    <mergeCell ref="P36:Q36"/>
    <mergeCell ref="P37:Q37"/>
    <mergeCell ref="P38:Q38"/>
    <mergeCell ref="P39:Q39"/>
    <mergeCell ref="P40:Q40"/>
    <mergeCell ref="P41:Q41"/>
    <mergeCell ref="N36:O36"/>
    <mergeCell ref="N37:O37"/>
    <mergeCell ref="N38:O38"/>
    <mergeCell ref="N39:O39"/>
    <mergeCell ref="N40:O40"/>
    <mergeCell ref="C47:I47"/>
    <mergeCell ref="C36:I36"/>
    <mergeCell ref="J36:M36"/>
    <mergeCell ref="J37:M37"/>
    <mergeCell ref="J38:M38"/>
    <mergeCell ref="J39:M39"/>
    <mergeCell ref="J40:M40"/>
    <mergeCell ref="J41:M41"/>
    <mergeCell ref="C43:I43"/>
    <mergeCell ref="J43:M43"/>
    <mergeCell ref="C45:I45"/>
    <mergeCell ref="J45:M45"/>
    <mergeCell ref="C37:I37"/>
    <mergeCell ref="C38:I38"/>
    <mergeCell ref="C39:I39"/>
    <mergeCell ref="C40:I40"/>
    <mergeCell ref="C41:I41"/>
    <mergeCell ref="A1:H2"/>
    <mergeCell ref="I1:P1"/>
    <mergeCell ref="I2:P2"/>
    <mergeCell ref="AO1:AV1"/>
    <mergeCell ref="AO2:AV2"/>
    <mergeCell ref="Q1:X1"/>
    <mergeCell ref="Q2:X2"/>
    <mergeCell ref="Y1:AF1"/>
    <mergeCell ref="Y2:AF2"/>
    <mergeCell ref="AG1:AN1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75B3-0A12-47C4-8D8D-8A4C0FC7B7A7}">
  <dimension ref="A1:AV23"/>
  <sheetViews>
    <sheetView showGridLines="0" tabSelected="1" view="pageBreakPreview" topLeftCell="A5" zoomScaleNormal="100" workbookViewId="0">
      <selection activeCell="U12" sqref="U12:AD12"/>
    </sheetView>
  </sheetViews>
  <sheetFormatPr defaultColWidth="3.08203125" defaultRowHeight="18" x14ac:dyDescent="0.55000000000000004"/>
  <sheetData>
    <row r="1" spans="1:48" x14ac:dyDescent="0.55000000000000004">
      <c r="A1" s="48" t="str">
        <f ca="1">RIGHT(CELL("filename",A1),LEN(CELL("filename",A1))-FIND("]",CELL("filename",A1)))</f>
        <v>IOデータ</v>
      </c>
      <c r="B1" s="49"/>
      <c r="C1" s="49"/>
      <c r="D1" s="49"/>
      <c r="E1" s="49"/>
      <c r="F1" s="49"/>
      <c r="G1" s="49"/>
      <c r="H1" s="49"/>
      <c r="I1" s="52" t="s">
        <v>0</v>
      </c>
      <c r="J1" s="52"/>
      <c r="K1" s="52"/>
      <c r="L1" s="52"/>
      <c r="M1" s="52"/>
      <c r="N1" s="52"/>
      <c r="O1" s="52"/>
      <c r="P1" s="52"/>
      <c r="Q1" s="52" t="s">
        <v>1</v>
      </c>
      <c r="R1" s="52"/>
      <c r="S1" s="52"/>
      <c r="T1" s="52"/>
      <c r="U1" s="52"/>
      <c r="V1" s="52"/>
      <c r="W1" s="52"/>
      <c r="X1" s="52"/>
      <c r="Y1" s="52" t="s">
        <v>2</v>
      </c>
      <c r="Z1" s="52"/>
      <c r="AA1" s="52"/>
      <c r="AB1" s="52"/>
      <c r="AC1" s="52"/>
      <c r="AD1" s="52"/>
      <c r="AE1" s="52"/>
      <c r="AF1" s="52"/>
      <c r="AG1" s="52" t="s">
        <v>3</v>
      </c>
      <c r="AH1" s="52"/>
      <c r="AI1" s="52"/>
      <c r="AJ1" s="52"/>
      <c r="AK1" s="52"/>
      <c r="AL1" s="52"/>
      <c r="AM1" s="52"/>
      <c r="AN1" s="52"/>
      <c r="AO1" s="52" t="s">
        <v>4</v>
      </c>
      <c r="AP1" s="52"/>
      <c r="AQ1" s="52"/>
      <c r="AR1" s="52"/>
      <c r="AS1" s="52"/>
      <c r="AT1" s="52"/>
      <c r="AU1" s="52"/>
      <c r="AV1" s="52"/>
    </row>
    <row r="2" spans="1:48" x14ac:dyDescent="0.55000000000000004">
      <c r="A2" s="50"/>
      <c r="B2" s="51"/>
      <c r="C2" s="51"/>
      <c r="D2" s="51"/>
      <c r="E2" s="51"/>
      <c r="F2" s="51"/>
      <c r="G2" s="51"/>
      <c r="H2" s="51"/>
      <c r="I2" s="46" t="str">
        <f>改版履歴!I2</f>
        <v>マッチング取込処理</v>
      </c>
      <c r="J2" s="46"/>
      <c r="K2" s="46"/>
      <c r="L2" s="46"/>
      <c r="M2" s="46"/>
      <c r="N2" s="46"/>
      <c r="O2" s="46"/>
      <c r="P2" s="46"/>
      <c r="Q2" s="53">
        <f ca="1">改版履歴!Q2</f>
        <v>43884</v>
      </c>
      <c r="R2" s="46"/>
      <c r="S2" s="46"/>
      <c r="T2" s="46"/>
      <c r="U2" s="46"/>
      <c r="V2" s="46"/>
      <c r="W2" s="46"/>
      <c r="X2" s="46"/>
      <c r="Y2" s="46" t="str">
        <f ca="1">改版履歴!Y2</f>
        <v>Giphe</v>
      </c>
      <c r="Z2" s="46"/>
      <c r="AA2" s="46"/>
      <c r="AB2" s="46"/>
      <c r="AC2" s="46"/>
      <c r="AD2" s="46"/>
      <c r="AE2" s="46"/>
      <c r="AF2" s="46"/>
      <c r="AG2" s="46" t="str">
        <f ca="1">改版履歴!AG2</f>
        <v>1.0</v>
      </c>
      <c r="AH2" s="46"/>
      <c r="AI2" s="46"/>
      <c r="AJ2" s="46"/>
      <c r="AK2" s="46"/>
      <c r="AL2" s="46"/>
      <c r="AM2" s="46"/>
      <c r="AN2" s="46"/>
      <c r="AO2" s="46" t="str">
        <f>改版履歴!AO2</f>
        <v>PGCOMB010</v>
      </c>
      <c r="AP2" s="46"/>
      <c r="AQ2" s="46"/>
      <c r="AR2" s="46"/>
      <c r="AS2" s="46"/>
      <c r="AT2" s="46"/>
      <c r="AU2" s="46"/>
      <c r="AV2" s="46"/>
    </row>
    <row r="4" spans="1:48" s="29" customFormat="1" x14ac:dyDescent="0.55000000000000004">
      <c r="A4" s="29" t="s">
        <v>23</v>
      </c>
    </row>
    <row r="5" spans="1:48" s="29" customFormat="1" x14ac:dyDescent="0.55000000000000004">
      <c r="A5" s="68" t="s">
        <v>24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70"/>
      <c r="Z5" s="68" t="s">
        <v>25</v>
      </c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70"/>
    </row>
    <row r="6" spans="1:48" s="29" customFormat="1" x14ac:dyDescent="0.55000000000000004">
      <c r="A6" s="68" t="s">
        <v>45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70"/>
      <c r="Z6" s="68" t="s">
        <v>44</v>
      </c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70"/>
    </row>
    <row r="7" spans="1:48" s="29" customFormat="1" x14ac:dyDescent="0.55000000000000004"/>
    <row r="8" spans="1:48" s="29" customFormat="1" x14ac:dyDescent="0.55000000000000004">
      <c r="A8" s="29" t="s">
        <v>18</v>
      </c>
    </row>
    <row r="9" spans="1:48" s="29" customFormat="1" x14ac:dyDescent="0.55000000000000004">
      <c r="A9" s="71" t="s">
        <v>19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2" t="s">
        <v>20</v>
      </c>
      <c r="V9" s="72"/>
      <c r="W9" s="72"/>
      <c r="X9" s="72"/>
      <c r="Y9" s="72"/>
      <c r="Z9" s="72"/>
      <c r="AA9" s="72"/>
      <c r="AB9" s="72"/>
      <c r="AC9" s="72"/>
      <c r="AD9" s="72"/>
      <c r="AE9" s="71" t="s">
        <v>21</v>
      </c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</row>
    <row r="10" spans="1:48" s="29" customFormat="1" x14ac:dyDescent="0.55000000000000004">
      <c r="A10" s="71" t="s">
        <v>39</v>
      </c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 t="s">
        <v>40</v>
      </c>
      <c r="V10" s="71"/>
      <c r="W10" s="71"/>
      <c r="X10" s="71"/>
      <c r="Y10" s="71"/>
      <c r="Z10" s="71"/>
      <c r="AA10" s="71"/>
      <c r="AB10" s="71"/>
      <c r="AC10" s="71"/>
      <c r="AD10" s="71"/>
      <c r="AE10" s="68" t="s">
        <v>41</v>
      </c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70"/>
    </row>
    <row r="11" spans="1:48" s="29" customFormat="1" x14ac:dyDescent="0.55000000000000004">
      <c r="A11" s="71" t="s">
        <v>42</v>
      </c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 t="s">
        <v>40</v>
      </c>
      <c r="V11" s="71"/>
      <c r="W11" s="71"/>
      <c r="X11" s="71"/>
      <c r="Y11" s="71"/>
      <c r="Z11" s="71"/>
      <c r="AA11" s="71"/>
      <c r="AB11" s="71"/>
      <c r="AC11" s="71"/>
      <c r="AD11" s="71"/>
      <c r="AE11" s="68" t="s">
        <v>43</v>
      </c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70"/>
    </row>
    <row r="12" spans="1:48" s="29" customFormat="1" x14ac:dyDescent="0.55000000000000004">
      <c r="A12" s="71" t="s">
        <v>90</v>
      </c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68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70"/>
    </row>
    <row r="13" spans="1:48" s="29" customFormat="1" x14ac:dyDescent="0.55000000000000004">
      <c r="A13" s="71"/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68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70"/>
    </row>
    <row r="14" spans="1:48" s="29" customFormat="1" x14ac:dyDescent="0.55000000000000004">
      <c r="A14" s="71"/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68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70"/>
    </row>
    <row r="15" spans="1:48" s="29" customFormat="1" x14ac:dyDescent="0.55000000000000004">
      <c r="A15" s="71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68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70"/>
    </row>
    <row r="16" spans="1:48" s="29" customFormat="1" x14ac:dyDescent="0.55000000000000004"/>
    <row r="17" spans="1:48" s="29" customFormat="1" x14ac:dyDescent="0.55000000000000004">
      <c r="A17" s="29" t="s">
        <v>17</v>
      </c>
    </row>
    <row r="18" spans="1:48" s="29" customFormat="1" x14ac:dyDescent="0.55000000000000004">
      <c r="A18" s="68" t="s">
        <v>19</v>
      </c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70"/>
      <c r="Z18" s="68" t="s">
        <v>22</v>
      </c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70"/>
    </row>
    <row r="19" spans="1:48" s="29" customFormat="1" x14ac:dyDescent="0.55000000000000004">
      <c r="A19" s="68" t="s">
        <v>53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70"/>
      <c r="Z19" s="68" t="s">
        <v>54</v>
      </c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70"/>
    </row>
    <row r="20" spans="1:48" s="29" customFormat="1" x14ac:dyDescent="0.55000000000000004">
      <c r="A20" s="68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70"/>
      <c r="Z20" s="68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70"/>
    </row>
    <row r="21" spans="1:48" s="29" customFormat="1" x14ac:dyDescent="0.55000000000000004">
      <c r="A21" s="68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70"/>
      <c r="Z21" s="68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70"/>
    </row>
    <row r="22" spans="1:48" s="29" customFormat="1" x14ac:dyDescent="0.55000000000000004"/>
    <row r="23" spans="1:48" s="29" customFormat="1" x14ac:dyDescent="0.55000000000000004"/>
  </sheetData>
  <mergeCells count="44">
    <mergeCell ref="I2:P2"/>
    <mergeCell ref="Q2:X2"/>
    <mergeCell ref="Y2:AF2"/>
    <mergeCell ref="AG2:AN2"/>
    <mergeCell ref="A10:T10"/>
    <mergeCell ref="U10:AD10"/>
    <mergeCell ref="AO2:AV2"/>
    <mergeCell ref="AE9:AV9"/>
    <mergeCell ref="A9:T9"/>
    <mergeCell ref="U9:AD9"/>
    <mergeCell ref="A21:Y21"/>
    <mergeCell ref="Z18:AV18"/>
    <mergeCell ref="Z19:AV19"/>
    <mergeCell ref="Z20:AV20"/>
    <mergeCell ref="Z21:AV21"/>
    <mergeCell ref="A5:Y5"/>
    <mergeCell ref="A1:H2"/>
    <mergeCell ref="I1:P1"/>
    <mergeCell ref="Q1:X1"/>
    <mergeCell ref="Y1:AF1"/>
    <mergeCell ref="AG1:AN1"/>
    <mergeCell ref="AO1:AV1"/>
    <mergeCell ref="A19:Y19"/>
    <mergeCell ref="A20:Y20"/>
    <mergeCell ref="AE10:AV10"/>
    <mergeCell ref="AE11:AV11"/>
    <mergeCell ref="AE12:AV12"/>
    <mergeCell ref="AE13:AV13"/>
    <mergeCell ref="AE14:AV14"/>
    <mergeCell ref="A11:T11"/>
    <mergeCell ref="U11:AD11"/>
    <mergeCell ref="A12:T12"/>
    <mergeCell ref="A13:T13"/>
    <mergeCell ref="U12:AD12"/>
    <mergeCell ref="U13:AD13"/>
    <mergeCell ref="A14:T14"/>
    <mergeCell ref="A15:T15"/>
    <mergeCell ref="U14:AD14"/>
    <mergeCell ref="Z5:AV5"/>
    <mergeCell ref="A6:Y6"/>
    <mergeCell ref="Z6:AV6"/>
    <mergeCell ref="AE15:AV15"/>
    <mergeCell ref="A18:Y18"/>
    <mergeCell ref="U15:AD1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5FB5-23B6-4319-B205-FB0A6A4D7936}">
  <dimension ref="A1:AV36"/>
  <sheetViews>
    <sheetView showGridLines="0" view="pageBreakPreview" topLeftCell="A10" zoomScaleNormal="100" workbookViewId="0">
      <selection activeCell="P14" sqref="P14"/>
    </sheetView>
  </sheetViews>
  <sheetFormatPr defaultColWidth="3.08203125" defaultRowHeight="18" x14ac:dyDescent="0.55000000000000004"/>
  <sheetData>
    <row r="1" spans="1:48" x14ac:dyDescent="0.55000000000000004">
      <c r="A1" s="48" t="str">
        <f ca="1">RIGHT(CELL("filename",A1),LEN(CELL("filename",A1))-FIND("]",CELL("filename",A1)))</f>
        <v>処理詳細</v>
      </c>
      <c r="B1" s="49"/>
      <c r="C1" s="49"/>
      <c r="D1" s="49"/>
      <c r="E1" s="49"/>
      <c r="F1" s="49"/>
      <c r="G1" s="49"/>
      <c r="H1" s="49"/>
      <c r="I1" s="52" t="s">
        <v>0</v>
      </c>
      <c r="J1" s="52"/>
      <c r="K1" s="52"/>
      <c r="L1" s="52"/>
      <c r="M1" s="52"/>
      <c r="N1" s="52"/>
      <c r="O1" s="52"/>
      <c r="P1" s="52"/>
      <c r="Q1" s="52" t="s">
        <v>1</v>
      </c>
      <c r="R1" s="52"/>
      <c r="S1" s="52"/>
      <c r="T1" s="52"/>
      <c r="U1" s="52"/>
      <c r="V1" s="52"/>
      <c r="W1" s="52"/>
      <c r="X1" s="52"/>
      <c r="Y1" s="52" t="s">
        <v>2</v>
      </c>
      <c r="Z1" s="52"/>
      <c r="AA1" s="52"/>
      <c r="AB1" s="52"/>
      <c r="AC1" s="52"/>
      <c r="AD1" s="52"/>
      <c r="AE1" s="52"/>
      <c r="AF1" s="52"/>
      <c r="AG1" s="52" t="s">
        <v>3</v>
      </c>
      <c r="AH1" s="52"/>
      <c r="AI1" s="52"/>
      <c r="AJ1" s="52"/>
      <c r="AK1" s="52"/>
      <c r="AL1" s="52"/>
      <c r="AM1" s="52"/>
      <c r="AN1" s="52"/>
      <c r="AO1" s="52" t="s">
        <v>4</v>
      </c>
      <c r="AP1" s="52"/>
      <c r="AQ1" s="52"/>
      <c r="AR1" s="52"/>
      <c r="AS1" s="52"/>
      <c r="AT1" s="52"/>
      <c r="AU1" s="52"/>
      <c r="AV1" s="52"/>
    </row>
    <row r="2" spans="1:48" x14ac:dyDescent="0.55000000000000004">
      <c r="A2" s="50"/>
      <c r="B2" s="51"/>
      <c r="C2" s="51"/>
      <c r="D2" s="51"/>
      <c r="E2" s="51"/>
      <c r="F2" s="51"/>
      <c r="G2" s="51"/>
      <c r="H2" s="51"/>
      <c r="I2" s="46" t="str">
        <f>改版履歴!I2</f>
        <v>マッチング取込処理</v>
      </c>
      <c r="J2" s="46"/>
      <c r="K2" s="46"/>
      <c r="L2" s="46"/>
      <c r="M2" s="46"/>
      <c r="N2" s="46"/>
      <c r="O2" s="46"/>
      <c r="P2" s="46"/>
      <c r="Q2" s="53">
        <f ca="1">改版履歴!Q2</f>
        <v>43884</v>
      </c>
      <c r="R2" s="46"/>
      <c r="S2" s="46"/>
      <c r="T2" s="46"/>
      <c r="U2" s="46"/>
      <c r="V2" s="46"/>
      <c r="W2" s="46"/>
      <c r="X2" s="46"/>
      <c r="Y2" s="46" t="str">
        <f ca="1">改版履歴!Y2</f>
        <v>Giphe</v>
      </c>
      <c r="Z2" s="46"/>
      <c r="AA2" s="46"/>
      <c r="AB2" s="46"/>
      <c r="AC2" s="46"/>
      <c r="AD2" s="46"/>
      <c r="AE2" s="46"/>
      <c r="AF2" s="46"/>
      <c r="AG2" s="46" t="str">
        <f ca="1">改版履歴!AG2</f>
        <v>1.0</v>
      </c>
      <c r="AH2" s="46"/>
      <c r="AI2" s="46"/>
      <c r="AJ2" s="46"/>
      <c r="AK2" s="46"/>
      <c r="AL2" s="46"/>
      <c r="AM2" s="46"/>
      <c r="AN2" s="46"/>
      <c r="AO2" s="46" t="str">
        <f>改版履歴!AO2</f>
        <v>PGCOMB010</v>
      </c>
      <c r="AP2" s="46"/>
      <c r="AQ2" s="46"/>
      <c r="AR2" s="46"/>
      <c r="AS2" s="46"/>
      <c r="AT2" s="46"/>
      <c r="AU2" s="46"/>
      <c r="AV2" s="46"/>
    </row>
    <row r="4" spans="1:48" s="29" customFormat="1" x14ac:dyDescent="0.55000000000000004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48" s="29" customFormat="1" x14ac:dyDescent="0.55000000000000004">
      <c r="C5" s="29" t="s">
        <v>26</v>
      </c>
    </row>
    <row r="6" spans="1:48" s="29" customFormat="1" x14ac:dyDescent="0.55000000000000004"/>
    <row r="7" spans="1:48" s="29" customFormat="1" x14ac:dyDescent="0.55000000000000004">
      <c r="D7" s="29" t="s">
        <v>27</v>
      </c>
    </row>
    <row r="8" spans="1:48" s="29" customFormat="1" x14ac:dyDescent="0.55000000000000004"/>
    <row r="9" spans="1:48" s="29" customFormat="1" x14ac:dyDescent="0.55000000000000004">
      <c r="E9" s="29" t="s">
        <v>30</v>
      </c>
      <c r="AA9" s="29" t="s">
        <v>36</v>
      </c>
    </row>
    <row r="10" spans="1:48" s="29" customFormat="1" x14ac:dyDescent="0.55000000000000004">
      <c r="E10" s="29" t="s">
        <v>28</v>
      </c>
    </row>
    <row r="11" spans="1:48" s="29" customFormat="1" x14ac:dyDescent="0.55000000000000004"/>
    <row r="12" spans="1:48" s="29" customFormat="1" x14ac:dyDescent="0.55000000000000004">
      <c r="D12" s="29" t="s">
        <v>29</v>
      </c>
      <c r="AA12" s="29" t="s">
        <v>37</v>
      </c>
    </row>
    <row r="13" spans="1:48" s="29" customFormat="1" x14ac:dyDescent="0.55000000000000004"/>
    <row r="14" spans="1:48" s="29" customFormat="1" x14ac:dyDescent="0.55000000000000004">
      <c r="E14" s="29" t="s">
        <v>31</v>
      </c>
    </row>
    <row r="15" spans="1:48" s="29" customFormat="1" x14ac:dyDescent="0.55000000000000004">
      <c r="E15" s="29" t="s">
        <v>32</v>
      </c>
    </row>
    <row r="16" spans="1:48" s="29" customFormat="1" x14ac:dyDescent="0.55000000000000004"/>
    <row r="17" spans="3:5" s="29" customFormat="1" x14ac:dyDescent="0.55000000000000004">
      <c r="C17" s="29" t="s">
        <v>33</v>
      </c>
    </row>
    <row r="18" spans="3:5" s="29" customFormat="1" x14ac:dyDescent="0.55000000000000004"/>
    <row r="19" spans="3:5" s="29" customFormat="1" x14ac:dyDescent="0.55000000000000004">
      <c r="D19" s="29" t="s">
        <v>34</v>
      </c>
    </row>
    <row r="20" spans="3:5" s="29" customFormat="1" x14ac:dyDescent="0.55000000000000004"/>
    <row r="21" spans="3:5" s="29" customFormat="1" x14ac:dyDescent="0.55000000000000004">
      <c r="D21" s="29" t="s">
        <v>35</v>
      </c>
    </row>
    <row r="22" spans="3:5" s="29" customFormat="1" x14ac:dyDescent="0.55000000000000004"/>
    <row r="23" spans="3:5" s="29" customFormat="1" x14ac:dyDescent="0.55000000000000004">
      <c r="E23" s="29" t="s">
        <v>38</v>
      </c>
    </row>
    <row r="24" spans="3:5" s="29" customFormat="1" x14ac:dyDescent="0.55000000000000004"/>
    <row r="25" spans="3:5" s="29" customFormat="1" x14ac:dyDescent="0.55000000000000004"/>
    <row r="26" spans="3:5" s="29" customFormat="1" x14ac:dyDescent="0.55000000000000004"/>
    <row r="27" spans="3:5" s="29" customFormat="1" x14ac:dyDescent="0.55000000000000004"/>
    <row r="28" spans="3:5" s="29" customFormat="1" x14ac:dyDescent="0.55000000000000004"/>
    <row r="29" spans="3:5" s="29" customFormat="1" x14ac:dyDescent="0.55000000000000004"/>
    <row r="30" spans="3:5" s="29" customFormat="1" x14ac:dyDescent="0.55000000000000004"/>
    <row r="31" spans="3:5" s="29" customFormat="1" x14ac:dyDescent="0.55000000000000004"/>
    <row r="32" spans="3:5" s="29" customFormat="1" x14ac:dyDescent="0.55000000000000004"/>
    <row r="33" s="29" customFormat="1" x14ac:dyDescent="0.55000000000000004"/>
    <row r="34" s="29" customFormat="1" x14ac:dyDescent="0.55000000000000004"/>
    <row r="35" s="29" customFormat="1" x14ac:dyDescent="0.55000000000000004"/>
    <row r="36" s="29" customFormat="1" x14ac:dyDescent="0.5500000000000000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1728-3DF3-4757-BB71-2D0D22694511}">
  <dimension ref="A1:AV38"/>
  <sheetViews>
    <sheetView showGridLines="0" view="pageBreakPreview" topLeftCell="A18" zoomScaleNormal="100" workbookViewId="0">
      <selection activeCell="O6" sqref="O6"/>
    </sheetView>
  </sheetViews>
  <sheetFormatPr defaultColWidth="3.08203125" defaultRowHeight="18" x14ac:dyDescent="0.55000000000000004"/>
  <sheetData>
    <row r="1" spans="1:48" x14ac:dyDescent="0.55000000000000004">
      <c r="A1" s="48" t="str">
        <f ca="1">RIGHT(CELL("filename",A1),LEN(CELL("filename",A1))-FIND("]",CELL("filename",A1)))</f>
        <v>DBアクセス</v>
      </c>
      <c r="B1" s="49"/>
      <c r="C1" s="49"/>
      <c r="D1" s="49"/>
      <c r="E1" s="49"/>
      <c r="F1" s="49"/>
      <c r="G1" s="49"/>
      <c r="H1" s="49"/>
      <c r="I1" s="52" t="s">
        <v>0</v>
      </c>
      <c r="J1" s="52"/>
      <c r="K1" s="52"/>
      <c r="L1" s="52"/>
      <c r="M1" s="52"/>
      <c r="N1" s="52"/>
      <c r="O1" s="52"/>
      <c r="P1" s="52"/>
      <c r="Q1" s="52" t="s">
        <v>1</v>
      </c>
      <c r="R1" s="52"/>
      <c r="S1" s="52"/>
      <c r="T1" s="52"/>
      <c r="U1" s="52"/>
      <c r="V1" s="52"/>
      <c r="W1" s="52"/>
      <c r="X1" s="52"/>
      <c r="Y1" s="52" t="s">
        <v>2</v>
      </c>
      <c r="Z1" s="52"/>
      <c r="AA1" s="52"/>
      <c r="AB1" s="52"/>
      <c r="AC1" s="52"/>
      <c r="AD1" s="52"/>
      <c r="AE1" s="52"/>
      <c r="AF1" s="52"/>
      <c r="AG1" s="52" t="s">
        <v>3</v>
      </c>
      <c r="AH1" s="52"/>
      <c r="AI1" s="52"/>
      <c r="AJ1" s="52"/>
      <c r="AK1" s="52"/>
      <c r="AL1" s="52"/>
      <c r="AM1" s="52"/>
      <c r="AN1" s="52"/>
      <c r="AO1" s="52" t="s">
        <v>4</v>
      </c>
      <c r="AP1" s="52"/>
      <c r="AQ1" s="52"/>
      <c r="AR1" s="52"/>
      <c r="AS1" s="52"/>
      <c r="AT1" s="52"/>
      <c r="AU1" s="52"/>
      <c r="AV1" s="52"/>
    </row>
    <row r="2" spans="1:48" x14ac:dyDescent="0.55000000000000004">
      <c r="A2" s="50"/>
      <c r="B2" s="51"/>
      <c r="C2" s="51"/>
      <c r="D2" s="51"/>
      <c r="E2" s="51"/>
      <c r="F2" s="51"/>
      <c r="G2" s="51"/>
      <c r="H2" s="51"/>
      <c r="I2" s="46" t="str">
        <f>改版履歴!I2</f>
        <v>マッチング取込処理</v>
      </c>
      <c r="J2" s="46"/>
      <c r="K2" s="46"/>
      <c r="L2" s="46"/>
      <c r="M2" s="46"/>
      <c r="N2" s="46"/>
      <c r="O2" s="46"/>
      <c r="P2" s="46"/>
      <c r="Q2" s="53">
        <f ca="1">改版履歴!Q2</f>
        <v>43884</v>
      </c>
      <c r="R2" s="46"/>
      <c r="S2" s="46"/>
      <c r="T2" s="46"/>
      <c r="U2" s="46"/>
      <c r="V2" s="46"/>
      <c r="W2" s="46"/>
      <c r="X2" s="46"/>
      <c r="Y2" s="46" t="str">
        <f ca="1">改版履歴!Y2</f>
        <v>Giphe</v>
      </c>
      <c r="Z2" s="46"/>
      <c r="AA2" s="46"/>
      <c r="AB2" s="46"/>
      <c r="AC2" s="46"/>
      <c r="AD2" s="46"/>
      <c r="AE2" s="46"/>
      <c r="AF2" s="46"/>
      <c r="AG2" s="46" t="str">
        <f ca="1">改版履歴!AG2</f>
        <v>1.0</v>
      </c>
      <c r="AH2" s="46"/>
      <c r="AI2" s="46"/>
      <c r="AJ2" s="46"/>
      <c r="AK2" s="46"/>
      <c r="AL2" s="46"/>
      <c r="AM2" s="46"/>
      <c r="AN2" s="46"/>
      <c r="AO2" s="46" t="str">
        <f>改版履歴!AO2</f>
        <v>PGCOMB010</v>
      </c>
      <c r="AP2" s="46"/>
      <c r="AQ2" s="46"/>
      <c r="AR2" s="46"/>
      <c r="AS2" s="46"/>
      <c r="AT2" s="46"/>
      <c r="AU2" s="46"/>
      <c r="AV2" s="46"/>
    </row>
    <row r="4" spans="1:48" s="29" customFormat="1" x14ac:dyDescent="0.55000000000000004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48" s="29" customFormat="1" x14ac:dyDescent="0.55000000000000004"/>
    <row r="6" spans="1:48" s="29" customFormat="1" x14ac:dyDescent="0.55000000000000004">
      <c r="C6" s="29" t="s">
        <v>46</v>
      </c>
    </row>
    <row r="7" spans="1:48" s="29" customFormat="1" x14ac:dyDescent="0.55000000000000004"/>
    <row r="8" spans="1:48" s="29" customFormat="1" x14ac:dyDescent="0.55000000000000004">
      <c r="A8" s="2"/>
      <c r="B8" s="2"/>
      <c r="C8" s="2" t="s">
        <v>47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  <row r="9" spans="1:48" s="29" customFormat="1" x14ac:dyDescent="0.5500000000000000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</row>
    <row r="10" spans="1:48" s="29" customFormat="1" x14ac:dyDescent="0.55000000000000004">
      <c r="A10" s="2"/>
      <c r="B10" s="2"/>
      <c r="C10" s="2"/>
      <c r="D10" s="34" t="s">
        <v>50</v>
      </c>
      <c r="E10" s="35"/>
      <c r="F10" s="35"/>
      <c r="G10" s="35"/>
      <c r="H10" s="36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6"/>
      <c r="AQ10" s="2"/>
      <c r="AR10" s="2"/>
      <c r="AS10" s="2"/>
      <c r="AT10" s="2"/>
      <c r="AU10" s="2"/>
      <c r="AV10" s="2"/>
    </row>
    <row r="11" spans="1:48" s="29" customFormat="1" x14ac:dyDescent="0.55000000000000004">
      <c r="D11" s="37"/>
      <c r="E11" s="38"/>
      <c r="F11" s="38"/>
      <c r="G11" s="38"/>
      <c r="H11" s="39"/>
      <c r="I11" s="29" t="s">
        <v>52</v>
      </c>
      <c r="AA11" s="29" t="s">
        <v>51</v>
      </c>
      <c r="AP11" s="31"/>
    </row>
    <row r="12" spans="1:48" s="29" customFormat="1" x14ac:dyDescent="0.55000000000000004">
      <c r="D12" s="37"/>
      <c r="E12" s="38"/>
      <c r="F12" s="38"/>
      <c r="G12" s="38"/>
      <c r="H12" s="39"/>
      <c r="I12" s="29" t="s">
        <v>52</v>
      </c>
      <c r="AA12" s="29" t="s">
        <v>51</v>
      </c>
      <c r="AP12" s="31"/>
    </row>
    <row r="13" spans="1:48" s="29" customFormat="1" x14ac:dyDescent="0.55000000000000004">
      <c r="D13" s="37"/>
      <c r="E13" s="38"/>
      <c r="F13" s="38"/>
      <c r="G13" s="38"/>
      <c r="H13" s="39"/>
      <c r="I13" s="29" t="s">
        <v>52</v>
      </c>
      <c r="AA13" s="29" t="s">
        <v>51</v>
      </c>
      <c r="AP13" s="31"/>
    </row>
    <row r="14" spans="1:48" s="29" customFormat="1" x14ac:dyDescent="0.55000000000000004">
      <c r="D14" s="37"/>
      <c r="E14" s="38"/>
      <c r="F14" s="38"/>
      <c r="G14" s="38"/>
      <c r="H14" s="39"/>
      <c r="I14" s="29" t="s">
        <v>52</v>
      </c>
      <c r="AA14" s="29" t="s">
        <v>51</v>
      </c>
      <c r="AP14" s="31"/>
    </row>
    <row r="15" spans="1:48" s="29" customFormat="1" x14ac:dyDescent="0.55000000000000004">
      <c r="D15" s="37"/>
      <c r="E15" s="38"/>
      <c r="F15" s="38"/>
      <c r="G15" s="38"/>
      <c r="H15" s="39"/>
      <c r="I15" s="29" t="s">
        <v>52</v>
      </c>
      <c r="AA15" s="29" t="s">
        <v>51</v>
      </c>
      <c r="AP15" s="31"/>
    </row>
    <row r="16" spans="1:48" s="29" customFormat="1" x14ac:dyDescent="0.55000000000000004">
      <c r="D16" s="37"/>
      <c r="E16" s="38"/>
      <c r="F16" s="38"/>
      <c r="G16" s="38"/>
      <c r="H16" s="39"/>
      <c r="I16" s="29" t="s">
        <v>52</v>
      </c>
      <c r="AA16" s="29" t="s">
        <v>51</v>
      </c>
      <c r="AP16" s="31"/>
    </row>
    <row r="17" spans="4:42" s="29" customFormat="1" x14ac:dyDescent="0.55000000000000004">
      <c r="D17" s="37"/>
      <c r="E17" s="38"/>
      <c r="F17" s="38"/>
      <c r="G17" s="38"/>
      <c r="H17" s="39"/>
      <c r="I17" s="29" t="s">
        <v>52</v>
      </c>
      <c r="AA17" s="29" t="s">
        <v>51</v>
      </c>
      <c r="AP17" s="31"/>
    </row>
    <row r="18" spans="4:42" s="29" customFormat="1" x14ac:dyDescent="0.55000000000000004">
      <c r="D18" s="37"/>
      <c r="E18" s="38"/>
      <c r="F18" s="38"/>
      <c r="G18" s="38"/>
      <c r="H18" s="39"/>
      <c r="I18" s="29" t="s">
        <v>52</v>
      </c>
      <c r="AA18" s="29" t="s">
        <v>51</v>
      </c>
      <c r="AP18" s="31"/>
    </row>
    <row r="19" spans="4:42" s="29" customFormat="1" x14ac:dyDescent="0.55000000000000004">
      <c r="D19" s="37"/>
      <c r="E19" s="38"/>
      <c r="F19" s="38"/>
      <c r="G19" s="38"/>
      <c r="H19" s="39"/>
      <c r="I19" s="29" t="s">
        <v>52</v>
      </c>
      <c r="AA19" s="29" t="s">
        <v>51</v>
      </c>
      <c r="AP19" s="31"/>
    </row>
    <row r="20" spans="4:42" s="29" customFormat="1" x14ac:dyDescent="0.55000000000000004">
      <c r="D20" s="37"/>
      <c r="E20" s="38"/>
      <c r="F20" s="38"/>
      <c r="G20" s="38"/>
      <c r="H20" s="39"/>
      <c r="I20" s="29" t="s">
        <v>52</v>
      </c>
      <c r="AA20" s="29" t="s">
        <v>51</v>
      </c>
      <c r="AP20" s="31"/>
    </row>
    <row r="21" spans="4:42" s="29" customFormat="1" x14ac:dyDescent="0.55000000000000004">
      <c r="D21" s="37"/>
      <c r="E21" s="38"/>
      <c r="F21" s="38"/>
      <c r="G21" s="38"/>
      <c r="H21" s="39"/>
      <c r="AP21" s="31"/>
    </row>
    <row r="22" spans="4:42" s="29" customFormat="1" x14ac:dyDescent="0.55000000000000004">
      <c r="D22" s="34" t="s">
        <v>48</v>
      </c>
      <c r="E22" s="35"/>
      <c r="F22" s="35"/>
      <c r="G22" s="35"/>
      <c r="H22" s="36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6"/>
    </row>
    <row r="23" spans="4:42" s="29" customFormat="1" x14ac:dyDescent="0.55000000000000004">
      <c r="D23" s="37"/>
      <c r="E23" s="38"/>
      <c r="F23" s="38"/>
      <c r="G23" s="38"/>
      <c r="H23" s="39"/>
      <c r="I23" s="29" t="s">
        <v>52</v>
      </c>
      <c r="AP23" s="31"/>
    </row>
    <row r="24" spans="4:42" s="29" customFormat="1" x14ac:dyDescent="0.55000000000000004">
      <c r="D24" s="37"/>
      <c r="E24" s="38"/>
      <c r="F24" s="38"/>
      <c r="G24" s="38"/>
      <c r="H24" s="39"/>
      <c r="I24" s="29" t="s">
        <v>52</v>
      </c>
      <c r="AP24" s="31"/>
    </row>
    <row r="25" spans="4:42" s="29" customFormat="1" x14ac:dyDescent="0.55000000000000004">
      <c r="D25" s="40"/>
      <c r="E25" s="41"/>
      <c r="F25" s="41"/>
      <c r="G25" s="41"/>
      <c r="H25" s="4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3"/>
    </row>
    <row r="26" spans="4:42" s="29" customFormat="1" x14ac:dyDescent="0.55000000000000004">
      <c r="D26" s="34" t="s">
        <v>49</v>
      </c>
      <c r="E26" s="35"/>
      <c r="F26" s="35"/>
      <c r="G26" s="35"/>
      <c r="H26" s="36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6"/>
    </row>
    <row r="27" spans="4:42" s="29" customFormat="1" x14ac:dyDescent="0.55000000000000004">
      <c r="D27" s="37"/>
      <c r="E27" s="38"/>
      <c r="F27" s="38"/>
      <c r="G27" s="38"/>
      <c r="H27" s="39"/>
      <c r="I27" s="29" t="s">
        <v>52</v>
      </c>
      <c r="AP27" s="31"/>
    </row>
    <row r="28" spans="4:42" s="29" customFormat="1" x14ac:dyDescent="0.55000000000000004">
      <c r="D28" s="37"/>
      <c r="E28" s="38"/>
      <c r="F28" s="38"/>
      <c r="G28" s="38"/>
      <c r="H28" s="39"/>
      <c r="I28" s="29" t="s">
        <v>52</v>
      </c>
      <c r="AP28" s="31"/>
    </row>
    <row r="29" spans="4:42" s="29" customFormat="1" x14ac:dyDescent="0.55000000000000004">
      <c r="D29" s="40"/>
      <c r="E29" s="41"/>
      <c r="F29" s="41"/>
      <c r="G29" s="41"/>
      <c r="H29" s="4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3"/>
    </row>
    <row r="30" spans="4:42" s="29" customFormat="1" x14ac:dyDescent="0.55000000000000004"/>
    <row r="31" spans="4:42" s="29" customFormat="1" x14ac:dyDescent="0.55000000000000004"/>
    <row r="32" spans="4:42" s="29" customFormat="1" x14ac:dyDescent="0.55000000000000004"/>
    <row r="33" s="29" customFormat="1" x14ac:dyDescent="0.55000000000000004"/>
    <row r="34" s="29" customFormat="1" x14ac:dyDescent="0.55000000000000004"/>
    <row r="35" s="29" customFormat="1" x14ac:dyDescent="0.55000000000000004"/>
    <row r="36" s="29" customFormat="1" x14ac:dyDescent="0.55000000000000004"/>
    <row r="37" s="29" customFormat="1" x14ac:dyDescent="0.55000000000000004"/>
    <row r="38" s="29" customFormat="1" x14ac:dyDescent="0.5500000000000000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6</vt:i4>
      </vt:variant>
    </vt:vector>
  </HeadingPairs>
  <TitlesOfParts>
    <vt:vector size="12" baseType="lpstr">
      <vt:lpstr>表紙</vt:lpstr>
      <vt:lpstr>改版履歴</vt:lpstr>
      <vt:lpstr>概要設計</vt:lpstr>
      <vt:lpstr>IOデータ</vt:lpstr>
      <vt:lpstr>処理詳細</vt:lpstr>
      <vt:lpstr>DBアクセス</vt:lpstr>
      <vt:lpstr>DBアクセス!Print_Area</vt:lpstr>
      <vt:lpstr>IOデータ!Print_Area</vt:lpstr>
      <vt:lpstr>改版履歴!Print_Area</vt:lpstr>
      <vt:lpstr>概要設計!Print_Area</vt:lpstr>
      <vt:lpstr>処理詳細!Print_Area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kou</cp:lastModifiedBy>
  <dcterms:created xsi:type="dcterms:W3CDTF">2020-02-23T03:27:39Z</dcterms:created>
  <dcterms:modified xsi:type="dcterms:W3CDTF">2020-03-04T11:37:55Z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