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"/>
    </mc:Choice>
  </mc:AlternateContent>
  <xr:revisionPtr revIDLastSave="0" documentId="13_ncr:1_{355732F1-25EE-4AC1-B220-B9FDC387480F}" xr6:coauthVersionLast="45" xr6:coauthVersionMax="45" xr10:uidLastSave="{00000000-0000-0000-0000-000000000000}"/>
  <bookViews>
    <workbookView xWindow="4830" yWindow="4680" windowWidth="11100" windowHeight="7360" activeTab="2" xr2:uid="{CFAEB6AA-FC9D-49F8-8BE6-86D0FBA28B0C}"/>
  </bookViews>
  <sheets>
    <sheet name="表紙" sheetId="6" r:id="rId1"/>
    <sheet name="改版履歴" sheetId="4" r:id="rId2"/>
    <sheet name="概要設計" sheetId="2" r:id="rId3"/>
    <sheet name="IOデータ" sheetId="8" r:id="rId4"/>
    <sheet name="処理詳細" sheetId="10" r:id="rId5"/>
    <sheet name="DBアクセス" sheetId="9" r:id="rId6"/>
  </sheets>
  <definedNames>
    <definedName name="_xlnm.Print_Area" localSheetId="5">DBアクセス!$A$1:$AV$38</definedName>
    <definedName name="_xlnm.Print_Area" localSheetId="3">IOデータ!$A$1:$AV$25</definedName>
    <definedName name="_xlnm.Print_Area" localSheetId="1">改版履歴!$A$1:$AV$16</definedName>
    <definedName name="_xlnm.Print_Area" localSheetId="2">概要設計!$A$1:$AV$56</definedName>
    <definedName name="_xlnm.Print_Area" localSheetId="4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<sst xmlns="http://schemas.openxmlformats.org/spreadsheetml/2006/main" count="138" uniqueCount="83">
  <si>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</si>
  <si>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</si>
  <si>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</si>
  <si>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</si>
  <si>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</si>
  <si>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</si>
  <si>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</si>
  <si>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</si>
  <si>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</si>
  <si>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</si>
  <si>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</si>
  <si>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</si>
  <si>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</si>
  <si>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</si>
  <si>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</si>
  <si>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</si>
  <si>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</si>
  <si>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結合条件</t>
    <rPh sb="0" eb="2">
      <t>ケツゴウ</t>
    </rPh>
    <rPh sb="2" eb="4">
      <t>ジョウケン</t>
    </rPh>
    <phoneticPr fontId="1"/>
  </si>
  <si>
    <t>・キャラクタマスタ</t>
    <phoneticPr fontId="1"/>
  </si>
  <si>
    <t>id</t>
    <phoneticPr fontId="1"/>
  </si>
  <si>
    <t>karma</t>
    <phoneticPr fontId="1"/>
  </si>
  <si>
    <t>charisma</t>
    <phoneticPr fontId="1"/>
  </si>
  <si>
    <t>party_id</t>
    <phoneticPr fontId="1"/>
  </si>
  <si>
    <t>guild_id</t>
    <phoneticPr fontId="1"/>
  </si>
  <si>
    <t>level</t>
    <phoneticPr fontId="1"/>
  </si>
  <si>
    <t>rank</t>
    <phoneticPr fontId="1"/>
  </si>
  <si>
    <t>maridge_flg</t>
    <phoneticPr fontId="1"/>
  </si>
  <si>
    <t>birthday</t>
    <phoneticPr fontId="1"/>
  </si>
  <si>
    <t>・乱数マスタ</t>
    <rPh sb="1" eb="3">
      <t>ランスウ</t>
    </rPh>
    <phoneticPr fontId="1"/>
  </si>
  <si>
    <t>maridge_kind</t>
    <phoneticPr fontId="1"/>
  </si>
  <si>
    <t>birth_kind</t>
    <phoneticPr fontId="1"/>
  </si>
  <si>
    <t>・連番</t>
    <rPh sb="1" eb="3">
      <t>レンバン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</si>
  <si>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</si>
  <si>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</si>
  <si>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</si>
  <si>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</si>
  <si>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</si>
  <si>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</si>
  <si>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</si>
  <si>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</si>
  <si>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</si>
  <si>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</si>
  <si>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</si>
  <si>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</si>
  <si>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１－２．ユーザコードの取得</t>
    <rPh sb="11" eb="13">
      <t>シュトク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</si>
  <si>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</si>
  <si>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</si>
  <si>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</si>
  <si>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</si>
  <si>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</si>
  <si>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</si>
  <si>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</si>
  <si>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_UserCD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</si>
  <si>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</si>
  <si>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</si>
  <si>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</si>
  <si>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</si>
  <si>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</si>
  <si>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</si>
  <si>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</si>
  <si>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</si>
  <si>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</si>
  <si>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</si>
  <si>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</si>
  <si>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</si>
  <si>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</si>
  <si>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</si>
  <si>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</si>
  <si>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</si>
  <si>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</si>
  <si>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</si>
  <si>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</si>
  <si>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</si>
  <si>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</si>
  <si>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</si>
  <si>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</si>
  <si>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</si>
  <si>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</si>
  <si>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</si>
  <si>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</si>
  <si>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</si>
  <si>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</si>
  <si>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id(自動採番）</t>
    <rPh sb="3" eb="5">
      <t>ジドウ</t>
    </rPh>
    <rPh sb="5" eb="7">
      <t>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</si>
</sst>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43" t="s">
        <v>0</v>
      </c>
      <c r="AY3" s="43"/>
      <c r="AZ3" s="43"/>
      <c r="BA3" s="43"/>
      <c r="BB3" s="43"/>
      <c r="BC3" s="44" t="s">
        <v>4</v>
      </c>
      <c r="BD3" s="44"/>
      <c r="BE3" s="44"/>
      <c r="BF3" s="44"/>
      <c r="BG3" s="44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43" t="s">
        <v>10</v>
      </c>
      <c r="AY4" s="43"/>
      <c r="AZ4" s="43"/>
      <c r="BA4" s="43"/>
      <c r="BB4" s="43"/>
      <c r="BC4" s="44" t="s">
        <v>11</v>
      </c>
      <c r="BD4" s="44"/>
      <c r="BE4" s="44"/>
      <c r="BF4" s="44"/>
      <c r="BG4" s="44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61" t="str">
        <f ca="1">RIGHT(CELL("filename",A1),LEN(CELL("filename",A1))-FIND("]",CELL("filename",A1)))</f>
        <v>改版履歴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59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表紙!$AX$4</f>
        <v>マッチング取込処理</v>
      </c>
      <c r="J2" s="59"/>
      <c r="K2" s="59"/>
      <c r="L2" s="59"/>
      <c r="M2" s="59"/>
      <c r="N2" s="59"/>
      <c r="O2" s="59"/>
      <c r="P2" s="59"/>
      <c r="Q2" s="66">
        <f ca="1">INDIRECT("A"&amp;(COUNTA(A:H)+2))</f>
        <v>43884</v>
      </c>
      <c r="R2" s="66"/>
      <c r="S2" s="66"/>
      <c r="T2" s="66"/>
      <c r="U2" s="66"/>
      <c r="V2" s="66"/>
      <c r="W2" s="66"/>
      <c r="X2" s="66"/>
      <c r="Y2" s="67" t="str">
        <f ca="1">INDIRECT("AO"&amp;(COUNTA(AO:AV)+1))</f>
        <v>Giphe</v>
      </c>
      <c r="Z2" s="67"/>
      <c r="AA2" s="67"/>
      <c r="AB2" s="67"/>
      <c r="AC2" s="67"/>
      <c r="AD2" s="67"/>
      <c r="AE2" s="67"/>
      <c r="AF2" s="67"/>
      <c r="AG2" s="67" t="str">
        <f ca="1">INDIRECT("I"&amp;(COUNTA(I:L)+1))</f>
        <v>1.0</v>
      </c>
      <c r="AH2" s="67"/>
      <c r="AI2" s="67"/>
      <c r="AJ2" s="67"/>
      <c r="AK2" s="67"/>
      <c r="AL2" s="67"/>
      <c r="AM2" s="67"/>
      <c r="AN2" s="67"/>
      <c r="AO2" s="59" t="str">
        <f>表紙!$BC$4</f>
        <v>PGCOMB010</v>
      </c>
      <c r="AP2" s="59"/>
      <c r="AQ2" s="59"/>
      <c r="AR2" s="59"/>
      <c r="AS2" s="59"/>
      <c r="AT2" s="59"/>
      <c r="AU2" s="59"/>
      <c r="AV2" s="59"/>
      <c r="AX2" s="45"/>
      <c r="AY2" s="45"/>
      <c r="AZ2" s="45"/>
      <c r="BA2" s="45"/>
      <c r="BB2" s="45"/>
      <c r="BC2" s="46"/>
      <c r="BD2" s="46"/>
      <c r="BE2" s="46"/>
      <c r="BF2" s="46"/>
      <c r="BG2" s="46"/>
    </row>
    <row r="3" spans="1:59" x14ac:dyDescent="0.55000000000000004">
      <c r="AX3" s="45"/>
      <c r="AY3" s="45"/>
      <c r="AZ3" s="45"/>
      <c r="BA3" s="45"/>
      <c r="BB3" s="45"/>
      <c r="BC3" s="46"/>
      <c r="BD3" s="46"/>
      <c r="BE3" s="46"/>
      <c r="BF3" s="46"/>
      <c r="BG3" s="46"/>
    </row>
    <row r="4" spans="1:59" x14ac:dyDescent="0.55000000000000004">
      <c r="A4" s="60" t="s">
        <v>1</v>
      </c>
      <c r="B4" s="60"/>
      <c r="C4" s="60"/>
      <c r="D4" s="60"/>
      <c r="E4" s="60"/>
      <c r="F4" s="60"/>
      <c r="G4" s="60"/>
      <c r="H4" s="60"/>
      <c r="I4" s="54" t="s">
        <v>5</v>
      </c>
      <c r="J4" s="55"/>
      <c r="K4" s="55"/>
      <c r="L4" s="56"/>
      <c r="M4" s="51" t="s">
        <v>6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51" t="s">
        <v>2</v>
      </c>
      <c r="AP4" s="52"/>
      <c r="AQ4" s="52"/>
      <c r="AR4" s="52"/>
      <c r="AS4" s="52"/>
      <c r="AT4" s="52"/>
      <c r="AU4" s="52"/>
      <c r="AV4" s="53"/>
    </row>
    <row r="5" spans="1:59" x14ac:dyDescent="0.55000000000000004">
      <c r="A5" s="58">
        <v>43884</v>
      </c>
      <c r="B5" s="44"/>
      <c r="C5" s="44"/>
      <c r="D5" s="44"/>
      <c r="E5" s="44"/>
      <c r="F5" s="44"/>
      <c r="G5" s="44"/>
      <c r="H5" s="44"/>
      <c r="I5" s="57" t="s">
        <v>9</v>
      </c>
      <c r="J5" s="57"/>
      <c r="K5" s="57"/>
      <c r="L5" s="57"/>
      <c r="M5" s="47" t="s">
        <v>7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9"/>
      <c r="AO5" s="47" t="s">
        <v>8</v>
      </c>
      <c r="AP5" s="48"/>
      <c r="AQ5" s="48"/>
      <c r="AR5" s="48"/>
      <c r="AS5" s="48"/>
      <c r="AT5" s="48"/>
      <c r="AU5" s="48"/>
      <c r="AV5" s="49"/>
    </row>
    <row r="6" spans="1:59" x14ac:dyDescent="0.55000000000000004">
      <c r="A6" s="44"/>
      <c r="B6" s="44"/>
      <c r="C6" s="44"/>
      <c r="D6" s="44"/>
      <c r="E6" s="44"/>
      <c r="F6" s="44"/>
      <c r="G6" s="44"/>
      <c r="H6" s="44"/>
      <c r="I6" s="50"/>
      <c r="J6" s="50"/>
      <c r="K6" s="50"/>
      <c r="L6" s="50"/>
      <c r="M6" s="47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9"/>
      <c r="AO6" s="47"/>
      <c r="AP6" s="48"/>
      <c r="AQ6" s="48"/>
      <c r="AR6" s="48"/>
      <c r="AS6" s="48"/>
      <c r="AT6" s="48"/>
      <c r="AU6" s="48"/>
      <c r="AV6" s="49"/>
    </row>
    <row r="7" spans="1:59" x14ac:dyDescent="0.55000000000000004">
      <c r="A7" s="44"/>
      <c r="B7" s="44"/>
      <c r="C7" s="44"/>
      <c r="D7" s="44"/>
      <c r="E7" s="44"/>
      <c r="F7" s="44"/>
      <c r="G7" s="44"/>
      <c r="H7" s="44"/>
      <c r="I7" s="50"/>
      <c r="J7" s="50"/>
      <c r="K7" s="50"/>
      <c r="L7" s="50"/>
      <c r="M7" s="47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9"/>
      <c r="AO7" s="47"/>
      <c r="AP7" s="48"/>
      <c r="AQ7" s="48"/>
      <c r="AR7" s="48"/>
      <c r="AS7" s="48"/>
      <c r="AT7" s="48"/>
      <c r="AU7" s="48"/>
      <c r="AV7" s="49"/>
    </row>
    <row r="8" spans="1:59" x14ac:dyDescent="0.55000000000000004">
      <c r="A8" s="44"/>
      <c r="B8" s="44"/>
      <c r="C8" s="44"/>
      <c r="D8" s="44"/>
      <c r="E8" s="44"/>
      <c r="F8" s="44"/>
      <c r="G8" s="44"/>
      <c r="H8" s="44"/>
      <c r="I8" s="50"/>
      <c r="J8" s="50"/>
      <c r="K8" s="50"/>
      <c r="L8" s="50"/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9"/>
      <c r="AO8" s="47"/>
      <c r="AP8" s="48"/>
      <c r="AQ8" s="48"/>
      <c r="AR8" s="48"/>
      <c r="AS8" s="48"/>
      <c r="AT8" s="48"/>
      <c r="AU8" s="48"/>
      <c r="AV8" s="49"/>
    </row>
    <row r="9" spans="1:59" x14ac:dyDescent="0.55000000000000004">
      <c r="A9" s="44"/>
      <c r="B9" s="44"/>
      <c r="C9" s="44"/>
      <c r="D9" s="44"/>
      <c r="E9" s="44"/>
      <c r="F9" s="44"/>
      <c r="G9" s="44"/>
      <c r="H9" s="44"/>
      <c r="I9" s="50"/>
      <c r="J9" s="50"/>
      <c r="K9" s="50"/>
      <c r="L9" s="50"/>
      <c r="M9" s="47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9"/>
      <c r="AO9" s="47"/>
      <c r="AP9" s="48"/>
      <c r="AQ9" s="48"/>
      <c r="AR9" s="48"/>
      <c r="AS9" s="48"/>
      <c r="AT9" s="48"/>
      <c r="AU9" s="48"/>
      <c r="AV9" s="49"/>
    </row>
    <row r="10" spans="1:59" x14ac:dyDescent="0.55000000000000004">
      <c r="A10" s="44"/>
      <c r="B10" s="44"/>
      <c r="C10" s="44"/>
      <c r="D10" s="44"/>
      <c r="E10" s="44"/>
      <c r="F10" s="44"/>
      <c r="G10" s="44"/>
      <c r="H10" s="44"/>
      <c r="I10" s="50"/>
      <c r="J10" s="50"/>
      <c r="K10" s="50"/>
      <c r="L10" s="50"/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9"/>
      <c r="AO10" s="47"/>
      <c r="AP10" s="48"/>
      <c r="AQ10" s="48"/>
      <c r="AR10" s="48"/>
      <c r="AS10" s="48"/>
      <c r="AT10" s="48"/>
      <c r="AU10" s="48"/>
      <c r="AV10" s="49"/>
    </row>
    <row r="11" spans="1:59" x14ac:dyDescent="0.55000000000000004">
      <c r="A11" s="44"/>
      <c r="B11" s="44"/>
      <c r="C11" s="44"/>
      <c r="D11" s="44"/>
      <c r="E11" s="44"/>
      <c r="F11" s="44"/>
      <c r="G11" s="44"/>
      <c r="H11" s="44"/>
      <c r="I11" s="50"/>
      <c r="J11" s="50"/>
      <c r="K11" s="50"/>
      <c r="L11" s="50"/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9"/>
      <c r="AO11" s="47"/>
      <c r="AP11" s="48"/>
      <c r="AQ11" s="48"/>
      <c r="AR11" s="48"/>
      <c r="AS11" s="48"/>
      <c r="AT11" s="48"/>
      <c r="AU11" s="48"/>
      <c r="AV11" s="49"/>
    </row>
    <row r="12" spans="1:59" x14ac:dyDescent="0.55000000000000004">
      <c r="A12" s="44"/>
      <c r="B12" s="44"/>
      <c r="C12" s="44"/>
      <c r="D12" s="44"/>
      <c r="E12" s="44"/>
      <c r="F12" s="44"/>
      <c r="G12" s="44"/>
      <c r="H12" s="44"/>
      <c r="I12" s="50"/>
      <c r="J12" s="50"/>
      <c r="K12" s="50"/>
      <c r="L12" s="50"/>
      <c r="M12" s="47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9"/>
      <c r="AO12" s="47"/>
      <c r="AP12" s="48"/>
      <c r="AQ12" s="48"/>
      <c r="AR12" s="48"/>
      <c r="AS12" s="48"/>
      <c r="AT12" s="48"/>
      <c r="AU12" s="48"/>
      <c r="AV12" s="49"/>
    </row>
    <row r="13" spans="1:59" x14ac:dyDescent="0.55000000000000004">
      <c r="A13" s="44"/>
      <c r="B13" s="44"/>
      <c r="C13" s="44"/>
      <c r="D13" s="44"/>
      <c r="E13" s="44"/>
      <c r="F13" s="44"/>
      <c r="G13" s="44"/>
      <c r="H13" s="44"/>
      <c r="I13" s="50"/>
      <c r="J13" s="50"/>
      <c r="K13" s="50"/>
      <c r="L13" s="50"/>
      <c r="M13" s="47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9"/>
      <c r="AO13" s="47"/>
      <c r="AP13" s="48"/>
      <c r="AQ13" s="48"/>
      <c r="AR13" s="48"/>
      <c r="AS13" s="48"/>
      <c r="AT13" s="48"/>
      <c r="AU13" s="48"/>
      <c r="AV13" s="49"/>
    </row>
    <row r="14" spans="1:59" x14ac:dyDescent="0.55000000000000004">
      <c r="A14" s="44"/>
      <c r="B14" s="44"/>
      <c r="C14" s="44"/>
      <c r="D14" s="44"/>
      <c r="E14" s="44"/>
      <c r="F14" s="44"/>
      <c r="G14" s="44"/>
      <c r="H14" s="44"/>
      <c r="I14" s="50"/>
      <c r="J14" s="50"/>
      <c r="K14" s="50"/>
      <c r="L14" s="50"/>
      <c r="M14" s="47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9"/>
      <c r="AO14" s="47"/>
      <c r="AP14" s="48"/>
      <c r="AQ14" s="48"/>
      <c r="AR14" s="48"/>
      <c r="AS14" s="48"/>
      <c r="AT14" s="48"/>
      <c r="AU14" s="48"/>
      <c r="AV14" s="49"/>
    </row>
    <row r="15" spans="1:59" x14ac:dyDescent="0.55000000000000004">
      <c r="A15" s="44"/>
      <c r="B15" s="44"/>
      <c r="C15" s="44"/>
      <c r="D15" s="44"/>
      <c r="E15" s="44"/>
      <c r="F15" s="44"/>
      <c r="G15" s="44"/>
      <c r="H15" s="44"/>
      <c r="I15" s="50"/>
      <c r="J15" s="50"/>
      <c r="K15" s="50"/>
      <c r="L15" s="50"/>
      <c r="M15" s="47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9"/>
      <c r="AO15" s="47"/>
      <c r="AP15" s="48"/>
      <c r="AQ15" s="48"/>
      <c r="AR15" s="48"/>
      <c r="AS15" s="48"/>
      <c r="AT15" s="48"/>
      <c r="AU15" s="48"/>
      <c r="AV15" s="49"/>
    </row>
    <row r="16" spans="1:59" x14ac:dyDescent="0.55000000000000004">
      <c r="A16" s="44"/>
      <c r="B16" s="44"/>
      <c r="C16" s="44"/>
      <c r="D16" s="44"/>
      <c r="E16" s="44"/>
      <c r="F16" s="44"/>
      <c r="G16" s="44"/>
      <c r="H16" s="44"/>
      <c r="I16" s="50"/>
      <c r="J16" s="50"/>
      <c r="K16" s="50"/>
      <c r="L16" s="50"/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9"/>
      <c r="AO16" s="47"/>
      <c r="AP16" s="48"/>
      <c r="AQ16" s="48"/>
      <c r="AR16" s="48"/>
      <c r="AS16" s="48"/>
      <c r="AT16" s="48"/>
      <c r="AU16" s="48"/>
      <c r="AV16" s="49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52"/>
  <sheetViews>
    <sheetView showGridLines="0" tabSelected="1" view="pageBreakPreview" topLeftCell="A33" zoomScaleNormal="100" workbookViewId="0">
      <selection activeCell="A33" sqref="A33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概要設計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78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77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79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80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81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69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s="3" customFormat="1" ht="18.5" thickBot="1" x14ac:dyDescent="0.6">
      <c r="A38" s="11"/>
      <c r="B38" s="12"/>
      <c r="C38" s="1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</row>
    <row r="39" spans="1:48" s="3" customFormat="1" ht="18.5" thickBot="1" x14ac:dyDescent="0.6">
      <c r="A39" s="23" t="s">
        <v>13</v>
      </c>
      <c r="B39" s="24"/>
      <c r="C39" s="2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3" customFormat="1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3" customFormat="1" x14ac:dyDescent="0.55000000000000004">
      <c r="A41" s="2"/>
      <c r="B41" s="2"/>
      <c r="C41" s="2" t="s">
        <v>17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3" customFormat="1" x14ac:dyDescent="0.55000000000000004">
      <c r="A42" s="2"/>
      <c r="B42" s="2"/>
      <c r="C42" s="2" t="s">
        <v>18</v>
      </c>
      <c r="D42" s="2"/>
      <c r="E42" s="2"/>
      <c r="F42" s="2"/>
      <c r="G42" s="2"/>
      <c r="H42" s="2"/>
      <c r="I42" s="2"/>
      <c r="J42" s="2"/>
      <c r="K42" s="2" t="s">
        <v>28</v>
      </c>
      <c r="L42" s="2"/>
      <c r="M42" s="2"/>
      <c r="N42" s="2"/>
      <c r="O42" s="2"/>
      <c r="P42" s="2"/>
      <c r="Q42" s="2"/>
      <c r="R42" s="2" t="s">
        <v>31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s="3" customFormat="1" x14ac:dyDescent="0.55000000000000004">
      <c r="A43" s="2"/>
      <c r="B43" s="2"/>
      <c r="C43" s="2" t="s">
        <v>19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82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s="3" customFormat="1" x14ac:dyDescent="0.55000000000000004">
      <c r="A44" s="2"/>
      <c r="B44" s="2"/>
      <c r="C44" s="2" t="s">
        <v>20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s="3" customFormat="1" x14ac:dyDescent="0.55000000000000004">
      <c r="A45" s="2"/>
      <c r="B45" s="2"/>
      <c r="C45" s="2" t="s">
        <v>21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s="3" customFormat="1" x14ac:dyDescent="0.55000000000000004">
      <c r="A46" s="2"/>
      <c r="B46" s="2"/>
      <c r="C46" s="2" t="s">
        <v>22</v>
      </c>
      <c r="D46" s="2"/>
      <c r="E46" s="2"/>
      <c r="F46" s="2"/>
      <c r="G46" s="2"/>
      <c r="H46" s="2"/>
      <c r="I46" s="2"/>
      <c r="J46" s="2"/>
      <c r="K46" s="2" t="s">
        <v>22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s="3" customFormat="1" x14ac:dyDescent="0.55000000000000004">
      <c r="A47" s="2"/>
      <c r="B47" s="2"/>
      <c r="C47" s="2" t="s">
        <v>23</v>
      </c>
      <c r="D47" s="2"/>
      <c r="E47" s="2"/>
      <c r="F47" s="2"/>
      <c r="G47" s="2"/>
      <c r="H47" s="2"/>
      <c r="I47" s="2"/>
      <c r="J47" s="2"/>
      <c r="K47" s="2" t="s">
        <v>23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s="3" customFormat="1" x14ac:dyDescent="0.55000000000000004">
      <c r="A48" s="2"/>
      <c r="B48" s="2"/>
      <c r="C48" s="2" t="s">
        <v>24</v>
      </c>
      <c r="D48" s="2"/>
      <c r="E48" s="2"/>
      <c r="F48" s="2"/>
      <c r="G48" s="2"/>
      <c r="H48" s="2"/>
      <c r="I48" s="2"/>
      <c r="J48" s="2"/>
      <c r="K48" s="2" t="s">
        <v>24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s="3" customFormat="1" x14ac:dyDescent="0.55000000000000004">
      <c r="A49" s="2"/>
      <c r="B49" s="2"/>
      <c r="C49" s="2" t="s">
        <v>25</v>
      </c>
      <c r="D49" s="2"/>
      <c r="E49" s="2"/>
      <c r="F49" s="2"/>
      <c r="G49" s="2"/>
      <c r="H49" s="2"/>
      <c r="I49" s="2"/>
      <c r="J49" s="2"/>
      <c r="K49" s="2" t="s">
        <v>25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s="3" customFormat="1" x14ac:dyDescent="0.55000000000000004">
      <c r="A50" s="2"/>
      <c r="B50" s="2"/>
      <c r="C50" s="2" t="s">
        <v>26</v>
      </c>
      <c r="D50" s="2"/>
      <c r="E50" s="2"/>
      <c r="F50" s="2"/>
      <c r="G50" s="2"/>
      <c r="H50" s="2"/>
      <c r="I50" s="2"/>
      <c r="J50" s="2"/>
      <c r="K50" s="2" t="s">
        <v>29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s="3" customFormat="1" x14ac:dyDescent="0.55000000000000004">
      <c r="A51" s="2"/>
      <c r="B51" s="2"/>
      <c r="C51" s="2" t="s">
        <v>27</v>
      </c>
      <c r="D51" s="2"/>
      <c r="E51" s="2"/>
      <c r="F51" s="2"/>
      <c r="G51" s="2"/>
      <c r="H51" s="2"/>
      <c r="I51" s="2"/>
      <c r="J51" s="2"/>
      <c r="K51" s="2" t="s">
        <v>30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IOデータ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29" customFormat="1" x14ac:dyDescent="0.55000000000000004">
      <c r="A4" s="29" t="s">
        <v>38</v>
      </c>
    </row>
    <row r="5" spans="1:48" s="29" customFormat="1" x14ac:dyDescent="0.55000000000000004">
      <c r="A5" s="70" t="s">
        <v>39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2"/>
      <c r="Z5" s="70" t="s">
        <v>40</v>
      </c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2"/>
    </row>
    <row r="6" spans="1:48" s="29" customFormat="1" x14ac:dyDescent="0.55000000000000004">
      <c r="A6" s="70" t="s">
        <v>62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2"/>
      <c r="Z6" s="70" t="s">
        <v>61</v>
      </c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2"/>
    </row>
    <row r="7" spans="1:48" s="29" customFormat="1" x14ac:dyDescent="0.55000000000000004"/>
    <row r="8" spans="1:48" s="29" customFormat="1" x14ac:dyDescent="0.55000000000000004">
      <c r="A8" s="29" t="s">
        <v>33</v>
      </c>
    </row>
    <row r="9" spans="1:48" s="29" customFormat="1" x14ac:dyDescent="0.55000000000000004">
      <c r="A9" s="68" t="s">
        <v>34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9" t="s">
        <v>35</v>
      </c>
      <c r="V9" s="69"/>
      <c r="W9" s="69"/>
      <c r="X9" s="69"/>
      <c r="Y9" s="69"/>
      <c r="Z9" s="69"/>
      <c r="AA9" s="69"/>
      <c r="AB9" s="69"/>
      <c r="AC9" s="69"/>
      <c r="AD9" s="69"/>
      <c r="AE9" s="68" t="s">
        <v>36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</row>
    <row r="10" spans="1:48" s="29" customFormat="1" x14ac:dyDescent="0.55000000000000004">
      <c r="A10" s="68" t="s">
        <v>54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 t="s">
        <v>55</v>
      </c>
      <c r="V10" s="68"/>
      <c r="W10" s="68"/>
      <c r="X10" s="68"/>
      <c r="Y10" s="68"/>
      <c r="Z10" s="68"/>
      <c r="AA10" s="68"/>
      <c r="AB10" s="68"/>
      <c r="AC10" s="68"/>
      <c r="AD10" s="68"/>
      <c r="AE10" s="70" t="s">
        <v>56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2"/>
    </row>
    <row r="11" spans="1:48" s="29" customFormat="1" x14ac:dyDescent="0.55000000000000004">
      <c r="A11" s="68" t="s">
        <v>57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 t="s">
        <v>55</v>
      </c>
      <c r="V11" s="68"/>
      <c r="W11" s="68"/>
      <c r="X11" s="68"/>
      <c r="Y11" s="68"/>
      <c r="Z11" s="68"/>
      <c r="AA11" s="68"/>
      <c r="AB11" s="68"/>
      <c r="AC11" s="68"/>
      <c r="AD11" s="68"/>
      <c r="AE11" s="70" t="s">
        <v>58</v>
      </c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2"/>
    </row>
    <row r="12" spans="1:48" s="29" customFormat="1" x14ac:dyDescent="0.55000000000000004">
      <c r="A12" s="68" t="s">
        <v>70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 t="s">
        <v>55</v>
      </c>
      <c r="V12" s="68"/>
      <c r="W12" s="68"/>
      <c r="X12" s="68"/>
      <c r="Y12" s="68"/>
      <c r="Z12" s="68"/>
      <c r="AA12" s="68"/>
      <c r="AB12" s="68"/>
      <c r="AC12" s="68"/>
      <c r="AD12" s="68"/>
      <c r="AE12" s="70" t="s">
        <v>72</v>
      </c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2"/>
    </row>
    <row r="13" spans="1:48" s="29" customFormat="1" x14ac:dyDescent="0.55000000000000004">
      <c r="A13" s="68" t="s">
        <v>73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 t="s">
        <v>71</v>
      </c>
      <c r="V13" s="68"/>
      <c r="W13" s="68"/>
      <c r="X13" s="68"/>
      <c r="Y13" s="68"/>
      <c r="Z13" s="68"/>
      <c r="AA13" s="68"/>
      <c r="AB13" s="68"/>
      <c r="AC13" s="68"/>
      <c r="AD13" s="68"/>
      <c r="AE13" s="70" t="s">
        <v>75</v>
      </c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2"/>
    </row>
    <row r="14" spans="1:48" s="29" customFormat="1" x14ac:dyDescent="0.55000000000000004">
      <c r="A14" s="68" t="s">
        <v>74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 t="s">
        <v>71</v>
      </c>
      <c r="V14" s="68"/>
      <c r="W14" s="68"/>
      <c r="X14" s="68"/>
      <c r="Y14" s="68"/>
      <c r="Z14" s="68"/>
      <c r="AA14" s="68"/>
      <c r="AB14" s="68"/>
      <c r="AC14" s="68"/>
      <c r="AD14" s="68"/>
      <c r="AE14" s="70" t="s">
        <v>76</v>
      </c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2"/>
    </row>
    <row r="15" spans="1:48" s="30" customFormat="1" x14ac:dyDescent="0.55000000000000004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70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2"/>
    </row>
    <row r="16" spans="1:48" s="30" customFormat="1" x14ac:dyDescent="0.55000000000000004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70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2"/>
    </row>
    <row r="17" spans="1:48" s="29" customFormat="1" x14ac:dyDescent="0.55000000000000004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70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2"/>
    </row>
    <row r="18" spans="1:48" s="29" customFormat="1" x14ac:dyDescent="0.55000000000000004"/>
    <row r="19" spans="1:48" s="29" customFormat="1" x14ac:dyDescent="0.55000000000000004">
      <c r="A19" s="29" t="s">
        <v>32</v>
      </c>
    </row>
    <row r="20" spans="1:48" s="29" customFormat="1" x14ac:dyDescent="0.55000000000000004">
      <c r="A20" s="70" t="s">
        <v>34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2"/>
      <c r="Z20" s="70" t="s">
        <v>37</v>
      </c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2"/>
    </row>
    <row r="21" spans="1:48" s="29" customFormat="1" x14ac:dyDescent="0.55000000000000004">
      <c r="A21" s="70" t="s">
        <v>60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2"/>
      <c r="Z21" s="70" t="s">
        <v>59</v>
      </c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2"/>
    </row>
    <row r="22" spans="1:48" s="29" customFormat="1" x14ac:dyDescent="0.55000000000000004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2"/>
      <c r="Z22" s="70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2"/>
    </row>
    <row r="23" spans="1:48" s="29" customFormat="1" x14ac:dyDescent="0.55000000000000004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2"/>
      <c r="Z23" s="70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2"/>
    </row>
    <row r="24" spans="1:48" s="29" customFormat="1" x14ac:dyDescent="0.55000000000000004"/>
    <row r="25" spans="1:48" s="29" customFormat="1" x14ac:dyDescent="0.55000000000000004"/>
  </sheetData>
  <mergeCells count="50"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A21:Y21"/>
    <mergeCell ref="A22:Y22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O2:AV2"/>
    <mergeCell ref="AE9:AV9"/>
    <mergeCell ref="A9:T9"/>
    <mergeCell ref="U9:AD9"/>
    <mergeCell ref="A23:Y23"/>
    <mergeCell ref="Z20:AV20"/>
    <mergeCell ref="Z21:AV21"/>
    <mergeCell ref="Z22:AV22"/>
    <mergeCell ref="Z23:AV23"/>
    <mergeCell ref="A5:Y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T10"/>
    <mergeCell ref="U10:AD10"/>
    <mergeCell ref="Z5:AV5"/>
    <mergeCell ref="A6:Y6"/>
    <mergeCell ref="Z6:AV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topLeftCell="A12" zoomScaleNormal="100" workbookViewId="0">
      <selection activeCell="F24" sqref="F24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処理詳細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41</v>
      </c>
    </row>
    <row r="6" spans="1:48" s="29" customFormat="1" x14ac:dyDescent="0.55000000000000004"/>
    <row r="7" spans="1:48" s="29" customFormat="1" x14ac:dyDescent="0.55000000000000004">
      <c r="D7" s="29" t="s">
        <v>42</v>
      </c>
    </row>
    <row r="8" spans="1:48" s="29" customFormat="1" x14ac:dyDescent="0.55000000000000004"/>
    <row r="9" spans="1:48" s="29" customFormat="1" x14ac:dyDescent="0.55000000000000004">
      <c r="E9" s="29" t="s">
        <v>45</v>
      </c>
      <c r="AA9" s="29" t="s">
        <v>51</v>
      </c>
    </row>
    <row r="10" spans="1:48" s="29" customFormat="1" x14ac:dyDescent="0.55000000000000004">
      <c r="E10" s="29" t="s">
        <v>43</v>
      </c>
    </row>
    <row r="11" spans="1:48" s="29" customFormat="1" x14ac:dyDescent="0.55000000000000004"/>
    <row r="12" spans="1:48" s="29" customFormat="1" x14ac:dyDescent="0.55000000000000004">
      <c r="D12" s="29" t="s">
        <v>44</v>
      </c>
      <c r="AA12" s="29" t="s">
        <v>52</v>
      </c>
    </row>
    <row r="13" spans="1:48" s="29" customFormat="1" x14ac:dyDescent="0.55000000000000004"/>
    <row r="14" spans="1:48" s="29" customFormat="1" x14ac:dyDescent="0.55000000000000004">
      <c r="E14" s="29" t="s">
        <v>46</v>
      </c>
    </row>
    <row r="15" spans="1:48" s="29" customFormat="1" x14ac:dyDescent="0.55000000000000004">
      <c r="E15" s="29" t="s">
        <v>47</v>
      </c>
    </row>
    <row r="16" spans="1:48" s="29" customFormat="1" x14ac:dyDescent="0.55000000000000004"/>
    <row r="17" spans="3:5" s="29" customFormat="1" x14ac:dyDescent="0.55000000000000004">
      <c r="C17" s="29" t="s">
        <v>48</v>
      </c>
    </row>
    <row r="18" spans="3:5" s="29" customFormat="1" x14ac:dyDescent="0.55000000000000004"/>
    <row r="19" spans="3:5" s="29" customFormat="1" x14ac:dyDescent="0.55000000000000004">
      <c r="D19" s="29" t="s">
        <v>49</v>
      </c>
    </row>
    <row r="20" spans="3:5" s="29" customFormat="1" x14ac:dyDescent="0.55000000000000004"/>
    <row r="21" spans="3:5" s="29" customFormat="1" x14ac:dyDescent="0.55000000000000004">
      <c r="D21" s="29" t="s">
        <v>50</v>
      </c>
    </row>
    <row r="22" spans="3:5" s="29" customFormat="1" x14ac:dyDescent="0.55000000000000004"/>
    <row r="23" spans="3:5" s="29" customFormat="1" x14ac:dyDescent="0.55000000000000004">
      <c r="E23" s="29" t="s">
        <v>53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B1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61" t="str">
        <f ca="1">RIGHT(CELL("filename",A1),LEN(CELL("filename",A1))-FIND("]",CELL("filename",A1)))</f>
        <v>DBアクセス</v>
      </c>
      <c r="B1" s="62"/>
      <c r="C1" s="62"/>
      <c r="D1" s="62"/>
      <c r="E1" s="62"/>
      <c r="F1" s="62"/>
      <c r="G1" s="62"/>
      <c r="H1" s="62"/>
      <c r="I1" s="65" t="s">
        <v>0</v>
      </c>
      <c r="J1" s="65"/>
      <c r="K1" s="65"/>
      <c r="L1" s="65"/>
      <c r="M1" s="65"/>
      <c r="N1" s="65"/>
      <c r="O1" s="65"/>
      <c r="P1" s="65"/>
      <c r="Q1" s="65" t="s">
        <v>1</v>
      </c>
      <c r="R1" s="65"/>
      <c r="S1" s="65"/>
      <c r="T1" s="65"/>
      <c r="U1" s="65"/>
      <c r="V1" s="65"/>
      <c r="W1" s="65"/>
      <c r="X1" s="65"/>
      <c r="Y1" s="65" t="s">
        <v>2</v>
      </c>
      <c r="Z1" s="65"/>
      <c r="AA1" s="65"/>
      <c r="AB1" s="65"/>
      <c r="AC1" s="65"/>
      <c r="AD1" s="65"/>
      <c r="AE1" s="65"/>
      <c r="AF1" s="65"/>
      <c r="AG1" s="65" t="s">
        <v>3</v>
      </c>
      <c r="AH1" s="65"/>
      <c r="AI1" s="65"/>
      <c r="AJ1" s="65"/>
      <c r="AK1" s="65"/>
      <c r="AL1" s="65"/>
      <c r="AM1" s="65"/>
      <c r="AN1" s="65"/>
      <c r="AO1" s="65" t="s">
        <v>4</v>
      </c>
      <c r="AP1" s="65"/>
      <c r="AQ1" s="65"/>
      <c r="AR1" s="65"/>
      <c r="AS1" s="65"/>
      <c r="AT1" s="65"/>
      <c r="AU1" s="65"/>
      <c r="AV1" s="65"/>
    </row>
    <row r="2" spans="1:48" x14ac:dyDescent="0.55000000000000004">
      <c r="A2" s="63"/>
      <c r="B2" s="64"/>
      <c r="C2" s="64"/>
      <c r="D2" s="64"/>
      <c r="E2" s="64"/>
      <c r="F2" s="64"/>
      <c r="G2" s="64"/>
      <c r="H2" s="64"/>
      <c r="I2" s="59" t="str">
        <f>改版履歴!I2</f>
        <v>マッチング取込処理</v>
      </c>
      <c r="J2" s="59"/>
      <c r="K2" s="59"/>
      <c r="L2" s="59"/>
      <c r="M2" s="59"/>
      <c r="N2" s="59"/>
      <c r="O2" s="59"/>
      <c r="P2" s="59"/>
      <c r="Q2" s="66">
        <f ca="1">改版履歴!Q2</f>
        <v>43884</v>
      </c>
      <c r="R2" s="59"/>
      <c r="S2" s="59"/>
      <c r="T2" s="59"/>
      <c r="U2" s="59"/>
      <c r="V2" s="59"/>
      <c r="W2" s="59"/>
      <c r="X2" s="59"/>
      <c r="Y2" s="59" t="str">
        <f ca="1">改版履歴!Y2</f>
        <v>Giphe</v>
      </c>
      <c r="Z2" s="59"/>
      <c r="AA2" s="59"/>
      <c r="AB2" s="59"/>
      <c r="AC2" s="59"/>
      <c r="AD2" s="59"/>
      <c r="AE2" s="59"/>
      <c r="AF2" s="59"/>
      <c r="AG2" s="59" t="str">
        <f ca="1">改版履歴!AG2</f>
        <v>1.0</v>
      </c>
      <c r="AH2" s="59"/>
      <c r="AI2" s="59"/>
      <c r="AJ2" s="59"/>
      <c r="AK2" s="59"/>
      <c r="AL2" s="59"/>
      <c r="AM2" s="59"/>
      <c r="AN2" s="59"/>
      <c r="AO2" s="59" t="str">
        <f>改版履歴!AO2</f>
        <v>PGCOMB010</v>
      </c>
      <c r="AP2" s="59"/>
      <c r="AQ2" s="59"/>
      <c r="AR2" s="59"/>
      <c r="AS2" s="59"/>
      <c r="AT2" s="59"/>
      <c r="AU2" s="59"/>
      <c r="AV2" s="59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63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64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67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69</v>
      </c>
      <c r="AA11" s="29" t="s">
        <v>68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69</v>
      </c>
      <c r="AA12" s="29" t="s">
        <v>68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69</v>
      </c>
      <c r="AA13" s="29" t="s">
        <v>68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69</v>
      </c>
      <c r="AA14" s="29" t="s">
        <v>68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69</v>
      </c>
      <c r="AA15" s="29" t="s">
        <v>68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69</v>
      </c>
      <c r="AA16" s="29" t="s">
        <v>68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69</v>
      </c>
      <c r="AA17" s="29" t="s">
        <v>68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69</v>
      </c>
      <c r="AA18" s="29" t="s">
        <v>68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69</v>
      </c>
      <c r="AA19" s="29" t="s">
        <v>68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69</v>
      </c>
      <c r="AA20" s="29" t="s">
        <v>68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65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69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69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66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69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69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改版履歴</vt:lpstr>
      <vt:lpstr>概要設計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2020-03-07T04:17:36Z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