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S\PycharmProjects\pythonProject2\sg\"/>
    </mc:Choice>
  </mc:AlternateContent>
  <xr:revisionPtr revIDLastSave="0" documentId="13_ncr:1_{7B378540-131D-4CE5-A69D-6BBE2B06AEC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K26" i="1" l="1"/>
  <c r="L26" i="1"/>
  <c r="J26" i="1"/>
  <c r="L23" i="1"/>
  <c r="K23" i="1"/>
  <c r="J23" i="1"/>
  <c r="L22" i="1"/>
  <c r="K22" i="1"/>
  <c r="K24" i="1" s="1"/>
  <c r="J22" i="1"/>
  <c r="J24" i="1" s="1"/>
  <c r="L24" i="1" l="1"/>
</calcChain>
</file>

<file path=xl/sharedStrings.xml><?xml version="1.0" encoding="utf-8"?>
<sst xmlns="http://schemas.openxmlformats.org/spreadsheetml/2006/main" count="13" uniqueCount="13">
  <si>
    <t>기관합계</t>
  </si>
  <si>
    <t>기타법인</t>
  </si>
  <si>
    <t>개인</t>
  </si>
  <si>
    <t>외국인합계</t>
  </si>
  <si>
    <t>전체</t>
  </si>
  <si>
    <t>5일 뒤 종가</t>
  </si>
  <si>
    <t>20일 뒤 종가</t>
  </si>
  <si>
    <t>60일 뒤 종가</t>
  </si>
  <si>
    <t>5일 뒤 수익률</t>
  </si>
  <si>
    <t>20일 뒤 수익률</t>
  </si>
  <si>
    <t>60일 뒤 수익률</t>
  </si>
  <si>
    <t>날짜</t>
  </si>
  <si>
    <t>일  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</si>
</sst>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80" formatCode="yyyy/mm/dd;@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aj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9" fontId="1" fillId="0" borderId="1" xfId="1" applyFont="1" applyBorder="1" applyAlignment="1">
      <alignment horizontal="center" vertical="top"/>
    </xf>
    <xf numFmtId="9" fontId="0" fillId="0" borderId="0" xfId="1" applyFont="1" applyAlignment="1"/>
    <xf numFmtId="3" fontId="0" fillId="0" borderId="0" xfId="1" applyNumberFormat="1" applyFont="1" applyAlignment="1"/>
    <xf numFmtId="180" fontId="4" fillId="0" borderId="2" xfId="0" applyNumberFormat="1" applyFont="1" applyBorder="1" applyAlignment="1">
      <alignment horizontal="center" vertical="center"/>
    </xf>
    <xf numFmtId="180" fontId="4" fillId="0" borderId="3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5" fillId="2" borderId="2" xfId="0" applyFont="1" applyFill="1" applyBorder="1" applyAlignment="1">
      <alignment horizontal="center" vertical="center"/>
    </xf>
    <xf numFmtId="10" fontId="0" fillId="0" borderId="0" xfId="1" applyNumberFormat="1" applyFont="1" applyAlignment="1"/>
  </cellXfs>
  <cellStyles count="2">
    <cellStyle name="백분율" xfId="1" builtinId="5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K10" sqref="K10"/>
    </sheetView>
  </sheetViews>
  <sheetFormatPr defaultRowHeight="16.5" x14ac:dyDescent="0.3"/>
  <cols>
    <col min="1" max="1" width="21.75" bestFit="1" customWidth="1"/>
    <col min="2" max="2" width="17.5" style="4" bestFit="1" customWidth="1"/>
    <col min="3" max="3" width="16" style="4" bestFit="1" customWidth="1"/>
    <col min="4" max="4" width="16.625" style="4" bestFit="1" customWidth="1"/>
    <col min="5" max="5" width="17.5" style="4" bestFit="1" customWidth="1"/>
    <col min="7" max="7" width="11.75" style="4" bestFit="1" customWidth="1"/>
    <col min="8" max="9" width="13" style="4" bestFit="1" customWidth="1"/>
    <col min="10" max="10" width="13.875" style="6" bestFit="1" customWidth="1"/>
    <col min="11" max="12" width="15.125" style="6" bestFit="1" customWidth="1"/>
  </cols>
  <sheetData>
    <row r="1" spans="1:12" x14ac:dyDescent="0.3">
      <c r="A1" s="1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1" t="s">
        <v>4</v>
      </c>
      <c r="G1" s="3" t="s">
        <v>5</v>
      </c>
      <c r="H1" s="3" t="s">
        <v>6</v>
      </c>
      <c r="I1" s="3" t="s">
        <v>7</v>
      </c>
      <c r="J1" s="5" t="s">
        <v>8</v>
      </c>
      <c r="K1" s="5" t="s">
        <v>9</v>
      </c>
      <c r="L1" s="5" t="s">
        <v>10</v>
      </c>
    </row>
    <row r="2" spans="1:12" x14ac:dyDescent="0.3">
      <c r="A2" s="2">
        <v>40765</v>
      </c>
      <c r="B2" s="4">
        <v>-288387147181</v>
      </c>
      <c r="C2" s="4">
        <v>-4998554580</v>
      </c>
      <c r="D2" s="4">
        <v>1555925425621</v>
      </c>
      <c r="E2" s="4">
        <v>-1262539723860</v>
      </c>
      <c r="F2">
        <v>0</v>
      </c>
      <c r="G2" s="4">
        <v>1860.58</v>
      </c>
      <c r="H2" s="4">
        <v>1846.64</v>
      </c>
      <c r="I2" s="4">
        <v>1903.14</v>
      </c>
      <c r="J2" s="6">
        <v>3.0084595624058769E-2</v>
      </c>
      <c r="K2" s="6">
        <v>2.2366905837541019E-2</v>
      </c>
      <c r="L2" s="6">
        <v>5.3647355833111927E-2</v>
      </c>
    </row>
    <row r="3" spans="1:12" x14ac:dyDescent="0.3">
      <c r="A3" s="2">
        <v>43899</v>
      </c>
      <c r="B3" s="4">
        <v>-46335792397</v>
      </c>
      <c r="C3" s="4">
        <v>73876184949</v>
      </c>
      <c r="D3" s="4">
        <v>1279952696242</v>
      </c>
      <c r="E3" s="4">
        <v>-1307493088794</v>
      </c>
      <c r="F3">
        <v>0</v>
      </c>
      <c r="G3" s="4">
        <v>1714.86</v>
      </c>
      <c r="H3" s="4">
        <v>1791.88</v>
      </c>
      <c r="I3" s="4">
        <v>2181.87</v>
      </c>
      <c r="J3" s="6">
        <v>-0.1227305514203717</v>
      </c>
      <c r="K3" s="6">
        <v>-8.3329496564813185E-2</v>
      </c>
      <c r="L3" s="6">
        <v>0.1161773507880722</v>
      </c>
    </row>
    <row r="4" spans="1:12" x14ac:dyDescent="0.3">
      <c r="A4" s="2">
        <v>44074</v>
      </c>
      <c r="B4" s="4">
        <v>-6599001551</v>
      </c>
      <c r="C4" s="4">
        <v>69676518997</v>
      </c>
      <c r="D4" s="4">
        <v>1569558400661</v>
      </c>
      <c r="E4" s="4">
        <v>-1632635918107</v>
      </c>
      <c r="F4">
        <v>0</v>
      </c>
      <c r="G4" s="4">
        <v>2384.2199999999998</v>
      </c>
      <c r="H4" s="4">
        <v>2308.08</v>
      </c>
      <c r="I4" s="4">
        <v>2633.45</v>
      </c>
      <c r="J4" s="6">
        <v>2.4955183842969231E-2</v>
      </c>
      <c r="K4" s="6">
        <v>-7.7767317092044628E-3</v>
      </c>
      <c r="L4" s="6">
        <v>0.13209696625784001</v>
      </c>
    </row>
    <row r="5" spans="1:12" x14ac:dyDescent="0.3">
      <c r="A5" s="2">
        <v>44165</v>
      </c>
      <c r="B5" s="4">
        <v>204838104699</v>
      </c>
      <c r="C5" s="4">
        <v>2394845040</v>
      </c>
      <c r="D5" s="4">
        <v>2220567864701</v>
      </c>
      <c r="E5" s="4">
        <v>-2427800814440</v>
      </c>
      <c r="F5">
        <v>0</v>
      </c>
      <c r="G5" s="4">
        <v>2745.44</v>
      </c>
      <c r="H5" s="4">
        <v>2820.51</v>
      </c>
      <c r="I5" s="4">
        <v>3043.87</v>
      </c>
      <c r="J5" s="6">
        <v>5.9467302631071153E-2</v>
      </c>
      <c r="K5" s="6">
        <v>8.8436870499432746E-2</v>
      </c>
      <c r="L5" s="6">
        <v>0.1746316577523597</v>
      </c>
    </row>
    <row r="6" spans="1:12" x14ac:dyDescent="0.3">
      <c r="A6" s="2">
        <v>44222</v>
      </c>
      <c r="B6" s="4">
        <v>-2252005935511</v>
      </c>
      <c r="C6" s="4">
        <v>16852034626</v>
      </c>
      <c r="D6" s="4">
        <v>4205007202593</v>
      </c>
      <c r="E6" s="4">
        <v>-1969853301708</v>
      </c>
      <c r="F6">
        <v>0</v>
      </c>
      <c r="G6" s="4">
        <v>3096.81</v>
      </c>
      <c r="H6" s="4">
        <v>3099.69</v>
      </c>
      <c r="I6" s="4">
        <v>3186.1</v>
      </c>
      <c r="J6" s="6">
        <v>-1.385213561718429E-2</v>
      </c>
      <c r="K6" s="6">
        <v>-1.2935028707356881E-2</v>
      </c>
      <c r="L6" s="6">
        <v>1.458136298645674E-2</v>
      </c>
    </row>
    <row r="7" spans="1:12" x14ac:dyDescent="0.3">
      <c r="A7" s="2">
        <v>44224</v>
      </c>
      <c r="B7" s="4">
        <v>-379393793518</v>
      </c>
      <c r="C7" s="4">
        <v>17039062280</v>
      </c>
      <c r="D7" s="4">
        <v>1929360029656</v>
      </c>
      <c r="E7" s="4">
        <v>-1567005298418</v>
      </c>
      <c r="F7">
        <v>0</v>
      </c>
      <c r="G7" s="4">
        <v>3087.55</v>
      </c>
      <c r="H7" s="4">
        <v>3043.87</v>
      </c>
      <c r="I7" s="4">
        <v>3215.42</v>
      </c>
      <c r="J7" s="6">
        <v>6.0279239504081074E-3</v>
      </c>
      <c r="K7" s="6">
        <v>-8.2044932470961007E-3</v>
      </c>
      <c r="L7" s="6">
        <v>4.7692282628174813E-2</v>
      </c>
    </row>
    <row r="8" spans="1:12" x14ac:dyDescent="0.3">
      <c r="A8" s="2">
        <v>44225</v>
      </c>
      <c r="B8" s="4">
        <v>-254398314533</v>
      </c>
      <c r="C8" s="4">
        <v>-20664304450</v>
      </c>
      <c r="D8" s="4">
        <v>1697098079221</v>
      </c>
      <c r="E8" s="4">
        <v>-1422035460238</v>
      </c>
      <c r="F8">
        <v>0</v>
      </c>
      <c r="G8" s="4">
        <v>3120.63</v>
      </c>
      <c r="H8" s="4">
        <v>3082.99</v>
      </c>
      <c r="I8" s="4">
        <v>3181.47</v>
      </c>
      <c r="J8" s="6">
        <v>4.852480167730102E-2</v>
      </c>
      <c r="K8" s="6">
        <v>3.5877844641339057E-2</v>
      </c>
      <c r="L8" s="6">
        <v>6.896690757708622E-2</v>
      </c>
    </row>
    <row r="9" spans="1:12" x14ac:dyDescent="0.3">
      <c r="A9" s="2">
        <v>44253</v>
      </c>
      <c r="B9" s="4">
        <v>-1030067522830</v>
      </c>
      <c r="C9" s="4">
        <v>68920813229</v>
      </c>
      <c r="D9" s="4">
        <v>3778505730591</v>
      </c>
      <c r="E9" s="4">
        <v>-2817359020990</v>
      </c>
      <c r="F9">
        <v>0</v>
      </c>
      <c r="G9" s="4">
        <v>2996.11</v>
      </c>
      <c r="H9" s="4">
        <v>3036.04</v>
      </c>
      <c r="I9" s="4">
        <v>3168.43</v>
      </c>
      <c r="J9" s="6">
        <v>-5.5892065915463876E-3</v>
      </c>
      <c r="K9" s="6">
        <v>7.6635855224946141E-3</v>
      </c>
      <c r="L9" s="6">
        <v>5.1603909789409062E-2</v>
      </c>
    </row>
    <row r="10" spans="1:12" x14ac:dyDescent="0.3">
      <c r="A10" s="2">
        <v>44307</v>
      </c>
      <c r="B10" s="4">
        <v>-1283700548400</v>
      </c>
      <c r="C10" s="4">
        <v>702894005</v>
      </c>
      <c r="D10" s="4">
        <v>2711561538674</v>
      </c>
      <c r="E10" s="4">
        <v>-1428563884279</v>
      </c>
      <c r="F10">
        <v>0</v>
      </c>
      <c r="G10" s="4">
        <v>3181.47</v>
      </c>
      <c r="H10" s="4">
        <v>3156.42</v>
      </c>
      <c r="I10" s="4">
        <v>3276.91</v>
      </c>
      <c r="J10" s="6">
        <v>3.093017536558126E-3</v>
      </c>
      <c r="K10" s="6">
        <v>-4.8050547662737437E-3</v>
      </c>
      <c r="L10" s="6">
        <v>3.3184515364194138E-2</v>
      </c>
    </row>
    <row r="11" spans="1:12" x14ac:dyDescent="0.3">
      <c r="A11" s="2">
        <v>44327</v>
      </c>
      <c r="B11" s="4">
        <v>-1351302427950</v>
      </c>
      <c r="C11" s="4">
        <v>-186741963889</v>
      </c>
      <c r="D11" s="4">
        <v>3560197557437</v>
      </c>
      <c r="E11" s="4">
        <v>-2022153165598</v>
      </c>
      <c r="F11">
        <v>0</v>
      </c>
      <c r="G11" s="4">
        <v>3173.05</v>
      </c>
      <c r="H11" s="4">
        <v>3216.18</v>
      </c>
      <c r="I11" s="4">
        <v>3280.38</v>
      </c>
      <c r="J11" s="6">
        <v>-1.133534615180878E-2</v>
      </c>
      <c r="K11" s="6">
        <v>2.103177199689664E-3</v>
      </c>
      <c r="L11" s="6">
        <v>2.2106729232293669E-2</v>
      </c>
    </row>
    <row r="12" spans="1:12" x14ac:dyDescent="0.3">
      <c r="A12" s="2">
        <v>44328</v>
      </c>
      <c r="B12" s="4">
        <v>-257437439679</v>
      </c>
      <c r="C12" s="4">
        <v>-31539480096</v>
      </c>
      <c r="D12" s="4">
        <v>2989497579029</v>
      </c>
      <c r="E12" s="4">
        <v>-2700520659254</v>
      </c>
      <c r="F12">
        <v>0</v>
      </c>
      <c r="G12" s="4">
        <v>3162.28</v>
      </c>
      <c r="H12" s="4">
        <v>3224.64</v>
      </c>
      <c r="I12" s="4">
        <v>3276.13</v>
      </c>
      <c r="J12" s="6">
        <v>1.9609951734226501E-4</v>
      </c>
      <c r="K12" s="6">
        <v>1.9919915487433819E-2</v>
      </c>
      <c r="L12" s="6">
        <v>3.620566411315583E-2</v>
      </c>
    </row>
    <row r="13" spans="1:12" x14ac:dyDescent="0.3">
      <c r="A13" s="2">
        <v>44329</v>
      </c>
      <c r="B13" s="4">
        <v>2401237331</v>
      </c>
      <c r="C13" s="4">
        <v>-15133028094</v>
      </c>
      <c r="D13" s="4">
        <v>1442529958002</v>
      </c>
      <c r="E13" s="4">
        <v>-1429798167239</v>
      </c>
      <c r="F13">
        <v>0</v>
      </c>
      <c r="G13" s="4">
        <v>3156.42</v>
      </c>
      <c r="H13" s="4">
        <v>3249.32</v>
      </c>
      <c r="I13" s="4">
        <v>3270.36</v>
      </c>
      <c r="J13" s="6">
        <v>1.098936296286804E-2</v>
      </c>
      <c r="K13" s="6">
        <v>4.0744880865824722E-2</v>
      </c>
      <c r="L13" s="6">
        <v>4.7483913122856013E-2</v>
      </c>
    </row>
    <row r="14" spans="1:12" x14ac:dyDescent="0.3">
      <c r="A14" s="2">
        <v>44386</v>
      </c>
      <c r="B14" s="4">
        <v>-508348999024</v>
      </c>
      <c r="C14" s="4">
        <v>40992084331</v>
      </c>
      <c r="D14" s="4">
        <v>1800553898822</v>
      </c>
      <c r="E14" s="4">
        <v>-1333196984129</v>
      </c>
      <c r="F14">
        <v>0</v>
      </c>
      <c r="G14" s="4">
        <v>3276.91</v>
      </c>
      <c r="H14" s="4">
        <v>3270.36</v>
      </c>
      <c r="I14" s="4">
        <v>2956.3</v>
      </c>
      <c r="J14" s="6">
        <v>1.832222377600648E-2</v>
      </c>
      <c r="K14" s="6">
        <v>1.628676641961507E-2</v>
      </c>
      <c r="L14" s="6">
        <v>-8.130952935875313E-2</v>
      </c>
    </row>
    <row r="15" spans="1:12" x14ac:dyDescent="0.3">
      <c r="A15" s="2">
        <v>44419</v>
      </c>
      <c r="B15" s="4">
        <v>-192523384068</v>
      </c>
      <c r="C15" s="4">
        <v>20384689193</v>
      </c>
      <c r="D15" s="4">
        <v>1785552924081</v>
      </c>
      <c r="E15" s="4">
        <v>-1613414229206</v>
      </c>
      <c r="F15">
        <v>0</v>
      </c>
      <c r="G15" s="4">
        <v>3097.83</v>
      </c>
      <c r="H15" s="4">
        <v>3114.7</v>
      </c>
      <c r="I15" s="4">
        <v>2924.92</v>
      </c>
      <c r="J15" s="6">
        <v>-3.8126199303239738E-2</v>
      </c>
      <c r="K15" s="6">
        <v>-3.2888077450925618E-2</v>
      </c>
      <c r="L15" s="6">
        <v>-9.1814619545304885E-2</v>
      </c>
    </row>
    <row r="16" spans="1:12" x14ac:dyDescent="0.3">
      <c r="A16" s="2">
        <v>44420</v>
      </c>
      <c r="B16" s="4">
        <v>52264841932</v>
      </c>
      <c r="C16" s="4">
        <v>-754911717</v>
      </c>
      <c r="D16" s="4">
        <v>1830810207700</v>
      </c>
      <c r="E16" s="4">
        <v>-1882320137915</v>
      </c>
      <c r="F16">
        <v>0</v>
      </c>
      <c r="G16" s="4">
        <v>3060.51</v>
      </c>
      <c r="H16" s="4">
        <v>3125.76</v>
      </c>
      <c r="I16" s="4">
        <v>2968.8</v>
      </c>
      <c r="J16" s="6">
        <v>-4.6088680268546713E-2</v>
      </c>
      <c r="K16" s="6">
        <v>-2.5751313747124679E-2</v>
      </c>
      <c r="L16" s="6">
        <v>-7.4673199558655742E-2</v>
      </c>
    </row>
    <row r="17" spans="1:12" x14ac:dyDescent="0.3">
      <c r="A17" s="2">
        <v>44421</v>
      </c>
      <c r="B17" s="4">
        <v>-165511775698</v>
      </c>
      <c r="C17" s="4">
        <v>54070710049</v>
      </c>
      <c r="D17" s="4">
        <v>2804025921248</v>
      </c>
      <c r="E17" s="4">
        <v>-2692584855599</v>
      </c>
      <c r="F17">
        <v>0</v>
      </c>
      <c r="G17" s="4">
        <v>3090.21</v>
      </c>
      <c r="H17" s="4">
        <v>3127.86</v>
      </c>
      <c r="I17" s="4">
        <v>2999.52</v>
      </c>
      <c r="J17" s="6">
        <v>-2.556688287731489E-2</v>
      </c>
      <c r="K17" s="6">
        <v>-1.369474251802889E-2</v>
      </c>
      <c r="L17" s="6">
        <v>-5.4164078340359911E-2</v>
      </c>
    </row>
    <row r="18" spans="1:12" x14ac:dyDescent="0.3">
      <c r="A18" s="2">
        <v>44627</v>
      </c>
      <c r="B18" s="4">
        <v>-959833773047</v>
      </c>
      <c r="C18" s="4">
        <v>26034654743</v>
      </c>
      <c r="D18" s="4">
        <v>2115306803491</v>
      </c>
      <c r="E18" s="4">
        <v>-1181507685187</v>
      </c>
      <c r="F18">
        <v>0</v>
      </c>
      <c r="G18" s="4">
        <v>2621.53</v>
      </c>
      <c r="H18" s="4">
        <v>2759.2</v>
      </c>
      <c r="I18" s="4">
        <v>2658.99</v>
      </c>
      <c r="J18" s="6">
        <v>-1.123218333578486E-2</v>
      </c>
      <c r="K18" s="6">
        <v>4.0693091339752747E-2</v>
      </c>
      <c r="L18" s="6">
        <v>2.8966812632245328E-3</v>
      </c>
    </row>
    <row r="19" spans="1:12" x14ac:dyDescent="0.3">
      <c r="A19" s="2">
        <v>45132</v>
      </c>
      <c r="B19" s="4">
        <v>-68911122236</v>
      </c>
      <c r="C19" s="4">
        <v>55647152442</v>
      </c>
      <c r="D19" s="4">
        <v>1376328343224</v>
      </c>
      <c r="E19" s="4">
        <v>-1363064373430</v>
      </c>
      <c r="F19">
        <v>0</v>
      </c>
      <c r="G19" s="4">
        <v>2667.07</v>
      </c>
      <c r="H19" s="4">
        <v>2505.5</v>
      </c>
      <c r="I19" s="4">
        <v>2363.17</v>
      </c>
      <c r="J19" s="6">
        <v>1.161026527995878E-2</v>
      </c>
      <c r="K19" s="6">
        <v>-4.9672667136994322E-2</v>
      </c>
      <c r="L19" s="6">
        <v>-0.1036579352616766</v>
      </c>
    </row>
    <row r="20" spans="1:12" x14ac:dyDescent="0.3">
      <c r="A20" s="2">
        <v>45366</v>
      </c>
      <c r="B20" s="4">
        <v>-60970947751</v>
      </c>
      <c r="C20" s="4">
        <v>73976076261</v>
      </c>
      <c r="D20" s="4">
        <v>1019313300005</v>
      </c>
      <c r="E20" s="4">
        <v>-1032318428515</v>
      </c>
      <c r="F20">
        <v>0</v>
      </c>
      <c r="G20" s="4">
        <v>2748.56</v>
      </c>
      <c r="H20" s="4">
        <v>2670.43</v>
      </c>
      <c r="J20" s="6">
        <v>3.064300820446663E-2</v>
      </c>
      <c r="K20" s="6">
        <v>1.346162499437421E-3</v>
      </c>
    </row>
    <row r="21" spans="1:12" x14ac:dyDescent="0.3">
      <c r="A21" s="2">
        <v>45441</v>
      </c>
      <c r="B21" s="4">
        <v>-258165987157</v>
      </c>
      <c r="C21" s="4">
        <v>7777024096</v>
      </c>
      <c r="D21" s="4">
        <v>1272412768705</v>
      </c>
      <c r="E21" s="4">
        <v>-1022023805644</v>
      </c>
      <c r="F21">
        <v>0</v>
      </c>
    </row>
    <row r="22" spans="1:12" x14ac:dyDescent="0.3">
      <c r="J22" s="7">
        <f>COUNTIFS(J2:J20,"&gt;0")</f>
        <v>11</v>
      </c>
      <c r="K22" s="7">
        <f>COUNTIFS(K2:K20,"&gt;0")</f>
        <v>10</v>
      </c>
      <c r="L22" s="7">
        <f>COUNTIFS(L2:L20,"&gt;0")</f>
        <v>13</v>
      </c>
    </row>
    <row r="23" spans="1:12" x14ac:dyDescent="0.3">
      <c r="J23" s="7">
        <f>COUNTA(J2:J20)</f>
        <v>19</v>
      </c>
      <c r="K23" s="7">
        <f>COUNTA(K2:K20)</f>
        <v>19</v>
      </c>
      <c r="L23" s="7">
        <f>COUNTA(L2:L20)</f>
        <v>18</v>
      </c>
    </row>
    <row r="24" spans="1:12" x14ac:dyDescent="0.3">
      <c r="J24" s="6">
        <f>J22/J23</f>
        <v>0.57894736842105265</v>
      </c>
      <c r="K24" s="6">
        <f>K22/K23</f>
        <v>0.52631578947368418</v>
      </c>
      <c r="L24" s="6">
        <f>L22/L23</f>
        <v>0.72222222222222221</v>
      </c>
    </row>
    <row r="26" spans="1:12" x14ac:dyDescent="0.3">
      <c r="J26" s="13">
        <f>AVERAGE(J2:J20)</f>
        <v>-1.6109158190941457E-3</v>
      </c>
      <c r="K26" s="13">
        <f>AVERAGE(K2:K20)</f>
        <v>1.914820761302263E-3</v>
      </c>
      <c r="L26" s="13">
        <f>AVERAGE(L2:L20)</f>
        <v>2.1980885257971365E-2</v>
      </c>
    </row>
  </sheetData>
  <phoneticPr fontId="3" type="noConversion"/>
  <conditionalFormatting sqref="J2:L20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1261-DF2C-4EDD-AC2A-4219A93F173C}">
  <dimension ref="B3:C24"/>
  <sheetViews>
    <sheetView showGridLines="0" workbookViewId="0">
      <selection activeCell="G23" sqref="G23"/>
    </sheetView>
  </sheetViews>
  <sheetFormatPr defaultRowHeight="16.5" x14ac:dyDescent="0.3"/>
  <cols>
    <col min="3" max="3" width="14.5" customWidth="1"/>
  </cols>
  <sheetData>
    <row r="3" spans="2:3" x14ac:dyDescent="0.3">
      <c r="C3" s="10"/>
    </row>
    <row r="4" spans="2:3" x14ac:dyDescent="0.3">
      <c r="B4" s="11"/>
      <c r="C4" s="12" t="s">
        <v>12</v>
      </c>
    </row>
    <row r="5" spans="2:3" x14ac:dyDescent="0.3">
      <c r="C5" s="9">
        <v>40765</v>
      </c>
    </row>
    <row r="6" spans="2:3" x14ac:dyDescent="0.3">
      <c r="C6" s="8">
        <v>43899</v>
      </c>
    </row>
    <row r="7" spans="2:3" x14ac:dyDescent="0.3">
      <c r="C7" s="8">
        <v>44074</v>
      </c>
    </row>
    <row r="8" spans="2:3" x14ac:dyDescent="0.3">
      <c r="C8" s="8">
        <v>44165</v>
      </c>
    </row>
    <row r="9" spans="2:3" x14ac:dyDescent="0.3">
      <c r="C9" s="8">
        <v>44222</v>
      </c>
    </row>
    <row r="10" spans="2:3" x14ac:dyDescent="0.3">
      <c r="C10" s="8">
        <v>44224</v>
      </c>
    </row>
    <row r="11" spans="2:3" x14ac:dyDescent="0.3">
      <c r="C11" s="8">
        <v>44225</v>
      </c>
    </row>
    <row r="12" spans="2:3" x14ac:dyDescent="0.3">
      <c r="C12" s="8">
        <v>44253</v>
      </c>
    </row>
    <row r="13" spans="2:3" x14ac:dyDescent="0.3">
      <c r="C13" s="8">
        <v>44307</v>
      </c>
    </row>
    <row r="14" spans="2:3" x14ac:dyDescent="0.3">
      <c r="C14" s="8">
        <v>44327</v>
      </c>
    </row>
    <row r="15" spans="2:3" x14ac:dyDescent="0.3">
      <c r="C15" s="8">
        <v>44328</v>
      </c>
    </row>
    <row r="16" spans="2:3" x14ac:dyDescent="0.3">
      <c r="C16" s="8">
        <v>44329</v>
      </c>
    </row>
    <row r="17" spans="3:3" x14ac:dyDescent="0.3">
      <c r="C17" s="8">
        <v>44386</v>
      </c>
    </row>
    <row r="18" spans="3:3" x14ac:dyDescent="0.3">
      <c r="C18" s="8">
        <v>44419</v>
      </c>
    </row>
    <row r="19" spans="3:3" x14ac:dyDescent="0.3">
      <c r="C19" s="8">
        <v>44420</v>
      </c>
    </row>
    <row r="20" spans="3:3" x14ac:dyDescent="0.3">
      <c r="C20" s="8">
        <v>44421</v>
      </c>
    </row>
    <row r="21" spans="3:3" x14ac:dyDescent="0.3">
      <c r="C21" s="8">
        <v>44627</v>
      </c>
    </row>
    <row r="22" spans="3:3" x14ac:dyDescent="0.3">
      <c r="C22" s="8">
        <v>45132</v>
      </c>
    </row>
    <row r="23" spans="3:3" x14ac:dyDescent="0.3">
      <c r="C23" s="8">
        <v>45366</v>
      </c>
    </row>
    <row r="24" spans="3:3" x14ac:dyDescent="0.3">
      <c r="C24" s="8">
        <v>45441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hwijun jang</cp:lastModifiedBy>
  <dcterms:created xsi:type="dcterms:W3CDTF">2024-05-29T12:31:00Z</dcterms:created>
  <dcterms:modified xsi:type="dcterms:W3CDTF">2024-05-29T13:59:02Z</dcterms:modified>
</cp:coreProperties>
</file>