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brenmarechal/CloudStation/Semester_6/robotics/pytobot/gitbook/"/>
    </mc:Choice>
  </mc:AlternateContent>
  <xr:revisionPtr revIDLastSave="0" documentId="13_ncr:1_{D9662169-0EE2-534C-8763-1BC4F4F844CD}" xr6:coauthVersionLast="43" xr6:coauthVersionMax="43" xr10:uidLastSave="{00000000-0000-0000-0000-000000000000}"/>
  <bookViews>
    <workbookView xWindow="360" yWindow="540" windowWidth="28040" windowHeight="16440" xr2:uid="{02191E56-09F5-6541-9353-1909983703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5" i="1"/>
  <c r="O6" i="1"/>
  <c r="O7" i="1"/>
  <c r="O32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  <c r="C80" i="1" l="1"/>
  <c r="C81" i="1" s="1"/>
  <c r="B80" i="1"/>
  <c r="K10" i="2" l="1"/>
  <c r="K9" i="2" s="1"/>
  <c r="K8" i="2" s="1"/>
  <c r="K7" i="2" s="1"/>
  <c r="K6" i="2" s="1"/>
  <c r="K5" i="2" s="1"/>
  <c r="K4" i="2" s="1"/>
  <c r="K3" i="2" s="1"/>
  <c r="K12" i="2"/>
  <c r="K13" i="2" s="1"/>
  <c r="K14" i="2" s="1"/>
  <c r="K15" i="2" s="1"/>
  <c r="K16" i="2" s="1"/>
  <c r="K17" i="2" s="1"/>
  <c r="K18" i="2" s="1"/>
  <c r="K19" i="2" s="1"/>
  <c r="K20" i="2" s="1"/>
  <c r="K21" i="2" s="1"/>
  <c r="C41" i="2"/>
</calcChain>
</file>

<file path=xl/sharedStrings.xml><?xml version="1.0" encoding="utf-8"?>
<sst xmlns="http://schemas.openxmlformats.org/spreadsheetml/2006/main" count="248" uniqueCount="153">
  <si>
    <t>mouser</t>
  </si>
  <si>
    <t>name</t>
  </si>
  <si>
    <t>desc</t>
  </si>
  <si>
    <t>price</t>
  </si>
  <si>
    <t>474-PRT-14272</t>
  </si>
  <si>
    <t>SparkFun Accessories SparkFun Accessories Raspberry Pi Zero Camera Cable</t>
  </si>
  <si>
    <t>Video IC Development Tools Video IC Development Tools
Raspberry Pi Wide Angle Camera Module</t>
  </si>
  <si>
    <t>713-114990838</t>
  </si>
  <si>
    <t>Development Boards &amp; Kits - ARM Development Boards &amp; Kits -
ARM Seeed Rasp Pi Zero W Barebones Kit</t>
  </si>
  <si>
    <t>713-110991027</t>
  </si>
  <si>
    <t>485-2472</t>
  </si>
  <si>
    <t>Acceleration Sensor Development Tools Acceleration Sensor
Development Tools Adafruit 9-DOF Absolute Orientation IMU Fusion
Breakout - BNO055</t>
  </si>
  <si>
    <t>Display Development Tools Display Development Tools
Monochrome 1.3" OLED Graphic Display</t>
  </si>
  <si>
    <t>485-938</t>
  </si>
  <si>
    <t>SparkFun Accessories SparkFun Accessories Rocker Switch
SPST (right-angle)</t>
  </si>
  <si>
    <t>474-COM-08837</t>
  </si>
  <si>
    <t>Optical Sensor Development Tools Optical Sensor Development
Tools SparkFun Line Sensor Breakout - QRE1113 (Digital)</t>
  </si>
  <si>
    <t>511-L7805CV</t>
  </si>
  <si>
    <t>Linear Voltage Regulators Linear Voltage Regulators 5.0V 1.0A
Positive</t>
  </si>
  <si>
    <t>490-HSE-B20250-040H</t>
  </si>
  <si>
    <t>Heat Sinks Heat Sinks 25x35x12.5mm w/pin extrusion TO-220</t>
  </si>
  <si>
    <t>Non-Isolated DC/DC Converters Non-Isolated DC/DC Converters
6.5-32Vin 5Vout 2A SIP3</t>
  </si>
  <si>
    <t>919-R-78B5.0-2.0</t>
  </si>
  <si>
    <t>919-RPM5.0-2.0</t>
  </si>
  <si>
    <t>Non-Isolated DC/DC Converters Non-Isolated DC/DC Converters 3-
17Vin 5.0Vout 2A</t>
  </si>
  <si>
    <t>BNO055</t>
  </si>
  <si>
    <t>485-2848</t>
  </si>
  <si>
    <t>DIGITAL RGBW 144</t>
  </si>
  <si>
    <t>Adafruit Accessories Adafruit NeoPixel Digital RGBW LED Strip - Black PCB 144 LED/m - 1m</t>
  </si>
  <si>
    <t>Multiple Function Sensor Development Tools Ultrasonic LV-EZ4 Rangefinder</t>
  </si>
  <si>
    <t>distance sensor</t>
  </si>
  <si>
    <t>wide lence camera</t>
  </si>
  <si>
    <t>micro servo</t>
  </si>
  <si>
    <t>426-SER0039</t>
  </si>
  <si>
    <t>DFRobot Accessories DF Metal Geared 9g Micro Servo</t>
  </si>
  <si>
    <t>H-bridge</t>
  </si>
  <si>
    <t>755-RFNL10TJ6SGC9</t>
  </si>
  <si>
    <t>DIODE</t>
  </si>
  <si>
    <t>ADC</t>
  </si>
  <si>
    <t>485-856</t>
  </si>
  <si>
    <t>Adafruit Accessories MCP3008 - 8-Channel 10-Bit ADC With SPI Interface</t>
  </si>
  <si>
    <t>SparkFun Accessories Screw Terminals 5mm Pitch (2-Pin)</t>
  </si>
  <si>
    <t>SparkFun Accessories Screw Terminals 5mm Pitch (3-Pin)</t>
  </si>
  <si>
    <t>3 screw</t>
  </si>
  <si>
    <t>capacitor</t>
  </si>
  <si>
    <t>3D print 332.60 m</t>
  </si>
  <si>
    <t>Motors</t>
  </si>
  <si>
    <t>474-ROB-12285</t>
  </si>
  <si>
    <t>Diodes - General Purpose, Power, Switching 600V Vrm 10A Io Recovery Diode</t>
  </si>
  <si>
    <t xml:space="preserve">battery </t>
  </si>
  <si>
    <t>battery holder</t>
  </si>
  <si>
    <t>charger</t>
  </si>
  <si>
    <t>Sparkfun Line Sensor</t>
  </si>
  <si>
    <t>9X</t>
  </si>
  <si>
    <t>474-ROB-09453</t>
  </si>
  <si>
    <t>4X</t>
  </si>
  <si>
    <t>Switch</t>
  </si>
  <si>
    <t>3X</t>
  </si>
  <si>
    <t>713-110991026</t>
  </si>
  <si>
    <t>Raspberry Pi Zero W</t>
  </si>
  <si>
    <t>1X</t>
  </si>
  <si>
    <t>2X</t>
  </si>
  <si>
    <t>485-2270</t>
  </si>
  <si>
    <t>IDC Breakout</t>
  </si>
  <si>
    <t>485-172</t>
  </si>
  <si>
    <t>Ultrasonic Sensor</t>
  </si>
  <si>
    <t>512-FQP27P06</t>
  </si>
  <si>
    <t>P-Channel Mosfet</t>
  </si>
  <si>
    <t>Camera cable</t>
  </si>
  <si>
    <t>Raspberry Pi</t>
  </si>
  <si>
    <t>DC-DC Converter</t>
  </si>
  <si>
    <t>Oled</t>
  </si>
  <si>
    <t>Heat Sink</t>
  </si>
  <si>
    <t>https://www.amazon.de/dp/B077YC3JX9/ref=sr_1_3?__mk_nl_NL=ÅMÅŽÕÑ&amp;keywords=h-bridge&amp;qid=1557838520&amp;s=gateway&amp;sr=8-3</t>
  </si>
  <si>
    <t>Motors Cheap</t>
  </si>
  <si>
    <t>https://www.amazon.de/dp/B01DLKGA3G/ref=sxbs_sxwds-stvp?__mk_nl_NL=ÅMÅŽÕÑ&amp;keywords=clw1037&amp;pd_rd_i=B01DLKGA3G&amp;pd_rd_r=424a0266-714e-4ed5-b2df-868f078af589&amp;pd_rd_w=cuJyO&amp;pd_rd_wg=57xcq&amp;pf_rd_p=6d84c7ba-ae72-4e53-b9a4-5df18ccb370e&amp;pf_rd_r=AR6HJ9PNEN3BZ9N8J0YQ&amp;qid=1557838647&amp;s=ce-de</t>
  </si>
  <si>
    <t>534-1048P</t>
  </si>
  <si>
    <t>Cylindrical Battery Contacts, Clips, Holders &amp; Springs SMT Polarized Holder Dual 18650 Batteries</t>
  </si>
  <si>
    <t>https://www.amazon.de/dp/B01LQBF4V6/ref=sr_1_fkmr0_1?__mk_nl_NL=ÅMÅŽÕÑ&amp;keywords=FENIX+ARE-X2+BATTERY+CHARGER&amp;qid=1557838849&amp;s=ce-de&amp;sr=1-1-fkmr0</t>
  </si>
  <si>
    <t>667-EEU-FM0J332B</t>
  </si>
  <si>
    <t>Aluminium Electrolytic Capacitors - Radial Leaded Al Lytic CapLow ESR Radial FM Series</t>
  </si>
  <si>
    <t>107-ACT4060ASH-T</t>
  </si>
  <si>
    <t>863-MC34166TG</t>
  </si>
  <si>
    <t>863-MC34167TVG</t>
  </si>
  <si>
    <t>DC DC BUCK CONVERTER TRUE HOLE 3A</t>
  </si>
  <si>
    <t>DC DC BUCK CONVERTER SMD 2A</t>
  </si>
  <si>
    <t>DC DC BUCK CONVERTER TRUE HOLE 5A</t>
  </si>
  <si>
    <t>474-PRT-08084</t>
  </si>
  <si>
    <t>2 Screw</t>
  </si>
  <si>
    <t>474-PRT-08235</t>
  </si>
  <si>
    <t>20X</t>
  </si>
  <si>
    <t>942-IRFZ44NPBF</t>
  </si>
  <si>
    <t>IRF Z44N</t>
  </si>
  <si>
    <t>10X</t>
  </si>
  <si>
    <t>424-1/19-MOTOR-KIT</t>
  </si>
  <si>
    <t>Motor</t>
  </si>
  <si>
    <t>612-RB242D1000-116</t>
  </si>
  <si>
    <t>SWITCH WITH LED</t>
  </si>
  <si>
    <t>docs.pytobot.com</t>
  </si>
  <si>
    <t>/pytobot-v1</t>
  </si>
  <si>
    <t>/hardware/3d-print</t>
  </si>
  <si>
    <t>/hardware/pcb</t>
  </si>
  <si>
    <t>/hardware/components</t>
  </si>
  <si>
    <t>/programming/setup</t>
  </si>
  <si>
    <t>/programming/api</t>
  </si>
  <si>
    <t>/programming/front-end</t>
  </si>
  <si>
    <t>/extra/todo</t>
  </si>
  <si>
    <t>/extra/log</t>
  </si>
  <si>
    <t>/extra/try-error</t>
  </si>
  <si>
    <t>/extra/bron</t>
  </si>
  <si>
    <t>/extra/abbreviation</t>
  </si>
  <si>
    <t>/business/business-model-canvas</t>
  </si>
  <si>
    <t>/business/curriculum</t>
  </si>
  <si>
    <t>/hardware/3d-print/version-1</t>
  </si>
  <si>
    <t>/hardware/components/controller</t>
  </si>
  <si>
    <t>/hardware/components/add-on</t>
  </si>
  <si>
    <t>/hardware/components/sensors</t>
  </si>
  <si>
    <t>/hardware/components/add-on/power-managment/battery</t>
  </si>
  <si>
    <t>/hardware/components/add-on/h-bridge</t>
  </si>
  <si>
    <t>/hardware/components/sensors/line-sensor</t>
  </si>
  <si>
    <t>/hardware/components/sensors/distance-sensor</t>
  </si>
  <si>
    <t>/hardware/components/sensors/oled</t>
  </si>
  <si>
    <t>/programming/setup/local-hotspot</t>
  </si>
  <si>
    <t>/programming/setup/local-share</t>
  </si>
  <si>
    <t>/programming/setup/script</t>
  </si>
  <si>
    <t>/programming/setup/nodered</t>
  </si>
  <si>
    <t>/hardware/components/sensors/camera</t>
  </si>
  <si>
    <t>/extra/try-error/battery</t>
  </si>
  <si>
    <t>/extra/try-error/frameworks</t>
  </si>
  <si>
    <t>/hardware/components/add-on/kill-switch</t>
  </si>
  <si>
    <t>/hardware/components/add-on/power-managment</t>
  </si>
  <si>
    <t>/hardware/components/sensors/led-strip</t>
  </si>
  <si>
    <t>/hardware/components/sensors/micro-servo</t>
  </si>
  <si>
    <t>/hardware/components/sensors/9dof-sensor</t>
  </si>
  <si>
    <t>/hardware/components/add-on/power-managment/dc-dc-converter</t>
  </si>
  <si>
    <t>/hardware/components/add-on/power-managment/battery-life</t>
  </si>
  <si>
    <t>485-979</t>
  </si>
  <si>
    <t>579-MCP3008-I/P</t>
  </si>
  <si>
    <t>Analog to Digital Converters - ADC 10-bit SPI 8 Chl IND TEMP, PDIP16</t>
  </si>
  <si>
    <t>SD card</t>
  </si>
  <si>
    <t>467-SDSDQAF3-008G-XI</t>
  </si>
  <si>
    <t>8GB</t>
  </si>
  <si>
    <t>Resistor 10K</t>
  </si>
  <si>
    <t>Resistor 100K</t>
  </si>
  <si>
    <t>Resistor 200K</t>
  </si>
  <si>
    <t>Resistor 470</t>
  </si>
  <si>
    <t>DC-DC Converter R-78B5.0</t>
  </si>
  <si>
    <t>amount</t>
  </si>
  <si>
    <t>Screw</t>
  </si>
  <si>
    <t xml:space="preserve">PORI 2MM </t>
  </si>
  <si>
    <t>50+</t>
  </si>
  <si>
    <t>651-1984617</t>
  </si>
  <si>
    <t>651-1984620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</si>
</sst>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3"/>
      <color rgb="FF333333"/>
      <name val="Arial"/>
      <family val="2"/>
    </font>
    <font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3"/>
      <color rgb="FF404040"/>
      <name val="Inherit"/>
    </font>
    <font>
      <sz val="13"/>
      <color rgb="FF0000FF"/>
      <name val="Inherit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0" applyFont="1"/>
    <xf numFmtId="0" fontId="5" fillId="0" borderId="0" xfId="2"/>
    <xf numFmtId="0" fontId="6" fillId="0" borderId="0" xfId="0" applyFont="1"/>
    <xf numFmtId="0" fontId="7" fillId="0" borderId="0" xfId="0" applyFont="1"/>
    <xf numFmtId="0" fontId="0" fillId="0" borderId="1" xfId="0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8" fillId="0" borderId="0" xfId="0" applyFont="1"/>
    <xf numFmtId="44" fontId="2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de/dp/B077YC3JX9/ref=sr_1_3?__mk_nl_NL=&#197;M&#197;&#381;&#213;&#209;&amp;keywords=h-bridge&amp;qid=1557838520&amp;s=gateway&amp;sr=8-3" TargetMode="External"/><Relationship Id="rId1" Type="http://schemas.openxmlformats.org/officeDocument/2006/relationships/hyperlink" Target="https://www.amazon.de/dp/B077YC3JX9/ref=sr_1_3?__mk_nl_NL=&#197;M&#197;&#381;&#213;&#209;&amp;keywords=h-bridge&amp;qid=1557838520&amp;s=gateway&amp;sr=8-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pytobot.com/extra/abbreviation" TargetMode="External"/><Relationship Id="rId18" Type="http://schemas.openxmlformats.org/officeDocument/2006/relationships/hyperlink" Target="https://docs.pytobot.com/hardware/components/add-on" TargetMode="External"/><Relationship Id="rId26" Type="http://schemas.openxmlformats.org/officeDocument/2006/relationships/hyperlink" Target="https://docs.pytobot.com/programming/setup/local-share" TargetMode="External"/><Relationship Id="rId21" Type="http://schemas.openxmlformats.org/officeDocument/2006/relationships/hyperlink" Target="https://docs.pytobot.com/hardware/components/add-on/h-bridge" TargetMode="External"/><Relationship Id="rId34" Type="http://schemas.openxmlformats.org/officeDocument/2006/relationships/hyperlink" Target="https://docs.pytobot.com/hardware/components/sensors/led-strip" TargetMode="External"/><Relationship Id="rId7" Type="http://schemas.openxmlformats.org/officeDocument/2006/relationships/hyperlink" Target="https://docs.pytobot.com/programming/api" TargetMode="External"/><Relationship Id="rId12" Type="http://schemas.openxmlformats.org/officeDocument/2006/relationships/hyperlink" Target="https://docs.pytobot.com/extra/bron" TargetMode="External"/><Relationship Id="rId17" Type="http://schemas.openxmlformats.org/officeDocument/2006/relationships/hyperlink" Target="https://docs.pytobot.com/hardware/components/controller" TargetMode="External"/><Relationship Id="rId25" Type="http://schemas.openxmlformats.org/officeDocument/2006/relationships/hyperlink" Target="https://docs.pytobot.com/programming/setup/local-hotspot" TargetMode="External"/><Relationship Id="rId33" Type="http://schemas.openxmlformats.org/officeDocument/2006/relationships/hyperlink" Target="https://docs.pytobot.com/hardware/components/add-on/power-managment" TargetMode="External"/><Relationship Id="rId38" Type="http://schemas.openxmlformats.org/officeDocument/2006/relationships/hyperlink" Target="https://docs.pytobot.com/hardware/components/add-on/power-managment/battery-life" TargetMode="External"/><Relationship Id="rId2" Type="http://schemas.openxmlformats.org/officeDocument/2006/relationships/hyperlink" Target="https://docs.pytobot.com/pytobot-v1" TargetMode="External"/><Relationship Id="rId16" Type="http://schemas.openxmlformats.org/officeDocument/2006/relationships/hyperlink" Target="https://docs.pytobot.com/hardware/3d-print/version-1" TargetMode="External"/><Relationship Id="rId20" Type="http://schemas.openxmlformats.org/officeDocument/2006/relationships/hyperlink" Target="https://docs.pytobot.com/hardware/components/add-on/power-managment/battery" TargetMode="External"/><Relationship Id="rId29" Type="http://schemas.openxmlformats.org/officeDocument/2006/relationships/hyperlink" Target="https://docs.pytobot.com/hardware/components/sensors/camera" TargetMode="External"/><Relationship Id="rId1" Type="http://schemas.openxmlformats.org/officeDocument/2006/relationships/hyperlink" Target="https://docs.pytobot.com/" TargetMode="External"/><Relationship Id="rId6" Type="http://schemas.openxmlformats.org/officeDocument/2006/relationships/hyperlink" Target="https://docs.pytobot.com/programming/setup" TargetMode="External"/><Relationship Id="rId11" Type="http://schemas.openxmlformats.org/officeDocument/2006/relationships/hyperlink" Target="https://docs.pytobot.com/extra/try-error" TargetMode="External"/><Relationship Id="rId24" Type="http://schemas.openxmlformats.org/officeDocument/2006/relationships/hyperlink" Target="https://docs.pytobot.com/hardware/components/sensors/oled" TargetMode="External"/><Relationship Id="rId32" Type="http://schemas.openxmlformats.org/officeDocument/2006/relationships/hyperlink" Target="https://docs.pytobot.com/hardware/components/add-on/kill-switch" TargetMode="External"/><Relationship Id="rId37" Type="http://schemas.openxmlformats.org/officeDocument/2006/relationships/hyperlink" Target="https://docs.pytobot.com/hardware/components/add-on/power-managment/dc-dc-converter" TargetMode="External"/><Relationship Id="rId5" Type="http://schemas.openxmlformats.org/officeDocument/2006/relationships/hyperlink" Target="https://docs.pytobot.com/hardware/components" TargetMode="External"/><Relationship Id="rId15" Type="http://schemas.openxmlformats.org/officeDocument/2006/relationships/hyperlink" Target="https://docs.pytobot.com/business/curriculum" TargetMode="External"/><Relationship Id="rId23" Type="http://schemas.openxmlformats.org/officeDocument/2006/relationships/hyperlink" Target="https://docs.pytobot.com/hardware/components/sensors/distance-sensor" TargetMode="External"/><Relationship Id="rId28" Type="http://schemas.openxmlformats.org/officeDocument/2006/relationships/hyperlink" Target="https://docs.pytobot.com/programming/setup/nodered" TargetMode="External"/><Relationship Id="rId36" Type="http://schemas.openxmlformats.org/officeDocument/2006/relationships/hyperlink" Target="https://docs.pytobot.com/hardware/components/sensors/9dof-sensor" TargetMode="External"/><Relationship Id="rId10" Type="http://schemas.openxmlformats.org/officeDocument/2006/relationships/hyperlink" Target="https://docs.pytobot.com/extra/log" TargetMode="External"/><Relationship Id="rId19" Type="http://schemas.openxmlformats.org/officeDocument/2006/relationships/hyperlink" Target="https://docs.pytobot.com/hardware/components/sensors" TargetMode="External"/><Relationship Id="rId31" Type="http://schemas.openxmlformats.org/officeDocument/2006/relationships/hyperlink" Target="https://docs.pytobot.com/extra/try-error/frameworks" TargetMode="External"/><Relationship Id="rId4" Type="http://schemas.openxmlformats.org/officeDocument/2006/relationships/hyperlink" Target="https://docs.pytobot.com/hardware/pcb" TargetMode="External"/><Relationship Id="rId9" Type="http://schemas.openxmlformats.org/officeDocument/2006/relationships/hyperlink" Target="https://docs.pytobot.com/extra/todo" TargetMode="External"/><Relationship Id="rId14" Type="http://schemas.openxmlformats.org/officeDocument/2006/relationships/hyperlink" Target="https://docs.pytobot.com/business/business-model-canvas" TargetMode="External"/><Relationship Id="rId22" Type="http://schemas.openxmlformats.org/officeDocument/2006/relationships/hyperlink" Target="https://docs.pytobot.com/hardware/components/sensors/line-sensor" TargetMode="External"/><Relationship Id="rId27" Type="http://schemas.openxmlformats.org/officeDocument/2006/relationships/hyperlink" Target="https://docs.pytobot.com/programming/setup/script" TargetMode="External"/><Relationship Id="rId30" Type="http://schemas.openxmlformats.org/officeDocument/2006/relationships/hyperlink" Target="https://docs.pytobot.com/extra/try-error/battery" TargetMode="External"/><Relationship Id="rId35" Type="http://schemas.openxmlformats.org/officeDocument/2006/relationships/hyperlink" Target="https://docs.pytobot.com/hardware/components/sensors/micro-servo" TargetMode="External"/><Relationship Id="rId8" Type="http://schemas.openxmlformats.org/officeDocument/2006/relationships/hyperlink" Target="https://docs.pytobot.com/programming/front-end" TargetMode="External"/><Relationship Id="rId3" Type="http://schemas.openxmlformats.org/officeDocument/2006/relationships/hyperlink" Target="https://docs.pytobot.com/hardware/3d-pr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39BF-4CA6-6C41-AB98-778C51465D9A}">
  <dimension ref="A1:S81"/>
  <sheetViews>
    <sheetView tabSelected="1" workbookViewId="0">
      <selection activeCell="N15" sqref="N15"/>
    </sheetView>
  </sheetViews>
  <sheetFormatPr baseColWidth="10" defaultRowHeight="16"/>
  <cols>
    <col min="1" max="1" width="26.6640625" customWidth="1"/>
    <col min="2" max="2" width="21.1640625" customWidth="1"/>
    <col min="3" max="3" width="8.1640625" customWidth="1"/>
    <col min="4" max="4" width="8" style="2" customWidth="1"/>
    <col min="8" max="8" width="28.1640625" bestFit="1" customWidth="1"/>
    <col min="9" max="9" width="19.6640625" customWidth="1"/>
    <col min="15" max="15" width="21.6640625" customWidth="1"/>
  </cols>
  <sheetData>
    <row r="1" spans="1:19" s="3" customFormat="1" ht="17">
      <c r="A1" s="3" t="s">
        <v>1</v>
      </c>
      <c r="B1" s="3" t="s">
        <v>0</v>
      </c>
      <c r="C1" s="3" t="s">
        <v>2</v>
      </c>
      <c r="D1" s="3" t="s">
        <v>3</v>
      </c>
    </row>
    <row r="2" spans="1:19" ht="17">
      <c r="A2" s="1" t="s">
        <v>68</v>
      </c>
      <c r="B2" s="1" t="s">
        <v>4</v>
      </c>
      <c r="C2" s="1" t="s">
        <v>5</v>
      </c>
      <c r="D2" s="1">
        <v>5.2</v>
      </c>
      <c r="E2" s="1">
        <v>1</v>
      </c>
      <c r="F2" s="1"/>
      <c r="G2" s="1"/>
      <c r="H2" s="1" t="s">
        <v>68</v>
      </c>
      <c r="I2" s="1" t="s">
        <v>4</v>
      </c>
      <c r="J2" s="1" t="s">
        <v>5</v>
      </c>
      <c r="K2" s="1">
        <v>5.2</v>
      </c>
      <c r="L2" s="1">
        <v>1</v>
      </c>
      <c r="M2" s="1"/>
      <c r="N2" s="1"/>
      <c r="O2" s="1"/>
      <c r="P2" s="1"/>
      <c r="Q2" s="1"/>
      <c r="R2" s="1"/>
      <c r="S2" s="1"/>
    </row>
    <row r="3" spans="1:19" ht="17">
      <c r="A3" s="1" t="s">
        <v>31</v>
      </c>
      <c r="B3" s="1" t="s">
        <v>7</v>
      </c>
      <c r="C3" s="1" t="s">
        <v>6</v>
      </c>
      <c r="D3" s="1">
        <v>25.32</v>
      </c>
      <c r="E3" s="1">
        <v>1</v>
      </c>
      <c r="F3" s="1"/>
      <c r="G3" s="1"/>
      <c r="H3" s="1" t="s">
        <v>31</v>
      </c>
      <c r="I3" s="1" t="s">
        <v>7</v>
      </c>
      <c r="J3" s="1" t="s">
        <v>6</v>
      </c>
      <c r="K3" s="1">
        <v>25.32</v>
      </c>
      <c r="L3" s="1">
        <v>1</v>
      </c>
      <c r="M3" s="1"/>
      <c r="N3" s="1"/>
      <c r="O3" s="1"/>
      <c r="P3" s="1"/>
      <c r="Q3" s="1"/>
      <c r="R3" s="1"/>
      <c r="S3" s="1"/>
    </row>
    <row r="4" spans="1:19" ht="17">
      <c r="A4" s="1" t="s">
        <v>69</v>
      </c>
      <c r="B4" s="1" t="s">
        <v>9</v>
      </c>
      <c r="C4" s="1" t="s">
        <v>8</v>
      </c>
      <c r="D4" s="1">
        <v>22.14</v>
      </c>
      <c r="E4" s="1">
        <v>1</v>
      </c>
      <c r="F4" s="1"/>
      <c r="G4" s="1"/>
      <c r="H4" s="1" t="s">
        <v>69</v>
      </c>
      <c r="I4" s="1" t="s">
        <v>9</v>
      </c>
      <c r="J4" s="1" t="s">
        <v>8</v>
      </c>
      <c r="K4" s="1">
        <v>22.14</v>
      </c>
      <c r="L4" s="1">
        <v>1</v>
      </c>
      <c r="M4" s="1"/>
      <c r="N4" s="1">
        <v>1</v>
      </c>
      <c r="O4" s="1">
        <f>N4*K4</f>
        <v>22.14</v>
      </c>
      <c r="P4" s="1"/>
      <c r="Q4" s="1"/>
      <c r="R4" s="1"/>
      <c r="S4" s="1"/>
    </row>
    <row r="5" spans="1:19" ht="17">
      <c r="A5" s="1" t="s">
        <v>25</v>
      </c>
      <c r="B5" s="1" t="s">
        <v>10</v>
      </c>
      <c r="C5" s="1" t="s">
        <v>11</v>
      </c>
      <c r="D5" s="1">
        <v>30.52</v>
      </c>
      <c r="E5" s="1"/>
      <c r="F5" s="1"/>
      <c r="G5" s="1"/>
      <c r="H5" s="1" t="s">
        <v>71</v>
      </c>
      <c r="I5" s="1" t="s">
        <v>13</v>
      </c>
      <c r="J5" s="1" t="s">
        <v>12</v>
      </c>
      <c r="K5" s="1">
        <v>17.420000000000002</v>
      </c>
      <c r="L5" s="1">
        <v>1</v>
      </c>
      <c r="M5" s="1"/>
      <c r="N5" s="1">
        <v>1</v>
      </c>
      <c r="O5" s="1">
        <f t="shared" ref="O5:O29" si="0">N5*K5</f>
        <v>17.420000000000002</v>
      </c>
      <c r="P5" s="1"/>
      <c r="Q5" s="1"/>
      <c r="R5" s="1"/>
      <c r="S5" s="1"/>
    </row>
    <row r="6" spans="1:19" ht="17">
      <c r="A6" s="1" t="s">
        <v>71</v>
      </c>
      <c r="B6" s="1" t="s">
        <v>13</v>
      </c>
      <c r="C6" s="1" t="s">
        <v>12</v>
      </c>
      <c r="D6" s="1">
        <v>17.420000000000002</v>
      </c>
      <c r="E6" s="1">
        <v>1</v>
      </c>
      <c r="F6" s="1"/>
      <c r="G6" s="1"/>
      <c r="H6" s="1" t="s">
        <v>56</v>
      </c>
      <c r="I6" s="1" t="s">
        <v>15</v>
      </c>
      <c r="J6" s="1" t="s">
        <v>14</v>
      </c>
      <c r="K6" s="1">
        <v>0.83</v>
      </c>
      <c r="L6" s="1">
        <v>1</v>
      </c>
      <c r="M6" s="1"/>
      <c r="N6" s="1">
        <v>1</v>
      </c>
      <c r="O6" s="1">
        <f t="shared" si="0"/>
        <v>0.83</v>
      </c>
      <c r="P6" s="1"/>
      <c r="Q6" s="1"/>
      <c r="R6" s="1"/>
      <c r="S6" s="1"/>
    </row>
    <row r="7" spans="1:19" ht="17">
      <c r="A7" s="1" t="s">
        <v>56</v>
      </c>
      <c r="B7" s="1" t="s">
        <v>15</v>
      </c>
      <c r="C7" s="1" t="s">
        <v>14</v>
      </c>
      <c r="D7" s="1">
        <v>0.83</v>
      </c>
      <c r="E7" s="1">
        <v>1</v>
      </c>
      <c r="F7" s="1"/>
      <c r="G7" s="1"/>
      <c r="H7" s="1" t="s">
        <v>52</v>
      </c>
      <c r="I7" s="1" t="s">
        <v>54</v>
      </c>
      <c r="J7" s="1" t="s">
        <v>53</v>
      </c>
      <c r="K7" s="1">
        <v>2.58</v>
      </c>
      <c r="L7" s="1">
        <v>3</v>
      </c>
      <c r="M7" s="1"/>
      <c r="N7" s="1">
        <v>0</v>
      </c>
      <c r="O7" s="1">
        <f t="shared" si="0"/>
        <v>0</v>
      </c>
      <c r="P7" s="1"/>
      <c r="Q7" s="1"/>
      <c r="R7" s="1"/>
      <c r="S7" s="1"/>
    </row>
    <row r="8" spans="1:19" ht="17">
      <c r="A8" s="1" t="s">
        <v>52</v>
      </c>
      <c r="B8" s="1" t="s">
        <v>54</v>
      </c>
      <c r="C8" s="1" t="s">
        <v>16</v>
      </c>
      <c r="D8" s="1">
        <v>2.58</v>
      </c>
      <c r="E8" s="1">
        <v>3</v>
      </c>
      <c r="F8" s="1"/>
      <c r="G8" s="1"/>
      <c r="H8" s="1" t="s">
        <v>146</v>
      </c>
      <c r="I8" s="1" t="s">
        <v>22</v>
      </c>
      <c r="J8" s="1" t="s">
        <v>21</v>
      </c>
      <c r="K8" s="1">
        <v>8.56</v>
      </c>
      <c r="L8" s="1">
        <v>3</v>
      </c>
      <c r="M8" s="1"/>
      <c r="N8" s="1">
        <v>1</v>
      </c>
      <c r="O8" s="1">
        <f t="shared" si="0"/>
        <v>8.56</v>
      </c>
      <c r="P8" s="1"/>
      <c r="Q8" s="1"/>
      <c r="R8" s="1"/>
      <c r="S8" s="1"/>
    </row>
    <row r="9" spans="1:19" ht="17">
      <c r="A9" s="1" t="s">
        <v>70</v>
      </c>
      <c r="B9" s="1" t="s">
        <v>17</v>
      </c>
      <c r="C9" s="10" t="s">
        <v>18</v>
      </c>
      <c r="D9" s="1">
        <v>0.35899999999999999</v>
      </c>
      <c r="E9" s="1">
        <v>0</v>
      </c>
      <c r="F9" s="1"/>
      <c r="G9" s="1"/>
      <c r="H9" s="1" t="s">
        <v>27</v>
      </c>
      <c r="I9" s="1" t="s">
        <v>26</v>
      </c>
      <c r="J9" s="1" t="s">
        <v>28</v>
      </c>
      <c r="K9" s="1">
        <v>61.09</v>
      </c>
      <c r="L9" s="1">
        <v>1</v>
      </c>
      <c r="M9" s="1"/>
      <c r="N9" s="1">
        <v>1</v>
      </c>
      <c r="O9" s="1">
        <v>0</v>
      </c>
      <c r="P9" s="1"/>
      <c r="Q9" s="1"/>
      <c r="R9" s="1"/>
      <c r="S9" s="1"/>
    </row>
    <row r="10" spans="1:19" ht="17">
      <c r="A10" s="1" t="s">
        <v>72</v>
      </c>
      <c r="B10" s="1" t="s">
        <v>19</v>
      </c>
      <c r="C10" s="1" t="s">
        <v>20</v>
      </c>
      <c r="D10" s="1">
        <v>0.48</v>
      </c>
      <c r="E10" s="1"/>
      <c r="F10" s="1"/>
      <c r="G10" s="1"/>
      <c r="H10" s="1" t="s">
        <v>30</v>
      </c>
      <c r="I10" s="4" t="s">
        <v>136</v>
      </c>
      <c r="J10" s="1" t="s">
        <v>29</v>
      </c>
      <c r="K10" s="1">
        <v>22.66</v>
      </c>
      <c r="L10" s="1">
        <v>1</v>
      </c>
      <c r="N10" s="1"/>
      <c r="O10" s="1"/>
      <c r="P10" s="1"/>
      <c r="Q10" s="1"/>
      <c r="R10" s="1"/>
      <c r="S10" s="1"/>
    </row>
    <row r="11" spans="1:19" ht="17">
      <c r="A11" s="1" t="s">
        <v>70</v>
      </c>
      <c r="B11" s="1" t="s">
        <v>22</v>
      </c>
      <c r="C11" s="1" t="s">
        <v>21</v>
      </c>
      <c r="D11" s="1">
        <v>8.56</v>
      </c>
      <c r="E11" s="1">
        <v>3</v>
      </c>
      <c r="F11" s="1"/>
      <c r="G11" s="1"/>
      <c r="H11" s="1" t="s">
        <v>32</v>
      </c>
      <c r="I11" s="1" t="s">
        <v>33</v>
      </c>
      <c r="J11" s="1" t="s">
        <v>34</v>
      </c>
      <c r="K11" s="1">
        <v>5.15</v>
      </c>
      <c r="L11" s="1">
        <v>1</v>
      </c>
      <c r="M11" s="1"/>
      <c r="N11" s="1"/>
      <c r="O11" s="1">
        <f t="shared" si="0"/>
        <v>0</v>
      </c>
      <c r="P11" s="1"/>
      <c r="Q11" s="1"/>
      <c r="R11" s="1"/>
      <c r="S11" s="1"/>
    </row>
    <row r="12" spans="1:19" ht="17">
      <c r="A12" s="1" t="s">
        <v>70</v>
      </c>
      <c r="B12" s="1" t="s">
        <v>23</v>
      </c>
      <c r="C12" s="1" t="s">
        <v>24</v>
      </c>
      <c r="D12" s="1">
        <v>4</v>
      </c>
      <c r="E12" s="1">
        <v>0</v>
      </c>
      <c r="F12" s="1"/>
      <c r="G12" s="1"/>
      <c r="H12" s="1" t="s">
        <v>35</v>
      </c>
      <c r="I12" s="1"/>
      <c r="J12" s="5" t="s">
        <v>73</v>
      </c>
      <c r="K12" s="12">
        <v>3.2</v>
      </c>
      <c r="L12" s="1">
        <v>1</v>
      </c>
      <c r="M12" s="1"/>
      <c r="N12" s="1">
        <v>1</v>
      </c>
      <c r="O12" s="1">
        <f t="shared" si="0"/>
        <v>3.2</v>
      </c>
      <c r="P12" s="1"/>
      <c r="Q12" s="1"/>
      <c r="R12" s="1"/>
      <c r="S12" s="1"/>
    </row>
    <row r="13" spans="1:19" ht="17">
      <c r="A13" s="1" t="s">
        <v>27</v>
      </c>
      <c r="B13" s="1" t="s">
        <v>26</v>
      </c>
      <c r="C13" s="1" t="s">
        <v>28</v>
      </c>
      <c r="D13" s="1">
        <v>61.09</v>
      </c>
      <c r="E13" s="1">
        <v>1</v>
      </c>
      <c r="F13" s="1"/>
      <c r="G13" s="1"/>
      <c r="H13" s="1" t="s">
        <v>38</v>
      </c>
      <c r="I13" s="1" t="s">
        <v>137</v>
      </c>
      <c r="J13" s="1" t="s">
        <v>138</v>
      </c>
      <c r="K13" s="12">
        <v>1.94</v>
      </c>
      <c r="L13" s="1">
        <v>1</v>
      </c>
      <c r="M13" s="1"/>
      <c r="N13" s="1">
        <v>1</v>
      </c>
      <c r="O13" s="1">
        <f t="shared" si="0"/>
        <v>1.94</v>
      </c>
      <c r="P13" s="1"/>
      <c r="Q13" s="1"/>
      <c r="R13" s="1"/>
      <c r="S13" s="1"/>
    </row>
    <row r="14" spans="1:19" ht="17">
      <c r="A14" s="1" t="s">
        <v>30</v>
      </c>
      <c r="B14" s="1" t="s">
        <v>64</v>
      </c>
      <c r="C14" s="1" t="s">
        <v>29</v>
      </c>
      <c r="D14" s="1">
        <v>22.66</v>
      </c>
      <c r="E14" s="1">
        <v>1</v>
      </c>
      <c r="F14" s="1"/>
      <c r="G14" s="1"/>
      <c r="H14" t="s">
        <v>88</v>
      </c>
      <c r="I14" t="s">
        <v>87</v>
      </c>
      <c r="J14" s="1" t="s">
        <v>41</v>
      </c>
      <c r="K14" s="1">
        <v>0.83</v>
      </c>
      <c r="L14" s="1">
        <v>3</v>
      </c>
      <c r="M14" s="1"/>
      <c r="N14" s="1">
        <v>3</v>
      </c>
      <c r="O14" s="1">
        <f t="shared" si="0"/>
        <v>2.4899999999999998</v>
      </c>
      <c r="P14" s="1"/>
      <c r="Q14" s="1"/>
      <c r="R14" s="1"/>
      <c r="S14" s="1"/>
    </row>
    <row r="15" spans="1:19" ht="17">
      <c r="A15" s="1" t="s">
        <v>32</v>
      </c>
      <c r="B15" s="1" t="s">
        <v>33</v>
      </c>
      <c r="C15" s="1" t="s">
        <v>34</v>
      </c>
      <c r="D15" s="1">
        <v>5.15</v>
      </c>
      <c r="E15" s="1">
        <v>1</v>
      </c>
      <c r="F15" s="1"/>
      <c r="G15" s="1"/>
      <c r="H15" t="s">
        <v>43</v>
      </c>
      <c r="I15" t="s">
        <v>89</v>
      </c>
      <c r="J15" s="1" t="s">
        <v>42</v>
      </c>
      <c r="K15" s="1">
        <v>0.83</v>
      </c>
      <c r="L15" s="1">
        <v>9</v>
      </c>
      <c r="M15" s="1"/>
      <c r="N15" s="1">
        <v>9</v>
      </c>
      <c r="O15" s="1">
        <f t="shared" si="0"/>
        <v>7.47</v>
      </c>
      <c r="P15" s="1"/>
      <c r="Q15" s="1"/>
      <c r="R15" s="1"/>
      <c r="S15" s="1"/>
    </row>
    <row r="16" spans="1:19" ht="17">
      <c r="A16" s="1" t="s">
        <v>35</v>
      </c>
      <c r="B16" s="1"/>
      <c r="C16" s="5" t="s">
        <v>73</v>
      </c>
      <c r="D16" s="1">
        <v>3.2</v>
      </c>
      <c r="E16" s="1">
        <v>1</v>
      </c>
      <c r="F16" s="1"/>
      <c r="G16" s="1"/>
      <c r="H16" s="1" t="s">
        <v>44</v>
      </c>
      <c r="I16" s="4" t="s">
        <v>79</v>
      </c>
      <c r="J16" s="4" t="s">
        <v>80</v>
      </c>
      <c r="K16" s="1">
        <v>0.49299999999999999</v>
      </c>
      <c r="L16" s="1">
        <v>2</v>
      </c>
      <c r="M16" s="1"/>
      <c r="N16" s="1">
        <v>2</v>
      </c>
      <c r="O16" s="1">
        <f t="shared" si="0"/>
        <v>0.98599999999999999</v>
      </c>
      <c r="P16" s="1"/>
      <c r="Q16" s="1"/>
      <c r="R16" s="1"/>
      <c r="S16" s="1"/>
    </row>
    <row r="17" spans="1:19" ht="17">
      <c r="A17" s="1" t="s">
        <v>37</v>
      </c>
      <c r="B17" s="1" t="s">
        <v>36</v>
      </c>
      <c r="C17" s="1" t="s">
        <v>48</v>
      </c>
      <c r="D17" s="1">
        <v>0.95199999999999996</v>
      </c>
      <c r="E17" s="1">
        <v>0</v>
      </c>
      <c r="F17" s="1"/>
      <c r="G17" s="1"/>
      <c r="H17" s="1" t="s">
        <v>49</v>
      </c>
      <c r="I17" s="1"/>
      <c r="J17" s="1"/>
      <c r="K17" s="1">
        <v>20</v>
      </c>
      <c r="L17" s="1">
        <v>2</v>
      </c>
      <c r="M17" s="1"/>
      <c r="N17" s="1"/>
      <c r="O17" s="1">
        <f t="shared" si="0"/>
        <v>0</v>
      </c>
      <c r="P17" s="1"/>
      <c r="Q17" s="1"/>
      <c r="R17" s="1"/>
      <c r="S17" s="1"/>
    </row>
    <row r="18" spans="1:19" ht="17">
      <c r="A18" s="1" t="s">
        <v>38</v>
      </c>
      <c r="B18" s="1" t="s">
        <v>39</v>
      </c>
      <c r="C18" s="1" t="s">
        <v>40</v>
      </c>
      <c r="D18" s="1">
        <v>3.27</v>
      </c>
      <c r="E18" s="1">
        <v>1</v>
      </c>
      <c r="F18" s="1"/>
      <c r="G18" s="1"/>
      <c r="H18" s="1" t="s">
        <v>50</v>
      </c>
      <c r="I18" s="4" t="s">
        <v>76</v>
      </c>
      <c r="J18" s="4" t="s">
        <v>77</v>
      </c>
      <c r="K18" s="2">
        <v>3.78</v>
      </c>
      <c r="L18" s="1">
        <v>1</v>
      </c>
      <c r="M18" s="1"/>
      <c r="N18" s="1">
        <v>1</v>
      </c>
      <c r="O18" s="1">
        <f t="shared" si="0"/>
        <v>3.78</v>
      </c>
      <c r="P18" s="1"/>
      <c r="Q18" s="1"/>
      <c r="R18" s="1"/>
      <c r="S18" s="1"/>
    </row>
    <row r="19" spans="1:19" ht="17">
      <c r="A19" s="1"/>
      <c r="B19" s="1"/>
      <c r="C19" s="1"/>
      <c r="D19" s="1"/>
      <c r="E19" s="1"/>
      <c r="F19" s="1"/>
      <c r="G19" s="1"/>
      <c r="H19" s="1" t="s">
        <v>51</v>
      </c>
      <c r="J19" t="s">
        <v>78</v>
      </c>
      <c r="K19" s="2">
        <v>15.34</v>
      </c>
      <c r="L19" s="1">
        <v>1</v>
      </c>
      <c r="M19" s="1"/>
      <c r="N19" s="1"/>
      <c r="O19" s="1">
        <f t="shared" si="0"/>
        <v>0</v>
      </c>
      <c r="P19" s="1"/>
      <c r="Q19" s="1"/>
      <c r="R19" s="1"/>
      <c r="S19" s="1"/>
    </row>
    <row r="20" spans="1:19" ht="17">
      <c r="A20" s="1"/>
      <c r="B20" s="1"/>
      <c r="C20" s="1"/>
      <c r="D20" s="1"/>
      <c r="E20" s="1"/>
      <c r="F20" s="1"/>
      <c r="G20" s="1"/>
      <c r="H20" s="1" t="s">
        <v>46</v>
      </c>
      <c r="I20" s="1" t="s">
        <v>94</v>
      </c>
      <c r="K20" s="1">
        <v>18.16</v>
      </c>
      <c r="L20" s="1">
        <v>4</v>
      </c>
      <c r="M20" s="1"/>
      <c r="N20" s="1"/>
      <c r="O20" s="1">
        <f t="shared" si="0"/>
        <v>0</v>
      </c>
      <c r="P20" s="1"/>
      <c r="Q20" s="1"/>
      <c r="R20" s="1"/>
      <c r="S20" s="1"/>
    </row>
    <row r="21" spans="1:19" ht="17">
      <c r="A21" s="1" t="s">
        <v>44</v>
      </c>
      <c r="B21" s="4" t="s">
        <v>79</v>
      </c>
      <c r="C21" s="4" t="s">
        <v>80</v>
      </c>
      <c r="D21" s="1">
        <v>0.49299999999999999</v>
      </c>
      <c r="E21" s="1">
        <v>2</v>
      </c>
      <c r="F21" s="1"/>
      <c r="G21" s="1"/>
      <c r="H21" s="1" t="s">
        <v>74</v>
      </c>
      <c r="I21" s="1"/>
      <c r="J21" s="1" t="s">
        <v>75</v>
      </c>
      <c r="K21" s="1">
        <v>2.82</v>
      </c>
      <c r="L21" s="1">
        <v>0</v>
      </c>
      <c r="M21" s="1"/>
      <c r="N21" s="1">
        <v>4</v>
      </c>
      <c r="O21" s="1">
        <f t="shared" si="0"/>
        <v>11.28</v>
      </c>
      <c r="P21" s="1"/>
      <c r="Q21" s="1"/>
      <c r="R21" s="1"/>
      <c r="S21" s="1"/>
    </row>
    <row r="22" spans="1:19" ht="17">
      <c r="A22" s="1" t="s">
        <v>45</v>
      </c>
      <c r="B22" s="1"/>
      <c r="C22" s="1"/>
      <c r="D22" s="1">
        <v>10</v>
      </c>
      <c r="E22" s="1">
        <v>1</v>
      </c>
      <c r="F22" s="1"/>
      <c r="G22" s="1"/>
      <c r="H22" s="1" t="s">
        <v>139</v>
      </c>
      <c r="I22" s="1" t="s">
        <v>140</v>
      </c>
      <c r="J22" s="1" t="s">
        <v>141</v>
      </c>
      <c r="K22" s="1">
        <v>9.6999999999999993</v>
      </c>
      <c r="L22" s="1"/>
      <c r="M22" s="1"/>
      <c r="N22" s="1">
        <v>1</v>
      </c>
      <c r="O22" s="1">
        <f t="shared" si="0"/>
        <v>9.6999999999999993</v>
      </c>
      <c r="P22" s="1"/>
      <c r="Q22" s="1"/>
      <c r="R22" s="1"/>
      <c r="S22" s="1"/>
    </row>
    <row r="23" spans="1:19" ht="17">
      <c r="A23" s="1"/>
      <c r="B23" s="1"/>
      <c r="C23" s="1"/>
      <c r="D23" s="1"/>
      <c r="E23" s="1"/>
      <c r="F23" s="1"/>
      <c r="G23" s="1"/>
      <c r="H23" s="1" t="s">
        <v>142</v>
      </c>
      <c r="I23" s="1"/>
      <c r="J23" s="1"/>
      <c r="K23" s="1"/>
      <c r="L23" s="1"/>
      <c r="M23" s="1"/>
      <c r="N23" s="1"/>
      <c r="O23" s="1">
        <f t="shared" si="0"/>
        <v>0</v>
      </c>
      <c r="P23" s="1"/>
      <c r="Q23" s="1"/>
      <c r="R23" s="1"/>
      <c r="S23" s="1"/>
    </row>
    <row r="24" spans="1:19" ht="17">
      <c r="A24" s="1" t="s">
        <v>74</v>
      </c>
      <c r="B24" s="1"/>
      <c r="C24" s="1" t="s">
        <v>75</v>
      </c>
      <c r="D24" s="1">
        <v>2.82</v>
      </c>
      <c r="E24" s="1">
        <v>0</v>
      </c>
      <c r="F24" s="1"/>
      <c r="G24" s="1"/>
      <c r="H24" s="1" t="s">
        <v>143</v>
      </c>
      <c r="I24" s="1"/>
      <c r="J24" s="1"/>
      <c r="K24" s="1"/>
      <c r="L24" s="1"/>
      <c r="M24" s="1"/>
      <c r="N24" s="1"/>
      <c r="O24" s="1">
        <f t="shared" si="0"/>
        <v>0</v>
      </c>
      <c r="P24" s="1"/>
      <c r="Q24" s="1"/>
      <c r="R24" s="1"/>
      <c r="S24" s="1"/>
    </row>
    <row r="25" spans="1:19" ht="17">
      <c r="A25" s="1" t="s">
        <v>49</v>
      </c>
      <c r="B25" s="1"/>
      <c r="C25" s="1"/>
      <c r="D25" s="1">
        <v>20</v>
      </c>
      <c r="E25" s="1">
        <v>2</v>
      </c>
      <c r="F25" s="1"/>
      <c r="G25" s="1"/>
      <c r="H25" s="1" t="s">
        <v>144</v>
      </c>
      <c r="I25" s="1"/>
      <c r="J25" s="1"/>
      <c r="K25" s="1"/>
      <c r="L25" s="1"/>
      <c r="M25" s="1"/>
      <c r="N25" s="1"/>
      <c r="O25" s="1">
        <f t="shared" si="0"/>
        <v>0</v>
      </c>
      <c r="P25" s="1"/>
      <c r="Q25" s="1"/>
      <c r="R25" s="1"/>
      <c r="S25" s="1"/>
    </row>
    <row r="26" spans="1:19" ht="17">
      <c r="A26" s="1" t="s">
        <v>50</v>
      </c>
      <c r="B26" s="4" t="s">
        <v>76</v>
      </c>
      <c r="C26" s="4" t="s">
        <v>77</v>
      </c>
      <c r="D26" s="2">
        <v>3.78</v>
      </c>
      <c r="E26" s="1">
        <v>1</v>
      </c>
      <c r="H26" s="1" t="s">
        <v>145</v>
      </c>
      <c r="O26" s="1">
        <f t="shared" si="0"/>
        <v>0</v>
      </c>
    </row>
    <row r="27" spans="1:19" ht="17">
      <c r="A27" s="1" t="s">
        <v>51</v>
      </c>
      <c r="C27" t="s">
        <v>78</v>
      </c>
      <c r="D27" s="2">
        <v>15.34</v>
      </c>
      <c r="E27" s="1">
        <v>1</v>
      </c>
      <c r="H27" s="11" t="s">
        <v>92</v>
      </c>
      <c r="I27" s="11" t="s">
        <v>91</v>
      </c>
      <c r="K27" s="1">
        <v>0.84099999999999997</v>
      </c>
      <c r="L27">
        <v>1</v>
      </c>
      <c r="N27">
        <v>1</v>
      </c>
      <c r="O27" s="1">
        <f t="shared" si="0"/>
        <v>0.84099999999999997</v>
      </c>
    </row>
    <row r="28" spans="1:19" ht="17">
      <c r="A28" s="1" t="s">
        <v>63</v>
      </c>
      <c r="B28" s="1" t="s">
        <v>62</v>
      </c>
      <c r="D28" s="2">
        <v>2.04</v>
      </c>
      <c r="E28" s="1">
        <v>0</v>
      </c>
      <c r="H28" t="s">
        <v>67</v>
      </c>
      <c r="I28" s="4" t="s">
        <v>66</v>
      </c>
      <c r="K28" s="4">
        <v>1.04</v>
      </c>
      <c r="L28">
        <v>1</v>
      </c>
      <c r="N28">
        <v>1</v>
      </c>
      <c r="O28" s="1">
        <f t="shared" si="0"/>
        <v>1.04</v>
      </c>
    </row>
    <row r="29" spans="1:19" ht="17">
      <c r="A29" t="s">
        <v>67</v>
      </c>
      <c r="B29" s="4" t="s">
        <v>66</v>
      </c>
      <c r="H29" s="1" t="s">
        <v>37</v>
      </c>
      <c r="I29" s="1" t="s">
        <v>36</v>
      </c>
      <c r="J29" s="1" t="s">
        <v>48</v>
      </c>
      <c r="K29" s="1">
        <v>0.95199999999999996</v>
      </c>
      <c r="L29" s="1">
        <v>0</v>
      </c>
      <c r="N29">
        <v>1</v>
      </c>
      <c r="O29" s="1">
        <f t="shared" si="0"/>
        <v>0.95199999999999996</v>
      </c>
    </row>
    <row r="30" spans="1:19" ht="17">
      <c r="A30" s="1" t="s">
        <v>52</v>
      </c>
      <c r="B30" s="1" t="s">
        <v>54</v>
      </c>
      <c r="C30" s="1" t="s">
        <v>53</v>
      </c>
    </row>
    <row r="31" spans="1:19" ht="17">
      <c r="A31" s="1" t="s">
        <v>46</v>
      </c>
      <c r="B31" s="1" t="s">
        <v>47</v>
      </c>
      <c r="C31" s="1" t="s">
        <v>55</v>
      </c>
    </row>
    <row r="32" spans="1:19" ht="17">
      <c r="A32" s="1" t="s">
        <v>56</v>
      </c>
      <c r="B32" s="1" t="s">
        <v>15</v>
      </c>
      <c r="C32" s="1" t="s">
        <v>57</v>
      </c>
      <c r="O32">
        <f>SUM(O4:O31)</f>
        <v>92.629000000000019</v>
      </c>
    </row>
    <row r="33" spans="1:11" ht="17">
      <c r="A33" s="1" t="s">
        <v>59</v>
      </c>
      <c r="B33" s="1" t="s">
        <v>58</v>
      </c>
      <c r="C33" s="1" t="s">
        <v>60</v>
      </c>
    </row>
    <row r="34" spans="1:11" ht="17">
      <c r="A34" s="1" t="s">
        <v>38</v>
      </c>
      <c r="B34" s="1" t="s">
        <v>39</v>
      </c>
      <c r="C34" s="1" t="s">
        <v>61</v>
      </c>
      <c r="E34" s="3"/>
      <c r="H34" s="3" t="s">
        <v>1</v>
      </c>
      <c r="I34" s="3" t="s">
        <v>0</v>
      </c>
      <c r="J34" s="3" t="s">
        <v>147</v>
      </c>
      <c r="K34" s="3"/>
    </row>
    <row r="35" spans="1:11" ht="17">
      <c r="A35" s="1" t="s">
        <v>63</v>
      </c>
      <c r="B35" s="1" t="s">
        <v>62</v>
      </c>
      <c r="C35" s="1" t="s">
        <v>61</v>
      </c>
      <c r="H35" s="1" t="s">
        <v>71</v>
      </c>
      <c r="I35" s="1" t="s">
        <v>13</v>
      </c>
      <c r="J35">
        <v>3</v>
      </c>
    </row>
    <row r="36" spans="1:11" ht="17">
      <c r="A36" s="1" t="s">
        <v>65</v>
      </c>
      <c r="B36" s="1" t="s">
        <v>64</v>
      </c>
      <c r="C36" s="1" t="s">
        <v>60</v>
      </c>
      <c r="H36" s="1" t="s">
        <v>52</v>
      </c>
      <c r="I36" s="1" t="s">
        <v>54</v>
      </c>
      <c r="J36">
        <v>9</v>
      </c>
    </row>
    <row r="37" spans="1:11" ht="17">
      <c r="A37" t="s">
        <v>67</v>
      </c>
      <c r="B37" s="4" t="s">
        <v>66</v>
      </c>
      <c r="H37" s="1" t="s">
        <v>146</v>
      </c>
      <c r="I37" s="1" t="s">
        <v>22</v>
      </c>
      <c r="J37">
        <v>9</v>
      </c>
    </row>
    <row r="38" spans="1:11" ht="17">
      <c r="A38" t="s">
        <v>85</v>
      </c>
      <c r="B38" t="s">
        <v>81</v>
      </c>
      <c r="H38" s="1" t="s">
        <v>30</v>
      </c>
      <c r="I38" s="4" t="s">
        <v>136</v>
      </c>
      <c r="J38">
        <v>3</v>
      </c>
    </row>
    <row r="39" spans="1:11">
      <c r="A39" t="s">
        <v>84</v>
      </c>
      <c r="B39" t="s">
        <v>82</v>
      </c>
      <c r="H39" t="s">
        <v>88</v>
      </c>
      <c r="I39" t="s">
        <v>151</v>
      </c>
      <c r="J39">
        <v>12</v>
      </c>
    </row>
    <row r="40" spans="1:11">
      <c r="A40" t="s">
        <v>86</v>
      </c>
      <c r="B40" t="s">
        <v>83</v>
      </c>
      <c r="H40" t="s">
        <v>43</v>
      </c>
      <c r="I40" t="s">
        <v>152</v>
      </c>
      <c r="J40">
        <v>20</v>
      </c>
    </row>
    <row r="41" spans="1:11" ht="17">
      <c r="A41" t="s">
        <v>88</v>
      </c>
      <c r="B41" t="s">
        <v>151</v>
      </c>
      <c r="C41" t="s">
        <v>90</v>
      </c>
      <c r="H41" s="1" t="s">
        <v>50</v>
      </c>
      <c r="I41" s="4" t="s">
        <v>76</v>
      </c>
      <c r="J41">
        <v>2</v>
      </c>
    </row>
    <row r="42" spans="1:11" ht="17">
      <c r="A42" t="s">
        <v>43</v>
      </c>
      <c r="B42" t="s">
        <v>152</v>
      </c>
      <c r="C42" t="s">
        <v>90</v>
      </c>
      <c r="H42" s="1" t="s">
        <v>46</v>
      </c>
      <c r="I42" s="1" t="s">
        <v>94</v>
      </c>
      <c r="J42">
        <v>8</v>
      </c>
    </row>
    <row r="43" spans="1:11" ht="17">
      <c r="A43" t="s">
        <v>92</v>
      </c>
      <c r="B43" t="s">
        <v>91</v>
      </c>
      <c r="C43" t="s">
        <v>93</v>
      </c>
      <c r="H43" s="1" t="s">
        <v>37</v>
      </c>
      <c r="I43" s="1" t="s">
        <v>36</v>
      </c>
      <c r="J43">
        <v>5</v>
      </c>
    </row>
    <row r="44" spans="1:11" ht="17">
      <c r="A44" t="s">
        <v>59</v>
      </c>
      <c r="B44" t="s">
        <v>58</v>
      </c>
      <c r="C44" t="s">
        <v>55</v>
      </c>
      <c r="H44" s="1" t="s">
        <v>139</v>
      </c>
      <c r="I44" s="1" t="s">
        <v>140</v>
      </c>
      <c r="J44" s="1">
        <v>2</v>
      </c>
    </row>
    <row r="45" spans="1:11">
      <c r="A45" t="s">
        <v>95</v>
      </c>
      <c r="B45" t="s">
        <v>94</v>
      </c>
      <c r="C45" t="s">
        <v>55</v>
      </c>
    </row>
    <row r="46" spans="1:11" ht="17">
      <c r="A46" t="s">
        <v>97</v>
      </c>
      <c r="B46" s="1" t="s">
        <v>96</v>
      </c>
    </row>
    <row r="48" spans="1:11" ht="17">
      <c r="H48" s="1" t="s">
        <v>148</v>
      </c>
      <c r="I48" t="s">
        <v>149</v>
      </c>
      <c r="J48" t="s">
        <v>150</v>
      </c>
    </row>
    <row r="55" spans="1:3" ht="17">
      <c r="A55" s="3"/>
      <c r="B55" s="3"/>
    </row>
    <row r="62" spans="1:3" ht="17">
      <c r="A62" s="3"/>
      <c r="B62" s="3"/>
      <c r="C62" s="3"/>
    </row>
    <row r="67" spans="1:3" ht="17">
      <c r="A67" s="3"/>
      <c r="B67" s="3"/>
      <c r="C67" s="3"/>
    </row>
    <row r="73" spans="1:3">
      <c r="B73" s="4"/>
    </row>
    <row r="74" spans="1:3" ht="17">
      <c r="B74" s="1"/>
    </row>
    <row r="79" spans="1:3">
      <c r="B79">
        <v>1000</v>
      </c>
      <c r="C79">
        <v>20</v>
      </c>
    </row>
    <row r="80" spans="1:3">
      <c r="B80">
        <f>B79/1000</f>
        <v>1</v>
      </c>
      <c r="C80">
        <f>C79/1000</f>
        <v>0.02</v>
      </c>
    </row>
    <row r="81" spans="2:3">
      <c r="B81">
        <v>18</v>
      </c>
      <c r="C81">
        <f>C80*B81</f>
        <v>0.36</v>
      </c>
    </row>
  </sheetData>
  <hyperlinks>
    <hyperlink ref="C16" r:id="rId1" xr:uid="{219F93E2-7890-BF4D-9B37-6DE65CB30E39}"/>
    <hyperlink ref="J12" r:id="rId2" xr:uid="{8F6099A2-8F09-9248-BBCE-AA72637AC43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AD20-9E44-6146-B829-1D8D3809B796}">
  <dimension ref="A1:O41"/>
  <sheetViews>
    <sheetView topLeftCell="B2" zoomScale="144" workbookViewId="0">
      <selection activeCell="L14" sqref="L14"/>
    </sheetView>
  </sheetViews>
  <sheetFormatPr baseColWidth="10" defaultRowHeight="16"/>
  <cols>
    <col min="2" max="2" width="64.83203125" customWidth="1"/>
  </cols>
  <sheetData>
    <row r="1" spans="1:15" ht="17">
      <c r="A1" s="6">
        <v>1</v>
      </c>
      <c r="B1" s="5" t="s">
        <v>98</v>
      </c>
      <c r="C1" s="6">
        <v>39</v>
      </c>
      <c r="D1" s="7">
        <v>2</v>
      </c>
    </row>
    <row r="2" spans="1:15" ht="17">
      <c r="A2" s="6">
        <v>2</v>
      </c>
      <c r="B2" s="5" t="s">
        <v>99</v>
      </c>
      <c r="C2" s="6">
        <v>359</v>
      </c>
      <c r="D2" s="7">
        <v>9</v>
      </c>
    </row>
    <row r="3" spans="1:15" ht="17">
      <c r="A3" s="6">
        <v>3</v>
      </c>
      <c r="B3" s="5" t="s">
        <v>100</v>
      </c>
      <c r="C3" s="6">
        <v>246</v>
      </c>
      <c r="D3" s="7">
        <v>3</v>
      </c>
      <c r="K3">
        <f t="shared" ref="K3:K9" si="0">K4+3.5</f>
        <v>110</v>
      </c>
    </row>
    <row r="4" spans="1:15" ht="17">
      <c r="A4" s="6">
        <v>4</v>
      </c>
      <c r="B4" s="5" t="s">
        <v>101</v>
      </c>
      <c r="C4" s="6">
        <v>590</v>
      </c>
      <c r="D4" s="7">
        <v>12</v>
      </c>
      <c r="K4">
        <f t="shared" si="0"/>
        <v>106.5</v>
      </c>
    </row>
    <row r="5" spans="1:15" ht="17">
      <c r="A5" s="6">
        <v>5</v>
      </c>
      <c r="B5" s="5" t="s">
        <v>102</v>
      </c>
      <c r="C5" s="6">
        <v>117</v>
      </c>
      <c r="D5" s="7">
        <v>2</v>
      </c>
      <c r="K5">
        <f t="shared" si="0"/>
        <v>103</v>
      </c>
    </row>
    <row r="6" spans="1:15" ht="17">
      <c r="A6" s="6">
        <v>6</v>
      </c>
      <c r="B6" s="5" t="s">
        <v>103</v>
      </c>
      <c r="C6" s="6">
        <v>158</v>
      </c>
      <c r="D6" s="7">
        <v>9</v>
      </c>
      <c r="K6">
        <f t="shared" si="0"/>
        <v>99.5</v>
      </c>
    </row>
    <row r="7" spans="1:15" ht="17">
      <c r="A7" s="6">
        <v>7</v>
      </c>
      <c r="B7" s="5" t="s">
        <v>104</v>
      </c>
      <c r="C7" s="6">
        <v>171</v>
      </c>
      <c r="D7" s="7">
        <v>1</v>
      </c>
      <c r="K7">
        <f t="shared" si="0"/>
        <v>96</v>
      </c>
    </row>
    <row r="8" spans="1:15" ht="17">
      <c r="A8" s="6">
        <v>8</v>
      </c>
      <c r="B8" s="5" t="s">
        <v>105</v>
      </c>
      <c r="C8" s="6">
        <v>190</v>
      </c>
      <c r="D8" s="7">
        <v>2</v>
      </c>
      <c r="K8">
        <f t="shared" si="0"/>
        <v>92.5</v>
      </c>
    </row>
    <row r="9" spans="1:15" ht="17">
      <c r="A9" s="6">
        <v>9</v>
      </c>
      <c r="B9" s="5" t="s">
        <v>106</v>
      </c>
      <c r="C9" s="6">
        <v>47</v>
      </c>
      <c r="D9" s="7">
        <v>1</v>
      </c>
      <c r="K9">
        <f t="shared" si="0"/>
        <v>89</v>
      </c>
    </row>
    <row r="10" spans="1:15" ht="17">
      <c r="A10" s="6">
        <v>10</v>
      </c>
      <c r="B10" s="5" t="s">
        <v>107</v>
      </c>
      <c r="C10" s="6">
        <v>193</v>
      </c>
      <c r="D10" s="7">
        <v>5</v>
      </c>
      <c r="K10">
        <f>K11+3.5</f>
        <v>85.5</v>
      </c>
    </row>
    <row r="11" spans="1:15" ht="17">
      <c r="A11" s="6">
        <v>11</v>
      </c>
      <c r="B11" s="5" t="s">
        <v>108</v>
      </c>
      <c r="C11" s="6">
        <v>29</v>
      </c>
      <c r="D11" s="7">
        <v>1</v>
      </c>
      <c r="K11" s="8">
        <v>82</v>
      </c>
      <c r="O11">
        <v>11</v>
      </c>
    </row>
    <row r="12" spans="1:15" ht="17">
      <c r="A12" s="6">
        <v>12</v>
      </c>
      <c r="B12" s="5" t="s">
        <v>109</v>
      </c>
      <c r="C12" s="6">
        <v>296</v>
      </c>
      <c r="D12" s="7">
        <v>14</v>
      </c>
      <c r="K12" s="9">
        <f>K11-3.5</f>
        <v>78.5</v>
      </c>
    </row>
    <row r="13" spans="1:15" ht="17">
      <c r="A13" s="6">
        <v>13</v>
      </c>
      <c r="B13" s="5" t="s">
        <v>110</v>
      </c>
      <c r="C13" s="6">
        <v>43</v>
      </c>
      <c r="D13" s="7">
        <v>2</v>
      </c>
      <c r="K13" s="9">
        <f t="shared" ref="K13:K21" si="1">K12-3.5</f>
        <v>75</v>
      </c>
      <c r="O13">
        <v>62</v>
      </c>
    </row>
    <row r="14" spans="1:15" ht="17">
      <c r="A14" s="6">
        <v>14</v>
      </c>
      <c r="B14" s="5" t="s">
        <v>111</v>
      </c>
      <c r="C14" s="6">
        <v>143</v>
      </c>
      <c r="D14" s="7">
        <v>1</v>
      </c>
      <c r="K14" s="9">
        <f t="shared" si="1"/>
        <v>71.5</v>
      </c>
    </row>
    <row r="15" spans="1:15" ht="17">
      <c r="A15" s="6">
        <v>15</v>
      </c>
      <c r="B15" s="5" t="s">
        <v>112</v>
      </c>
      <c r="C15" s="6">
        <v>680</v>
      </c>
      <c r="D15" s="7">
        <v>8</v>
      </c>
      <c r="K15" s="9">
        <f t="shared" si="1"/>
        <v>68</v>
      </c>
    </row>
    <row r="16" spans="1:15" ht="17">
      <c r="A16" s="6">
        <v>16</v>
      </c>
      <c r="B16" s="5" t="s">
        <v>113</v>
      </c>
      <c r="C16" s="6">
        <v>176</v>
      </c>
      <c r="D16" s="7">
        <v>4</v>
      </c>
      <c r="K16" s="9">
        <f t="shared" si="1"/>
        <v>64.5</v>
      </c>
    </row>
    <row r="17" spans="1:11" ht="17">
      <c r="A17" s="6">
        <v>17</v>
      </c>
      <c r="B17" s="5" t="s">
        <v>114</v>
      </c>
      <c r="C17" s="6">
        <v>300</v>
      </c>
      <c r="D17" s="7">
        <v>7</v>
      </c>
      <c r="K17" s="9">
        <f t="shared" si="1"/>
        <v>61</v>
      </c>
    </row>
    <row r="18" spans="1:11" ht="17">
      <c r="A18" s="6">
        <v>18</v>
      </c>
      <c r="B18" s="5" t="s">
        <v>115</v>
      </c>
      <c r="C18" s="6">
        <v>32</v>
      </c>
      <c r="D18" s="7">
        <v>1</v>
      </c>
      <c r="K18" s="9">
        <f t="shared" si="1"/>
        <v>57.5</v>
      </c>
    </row>
    <row r="19" spans="1:11" ht="17">
      <c r="A19" s="6">
        <v>19</v>
      </c>
      <c r="B19" s="5" t="s">
        <v>116</v>
      </c>
      <c r="C19" s="6">
        <v>37</v>
      </c>
      <c r="D19" s="7">
        <v>1</v>
      </c>
      <c r="K19" s="9">
        <f t="shared" si="1"/>
        <v>54</v>
      </c>
    </row>
    <row r="20" spans="1:11" ht="17">
      <c r="A20" s="6">
        <v>20</v>
      </c>
      <c r="B20" s="5" t="s">
        <v>117</v>
      </c>
      <c r="C20" s="6">
        <v>194</v>
      </c>
      <c r="D20" s="7">
        <v>4</v>
      </c>
      <c r="K20" s="9">
        <f t="shared" si="1"/>
        <v>50.5</v>
      </c>
    </row>
    <row r="21" spans="1:11" ht="17">
      <c r="A21" s="6">
        <v>21</v>
      </c>
      <c r="B21" s="5" t="s">
        <v>118</v>
      </c>
      <c r="C21" s="6">
        <v>189</v>
      </c>
      <c r="D21" s="7">
        <v>1</v>
      </c>
      <c r="K21" s="9">
        <f t="shared" si="1"/>
        <v>47</v>
      </c>
    </row>
    <row r="22" spans="1:11" ht="17">
      <c r="A22" s="6">
        <v>22</v>
      </c>
      <c r="B22" s="5" t="s">
        <v>119</v>
      </c>
      <c r="C22" s="6">
        <v>31</v>
      </c>
      <c r="D22" s="7">
        <v>1</v>
      </c>
    </row>
    <row r="23" spans="1:11" ht="17">
      <c r="A23" s="6">
        <v>23</v>
      </c>
      <c r="B23" s="5" t="s">
        <v>120</v>
      </c>
      <c r="C23" s="6">
        <v>153</v>
      </c>
      <c r="D23" s="7">
        <v>3</v>
      </c>
    </row>
    <row r="24" spans="1:11" ht="17">
      <c r="A24" s="6">
        <v>24</v>
      </c>
      <c r="B24" s="5" t="s">
        <v>121</v>
      </c>
      <c r="C24" s="6">
        <v>644</v>
      </c>
      <c r="D24" s="7">
        <v>18</v>
      </c>
    </row>
    <row r="25" spans="1:11" ht="17">
      <c r="A25" s="6">
        <v>25</v>
      </c>
      <c r="B25" s="5" t="s">
        <v>122</v>
      </c>
      <c r="C25" s="6">
        <v>758</v>
      </c>
      <c r="D25" s="7">
        <v>25</v>
      </c>
    </row>
    <row r="26" spans="1:11" ht="17">
      <c r="A26" s="6">
        <v>26</v>
      </c>
      <c r="B26" s="5" t="s">
        <v>123</v>
      </c>
      <c r="C26" s="6">
        <v>313</v>
      </c>
      <c r="D26" s="7">
        <v>11</v>
      </c>
    </row>
    <row r="27" spans="1:11" ht="17">
      <c r="A27" s="6">
        <v>27</v>
      </c>
      <c r="B27" s="5" t="s">
        <v>124</v>
      </c>
      <c r="C27" s="6">
        <v>488</v>
      </c>
      <c r="D27" s="7">
        <v>15</v>
      </c>
    </row>
    <row r="28" spans="1:11" ht="17">
      <c r="A28" s="6">
        <v>28</v>
      </c>
      <c r="B28" s="5" t="s">
        <v>125</v>
      </c>
      <c r="C28" s="6">
        <v>39</v>
      </c>
      <c r="D28" s="7">
        <v>2</v>
      </c>
    </row>
    <row r="29" spans="1:11" ht="17">
      <c r="A29" s="6">
        <v>29</v>
      </c>
      <c r="B29" s="5" t="s">
        <v>126</v>
      </c>
      <c r="C29" s="6">
        <v>30</v>
      </c>
      <c r="D29" s="7">
        <v>1</v>
      </c>
    </row>
    <row r="30" spans="1:11" ht="17">
      <c r="A30" s="6">
        <v>30</v>
      </c>
      <c r="B30" s="5" t="s">
        <v>127</v>
      </c>
      <c r="C30" s="6">
        <v>51</v>
      </c>
      <c r="D30" s="7">
        <v>6</v>
      </c>
    </row>
    <row r="31" spans="1:11" ht="17">
      <c r="A31" s="6">
        <v>31</v>
      </c>
      <c r="B31" s="5" t="s">
        <v>128</v>
      </c>
      <c r="C31" s="6">
        <v>122</v>
      </c>
      <c r="D31" s="7">
        <v>7</v>
      </c>
    </row>
    <row r="32" spans="1:11" ht="17">
      <c r="A32" s="6">
        <v>32</v>
      </c>
      <c r="B32" s="5" t="s">
        <v>129</v>
      </c>
      <c r="C32" s="6">
        <v>351</v>
      </c>
      <c r="D32" s="7">
        <v>10</v>
      </c>
    </row>
    <row r="33" spans="1:4" ht="17">
      <c r="A33" s="6">
        <v>33</v>
      </c>
      <c r="B33" s="5" t="s">
        <v>130</v>
      </c>
      <c r="C33" s="6">
        <v>31</v>
      </c>
      <c r="D33" s="7">
        <v>1</v>
      </c>
    </row>
    <row r="34" spans="1:4" ht="17">
      <c r="A34" s="6">
        <v>34</v>
      </c>
      <c r="B34" s="5" t="s">
        <v>131</v>
      </c>
      <c r="C34" s="6">
        <v>198</v>
      </c>
      <c r="D34" s="7">
        <v>3</v>
      </c>
    </row>
    <row r="35" spans="1:4" ht="17">
      <c r="A35" s="6">
        <v>35</v>
      </c>
      <c r="B35" s="5" t="s">
        <v>132</v>
      </c>
      <c r="C35" s="6">
        <v>32</v>
      </c>
      <c r="D35" s="7">
        <v>1</v>
      </c>
    </row>
    <row r="36" spans="1:4" ht="17">
      <c r="A36" s="6">
        <v>36</v>
      </c>
      <c r="B36" s="5" t="s">
        <v>133</v>
      </c>
      <c r="C36" s="6">
        <v>33</v>
      </c>
      <c r="D36" s="7">
        <v>1</v>
      </c>
    </row>
    <row r="37" spans="1:4" ht="17">
      <c r="A37" s="6">
        <v>37</v>
      </c>
      <c r="B37" s="5" t="s">
        <v>134</v>
      </c>
      <c r="C37" s="6">
        <v>240</v>
      </c>
      <c r="D37" s="7">
        <v>7</v>
      </c>
    </row>
    <row r="38" spans="1:4" ht="17">
      <c r="A38" s="6">
        <v>38</v>
      </c>
      <c r="B38" s="5" t="s">
        <v>135</v>
      </c>
      <c r="C38" s="6">
        <v>90</v>
      </c>
      <c r="D38" s="7">
        <v>5</v>
      </c>
    </row>
    <row r="41" spans="1:4">
      <c r="C41">
        <f>SUM(C1:C40)</f>
        <v>7833</v>
      </c>
    </row>
  </sheetData>
  <hyperlinks>
    <hyperlink ref="B1" r:id="rId1" display="https://docs.pytobot.com/" xr:uid="{2566C2E7-58DE-5A43-BD9E-14C7A44A0AB4}"/>
    <hyperlink ref="B2" r:id="rId2" display="https://docs.pytobot.com/pytobot-v1" xr:uid="{16D4E66F-B2FA-8646-B6F8-A2813A83B4C1}"/>
    <hyperlink ref="B3" r:id="rId3" display="https://docs.pytobot.com/hardware/3d-print" xr:uid="{E928DC5F-9B5A-A544-982D-AC956846246A}"/>
    <hyperlink ref="B4" r:id="rId4" display="https://docs.pytobot.com/hardware/pcb" xr:uid="{3B6B4AFC-BEA1-3445-A9AE-FC0E94A2334B}"/>
    <hyperlink ref="B5" r:id="rId5" display="https://docs.pytobot.com/hardware/components" xr:uid="{7FEA7FE6-E42B-1546-BE3F-D3E027832F35}"/>
    <hyperlink ref="B6" r:id="rId6" display="https://docs.pytobot.com/programming/setup" xr:uid="{E72C13CA-D964-6A44-A3E7-614AD6754B3E}"/>
    <hyperlink ref="B7" r:id="rId7" display="https://docs.pytobot.com/programming/api" xr:uid="{07C5CCDD-2AAC-F74F-A18F-3974CBE7E327}"/>
    <hyperlink ref="B8" r:id="rId8" display="https://docs.pytobot.com/programming/front-end" xr:uid="{51B1ED10-58F6-A741-A6DD-BA03DACE65F8}"/>
    <hyperlink ref="B9" r:id="rId9" display="https://docs.pytobot.com/extra/todo" xr:uid="{5264D9ED-C3B3-6241-8308-6B7B05FC79BA}"/>
    <hyperlink ref="B10" r:id="rId10" display="https://docs.pytobot.com/extra/log" xr:uid="{AB8C7743-A7CD-0A41-90F6-B9926091719D}"/>
    <hyperlink ref="B11" r:id="rId11" display="https://docs.pytobot.com/extra/try-error" xr:uid="{18D77292-CF60-3F47-87DA-828D472ED28C}"/>
    <hyperlink ref="B12" r:id="rId12" display="https://docs.pytobot.com/extra/bron" xr:uid="{88121EBB-B7F4-A74F-BDFA-59BB7040DFB9}"/>
    <hyperlink ref="B13" r:id="rId13" display="https://docs.pytobot.com/extra/abbreviation" xr:uid="{F688CF6C-9AB4-104E-9820-5FAE04E27609}"/>
    <hyperlink ref="B14" r:id="rId14" display="https://docs.pytobot.com/business/business-model-canvas" xr:uid="{A8F0D729-E8D2-B148-B373-44F0FF4E211A}"/>
    <hyperlink ref="B15" r:id="rId15" display="https://docs.pytobot.com/business/curriculum" xr:uid="{92A378CE-EC89-A644-9E17-7392AD50F62D}"/>
    <hyperlink ref="B16" r:id="rId16" display="https://docs.pytobot.com/hardware/3d-print/version-1" xr:uid="{114AAC80-1032-3B42-B46C-7AAA4C0E5760}"/>
    <hyperlink ref="B17" r:id="rId17" display="https://docs.pytobot.com/hardware/components/controller" xr:uid="{91A89D28-9917-3647-B84B-8BFF843CDE78}"/>
    <hyperlink ref="B18" r:id="rId18" display="https://docs.pytobot.com/hardware/components/add-on" xr:uid="{C9581EEF-1FA8-8D45-8263-B8BB8B5157B2}"/>
    <hyperlink ref="B19" r:id="rId19" display="https://docs.pytobot.com/hardware/components/sensors" xr:uid="{A857877E-BF5D-6947-A8CE-BCBBCADC26C6}"/>
    <hyperlink ref="B20" r:id="rId20" display="https://docs.pytobot.com/hardware/components/add-on/power-managment/battery" xr:uid="{594FF4BF-900F-8445-B8C6-91E88ED5826C}"/>
    <hyperlink ref="B21" r:id="rId21" display="https://docs.pytobot.com/hardware/components/add-on/h-bridge" xr:uid="{A2656A1E-2629-A941-9FD8-6E3B316BA11E}"/>
    <hyperlink ref="B22" r:id="rId22" display="https://docs.pytobot.com/hardware/components/sensors/line-sensor" xr:uid="{0AFBC4A9-9AEB-6841-BBF9-998C92BD3549}"/>
    <hyperlink ref="B23" r:id="rId23" display="https://docs.pytobot.com/hardware/components/sensors/distance-sensor" xr:uid="{B7C88876-0E4A-DD40-8167-00A60AD12599}"/>
    <hyperlink ref="B24" r:id="rId24" display="https://docs.pytobot.com/hardware/components/sensors/oled" xr:uid="{F9F7033D-5AC8-584B-81F7-BC891121B1D7}"/>
    <hyperlink ref="B25" r:id="rId25" display="https://docs.pytobot.com/programming/setup/local-hotspot" xr:uid="{929008DB-07FF-5142-914B-D55D5EC67197}"/>
    <hyperlink ref="B26" r:id="rId26" display="https://docs.pytobot.com/programming/setup/local-share" xr:uid="{52BC2D5C-D073-964A-87B7-02975C03173C}"/>
    <hyperlink ref="B27" r:id="rId27" display="https://docs.pytobot.com/programming/setup/script" xr:uid="{7983673B-86F8-C44C-922D-66CBF747D492}"/>
    <hyperlink ref="B28" r:id="rId28" display="https://docs.pytobot.com/programming/setup/nodered" xr:uid="{69E1C5AB-E44C-4E4C-AC88-9AA8B3BC2C05}"/>
    <hyperlink ref="B29" r:id="rId29" display="https://docs.pytobot.com/hardware/components/sensors/camera" xr:uid="{77FCA004-9323-284B-A19F-9154A0C5FA96}"/>
    <hyperlink ref="B30" r:id="rId30" display="https://docs.pytobot.com/extra/try-error/battery" xr:uid="{4DDD8925-3B38-094F-892B-E90A0E6BF93D}"/>
    <hyperlink ref="B31" r:id="rId31" display="https://docs.pytobot.com/extra/try-error/frameworks" xr:uid="{0D81BB2B-6131-FC4C-AE84-08DD30404B77}"/>
    <hyperlink ref="B32" r:id="rId32" display="https://docs.pytobot.com/hardware/components/add-on/kill-switch" xr:uid="{D21ABD4D-4B1D-4B41-806B-E4193FFC6876}"/>
    <hyperlink ref="B33" r:id="rId33" display="https://docs.pytobot.com/hardware/components/add-on/power-managment" xr:uid="{F81B7649-6DFD-474B-A645-EC955D471B55}"/>
    <hyperlink ref="B34" r:id="rId34" display="https://docs.pytobot.com/hardware/components/sensors/led-strip" xr:uid="{8695C076-8D7D-AB40-9394-8266AC9B7E36}"/>
    <hyperlink ref="B35" r:id="rId35" display="https://docs.pytobot.com/hardware/components/sensors/micro-servo" xr:uid="{F678C0E7-4CF1-4748-8277-5C700D5667F3}"/>
    <hyperlink ref="B36" r:id="rId36" display="https://docs.pytobot.com/hardware/components/sensors/9dof-sensor" xr:uid="{4C000893-6CE2-0541-8230-A36FB0A5D174}"/>
    <hyperlink ref="B37" r:id="rId37" display="https://docs.pytobot.com/hardware/components/add-on/power-managment/dc-dc-converter" xr:uid="{D6C912A5-2421-4F47-967A-15AD7B4F2091}"/>
    <hyperlink ref="B38" r:id="rId38" display="https://docs.pytobot.com/hardware/components/add-on/power-managment/battery-life" xr:uid="{62799A83-45B4-DA44-9052-0A33798A0A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2019-04-18T22:44:36Z</dcterms:created>
  <dcterms:modified xsi:type="dcterms:W3CDTF">2019-06-05T15:47:48Z</dcterms:modified>
</cp:coreProperties>
</file>