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github\pyxll-examples\pandas\uscities\"/>
    </mc:Choice>
  </mc:AlternateContent>
  <xr:revisionPtr revIDLastSave="0" documentId="13_ncr:1_{714E3684-82BB-4CEC-8904-7B9B9A548CED}" xr6:coauthVersionLast="47" xr6:coauthVersionMax="47" xr10:uidLastSave="{00000000-0000-0000-0000-000000000000}"/>
  <bookViews>
    <workbookView xWindow="-110" yWindow="-110" windowWidth="38620" windowHeight="21220" xr2:uid="{3D1FE756-B44E-42DC-8B6F-F0A968A090B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7" i="1" l="1" a="1"/>
  <c r="P4" i="1" a="1"/>
  <c r="B9" i="1" a="1"/>
  <c r="P37" i="1" l="1"/>
  <c r="P4" i="1"/>
  <c r="B9" i="1"/>
  <c r="B18" i="1" a="1"/>
  <c r="G8" i="1" a="1"/>
  <c r="H51" i="1" a="1"/>
  <c r="G8" i="1" l="1"/>
  <c r="H51" i="1"/>
  <c r="B18" i="1"/>
  <c r="B51" i="1" a="1"/>
  <c r="B24" i="1" a="1"/>
  <c r="B24" i="1" l="1"/>
  <c r="B5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 Roberts</author>
  </authors>
  <commentList>
    <comment ref="B6" authorId="0" shapeId="0" xr:uid="{BAE399DE-B85A-4133-93D8-4E870F559168}">
      <text>
        <r>
          <rPr>
            <sz val="9"/>
            <color indexed="81"/>
            <rFont val="Tahoma"/>
            <family val="2"/>
          </rPr>
          <t>Update this to the path of the uscities.csv file downloaded from https://simplemaps.com/data/us-cities</t>
        </r>
        <r>
          <rPr>
            <sz val="9"/>
            <color indexed="81"/>
            <rFont val="Tahoma"/>
            <charset val="1"/>
          </rPr>
          <t xml:space="preserve">
</t>
        </r>
      </text>
    </comment>
    <comment ref="G8" authorId="0" shapeId="0" xr:uid="{D9DA43D2-A28E-4F14-8A95-862229C54E16}">
      <text>
        <r>
          <rPr>
            <sz val="9"/>
            <color indexed="81"/>
            <rFont val="Tahoma"/>
            <family val="2"/>
          </rPr>
          <t>We use "df.describe()" to get some stats about the  data set as a sanity check.</t>
        </r>
      </text>
    </comment>
    <comment ref="B9" authorId="0" shapeId="0" xr:uid="{96E3DC9C-4B57-4529-A43D-8AB496E2F61B}">
      <text>
        <r>
          <rPr>
            <sz val="9"/>
            <color indexed="81"/>
            <rFont val="Tahoma"/>
            <family val="2"/>
          </rPr>
          <t>This is the loaded DataFrame containing all the US cities data.</t>
        </r>
      </text>
    </comment>
    <comment ref="B18" authorId="0" shapeId="0" xr:uid="{749CBA13-2A35-43FE-8B6C-B0CF88C4DD6B}">
      <text>
        <r>
          <rPr>
            <sz val="9"/>
            <color indexed="81"/>
            <rFont val="Tahoma"/>
            <family val="2"/>
          </rPr>
          <t>This DataFrame is the loaded US cities data set with the above filter applied.</t>
        </r>
      </text>
    </comment>
    <comment ref="B24" authorId="0" shapeId="0" xr:uid="{A3A986B2-AF9F-4416-B968-3DFEAEB15389}">
      <text>
        <r>
          <rPr>
            <sz val="9"/>
            <color indexed="81"/>
            <rFont val="Tahoma"/>
            <family val="2"/>
          </rPr>
          <t>We don't need to display the whole data set in Excel, we can just look at the top N rows or apply other operations in Python.</t>
        </r>
      </text>
    </comment>
    <comment ref="H51" authorId="0" shapeId="0" xr:uid="{91E54B76-5972-40AC-9227-EF85B6AEC1E4}">
      <text>
        <r>
          <rPr>
            <sz val="9"/>
            <color indexed="81"/>
            <rFont val="Tahoma"/>
            <family val="2"/>
          </rPr>
          <t>We use Python to aggregate the data and display the results in Excel. This way we can deal with large data sets where it's not practical or necessary to always display the entire data set.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<sst xmlns="http://schemas.openxmlformats.org/spreadsheetml/2006/main" count="41" uniqueCount="26">
  <si>
    <t>state_name</t>
  </si>
  <si>
    <t>==</t>
  </si>
  <si>
    <t>Idaho</t>
  </si>
  <si>
    <t>county_name</t>
  </si>
  <si>
    <t>population</t>
  </si>
  <si>
    <t>sum</t>
  </si>
  <si>
    <t>Group By</t>
  </si>
  <si>
    <t>Aggregate By</t>
  </si>
  <si>
    <t>Transpose</t>
  </si>
  <si>
    <t>density</t>
  </si>
  <si>
    <t>mean</t>
  </si>
  <si>
    <t>Loaded Data</t>
  </si>
  <si>
    <t>Filter</t>
  </si>
  <si>
    <t>Filtered Data</t>
  </si>
  <si>
    <t>Top N Rows</t>
  </si>
  <si>
    <t>Pivoted Data</t>
  </si>
  <si>
    <t>Using filtered Data</t>
  </si>
  <si>
    <t>Using full data</t>
  </si>
  <si>
    <t>CSV Filename</t>
  </si>
  <si>
    <t>OR</t>
  </si>
  <si>
    <t>AND</t>
  </si>
  <si>
    <t>&gt;</t>
  </si>
  <si>
    <t>Delaware</t>
  </si>
  <si>
    <t>military</t>
  </si>
  <si>
    <t>.\uscities.csv</t>
  </si>
  <si>
    <t>Plotting Enabled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</si>
</sst>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0"/>
      <name val="Calibri"/>
      <family val="2"/>
      <scheme val="minor"/>
    </font>
    <font>
      <sz val="9"/>
      <color indexed="81"/>
      <name val="Tahoma"/>
      <charset val="1"/>
    </font>
    <font>
      <sz val="9"/>
      <color indexed="81"/>
      <name val="Tahoma"/>
      <family val="2"/>
    </font>
  </fonts>
  <fills count="7">
    <fill>
      <patternFill patternType="none"/>
    </fill>
    <fill>
      <patternFill patternType="gray125"/>
    </fill>
    <fill>
      <patternFill patternType="solid">
        <fgColor theme="7" tint="0.39997558519241921"/>
        <bgColor indexed="64"/>
      </patternFill>
    </fill>
    <fill>
      <patternFill patternType="solid">
        <fgColor theme="9" tint="-0.499984740745262"/>
        <bgColor indexed="64"/>
      </patternFill>
    </fill>
    <fill>
      <patternFill patternType="solid">
        <fgColor theme="8" tint="0.79998168889431442"/>
        <bgColor indexed="64"/>
      </patternFill>
    </fill>
    <fill>
      <patternFill patternType="solid">
        <fgColor theme="8" tint="-0.499984740745262"/>
        <bgColor indexed="64"/>
      </patternFill>
    </fill>
    <fill>
      <patternFill patternType="solid">
        <fgColor theme="5" tint="0.79998168889431442"/>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xf numFmtId="0" fontId="1" fillId="3" borderId="0" xfId="0" applyFont="1" applyFill="1"/>
    <xf numFmtId="0" fontId="0" fillId="4" borderId="0" xfId="0" applyFill="1"/>
    <xf numFmtId="0" fontId="0" fillId="4" borderId="0" xfId="0" quotePrefix="1" applyFill="1"/>
    <xf numFmtId="0" fontId="1" fillId="5" borderId="0" xfId="0" applyFont="1" applyFill="1"/>
    <xf numFmtId="0" fontId="0" fillId="6"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editAs="oneCell">
    <xdr:from>
      <xdr:col>15</xdr:col>
      <xdr:colOff>0</xdr:colOff>
      <xdr:row>4</xdr:row>
      <xdr:rowOff>0</xdr:rowOff>
    </xdr:from>
    <xdr:to>
      <xdr:col>17</xdr:col>
      <xdr:colOff>4337050</xdr:colOff>
      <xdr:row>22</xdr:row>
      <xdr:rowOff>31750</xdr:rowOff>
    </xdr:to>
    <xdr:pic>
      <xdr:nvPicPr>
        <xdr:cNvPr id="13" name="_PYPLOT_P4">
          <a:extLst>
            <a:ext uri="{FF2B5EF4-FFF2-40B4-BE49-F238E27FC236}">
              <a16:creationId xmlns:a16="http://schemas.microsoft.com/office/drawing/2014/main" id="{68F76174-F223-43DF-A5AA-328625882BFC}"/>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55450" y="736600"/>
          <a:ext cx="6140450" cy="3346450"/>
        </a:xfrm>
        <a:prstGeom prst="rect">
          <a:avLst/>
        </a:prstGeom>
      </xdr:spPr>
    </xdr:pic>
    <xdr:clientData/>
  </xdr:twoCellAnchor>
  <xdr:twoCellAnchor editAs="oneCell">
    <xdr:from>
      <xdr:col>15</xdr:col>
      <xdr:colOff>0</xdr:colOff>
      <xdr:row>37</xdr:row>
      <xdr:rowOff>0</xdr:rowOff>
    </xdr:from>
    <xdr:to>
      <xdr:col>17</xdr:col>
      <xdr:colOff>4972050</xdr:colOff>
      <xdr:row>58</xdr:row>
      <xdr:rowOff>165100</xdr:rowOff>
    </xdr:to>
    <xdr:pic>
      <xdr:nvPicPr>
        <xdr:cNvPr id="17" name="_PYPLOT_P37">
          <a:extLst>
            <a:ext uri="{FF2B5EF4-FFF2-40B4-BE49-F238E27FC236}">
              <a16:creationId xmlns:a16="http://schemas.microsoft.com/office/drawing/2014/main" id="{CFA5F3FE-E5A6-494C-AF9F-816BF85A54A9}"/>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855450" y="6813550"/>
          <a:ext cx="6775450" cy="40322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93CCE-5606-4077-8473-675137660AE0}">
  <dimension ref="B2:S103"/>
  <sheetViews>
    <sheetView tabSelected="1" workbookViewId="0"/>
  </sheetViews>
  <sheetFormatPr defaultRowHeight="14.5" x14ac:dyDescent="0.35"/>
  <cols>
    <col min="2" max="2" width="13.90625" bestFit="1" customWidth="1"/>
    <col min="3" max="4" width="12.54296875" bestFit="1" customWidth="1"/>
    <col min="5" max="5" width="9.90625" bestFit="1" customWidth="1"/>
    <col min="6" max="6" width="10.6328125" bestFit="1" customWidth="1"/>
    <col min="7" max="7" width="11.81640625" bestFit="1" customWidth="1"/>
    <col min="8" max="8" width="12.1796875" bestFit="1" customWidth="1"/>
    <col min="9" max="9" width="12.453125" bestFit="1" customWidth="1"/>
    <col min="10" max="10" width="10.81640625" bestFit="1" customWidth="1"/>
    <col min="11" max="13" width="11.81640625" bestFit="1" customWidth="1"/>
    <col min="14" max="14" width="7.08984375" bestFit="1" customWidth="1"/>
    <col min="15" max="15" width="11.6328125" bestFit="1" customWidth="1"/>
    <col min="16" max="16" width="18.81640625" bestFit="1" customWidth="1"/>
    <col min="17" max="17" width="7" bestFit="1" customWidth="1"/>
    <col min="18" max="18" width="122.81640625" bestFit="1" customWidth="1"/>
    <col min="19" max="19" width="10.81640625" bestFit="1" customWidth="1"/>
  </cols>
  <sheetData>
    <row r="2" spans="2:17" x14ac:dyDescent="0.35">
      <c r="P2" s="5" t="s">
        <v>25</v>
      </c>
      <c r="Q2" s="3" t="b">
        <v>0</v>
      </c>
    </row>
    <row r="4" spans="2:17" x14ac:dyDescent="0.35">
      <c r="P4" t="str" cm="1">
        <f t="array" ref="P4">_xll.plot_density_mapbox(B9,Q2)</f>
        <v>[PLOTTING DISABLED]</v>
      </c>
    </row>
    <row r="5" spans="2:17" x14ac:dyDescent="0.35">
      <c r="B5" s="5" t="s">
        <v>18</v>
      </c>
    </row>
    <row r="6" spans="2:17" x14ac:dyDescent="0.35">
      <c r="B6" s="3" t="s">
        <v>24</v>
      </c>
      <c r="C6" s="3"/>
      <c r="D6" s="3"/>
      <c r="E6" s="3"/>
    </row>
    <row r="8" spans="2:17" x14ac:dyDescent="0.35">
      <c r="B8" s="2" t="s">
        <v>11</v>
      </c>
      <c r="G8" t="str" cm="1">
        <f t="array" ref="G8:N16">_xll.df_describe(B9)</f>
        <v/>
      </c>
      <c r="H8" t="str">
        <v>county_fips</v>
      </c>
      <c r="I8" t="str">
        <v>lat</v>
      </c>
      <c r="J8" t="str">
        <v>lng</v>
      </c>
      <c r="K8" t="str">
        <v>population</v>
      </c>
      <c r="L8" t="str">
        <v>density</v>
      </c>
      <c r="M8" t="str">
        <v>ranking</v>
      </c>
      <c r="N8" t="str">
        <v>id</v>
      </c>
    </row>
    <row r="9" spans="2:17" x14ac:dyDescent="0.35">
      <c r="B9" s="1" t="str" cm="1">
        <f t="array" ref="B9">_xll.load_csv_data(B6)</f>
        <v>DataFrame@0</v>
      </c>
      <c r="G9" t="str">
        <v>count</v>
      </c>
      <c r="H9">
        <v>28338</v>
      </c>
      <c r="I9">
        <v>28338</v>
      </c>
      <c r="J9">
        <v>28338</v>
      </c>
      <c r="K9">
        <v>28338</v>
      </c>
      <c r="L9">
        <v>28338</v>
      </c>
      <c r="M9">
        <v>28338</v>
      </c>
      <c r="N9">
        <v>28338</v>
      </c>
    </row>
    <row r="10" spans="2:17" x14ac:dyDescent="0.35">
      <c r="G10" t="str">
        <v>mean</v>
      </c>
      <c r="H10">
        <v>29834.354224010163</v>
      </c>
      <c r="I10">
        <v>38.613994562072136</v>
      </c>
      <c r="J10">
        <v>-92.972393358740916</v>
      </c>
      <c r="K10">
        <v>14260.708201002188</v>
      </c>
      <c r="L10">
        <v>515.41061472228103</v>
      </c>
      <c r="M10">
        <v>2.9459383160420636</v>
      </c>
      <c r="N10">
        <v>1838216371.4606888</v>
      </c>
    </row>
    <row r="11" spans="2:17" x14ac:dyDescent="0.35">
      <c r="B11" s="5" t="s">
        <v>12</v>
      </c>
      <c r="G11" t="str">
        <v>std</v>
      </c>
      <c r="H11">
        <v>15845.095835681606</v>
      </c>
      <c r="I11">
        <v>5.8708323749780353</v>
      </c>
      <c r="J11">
        <v>15.596099164634058</v>
      </c>
      <c r="K11">
        <v>189811.21698989489</v>
      </c>
      <c r="L11">
        <v>786.01115469837248</v>
      </c>
      <c r="M11">
        <v>0.23381569244803105</v>
      </c>
      <c r="N11">
        <v>19361832.96720627</v>
      </c>
    </row>
    <row r="12" spans="2:17" x14ac:dyDescent="0.35">
      <c r="B12" s="3"/>
      <c r="C12" s="3" t="s">
        <v>0</v>
      </c>
      <c r="D12" s="4" t="s">
        <v>1</v>
      </c>
      <c r="E12" s="3" t="s">
        <v>2</v>
      </c>
      <c r="G12" t="str">
        <v>min</v>
      </c>
      <c r="H12">
        <v>1001</v>
      </c>
      <c r="I12">
        <v>17.9559</v>
      </c>
      <c r="J12">
        <v>-176.62950000000001</v>
      </c>
      <c r="K12">
        <v>1</v>
      </c>
      <c r="L12">
        <v>0</v>
      </c>
      <c r="M12">
        <v>1</v>
      </c>
      <c r="N12">
        <v>1630023526</v>
      </c>
    </row>
    <row r="13" spans="2:17" x14ac:dyDescent="0.35">
      <c r="B13" s="3" t="s">
        <v>19</v>
      </c>
      <c r="C13" s="3" t="s">
        <v>0</v>
      </c>
      <c r="D13" s="4" t="s">
        <v>1</v>
      </c>
      <c r="E13" s="3" t="s">
        <v>22</v>
      </c>
      <c r="G13" t="str">
        <v>25%</v>
      </c>
      <c r="H13">
        <v>17179</v>
      </c>
      <c r="I13">
        <v>35.126874999999998</v>
      </c>
      <c r="J13">
        <v>-98.193974999999995</v>
      </c>
      <c r="K13">
        <v>330</v>
      </c>
      <c r="L13">
        <v>117</v>
      </c>
      <c r="M13">
        <v>3</v>
      </c>
      <c r="N13">
        <v>1840007666.25</v>
      </c>
    </row>
    <row r="14" spans="2:17" x14ac:dyDescent="0.35">
      <c r="B14" s="3" t="s">
        <v>20</v>
      </c>
      <c r="C14" s="3" t="s">
        <v>4</v>
      </c>
      <c r="D14" s="3" t="s">
        <v>21</v>
      </c>
      <c r="E14" s="3">
        <v>5000</v>
      </c>
      <c r="G14" t="str">
        <v>50%</v>
      </c>
      <c r="H14">
        <v>29205</v>
      </c>
      <c r="I14">
        <v>39.314799999999998</v>
      </c>
      <c r="J14">
        <v>-90.250100000000003</v>
      </c>
      <c r="K14">
        <v>1089</v>
      </c>
      <c r="L14">
        <v>297</v>
      </c>
      <c r="M14">
        <v>3</v>
      </c>
      <c r="N14">
        <v>1840014881.5</v>
      </c>
    </row>
    <row r="15" spans="2:17" x14ac:dyDescent="0.35">
      <c r="B15" s="3" t="s">
        <v>20</v>
      </c>
      <c r="C15" s="3" t="s">
        <v>23</v>
      </c>
      <c r="D15" s="4" t="s">
        <v>1</v>
      </c>
      <c r="E15" s="3" t="b">
        <v>0</v>
      </c>
      <c r="G15" t="str">
        <v>75%</v>
      </c>
      <c r="H15">
        <v>42043</v>
      </c>
      <c r="I15">
        <v>41.743724999999998</v>
      </c>
      <c r="J15">
        <v>-81.93365</v>
      </c>
      <c r="K15">
        <v>4485.5</v>
      </c>
      <c r="L15">
        <v>603</v>
      </c>
      <c r="M15">
        <v>3</v>
      </c>
      <c r="N15">
        <v>1840022235.75</v>
      </c>
    </row>
    <row r="16" spans="2:17" x14ac:dyDescent="0.35">
      <c r="G16" t="str">
        <v>max</v>
      </c>
      <c r="H16">
        <v>72153</v>
      </c>
      <c r="I16">
        <v>71.272800000000004</v>
      </c>
      <c r="J16">
        <v>173.12299999999999</v>
      </c>
      <c r="K16">
        <v>18713220</v>
      </c>
      <c r="L16">
        <v>34277</v>
      </c>
      <c r="M16">
        <v>3</v>
      </c>
      <c r="N16">
        <v>1840152916</v>
      </c>
    </row>
    <row r="17" spans="2:19" x14ac:dyDescent="0.35">
      <c r="B17" s="2" t="s">
        <v>13</v>
      </c>
    </row>
    <row r="18" spans="2:19" x14ac:dyDescent="0.35">
      <c r="B18" s="1" t="str" cm="1">
        <f t="array" ref="B18">_xll.df_filter(B9,B12:E15)</f>
        <v>DataFrame@1</v>
      </c>
    </row>
    <row r="22" spans="2:19" x14ac:dyDescent="0.35">
      <c r="B22" s="2" t="s">
        <v>14</v>
      </c>
    </row>
    <row r="23" spans="2:19" x14ac:dyDescent="0.35">
      <c r="B23" s="3">
        <v>10</v>
      </c>
    </row>
    <row r="24" spans="2:19" x14ac:dyDescent="0.35">
      <c r="B24" t="str" cm="1">
        <f t="array" ref="B24:S34">_xll.df_head(B18,B23)</f>
        <v/>
      </c>
      <c r="C24" t="str">
        <v>city</v>
      </c>
      <c r="D24" t="str">
        <v>city_ascii</v>
      </c>
      <c r="E24" t="str">
        <v>state_id</v>
      </c>
      <c r="F24" t="str">
        <v>state_name</v>
      </c>
      <c r="G24" t="str">
        <v>county_fips</v>
      </c>
      <c r="H24" t="str">
        <v>county_name</v>
      </c>
      <c r="I24" t="str">
        <v>lat</v>
      </c>
      <c r="J24" t="str">
        <v>lng</v>
      </c>
      <c r="K24" t="str">
        <v>population</v>
      </c>
      <c r="L24" t="str">
        <v>density</v>
      </c>
      <c r="M24" t="str">
        <v>source</v>
      </c>
      <c r="N24" t="str">
        <v>military</v>
      </c>
      <c r="O24" t="str">
        <v>incorporated</v>
      </c>
      <c r="P24" t="str">
        <v>timezone</v>
      </c>
      <c r="Q24" t="str">
        <v>ranking</v>
      </c>
      <c r="R24" t="str">
        <v>zips</v>
      </c>
      <c r="S24" t="str">
        <v>id</v>
      </c>
    </row>
    <row r="25" spans="2:19" x14ac:dyDescent="0.35">
      <c r="B25">
        <v>114</v>
      </c>
      <c r="C25" t="str">
        <v>Boise</v>
      </c>
      <c r="D25" t="str">
        <v>Boise</v>
      </c>
      <c r="E25" t="str">
        <v>ID</v>
      </c>
      <c r="F25" t="str">
        <v>Idaho</v>
      </c>
      <c r="G25">
        <v>16001</v>
      </c>
      <c r="H25" t="str">
        <v>Ada</v>
      </c>
      <c r="I25">
        <v>43.600700000000003</v>
      </c>
      <c r="J25">
        <v>-116.2312</v>
      </c>
      <c r="K25">
        <v>389280</v>
      </c>
      <c r="L25">
        <v>1056</v>
      </c>
      <c r="M25" t="str">
        <v>polygon</v>
      </c>
      <c r="N25" t="b">
        <v>0</v>
      </c>
      <c r="O25" t="b">
        <v>1</v>
      </c>
      <c r="P25" t="str">
        <v>America/Boise</v>
      </c>
      <c r="Q25">
        <v>2</v>
      </c>
      <c r="R25" t="str">
        <v>83703 83702 83705 83704 83709 83716 83706 83712 83713 83701 83708 83715 83717 83720 83722 83724 83725 83728 83729 83735 83756 83799</v>
      </c>
      <c r="S25">
        <v>1840027142</v>
      </c>
    </row>
    <row r="26" spans="2:19" x14ac:dyDescent="0.35">
      <c r="B26">
        <v>245</v>
      </c>
      <c r="C26" t="str">
        <v>Nampa</v>
      </c>
      <c r="D26" t="str">
        <v>Nampa</v>
      </c>
      <c r="E26" t="str">
        <v>ID</v>
      </c>
      <c r="F26" t="str">
        <v>Idaho</v>
      </c>
      <c r="G26">
        <v>16027</v>
      </c>
      <c r="H26" t="str">
        <v>Canyon</v>
      </c>
      <c r="I26">
        <v>43.584499999999998</v>
      </c>
      <c r="J26">
        <v>-116.56310000000001</v>
      </c>
      <c r="K26">
        <v>184428</v>
      </c>
      <c r="L26">
        <v>1167</v>
      </c>
      <c r="M26" t="str">
        <v>polygon</v>
      </c>
      <c r="N26" t="b">
        <v>0</v>
      </c>
      <c r="O26" t="b">
        <v>1</v>
      </c>
      <c r="P26" t="str">
        <v>America/Boise</v>
      </c>
      <c r="Q26">
        <v>2</v>
      </c>
      <c r="R26" t="str">
        <v>83651 83686 83687</v>
      </c>
      <c r="S26">
        <v>1840020041</v>
      </c>
    </row>
    <row r="27" spans="2:19" x14ac:dyDescent="0.35">
      <c r="B27">
        <v>381</v>
      </c>
      <c r="C27" t="str">
        <v>Dover</v>
      </c>
      <c r="D27" t="str">
        <v>Dover</v>
      </c>
      <c r="E27" t="str">
        <v>DE</v>
      </c>
      <c r="F27" t="str">
        <v>Delaware</v>
      </c>
      <c r="G27">
        <v>10001</v>
      </c>
      <c r="H27" t="str">
        <v>Kent</v>
      </c>
      <c r="I27">
        <v>39.161000000000001</v>
      </c>
      <c r="J27">
        <v>-75.520300000000006</v>
      </c>
      <c r="K27">
        <v>117282</v>
      </c>
      <c r="L27">
        <v>622</v>
      </c>
      <c r="M27" t="str">
        <v>polygon</v>
      </c>
      <c r="N27" t="b">
        <v>0</v>
      </c>
      <c r="O27" t="b">
        <v>1</v>
      </c>
      <c r="P27" t="str">
        <v>America/New_York</v>
      </c>
      <c r="Q27">
        <v>2</v>
      </c>
      <c r="R27" t="str">
        <v>19902 19901 19904 19905 19906</v>
      </c>
      <c r="S27">
        <v>1840005810</v>
      </c>
    </row>
    <row r="28" spans="2:19" x14ac:dyDescent="0.35">
      <c r="B28">
        <v>383</v>
      </c>
      <c r="C28" t="str">
        <v>Coeur d'Alene</v>
      </c>
      <c r="D28" t="str">
        <v>Coeur d'Alene</v>
      </c>
      <c r="E28" t="str">
        <v>ID</v>
      </c>
      <c r="F28" t="str">
        <v>Idaho</v>
      </c>
      <c r="G28">
        <v>16055</v>
      </c>
      <c r="H28" t="str">
        <v>Kootenai</v>
      </c>
      <c r="I28">
        <v>47.704099999999997</v>
      </c>
      <c r="J28">
        <v>-116.79349999999999</v>
      </c>
      <c r="K28">
        <v>116834</v>
      </c>
      <c r="L28">
        <v>1260</v>
      </c>
      <c r="M28" t="str">
        <v>polygon</v>
      </c>
      <c r="N28" t="b">
        <v>0</v>
      </c>
      <c r="O28" t="b">
        <v>1</v>
      </c>
      <c r="P28" t="str">
        <v>America/Los_Angeles</v>
      </c>
      <c r="Q28">
        <v>2</v>
      </c>
      <c r="R28" t="str">
        <v>83815 83814 83816</v>
      </c>
      <c r="S28">
        <v>1840018402</v>
      </c>
    </row>
    <row r="29" spans="2:19" x14ac:dyDescent="0.35">
      <c r="B29">
        <v>395</v>
      </c>
      <c r="C29" t="str">
        <v>Meridian</v>
      </c>
      <c r="D29" t="str">
        <v>Meridian</v>
      </c>
      <c r="E29" t="str">
        <v>ID</v>
      </c>
      <c r="F29" t="str">
        <v>Idaho</v>
      </c>
      <c r="G29">
        <v>16001</v>
      </c>
      <c r="H29" t="str">
        <v>Ada</v>
      </c>
      <c r="I29">
        <v>43.611199999999997</v>
      </c>
      <c r="J29">
        <v>-116.3968</v>
      </c>
      <c r="K29">
        <v>114161</v>
      </c>
      <c r="L29">
        <v>1297</v>
      </c>
      <c r="M29" t="str">
        <v>polygon</v>
      </c>
      <c r="N29" t="b">
        <v>0</v>
      </c>
      <c r="O29" t="b">
        <v>1</v>
      </c>
      <c r="P29" t="str">
        <v>America/Boise</v>
      </c>
      <c r="Q29">
        <v>2</v>
      </c>
      <c r="R29" t="str">
        <v>83646 83642 83680</v>
      </c>
      <c r="S29">
        <v>1840020046</v>
      </c>
    </row>
    <row r="30" spans="2:19" x14ac:dyDescent="0.35">
      <c r="B30">
        <v>459</v>
      </c>
      <c r="C30" t="str">
        <v>Idaho Falls</v>
      </c>
      <c r="D30" t="str">
        <v>Idaho Falls</v>
      </c>
      <c r="E30" t="str">
        <v>ID</v>
      </c>
      <c r="F30" t="str">
        <v>Idaho</v>
      </c>
      <c r="G30">
        <v>16019</v>
      </c>
      <c r="H30" t="str">
        <v>Bonneville</v>
      </c>
      <c r="I30">
        <v>43.487200000000001</v>
      </c>
      <c r="J30">
        <v>-112.03619999999999</v>
      </c>
      <c r="K30">
        <v>100442</v>
      </c>
      <c r="L30">
        <v>1011</v>
      </c>
      <c r="M30" t="str">
        <v>polygon</v>
      </c>
      <c r="N30" t="b">
        <v>0</v>
      </c>
      <c r="O30" t="b">
        <v>1</v>
      </c>
      <c r="P30" t="str">
        <v>America/Boise</v>
      </c>
      <c r="Q30">
        <v>2</v>
      </c>
      <c r="R30" t="str">
        <v>83401 83402 83404 83415</v>
      </c>
      <c r="S30">
        <v>1840018644</v>
      </c>
    </row>
    <row r="31" spans="2:19" x14ac:dyDescent="0.35">
      <c r="B31">
        <v>660</v>
      </c>
      <c r="C31" t="str">
        <v>Pocatello</v>
      </c>
      <c r="D31" t="str">
        <v>Pocatello</v>
      </c>
      <c r="E31" t="str">
        <v>ID</v>
      </c>
      <c r="F31" t="str">
        <v>Idaho</v>
      </c>
      <c r="G31">
        <v>16005</v>
      </c>
      <c r="H31" t="str">
        <v>Bannock</v>
      </c>
      <c r="I31">
        <v>42.872399999999999</v>
      </c>
      <c r="J31">
        <v>-112.4646</v>
      </c>
      <c r="K31">
        <v>72878</v>
      </c>
      <c r="L31">
        <v>657</v>
      </c>
      <c r="M31" t="str">
        <v>polygon</v>
      </c>
      <c r="N31" t="b">
        <v>0</v>
      </c>
      <c r="O31" t="b">
        <v>1</v>
      </c>
      <c r="P31" t="str">
        <v>America/Boise</v>
      </c>
      <c r="Q31">
        <v>3</v>
      </c>
      <c r="R31" t="str">
        <v>83204 83201 83209 83205 83206</v>
      </c>
      <c r="S31">
        <v>1840013376</v>
      </c>
    </row>
    <row r="32" spans="2:19" x14ac:dyDescent="0.35">
      <c r="B32">
        <v>690</v>
      </c>
      <c r="C32" t="str">
        <v>Wilmington</v>
      </c>
      <c r="D32" t="str">
        <v>Wilmington</v>
      </c>
      <c r="E32" t="str">
        <v>DE</v>
      </c>
      <c r="F32" t="str">
        <v>Delaware</v>
      </c>
      <c r="G32">
        <v>10003</v>
      </c>
      <c r="H32" t="str">
        <v>New Castle</v>
      </c>
      <c r="I32">
        <v>39.741500000000002</v>
      </c>
      <c r="J32">
        <v>-75.541300000000007</v>
      </c>
      <c r="K32">
        <v>70166</v>
      </c>
      <c r="L32">
        <v>2484</v>
      </c>
      <c r="M32" t="str">
        <v>polygon</v>
      </c>
      <c r="N32" t="b">
        <v>0</v>
      </c>
      <c r="O32" t="b">
        <v>1</v>
      </c>
      <c r="P32" t="str">
        <v>America/New_York</v>
      </c>
      <c r="Q32">
        <v>2</v>
      </c>
      <c r="R32" t="str">
        <v>19809 19802 19801 19806 19805 19850 19880 19884 19885 19886 19890 19893 19894 19895 19896 19898 19899</v>
      </c>
      <c r="S32">
        <v>1840005579</v>
      </c>
    </row>
    <row r="33" spans="2:19" x14ac:dyDescent="0.35">
      <c r="B33">
        <v>850</v>
      </c>
      <c r="C33" t="str">
        <v>Caldwell</v>
      </c>
      <c r="D33" t="str">
        <v>Caldwell</v>
      </c>
      <c r="E33" t="str">
        <v>ID</v>
      </c>
      <c r="F33" t="str">
        <v>Idaho</v>
      </c>
      <c r="G33">
        <v>16027</v>
      </c>
      <c r="H33" t="str">
        <v>Canyon</v>
      </c>
      <c r="I33">
        <v>43.645299999999999</v>
      </c>
      <c r="J33">
        <v>-116.6591</v>
      </c>
      <c r="K33">
        <v>58481</v>
      </c>
      <c r="L33">
        <v>998</v>
      </c>
      <c r="M33" t="str">
        <v>polygon</v>
      </c>
      <c r="N33" t="b">
        <v>0</v>
      </c>
      <c r="O33" t="b">
        <v>1</v>
      </c>
      <c r="P33" t="str">
        <v>America/Boise</v>
      </c>
      <c r="Q33">
        <v>3</v>
      </c>
      <c r="R33" t="str">
        <v>83607 83605</v>
      </c>
      <c r="S33">
        <v>1840018641</v>
      </c>
    </row>
    <row r="34" spans="2:19" x14ac:dyDescent="0.35">
      <c r="B34">
        <v>895</v>
      </c>
      <c r="C34" t="str">
        <v>Twin Falls</v>
      </c>
      <c r="D34" t="str">
        <v>Twin Falls</v>
      </c>
      <c r="E34" t="str">
        <v>ID</v>
      </c>
      <c r="F34" t="str">
        <v>Idaho</v>
      </c>
      <c r="G34">
        <v>16083</v>
      </c>
      <c r="H34" t="str">
        <v>Twin Falls</v>
      </c>
      <c r="I34">
        <v>42.564500000000002</v>
      </c>
      <c r="J34">
        <v>-114.4615</v>
      </c>
      <c r="K34">
        <v>55556</v>
      </c>
      <c r="L34">
        <v>1008</v>
      </c>
      <c r="M34" t="str">
        <v>polygon</v>
      </c>
      <c r="N34" t="b">
        <v>0</v>
      </c>
      <c r="O34" t="b">
        <v>1</v>
      </c>
      <c r="P34" t="str">
        <v>America/Boise</v>
      </c>
      <c r="Q34">
        <v>3</v>
      </c>
      <c r="R34" t="str">
        <v>83301 83303</v>
      </c>
      <c r="S34">
        <v>1840021301</v>
      </c>
    </row>
    <row r="37" spans="2:19" x14ac:dyDescent="0.35">
      <c r="B37" s="6" t="s">
        <v>16</v>
      </c>
      <c r="C37" s="6"/>
      <c r="H37" s="6" t="s">
        <v>17</v>
      </c>
      <c r="I37" s="6"/>
      <c r="P37" t="str" cm="1">
        <f t="array" ref="P37">_xll.plot_density_mapbox(B18,Q2)</f>
        <v>[PLOTTING DISABLED]</v>
      </c>
    </row>
    <row r="39" spans="2:19" x14ac:dyDescent="0.35">
      <c r="B39" s="5" t="s">
        <v>6</v>
      </c>
      <c r="C39" s="3" t="s">
        <v>0</v>
      </c>
      <c r="H39" s="5" t="s">
        <v>6</v>
      </c>
      <c r="I39" s="3" t="s">
        <v>0</v>
      </c>
    </row>
    <row r="40" spans="2:19" x14ac:dyDescent="0.35">
      <c r="C40" s="3" t="s">
        <v>3</v>
      </c>
      <c r="I40" s="3"/>
    </row>
    <row r="41" spans="2:19" x14ac:dyDescent="0.35">
      <c r="C41" s="3"/>
      <c r="I41" s="3"/>
    </row>
    <row r="43" spans="2:19" x14ac:dyDescent="0.35">
      <c r="B43" s="5" t="s">
        <v>7</v>
      </c>
      <c r="H43" s="5" t="s">
        <v>7</v>
      </c>
    </row>
    <row r="44" spans="2:19" x14ac:dyDescent="0.35">
      <c r="B44" s="3" t="s">
        <v>4</v>
      </c>
      <c r="C44" s="3" t="s">
        <v>5</v>
      </c>
      <c r="H44" s="3" t="s">
        <v>4</v>
      </c>
      <c r="I44" s="3" t="s">
        <v>5</v>
      </c>
    </row>
    <row r="45" spans="2:19" x14ac:dyDescent="0.35">
      <c r="B45" s="3" t="s">
        <v>9</v>
      </c>
      <c r="C45" s="3" t="s">
        <v>10</v>
      </c>
      <c r="H45" s="3" t="s">
        <v>9</v>
      </c>
      <c r="I45" s="3" t="s">
        <v>10</v>
      </c>
    </row>
    <row r="46" spans="2:19" x14ac:dyDescent="0.35">
      <c r="B46" s="3"/>
      <c r="C46" s="3"/>
      <c r="H46" s="3"/>
      <c r="I46" s="3"/>
    </row>
    <row r="48" spans="2:19" x14ac:dyDescent="0.35">
      <c r="B48" s="5" t="s">
        <v>8</v>
      </c>
      <c r="C48" s="3" t="b">
        <v>1</v>
      </c>
      <c r="H48" s="5" t="s">
        <v>8</v>
      </c>
      <c r="I48" s="3" t="b">
        <v>1</v>
      </c>
    </row>
    <row r="50" spans="2:10" x14ac:dyDescent="0.35">
      <c r="B50" s="2" t="s">
        <v>15</v>
      </c>
      <c r="H50" s="2" t="s">
        <v>15</v>
      </c>
    </row>
    <row r="51" spans="2:10" x14ac:dyDescent="0.35">
      <c r="B51" t="str" cm="1">
        <f t="array" ref="B51:E75">_xll.df_pivot_table(B18,C39:C41,B44:C46,C48)</f>
        <v>state_name</v>
      </c>
      <c r="C51" t="str">
        <v>county_name</v>
      </c>
      <c r="D51" t="str">
        <v>density</v>
      </c>
      <c r="E51" t="str">
        <v>population</v>
      </c>
      <c r="H51" t="str" cm="1">
        <f t="array" ref="H51:J103">_xll.df_pivot_table(B9,I39:I41,H44:I46,I48)</f>
        <v>state_name</v>
      </c>
      <c r="I51" t="str">
        <v>density</v>
      </c>
      <c r="J51" t="str">
        <v>population</v>
      </c>
    </row>
    <row r="52" spans="2:10" x14ac:dyDescent="0.35">
      <c r="B52" t="str">
        <v>Delaware</v>
      </c>
      <c r="C52" t="str">
        <v>Kent</v>
      </c>
      <c r="D52">
        <v>674</v>
      </c>
      <c r="E52">
        <v>129095</v>
      </c>
      <c r="H52" t="str">
        <v>Alabama</v>
      </c>
      <c r="I52">
        <v>146.36316695352841</v>
      </c>
      <c r="J52">
        <v>4392298</v>
      </c>
    </row>
    <row r="53" spans="2:10" x14ac:dyDescent="0.35">
      <c r="B53" t="str">
        <v>Delaware</v>
      </c>
      <c r="C53" t="str">
        <v>New Castle</v>
      </c>
      <c r="D53">
        <v>1294.8</v>
      </c>
      <c r="E53">
        <v>262674</v>
      </c>
      <c r="H53" t="str">
        <v>Alaska</v>
      </c>
      <c r="I53">
        <v>41.217791411042946</v>
      </c>
      <c r="J53">
        <v>739126</v>
      </c>
    </row>
    <row r="54" spans="2:10" x14ac:dyDescent="0.35">
      <c r="B54" t="str">
        <v>Delaware</v>
      </c>
      <c r="C54" t="str">
        <v>Sussex</v>
      </c>
      <c r="D54">
        <v>427.5</v>
      </c>
      <c r="E54">
        <v>95285</v>
      </c>
      <c r="H54" t="str">
        <v>Arizona</v>
      </c>
      <c r="I54">
        <v>212.7704918032787</v>
      </c>
      <c r="J54">
        <v>9953669</v>
      </c>
    </row>
    <row r="55" spans="2:10" x14ac:dyDescent="0.35">
      <c r="B55" t="str">
        <v>Idaho</v>
      </c>
      <c r="C55" t="str">
        <v>Ada</v>
      </c>
      <c r="D55">
        <v>812.33333333333337</v>
      </c>
      <c r="E55">
        <v>578030</v>
      </c>
      <c r="H55" t="str">
        <v>Arkansas</v>
      </c>
      <c r="I55">
        <v>196.76492537313433</v>
      </c>
      <c r="J55">
        <v>2665795</v>
      </c>
    </row>
    <row r="56" spans="2:10" x14ac:dyDescent="0.35">
      <c r="B56" t="str">
        <v>Idaho</v>
      </c>
      <c r="C56" t="str">
        <v>Bannock</v>
      </c>
      <c r="D56">
        <v>838.5</v>
      </c>
      <c r="E56">
        <v>88466</v>
      </c>
      <c r="H56" t="str">
        <v>California</v>
      </c>
      <c r="I56">
        <v>967.32244897959185</v>
      </c>
      <c r="J56">
        <v>59652083</v>
      </c>
    </row>
    <row r="57" spans="2:10" x14ac:dyDescent="0.35">
      <c r="B57" t="str">
        <v>Idaho</v>
      </c>
      <c r="C57" t="str">
        <v>Bingham</v>
      </c>
      <c r="D57">
        <v>784</v>
      </c>
      <c r="E57">
        <v>15526</v>
      </c>
      <c r="H57" t="str">
        <v>Colorado</v>
      </c>
      <c r="I57">
        <v>468.54464285714283</v>
      </c>
      <c r="J57">
        <v>7734597</v>
      </c>
    </row>
    <row r="58" spans="2:10" x14ac:dyDescent="0.35">
      <c r="B58" t="str">
        <v>Idaho</v>
      </c>
      <c r="C58" t="str">
        <v>Blaine</v>
      </c>
      <c r="D58">
        <v>853</v>
      </c>
      <c r="E58">
        <v>11409</v>
      </c>
      <c r="H58" t="str">
        <v>Connecticut</v>
      </c>
      <c r="I58">
        <v>744.84545454545457</v>
      </c>
      <c r="J58">
        <v>4074019</v>
      </c>
    </row>
    <row r="59" spans="2:10" x14ac:dyDescent="0.35">
      <c r="B59" t="str">
        <v>Idaho</v>
      </c>
      <c r="C59" t="str">
        <v>Bonner</v>
      </c>
      <c r="D59">
        <v>808</v>
      </c>
      <c r="E59">
        <v>13145</v>
      </c>
      <c r="H59" t="str">
        <v>Delaware</v>
      </c>
      <c r="I59">
        <v>699.7532467532468</v>
      </c>
      <c r="J59">
        <v>565804</v>
      </c>
    </row>
    <row r="60" spans="2:10" x14ac:dyDescent="0.35">
      <c r="B60" t="str">
        <v>Idaho</v>
      </c>
      <c r="C60" t="str">
        <v>Bonneville</v>
      </c>
      <c r="D60">
        <v>940.5</v>
      </c>
      <c r="E60">
        <v>117557</v>
      </c>
      <c r="H60" t="str">
        <v>District of Columbia</v>
      </c>
      <c r="I60">
        <v>4457</v>
      </c>
      <c r="J60">
        <v>5379184</v>
      </c>
    </row>
    <row r="61" spans="2:10" x14ac:dyDescent="0.35">
      <c r="B61" t="str">
        <v>Idaho</v>
      </c>
      <c r="C61" t="str">
        <v>Canyon</v>
      </c>
      <c r="D61">
        <v>918.33333333333337</v>
      </c>
      <c r="E61">
        <v>251375</v>
      </c>
      <c r="H61" t="str">
        <v>Florida</v>
      </c>
      <c r="I61">
        <v>934.50274423710209</v>
      </c>
      <c r="J61">
        <v>31031088</v>
      </c>
    </row>
    <row r="62" spans="2:10" x14ac:dyDescent="0.35">
      <c r="B62" t="str">
        <v>Idaho</v>
      </c>
      <c r="C62" t="str">
        <v>Cassia</v>
      </c>
      <c r="D62">
        <v>654</v>
      </c>
      <c r="E62">
        <v>16342</v>
      </c>
      <c r="H62" t="str">
        <v>Georgia</v>
      </c>
      <c r="I62">
        <v>321.27228525121558</v>
      </c>
      <c r="J62">
        <v>11192163</v>
      </c>
    </row>
    <row r="63" spans="2:10" x14ac:dyDescent="0.35">
      <c r="B63" t="str">
        <v>Idaho</v>
      </c>
      <c r="C63" t="str">
        <v>Elmore</v>
      </c>
      <c r="D63">
        <v>927</v>
      </c>
      <c r="E63">
        <v>16945</v>
      </c>
      <c r="H63" t="str">
        <v>Hawaii</v>
      </c>
      <c r="I63">
        <v>808.81879194630869</v>
      </c>
      <c r="J63">
        <v>1826327</v>
      </c>
    </row>
    <row r="64" spans="2:10" x14ac:dyDescent="0.35">
      <c r="B64" t="str">
        <v>Idaho</v>
      </c>
      <c r="C64" t="str">
        <v>Franklin</v>
      </c>
      <c r="D64">
        <v>315</v>
      </c>
      <c r="E64">
        <v>5557</v>
      </c>
      <c r="H64" t="str">
        <v>Idaho</v>
      </c>
      <c r="I64">
        <v>436.94690265486724</v>
      </c>
      <c r="J64">
        <v>1704042</v>
      </c>
    </row>
    <row r="65" spans="2:10" x14ac:dyDescent="0.35">
      <c r="B65" t="str">
        <v>Idaho</v>
      </c>
      <c r="C65" t="str">
        <v>Gem</v>
      </c>
      <c r="D65">
        <v>969</v>
      </c>
      <c r="E65">
        <v>9889</v>
      </c>
      <c r="H65" t="str">
        <v>Illinois</v>
      </c>
      <c r="I65">
        <v>549.29441997063145</v>
      </c>
      <c r="J65">
        <v>18104498</v>
      </c>
    </row>
    <row r="66" spans="2:10" x14ac:dyDescent="0.35">
      <c r="B66" t="str">
        <v>Idaho</v>
      </c>
      <c r="C66" t="str">
        <v>Jefferson</v>
      </c>
      <c r="D66">
        <v>703</v>
      </c>
      <c r="E66">
        <v>9496</v>
      </c>
      <c r="H66" t="str">
        <v>Indiana</v>
      </c>
      <c r="I66">
        <v>506.20974889217132</v>
      </c>
      <c r="J66">
        <v>6236667</v>
      </c>
    </row>
    <row r="67" spans="2:10" x14ac:dyDescent="0.35">
      <c r="B67" t="str">
        <v>Idaho</v>
      </c>
      <c r="C67" t="str">
        <v>Jerome</v>
      </c>
      <c r="D67">
        <v>830</v>
      </c>
      <c r="E67">
        <v>11996</v>
      </c>
      <c r="H67" t="str">
        <v>Iowa</v>
      </c>
      <c r="I67">
        <v>286.30807577268195</v>
      </c>
      <c r="J67">
        <v>3193169</v>
      </c>
    </row>
    <row r="68" spans="2:10" x14ac:dyDescent="0.35">
      <c r="B68" t="str">
        <v>Idaho</v>
      </c>
      <c r="C68" t="str">
        <v>Kootenai</v>
      </c>
      <c r="D68">
        <v>857.75</v>
      </c>
      <c r="E68">
        <v>177668</v>
      </c>
      <c r="H68" t="str">
        <v>Kansas</v>
      </c>
      <c r="I68">
        <v>343.94020926756355</v>
      </c>
      <c r="J68">
        <v>2595209</v>
      </c>
    </row>
    <row r="69" spans="2:10" x14ac:dyDescent="0.35">
      <c r="B69" t="str">
        <v>Idaho</v>
      </c>
      <c r="C69" t="str">
        <v>Latah</v>
      </c>
      <c r="D69">
        <v>1436</v>
      </c>
      <c r="E69">
        <v>26145</v>
      </c>
      <c r="H69" t="str">
        <v>Kentucky</v>
      </c>
      <c r="I69">
        <v>535.95724907063197</v>
      </c>
      <c r="J69">
        <v>3307905</v>
      </c>
    </row>
    <row r="70" spans="2:10" x14ac:dyDescent="0.35">
      <c r="B70" t="str">
        <v>Idaho</v>
      </c>
      <c r="C70" t="str">
        <v>Madison</v>
      </c>
      <c r="D70">
        <v>1134</v>
      </c>
      <c r="E70">
        <v>30979</v>
      </c>
      <c r="H70" t="str">
        <v>Louisiana</v>
      </c>
      <c r="I70">
        <v>332.35021097046416</v>
      </c>
      <c r="J70">
        <v>4845764</v>
      </c>
    </row>
    <row r="71" spans="2:10" x14ac:dyDescent="0.35">
      <c r="B71" t="str">
        <v>Idaho</v>
      </c>
      <c r="C71" t="str">
        <v>Minidoka</v>
      </c>
      <c r="D71">
        <v>1105</v>
      </c>
      <c r="E71">
        <v>6733</v>
      </c>
      <c r="H71" t="str">
        <v>Maine</v>
      </c>
      <c r="I71">
        <v>262.34146341463412</v>
      </c>
      <c r="J71">
        <v>624328</v>
      </c>
    </row>
    <row r="72" spans="2:10" x14ac:dyDescent="0.35">
      <c r="B72" t="str">
        <v>Idaho</v>
      </c>
      <c r="C72" t="str">
        <v>Nez Perce</v>
      </c>
      <c r="D72">
        <v>731</v>
      </c>
      <c r="E72">
        <v>53384</v>
      </c>
      <c r="H72" t="str">
        <v>Maryland</v>
      </c>
      <c r="I72">
        <v>851.97058823529414</v>
      </c>
      <c r="J72">
        <v>6840820</v>
      </c>
    </row>
    <row r="73" spans="2:10" x14ac:dyDescent="0.35">
      <c r="B73" t="str">
        <v>Idaho</v>
      </c>
      <c r="C73" t="str">
        <v>Payette</v>
      </c>
      <c r="D73">
        <v>860.5</v>
      </c>
      <c r="E73">
        <v>13153</v>
      </c>
      <c r="H73" t="str">
        <v>Massachusetts</v>
      </c>
      <c r="I73">
        <v>1014.9784172661871</v>
      </c>
      <c r="J73">
        <v>9103538</v>
      </c>
    </row>
    <row r="74" spans="2:10" x14ac:dyDescent="0.35">
      <c r="B74" t="str">
        <v>Idaho</v>
      </c>
      <c r="C74" t="str">
        <v>Twin Falls</v>
      </c>
      <c r="D74">
        <v>1008</v>
      </c>
      <c r="E74">
        <v>55556</v>
      </c>
      <c r="H74" t="str">
        <v>Michigan</v>
      </c>
      <c r="I74">
        <v>501.81277213352683</v>
      </c>
      <c r="J74">
        <v>10403850</v>
      </c>
    </row>
    <row r="75" spans="2:10" x14ac:dyDescent="0.35">
      <c r="B75" t="str">
        <v>Idaho</v>
      </c>
      <c r="C75" t="str">
        <v>Washington</v>
      </c>
      <c r="D75">
        <v>696</v>
      </c>
      <c r="E75">
        <v>5524</v>
      </c>
      <c r="H75" t="str">
        <v>Minnesota</v>
      </c>
      <c r="I75">
        <v>329.22991071428572</v>
      </c>
      <c r="J75">
        <v>7402427</v>
      </c>
    </row>
    <row r="76" spans="2:10" x14ac:dyDescent="0.35">
      <c r="H76" t="str">
        <v>Mississippi</v>
      </c>
      <c r="I76">
        <v>233.88088642659281</v>
      </c>
      <c r="J76">
        <v>2093005</v>
      </c>
    </row>
    <row r="77" spans="2:10" x14ac:dyDescent="0.35">
      <c r="H77" t="str">
        <v>Missouri</v>
      </c>
      <c r="I77">
        <v>408.63431372549019</v>
      </c>
      <c r="J77">
        <v>7474758</v>
      </c>
    </row>
    <row r="78" spans="2:10" x14ac:dyDescent="0.35">
      <c r="H78" t="str">
        <v>Montana</v>
      </c>
      <c r="I78">
        <v>212.96666666666667</v>
      </c>
      <c r="J78">
        <v>842286</v>
      </c>
    </row>
    <row r="79" spans="2:10" x14ac:dyDescent="0.35">
      <c r="H79" t="str">
        <v>Nebraska</v>
      </c>
      <c r="I79">
        <v>349.03819444444446</v>
      </c>
      <c r="J79">
        <v>1910641</v>
      </c>
    </row>
    <row r="80" spans="2:10" x14ac:dyDescent="0.35">
      <c r="H80" t="str">
        <v>Nevada</v>
      </c>
      <c r="I80">
        <v>263.85599999999999</v>
      </c>
      <c r="J80">
        <v>4548072</v>
      </c>
    </row>
    <row r="81" spans="8:10" x14ac:dyDescent="0.35">
      <c r="H81" t="str">
        <v>New Hampshire</v>
      </c>
      <c r="I81">
        <v>341.92105263157896</v>
      </c>
      <c r="J81">
        <v>813191</v>
      </c>
    </row>
    <row r="82" spans="8:10" x14ac:dyDescent="0.35">
      <c r="H82" t="str">
        <v>New Jersey</v>
      </c>
      <c r="I82">
        <v>1465.7066929133857</v>
      </c>
      <c r="J82">
        <v>5549930</v>
      </c>
    </row>
    <row r="83" spans="8:10" x14ac:dyDescent="0.35">
      <c r="H83" t="str">
        <v>New Mexico</v>
      </c>
      <c r="I83">
        <v>151.42588235294119</v>
      </c>
      <c r="J83">
        <v>2118537</v>
      </c>
    </row>
    <row r="84" spans="8:10" x14ac:dyDescent="0.35">
      <c r="H84" t="str">
        <v>New York</v>
      </c>
      <c r="I84">
        <v>1035.7431818181817</v>
      </c>
      <c r="J84">
        <v>36249123</v>
      </c>
    </row>
    <row r="85" spans="8:10" x14ac:dyDescent="0.35">
      <c r="H85" t="str">
        <v>North Carolina</v>
      </c>
      <c r="I85">
        <v>302.07503410641203</v>
      </c>
      <c r="J85">
        <v>9441066</v>
      </c>
    </row>
    <row r="86" spans="8:10" x14ac:dyDescent="0.35">
      <c r="H86" t="str">
        <v>North Dakota</v>
      </c>
      <c r="I86">
        <v>196.7581863979849</v>
      </c>
      <c r="J86">
        <v>735625</v>
      </c>
    </row>
    <row r="87" spans="8:10" x14ac:dyDescent="0.35">
      <c r="H87" t="str">
        <v>Ohio</v>
      </c>
      <c r="I87">
        <v>549.1214642262895</v>
      </c>
      <c r="J87">
        <v>13813630</v>
      </c>
    </row>
    <row r="88" spans="8:10" x14ac:dyDescent="0.35">
      <c r="H88" t="str">
        <v>Oklahoma</v>
      </c>
      <c r="I88">
        <v>229.22540983606558</v>
      </c>
      <c r="J88">
        <v>3727497</v>
      </c>
    </row>
    <row r="89" spans="8:10" x14ac:dyDescent="0.35">
      <c r="H89" t="str">
        <v>Oregon</v>
      </c>
      <c r="I89">
        <v>644.45040214477217</v>
      </c>
      <c r="J89">
        <v>5311863</v>
      </c>
    </row>
    <row r="90" spans="8:10" x14ac:dyDescent="0.35">
      <c r="H90" t="str">
        <v>Pennsylvania</v>
      </c>
      <c r="I90">
        <v>786.03759854457246</v>
      </c>
      <c r="J90">
        <v>15443773</v>
      </c>
    </row>
    <row r="91" spans="8:10" x14ac:dyDescent="0.35">
      <c r="H91" t="str">
        <v>Puerto Rico</v>
      </c>
      <c r="I91">
        <v>1627.3950617283951</v>
      </c>
      <c r="J91">
        <v>1854657</v>
      </c>
    </row>
    <row r="92" spans="8:10" x14ac:dyDescent="0.35">
      <c r="H92" t="str">
        <v>Rhode Island</v>
      </c>
      <c r="I92">
        <v>927.5</v>
      </c>
      <c r="J92">
        <v>1650022</v>
      </c>
    </row>
    <row r="93" spans="8:10" x14ac:dyDescent="0.35">
      <c r="H93" t="str">
        <v>South Carolina</v>
      </c>
      <c r="I93">
        <v>312.84771573604058</v>
      </c>
      <c r="J93">
        <v>4625071</v>
      </c>
    </row>
    <row r="94" spans="8:10" x14ac:dyDescent="0.35">
      <c r="H94" t="str">
        <v>South Dakota</v>
      </c>
      <c r="I94">
        <v>241.17801047120417</v>
      </c>
      <c r="J94">
        <v>698307</v>
      </c>
    </row>
    <row r="95" spans="8:10" x14ac:dyDescent="0.35">
      <c r="H95" t="str">
        <v>Tennessee</v>
      </c>
      <c r="I95">
        <v>235.16861826697891</v>
      </c>
      <c r="J95">
        <v>6172183</v>
      </c>
    </row>
    <row r="96" spans="8:10" x14ac:dyDescent="0.35">
      <c r="H96" t="str">
        <v>Texas</v>
      </c>
      <c r="I96">
        <v>481.38892197736749</v>
      </c>
      <c r="J96">
        <v>33717239</v>
      </c>
    </row>
    <row r="97" spans="8:10" x14ac:dyDescent="0.35">
      <c r="H97" t="str">
        <v>Utah</v>
      </c>
      <c r="I97">
        <v>377.71428571428572</v>
      </c>
      <c r="J97">
        <v>4969594</v>
      </c>
    </row>
    <row r="98" spans="8:10" x14ac:dyDescent="0.35">
      <c r="H98" t="str">
        <v>Vermont</v>
      </c>
      <c r="I98">
        <v>383.16666666666669</v>
      </c>
      <c r="J98">
        <v>244194</v>
      </c>
    </row>
    <row r="99" spans="8:10" x14ac:dyDescent="0.35">
      <c r="H99" t="str">
        <v>Virginia</v>
      </c>
      <c r="I99">
        <v>561.53242320819118</v>
      </c>
      <c r="J99">
        <v>8272237</v>
      </c>
    </row>
    <row r="100" spans="8:10" x14ac:dyDescent="0.35">
      <c r="H100" t="str">
        <v>Washington</v>
      </c>
      <c r="I100">
        <v>539.86371100164206</v>
      </c>
      <c r="J100">
        <v>10455744</v>
      </c>
    </row>
    <row r="101" spans="8:10" x14ac:dyDescent="0.35">
      <c r="H101" t="str">
        <v>West Virginia</v>
      </c>
      <c r="I101">
        <v>357.81795511221947</v>
      </c>
      <c r="J101">
        <v>1347403</v>
      </c>
    </row>
    <row r="102" spans="8:10" x14ac:dyDescent="0.35">
      <c r="H102" t="str">
        <v>Wisconsin</v>
      </c>
      <c r="I102">
        <v>322.18369987063392</v>
      </c>
      <c r="J102">
        <v>5981538</v>
      </c>
    </row>
    <row r="103" spans="8:10" x14ac:dyDescent="0.35">
      <c r="H103" t="str">
        <v>Wyoming</v>
      </c>
      <c r="I103">
        <v>215.36021505376345</v>
      </c>
      <c r="J103">
        <v>490393</v>
      </c>
    </row>
  </sheetData>
  <pageMargins left="0.7" right="0.7" top="0.75" bottom="0.75" header="0.3" footer="0.3"/>
  <pageSetup paperSize="9" orientation="portrait" horizontalDpi="4294967292"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 Roberts</dc:creator>
  <cp:lastModifiedBy>Tony Roberts</cp:lastModifiedBy>
  <dcterms:created xsi:type="dcterms:W3CDTF">2021-11-10T10:01:04Z</dcterms:created>
  <dcterms:modified xsi:type="dcterms:W3CDTF">2022-01-05T11:36:25Z</dcterms:modified>
</cp:coreProperties>
</file>