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"/>
    </mc:Choice>
  </mc:AlternateContent>
  <xr:revisionPtr revIDLastSave="0" documentId="13_ncr:1_{9F232A40-7C38-2347-90A8-DB36F4661449}" xr6:coauthVersionLast="45" xr6:coauthVersionMax="45" xr10:uidLastSave="{00000000-0000-0000-0000-000000000000}"/>
  <bookViews>
    <workbookView xWindow="0" yWindow="460" windowWidth="33600" windowHeight="20540" xr2:uid="{793362D3-001B-634C-A4D2-DC15C7E9DB7F}"/>
  </bookViews>
  <sheets>
    <sheet name="2019" sheetId="1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8" i="1"/>
  <c r="J12" i="1"/>
  <c r="J16" i="1"/>
  <c r="J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J3" i="1" s="1"/>
  <c r="H4" i="1"/>
  <c r="H5" i="1"/>
  <c r="J5" i="1" s="1"/>
  <c r="H6" i="1"/>
  <c r="J6" i="1" s="1"/>
  <c r="H7" i="1"/>
  <c r="J7" i="1" s="1"/>
  <c r="H8" i="1"/>
  <c r="H9" i="1"/>
  <c r="J9" i="1" s="1"/>
  <c r="H10" i="1"/>
  <c r="J10" i="1" s="1"/>
  <c r="H11" i="1"/>
  <c r="J11" i="1" s="1"/>
  <c r="H12" i="1"/>
  <c r="H13" i="1"/>
  <c r="J13" i="1" s="1"/>
  <c r="H14" i="1"/>
  <c r="J14" i="1" s="1"/>
  <c r="H15" i="1"/>
  <c r="J15" i="1" s="1"/>
  <c r="H16" i="1"/>
  <c r="H17" i="1"/>
  <c r="J17" i="1" s="1"/>
  <c r="H18" i="1"/>
  <c r="J18" i="1" s="1"/>
  <c r="H19" i="1"/>
  <c r="J19" i="1" s="1"/>
  <c r="H20" i="1"/>
  <c r="H21" i="1"/>
  <c r="J21" i="1" s="1"/>
  <c r="H22" i="1"/>
  <c r="J22" i="1" s="1"/>
  <c r="H2" i="1"/>
  <c r="J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<sst xmlns="http://schemas.openxmlformats.org/spreadsheetml/2006/main" count="74" uniqueCount="54">
  <si>
    <t>TOIMITTAJA</t>
  </si>
  <si>
    <t>BRAZIL</t>
  </si>
  <si>
    <t>Fazenda Pinhal</t>
  </si>
  <si>
    <t>Mundo Novo</t>
  </si>
  <si>
    <t>Boia Bourbon</t>
  </si>
  <si>
    <t>Topazio</t>
  </si>
  <si>
    <t>Macerated / microlots</t>
  </si>
  <si>
    <t>Siruma</t>
  </si>
  <si>
    <t>San Lorenzo</t>
  </si>
  <si>
    <t>Decaf San Lorenzo</t>
  </si>
  <si>
    <t>De Los Andes</t>
  </si>
  <si>
    <t>Microlots</t>
  </si>
  <si>
    <t>ETHIOPIA</t>
  </si>
  <si>
    <t>Arafasa</t>
  </si>
  <si>
    <t>Guji g2</t>
  </si>
  <si>
    <t>Mustefa Abakeno</t>
  </si>
  <si>
    <t>Washed 87+</t>
  </si>
  <si>
    <t>Halaka Hambella</t>
  </si>
  <si>
    <t>Natural 87+</t>
  </si>
  <si>
    <t>Duromina</t>
  </si>
  <si>
    <t>Lot 1</t>
  </si>
  <si>
    <t>GUATEMALA</t>
  </si>
  <si>
    <t>La Bolsa</t>
  </si>
  <si>
    <t>La Libertad</t>
  </si>
  <si>
    <t>Las Terrazas</t>
  </si>
  <si>
    <t>INDIA</t>
  </si>
  <si>
    <t>Sangameshwar</t>
  </si>
  <si>
    <t>Monsoon</t>
  </si>
  <si>
    <t>Robusta</t>
  </si>
  <si>
    <t>INDONESIA</t>
  </si>
  <si>
    <t>Yudi Putra</t>
  </si>
  <si>
    <t>Atu Lingtang</t>
  </si>
  <si>
    <t>KENYA</t>
  </si>
  <si>
    <t>Sucafina</t>
  </si>
  <si>
    <t>Tano Ndogo AA</t>
  </si>
  <si>
    <t>RWANDA</t>
  </si>
  <si>
    <t>RTC</t>
  </si>
  <si>
    <t>Ruvumbu</t>
  </si>
  <si>
    <t>Huye Mountain</t>
  </si>
  <si>
    <t>UGANDA</t>
  </si>
  <si>
    <t>GLC</t>
  </si>
  <si>
    <t>Rwenzori</t>
  </si>
  <si>
    <t>Biira Anna</t>
  </si>
  <si>
    <t>MAA</t>
  </si>
  <si>
    <t>ERA</t>
  </si>
  <si>
    <t>FOB_USD_kg</t>
  </si>
  <si>
    <t>Fair_Trade_USD_kg</t>
  </si>
  <si>
    <t>Kaffa_percent_plus</t>
  </si>
  <si>
    <t>Ostettu_kg</t>
  </si>
  <si>
    <t>Ostettu_USD</t>
  </si>
  <si>
    <t>Kaffa_USD_plus</t>
  </si>
  <si>
    <t>COLOMBIA</t>
  </si>
  <si>
    <t>Fair_Trade_USD</t>
  </si>
  <si>
    <t>https://www.kaffaroastery.fi/raakakahvien-hinnat-2019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</si>
</sst>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_-;\-* #,##0_-;_-* &quot;-&quot;??_-;_-@_-"/>
    <numFmt numFmtId="165" formatCode="_-* #,##0\ &quot;€&quot;_-;\-* #,##0\ &quot;€&quot;_-;_-* &quot;-&quot;??\ &quot;€&quot;_-;_-@_-"/>
    <numFmt numFmtId="166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2" fontId="0" fillId="0" borderId="0" xfId="3" applyNumberFormat="1" applyFont="1"/>
    <xf numFmtId="1" fontId="0" fillId="0" borderId="0" xfId="0" applyNumberFormat="1"/>
    <xf numFmtId="164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166" fontId="0" fillId="0" borderId="0" xfId="0" applyNumberFormat="1"/>
    <xf numFmtId="44" fontId="0" fillId="0" borderId="0" xfId="2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D585-7B66-434B-9C4E-7A2F95B1516A}">
  <dimension ref="A1:K25"/>
  <sheetViews>
    <sheetView tabSelected="1" workbookViewId="0">
      <selection activeCell="E27" sqref="E27"/>
    </sheetView>
  </sheetViews>
  <sheetFormatPr baseColWidth="10" defaultRowHeight="16" x14ac:dyDescent="0.2"/>
  <cols>
    <col min="1" max="1" width="11.83203125" bestFit="1" customWidth="1"/>
    <col min="2" max="2" width="15.5" bestFit="1" customWidth="1"/>
    <col min="3" max="3" width="19.6640625" bestFit="1" customWidth="1"/>
    <col min="4" max="4" width="12" bestFit="1" customWidth="1"/>
    <col min="5" max="5" width="17.5" bestFit="1" customWidth="1"/>
    <col min="6" max="6" width="17.1640625" bestFit="1" customWidth="1"/>
    <col min="7" max="7" width="11.5" bestFit="1" customWidth="1"/>
    <col min="8" max="8" width="13" bestFit="1" customWidth="1"/>
    <col min="9" max="9" width="14.5" bestFit="1" customWidth="1"/>
    <col min="10" max="10" width="14.33203125" bestFit="1" customWidth="1"/>
    <col min="11" max="11" width="11.6640625" bestFit="1" customWidth="1"/>
  </cols>
  <sheetData>
    <row r="1" spans="1:10" x14ac:dyDescent="0.2">
      <c r="A1" t="s">
        <v>43</v>
      </c>
      <c r="B1" t="s">
        <v>0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52</v>
      </c>
      <c r="J1" t="s">
        <v>50</v>
      </c>
    </row>
    <row r="2" spans="1:10" x14ac:dyDescent="0.2">
      <c r="A2" t="s">
        <v>1</v>
      </c>
      <c r="B2" t="s">
        <v>2</v>
      </c>
      <c r="C2" t="s">
        <v>3</v>
      </c>
      <c r="D2" s="1">
        <v>3.41</v>
      </c>
      <c r="E2">
        <v>3.41</v>
      </c>
      <c r="F2" s="7">
        <f>((D2/E2)-1)*100</f>
        <v>0</v>
      </c>
      <c r="G2">
        <v>26040</v>
      </c>
      <c r="H2" s="2">
        <f>G2*D2</f>
        <v>88796.400000000009</v>
      </c>
      <c r="I2">
        <f>E2*G2</f>
        <v>88796.400000000009</v>
      </c>
      <c r="J2" s="1">
        <f>H2-I2</f>
        <v>0</v>
      </c>
    </row>
    <row r="3" spans="1:10" x14ac:dyDescent="0.2">
      <c r="A3" t="s">
        <v>1</v>
      </c>
      <c r="B3" t="s">
        <v>2</v>
      </c>
      <c r="C3" t="s">
        <v>4</v>
      </c>
      <c r="D3" s="1">
        <v>3.48</v>
      </c>
      <c r="E3">
        <v>3.41</v>
      </c>
      <c r="F3" s="7">
        <f t="shared" ref="F3:F22" si="0">((D3/E3)-1)*100</f>
        <v>2.0527859237536639</v>
      </c>
      <c r="G3">
        <v>1200</v>
      </c>
      <c r="H3" s="2">
        <f t="shared" ref="H3:H22" si="1">G3*D3</f>
        <v>4176</v>
      </c>
      <c r="I3">
        <f t="shared" ref="I3:I22" si="2">E3*G3</f>
        <v>4092</v>
      </c>
      <c r="J3" s="1">
        <f t="shared" ref="J3:J22" si="3">H3-I3</f>
        <v>84</v>
      </c>
    </row>
    <row r="4" spans="1:10" x14ac:dyDescent="0.2">
      <c r="A4" t="s">
        <v>1</v>
      </c>
      <c r="B4" t="s">
        <v>2</v>
      </c>
      <c r="C4" t="s">
        <v>5</v>
      </c>
      <c r="D4" s="1">
        <v>3.81</v>
      </c>
      <c r="E4">
        <v>3.41</v>
      </c>
      <c r="F4" s="7">
        <f t="shared" si="0"/>
        <v>11.730205278592365</v>
      </c>
      <c r="G4">
        <v>2400</v>
      </c>
      <c r="H4" s="2">
        <f t="shared" si="1"/>
        <v>9144</v>
      </c>
      <c r="I4">
        <f t="shared" si="2"/>
        <v>8184</v>
      </c>
      <c r="J4" s="1">
        <f t="shared" si="3"/>
        <v>960</v>
      </c>
    </row>
    <row r="5" spans="1:10" x14ac:dyDescent="0.2">
      <c r="A5" t="s">
        <v>1</v>
      </c>
      <c r="B5" t="s">
        <v>2</v>
      </c>
      <c r="C5" t="s">
        <v>6</v>
      </c>
      <c r="D5" s="1">
        <v>6.6</v>
      </c>
      <c r="E5">
        <v>3.41</v>
      </c>
      <c r="F5" s="7">
        <f t="shared" si="0"/>
        <v>93.548387096774178</v>
      </c>
      <c r="G5">
        <v>2100</v>
      </c>
      <c r="H5" s="2">
        <f t="shared" si="1"/>
        <v>13860</v>
      </c>
      <c r="I5">
        <f t="shared" si="2"/>
        <v>7161</v>
      </c>
      <c r="J5" s="1">
        <f t="shared" si="3"/>
        <v>6699</v>
      </c>
    </row>
    <row r="6" spans="1:10" x14ac:dyDescent="0.2">
      <c r="A6" t="s">
        <v>51</v>
      </c>
      <c r="B6" t="s">
        <v>7</v>
      </c>
      <c r="C6" t="s">
        <v>8</v>
      </c>
      <c r="D6" s="1">
        <v>4.4000000000000004</v>
      </c>
      <c r="E6">
        <v>3.53</v>
      </c>
      <c r="F6" s="7">
        <f t="shared" si="0"/>
        <v>24.64589235127481</v>
      </c>
      <c r="G6">
        <v>32550</v>
      </c>
      <c r="H6" s="2">
        <f t="shared" si="1"/>
        <v>143220</v>
      </c>
      <c r="I6">
        <f t="shared" si="2"/>
        <v>114901.5</v>
      </c>
      <c r="J6" s="1">
        <f t="shared" si="3"/>
        <v>28318.5</v>
      </c>
    </row>
    <row r="7" spans="1:10" x14ac:dyDescent="0.2">
      <c r="A7" t="s">
        <v>51</v>
      </c>
      <c r="B7" t="s">
        <v>7</v>
      </c>
      <c r="C7" t="s">
        <v>9</v>
      </c>
      <c r="D7" s="1">
        <v>6.6</v>
      </c>
      <c r="E7">
        <v>3.53</v>
      </c>
      <c r="F7" s="7">
        <f t="shared" si="0"/>
        <v>86.96883852691218</v>
      </c>
      <c r="G7">
        <v>1400</v>
      </c>
      <c r="H7" s="2">
        <f t="shared" si="1"/>
        <v>9240</v>
      </c>
      <c r="I7">
        <f t="shared" si="2"/>
        <v>4942</v>
      </c>
      <c r="J7" s="1">
        <f t="shared" si="3"/>
        <v>4298</v>
      </c>
    </row>
    <row r="8" spans="1:10" x14ac:dyDescent="0.2">
      <c r="A8" t="s">
        <v>51</v>
      </c>
      <c r="B8" t="s">
        <v>10</v>
      </c>
      <c r="C8" t="s">
        <v>11</v>
      </c>
      <c r="D8" s="1">
        <v>6.27</v>
      </c>
      <c r="E8">
        <v>3.53</v>
      </c>
      <c r="F8" s="7">
        <f t="shared" si="0"/>
        <v>77.620396600566565</v>
      </c>
      <c r="G8">
        <v>910</v>
      </c>
      <c r="H8" s="2">
        <f t="shared" si="1"/>
        <v>5705.7</v>
      </c>
      <c r="I8">
        <f t="shared" si="2"/>
        <v>3212.2999999999997</v>
      </c>
      <c r="J8" s="1">
        <f t="shared" si="3"/>
        <v>2493.4</v>
      </c>
    </row>
    <row r="9" spans="1:10" x14ac:dyDescent="0.2">
      <c r="A9" t="s">
        <v>12</v>
      </c>
      <c r="B9" t="s">
        <v>13</v>
      </c>
      <c r="C9" t="s">
        <v>14</v>
      </c>
      <c r="D9" s="1">
        <v>5.17</v>
      </c>
      <c r="E9">
        <v>3.53</v>
      </c>
      <c r="F9" s="7">
        <f t="shared" si="0"/>
        <v>46.458923512747873</v>
      </c>
      <c r="G9">
        <v>13680</v>
      </c>
      <c r="H9" s="2">
        <f t="shared" si="1"/>
        <v>70725.600000000006</v>
      </c>
      <c r="I9">
        <f t="shared" si="2"/>
        <v>48290.399999999994</v>
      </c>
      <c r="J9" s="1">
        <f t="shared" si="3"/>
        <v>22435.200000000012</v>
      </c>
    </row>
    <row r="10" spans="1:10" x14ac:dyDescent="0.2">
      <c r="A10" t="s">
        <v>12</v>
      </c>
      <c r="B10" t="s">
        <v>15</v>
      </c>
      <c r="C10" t="s">
        <v>16</v>
      </c>
      <c r="D10" s="1">
        <v>6.6</v>
      </c>
      <c r="E10">
        <v>3.53</v>
      </c>
      <c r="F10" s="7">
        <f t="shared" si="0"/>
        <v>86.96883852691218</v>
      </c>
      <c r="G10">
        <v>600</v>
      </c>
      <c r="H10" s="2">
        <f t="shared" si="1"/>
        <v>3960</v>
      </c>
      <c r="I10">
        <f t="shared" si="2"/>
        <v>2118</v>
      </c>
      <c r="J10" s="1">
        <f t="shared" si="3"/>
        <v>1842</v>
      </c>
    </row>
    <row r="11" spans="1:10" x14ac:dyDescent="0.2">
      <c r="A11" t="s">
        <v>12</v>
      </c>
      <c r="B11" t="s">
        <v>17</v>
      </c>
      <c r="C11" t="s">
        <v>18</v>
      </c>
      <c r="D11" s="1">
        <v>7.04</v>
      </c>
      <c r="E11">
        <v>3.53</v>
      </c>
      <c r="F11" s="7">
        <f t="shared" si="0"/>
        <v>99.43342776203967</v>
      </c>
      <c r="G11">
        <v>1200</v>
      </c>
      <c r="H11" s="2">
        <f t="shared" si="1"/>
        <v>8448</v>
      </c>
      <c r="I11">
        <f t="shared" si="2"/>
        <v>4236</v>
      </c>
      <c r="J11" s="1">
        <f t="shared" si="3"/>
        <v>4212</v>
      </c>
    </row>
    <row r="12" spans="1:10" x14ac:dyDescent="0.2">
      <c r="A12" t="s">
        <v>12</v>
      </c>
      <c r="B12" t="s">
        <v>19</v>
      </c>
      <c r="C12" t="s">
        <v>20</v>
      </c>
      <c r="D12" s="1">
        <v>6.6</v>
      </c>
      <c r="E12">
        <v>3.53</v>
      </c>
      <c r="F12" s="7">
        <f t="shared" si="0"/>
        <v>86.96883852691218</v>
      </c>
      <c r="G12">
        <v>1200</v>
      </c>
      <c r="H12" s="2">
        <f t="shared" si="1"/>
        <v>7920</v>
      </c>
      <c r="I12">
        <f t="shared" si="2"/>
        <v>4236</v>
      </c>
      <c r="J12" s="1">
        <f t="shared" si="3"/>
        <v>3684</v>
      </c>
    </row>
    <row r="13" spans="1:10" x14ac:dyDescent="0.2">
      <c r="A13" t="s">
        <v>21</v>
      </c>
      <c r="B13" t="s">
        <v>22</v>
      </c>
      <c r="C13" t="s">
        <v>23</v>
      </c>
      <c r="D13" s="1">
        <v>4.95</v>
      </c>
      <c r="E13">
        <v>3.53</v>
      </c>
      <c r="F13" s="7">
        <f t="shared" si="0"/>
        <v>40.226628895184156</v>
      </c>
      <c r="G13">
        <v>27393</v>
      </c>
      <c r="H13" s="2">
        <f t="shared" si="1"/>
        <v>135595.35</v>
      </c>
      <c r="I13">
        <f t="shared" si="2"/>
        <v>96697.29</v>
      </c>
      <c r="J13" s="1">
        <f t="shared" si="3"/>
        <v>38898.060000000012</v>
      </c>
    </row>
    <row r="14" spans="1:10" x14ac:dyDescent="0.2">
      <c r="A14" t="s">
        <v>21</v>
      </c>
      <c r="B14" t="s">
        <v>22</v>
      </c>
      <c r="C14" t="s">
        <v>24</v>
      </c>
      <c r="D14" s="1">
        <v>7.59</v>
      </c>
      <c r="E14">
        <v>3.53</v>
      </c>
      <c r="F14" s="7">
        <f t="shared" si="0"/>
        <v>115.01416430594902</v>
      </c>
      <c r="G14">
        <v>1380</v>
      </c>
      <c r="H14" s="2">
        <f t="shared" si="1"/>
        <v>10474.199999999999</v>
      </c>
      <c r="I14">
        <f t="shared" si="2"/>
        <v>4871.3999999999996</v>
      </c>
      <c r="J14" s="1">
        <f t="shared" si="3"/>
        <v>5602.7999999999993</v>
      </c>
    </row>
    <row r="15" spans="1:10" x14ac:dyDescent="0.2">
      <c r="A15" t="s">
        <v>25</v>
      </c>
      <c r="B15" t="s">
        <v>26</v>
      </c>
      <c r="C15" t="s">
        <v>27</v>
      </c>
      <c r="D15" s="1">
        <v>5.39</v>
      </c>
      <c r="E15">
        <v>3.53</v>
      </c>
      <c r="F15" s="7">
        <f t="shared" si="0"/>
        <v>52.691218130311611</v>
      </c>
      <c r="G15">
        <v>4500</v>
      </c>
      <c r="H15" s="2">
        <f t="shared" si="1"/>
        <v>24255</v>
      </c>
      <c r="I15">
        <f t="shared" si="2"/>
        <v>15885</v>
      </c>
      <c r="J15" s="1">
        <f t="shared" si="3"/>
        <v>8370</v>
      </c>
    </row>
    <row r="16" spans="1:10" x14ac:dyDescent="0.2">
      <c r="A16" t="s">
        <v>25</v>
      </c>
      <c r="B16" t="s">
        <v>26</v>
      </c>
      <c r="C16" t="s">
        <v>28</v>
      </c>
      <c r="D16" s="1">
        <v>3.39</v>
      </c>
      <c r="E16">
        <v>2.75</v>
      </c>
      <c r="F16" s="7">
        <f t="shared" si="0"/>
        <v>23.272727272727266</v>
      </c>
      <c r="G16">
        <v>12000</v>
      </c>
      <c r="H16" s="2">
        <f t="shared" si="1"/>
        <v>40680</v>
      </c>
      <c r="I16">
        <f t="shared" si="2"/>
        <v>33000</v>
      </c>
      <c r="J16" s="1">
        <f t="shared" si="3"/>
        <v>7680</v>
      </c>
    </row>
    <row r="17" spans="1:11" x14ac:dyDescent="0.2">
      <c r="A17" t="s">
        <v>29</v>
      </c>
      <c r="B17" t="s">
        <v>30</v>
      </c>
      <c r="C17" t="s">
        <v>31</v>
      </c>
      <c r="D17" s="1">
        <v>6.14</v>
      </c>
      <c r="E17">
        <v>3.53</v>
      </c>
      <c r="F17" s="7">
        <f t="shared" si="0"/>
        <v>73.937677053824373</v>
      </c>
      <c r="G17">
        <v>15180</v>
      </c>
      <c r="H17" s="2">
        <f t="shared" si="1"/>
        <v>93205.2</v>
      </c>
      <c r="I17">
        <f t="shared" si="2"/>
        <v>53585.399999999994</v>
      </c>
      <c r="J17" s="1">
        <f t="shared" si="3"/>
        <v>39619.800000000003</v>
      </c>
    </row>
    <row r="18" spans="1:11" x14ac:dyDescent="0.2">
      <c r="A18" t="s">
        <v>32</v>
      </c>
      <c r="B18" t="s">
        <v>33</v>
      </c>
      <c r="C18" t="s">
        <v>34</v>
      </c>
      <c r="D18" s="1">
        <v>9.39</v>
      </c>
      <c r="E18">
        <v>3.53</v>
      </c>
      <c r="F18" s="7">
        <f t="shared" si="0"/>
        <v>166.00566572237963</v>
      </c>
      <c r="G18">
        <v>300</v>
      </c>
      <c r="H18" s="2">
        <f t="shared" si="1"/>
        <v>2817</v>
      </c>
      <c r="I18">
        <f t="shared" si="2"/>
        <v>1059</v>
      </c>
      <c r="J18" s="1">
        <f t="shared" si="3"/>
        <v>1758</v>
      </c>
    </row>
    <row r="19" spans="1:11" x14ac:dyDescent="0.2">
      <c r="A19" t="s">
        <v>35</v>
      </c>
      <c r="B19" t="s">
        <v>36</v>
      </c>
      <c r="C19" t="s">
        <v>37</v>
      </c>
      <c r="D19" s="1">
        <v>4.84</v>
      </c>
      <c r="E19">
        <v>3.53</v>
      </c>
      <c r="F19" s="7">
        <f t="shared" si="0"/>
        <v>37.110481586402265</v>
      </c>
      <c r="G19">
        <v>6000</v>
      </c>
      <c r="H19" s="2">
        <f t="shared" si="1"/>
        <v>29040</v>
      </c>
      <c r="I19">
        <f t="shared" si="2"/>
        <v>21180</v>
      </c>
      <c r="J19" s="1">
        <f t="shared" si="3"/>
        <v>7860</v>
      </c>
    </row>
    <row r="20" spans="1:11" x14ac:dyDescent="0.2">
      <c r="A20" t="s">
        <v>35</v>
      </c>
      <c r="B20" t="s">
        <v>36</v>
      </c>
      <c r="C20" t="s">
        <v>38</v>
      </c>
      <c r="D20" s="1">
        <v>6.6</v>
      </c>
      <c r="E20">
        <v>3.53</v>
      </c>
      <c r="F20" s="7">
        <f t="shared" si="0"/>
        <v>86.96883852691218</v>
      </c>
      <c r="G20">
        <v>1860</v>
      </c>
      <c r="H20" s="2">
        <f t="shared" si="1"/>
        <v>12276</v>
      </c>
      <c r="I20">
        <f t="shared" si="2"/>
        <v>6565.7999999999993</v>
      </c>
      <c r="J20" s="1">
        <f t="shared" si="3"/>
        <v>5710.2000000000007</v>
      </c>
    </row>
    <row r="21" spans="1:11" x14ac:dyDescent="0.2">
      <c r="A21" t="s">
        <v>39</v>
      </c>
      <c r="B21" t="s">
        <v>40</v>
      </c>
      <c r="C21" t="s">
        <v>41</v>
      </c>
      <c r="D21" s="1">
        <v>4.18</v>
      </c>
      <c r="E21">
        <v>3.53</v>
      </c>
      <c r="F21" s="7">
        <f t="shared" si="0"/>
        <v>18.41359773371105</v>
      </c>
      <c r="G21">
        <v>15600</v>
      </c>
      <c r="H21" s="2">
        <f t="shared" si="1"/>
        <v>65207.999999999993</v>
      </c>
      <c r="I21">
        <f t="shared" si="2"/>
        <v>55068</v>
      </c>
      <c r="J21" s="1">
        <f t="shared" si="3"/>
        <v>10139.999999999993</v>
      </c>
    </row>
    <row r="22" spans="1:11" x14ac:dyDescent="0.2">
      <c r="A22" t="s">
        <v>39</v>
      </c>
      <c r="B22" t="s">
        <v>40</v>
      </c>
      <c r="C22" t="s">
        <v>42</v>
      </c>
      <c r="D22" s="1">
        <v>6.6</v>
      </c>
      <c r="E22">
        <v>3.53</v>
      </c>
      <c r="F22" s="7">
        <f t="shared" si="0"/>
        <v>86.96883852691218</v>
      </c>
      <c r="G22">
        <v>1800</v>
      </c>
      <c r="H22" s="2">
        <f t="shared" si="1"/>
        <v>11880</v>
      </c>
      <c r="I22">
        <f t="shared" si="2"/>
        <v>6354</v>
      </c>
      <c r="J22" s="1">
        <f t="shared" si="3"/>
        <v>5526</v>
      </c>
    </row>
    <row r="24" spans="1:11" x14ac:dyDescent="0.2">
      <c r="G24" s="4"/>
      <c r="H24" s="5"/>
      <c r="I24" s="6"/>
      <c r="J24" s="6"/>
      <c r="K24" s="6"/>
    </row>
    <row r="25" spans="1:11" x14ac:dyDescent="0.2">
      <c r="K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AB9E-84EB-A64D-9B70-532C83CBCFAC}">
  <dimension ref="A1:K26"/>
  <sheetViews>
    <sheetView workbookViewId="0">
      <selection activeCell="A8" sqref="A8"/>
    </sheetView>
  </sheetViews>
  <sheetFormatPr baseColWidth="10" defaultRowHeight="16" x14ac:dyDescent="0.2"/>
  <cols>
    <col min="1" max="1" width="48.1640625" bestFit="1" customWidth="1"/>
    <col min="2" max="2" width="15.5" bestFit="1" customWidth="1"/>
    <col min="3" max="3" width="19.6640625" bestFit="1" customWidth="1"/>
    <col min="4" max="4" width="10.1640625" bestFit="1" customWidth="1"/>
    <col min="5" max="5" width="17.5" bestFit="1" customWidth="1"/>
    <col min="6" max="6" width="17.1640625" bestFit="1" customWidth="1"/>
    <col min="7" max="7" width="11.5" bestFit="1" customWidth="1"/>
    <col min="8" max="8" width="13" bestFit="1" customWidth="1"/>
    <col min="9" max="9" width="14.5" bestFit="1" customWidth="1"/>
    <col min="10" max="10" width="14.33203125" bestFit="1" customWidth="1"/>
    <col min="11" max="11" width="11.6640625" bestFit="1" customWidth="1"/>
  </cols>
  <sheetData>
    <row r="1" spans="1:10" x14ac:dyDescent="0.2">
      <c r="A1" t="s">
        <v>53</v>
      </c>
    </row>
    <row r="2" spans="1:10" x14ac:dyDescent="0.2">
      <c r="D2" s="1"/>
      <c r="F2" s="3"/>
      <c r="H2" s="2"/>
      <c r="J2" s="1"/>
    </row>
    <row r="3" spans="1:10" x14ac:dyDescent="0.2">
      <c r="D3" s="1"/>
      <c r="F3" s="3"/>
      <c r="H3" s="2"/>
      <c r="J3" s="1"/>
    </row>
    <row r="4" spans="1:10" x14ac:dyDescent="0.2">
      <c r="D4" s="1"/>
      <c r="F4" s="3"/>
      <c r="H4" s="2"/>
      <c r="J4" s="1"/>
    </row>
    <row r="5" spans="1:10" x14ac:dyDescent="0.2">
      <c r="D5" s="1"/>
      <c r="F5" s="3"/>
      <c r="H5" s="2"/>
      <c r="J5" s="1"/>
    </row>
    <row r="6" spans="1:10" x14ac:dyDescent="0.2">
      <c r="D6" s="1"/>
      <c r="F6" s="3"/>
      <c r="H6" s="2"/>
      <c r="J6" s="1"/>
    </row>
    <row r="7" spans="1:10" x14ac:dyDescent="0.2">
      <c r="D7" s="1"/>
      <c r="F7" s="3"/>
      <c r="H7" s="2"/>
      <c r="J7" s="1"/>
    </row>
    <row r="8" spans="1:10" x14ac:dyDescent="0.2">
      <c r="D8" s="1"/>
      <c r="F8" s="3"/>
      <c r="H8" s="2"/>
      <c r="J8" s="1"/>
    </row>
    <row r="9" spans="1:10" x14ac:dyDescent="0.2">
      <c r="D9" s="1"/>
      <c r="F9" s="3"/>
      <c r="H9" s="2"/>
      <c r="J9" s="1"/>
    </row>
    <row r="10" spans="1:10" x14ac:dyDescent="0.2">
      <c r="D10" s="1"/>
      <c r="F10" s="3"/>
      <c r="H10" s="2"/>
      <c r="J10" s="1"/>
    </row>
    <row r="11" spans="1:10" x14ac:dyDescent="0.2">
      <c r="D11" s="1"/>
      <c r="F11" s="3"/>
      <c r="H11" s="2"/>
      <c r="J11" s="1"/>
    </row>
    <row r="12" spans="1:10" x14ac:dyDescent="0.2">
      <c r="D12" s="1"/>
      <c r="F12" s="3"/>
      <c r="H12" s="2"/>
      <c r="J12" s="1"/>
    </row>
    <row r="13" spans="1:10" x14ac:dyDescent="0.2">
      <c r="D13" s="1"/>
      <c r="F13" s="3"/>
      <c r="H13" s="2"/>
      <c r="J13" s="1"/>
    </row>
    <row r="14" spans="1:10" x14ac:dyDescent="0.2">
      <c r="D14" s="1"/>
      <c r="F14" s="3"/>
      <c r="H14" s="2"/>
      <c r="J14" s="1"/>
    </row>
    <row r="15" spans="1:10" x14ac:dyDescent="0.2">
      <c r="D15" s="1"/>
      <c r="F15" s="3"/>
      <c r="H15" s="2"/>
      <c r="J15" s="1"/>
    </row>
    <row r="16" spans="1:10" x14ac:dyDescent="0.2">
      <c r="D16" s="1"/>
      <c r="F16" s="3"/>
      <c r="H16" s="2"/>
      <c r="J16" s="1"/>
    </row>
    <row r="17" spans="4:11" x14ac:dyDescent="0.2">
      <c r="D17" s="1"/>
      <c r="F17" s="3"/>
      <c r="H17" s="2"/>
      <c r="J17" s="1"/>
    </row>
    <row r="18" spans="4:11" x14ac:dyDescent="0.2">
      <c r="D18" s="1"/>
      <c r="F18" s="3"/>
      <c r="H18" s="2"/>
      <c r="J18" s="1"/>
    </row>
    <row r="19" spans="4:11" x14ac:dyDescent="0.2">
      <c r="D19" s="1"/>
      <c r="F19" s="3"/>
      <c r="H19" s="2"/>
      <c r="J19" s="1"/>
    </row>
    <row r="20" spans="4:11" x14ac:dyDescent="0.2">
      <c r="D20" s="1"/>
      <c r="F20" s="3"/>
      <c r="H20" s="2"/>
      <c r="J20" s="1"/>
    </row>
    <row r="21" spans="4:11" x14ac:dyDescent="0.2">
      <c r="D21" s="1"/>
      <c r="F21" s="3"/>
      <c r="H21" s="2"/>
      <c r="J21" s="1"/>
    </row>
    <row r="22" spans="4:11" x14ac:dyDescent="0.2">
      <c r="D22" s="1"/>
      <c r="F22" s="3"/>
      <c r="H22" s="2"/>
      <c r="J22" s="1"/>
    </row>
    <row r="24" spans="4:11" x14ac:dyDescent="0.2">
      <c r="G24" s="4"/>
      <c r="H24" s="5"/>
      <c r="I24" s="6"/>
      <c r="J24" s="6"/>
      <c r="K24" s="6"/>
    </row>
    <row r="25" spans="4:11" x14ac:dyDescent="0.2">
      <c r="K25" s="1"/>
    </row>
    <row r="26" spans="4:11" x14ac:dyDescent="0.2">
      <c r="H2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Juha Pyykkö</dc:creator>
  <cp:lastModifiedBy>Juha Pyykkö</cp:lastModifiedBy>
  <dcterms:created xsi:type="dcterms:W3CDTF">2020-10-17T14:22:13Z</dcterms:created>
  <dcterms:modified xsi:type="dcterms:W3CDTF">2020-10-28T08:20:51Z</dcterms:modified>
</cp:coreProperties>
</file>