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b3e786c44e6b8d/Documents/idle files/"/>
    </mc:Choice>
  </mc:AlternateContent>
  <xr:revisionPtr revIDLastSave="1" documentId="8_{F2CDCFB8-767B-4F09-BF21-7D2833771C9F}" xr6:coauthVersionLast="45" xr6:coauthVersionMax="45" xr10:uidLastSave="{1D17BAF8-FB8F-4FC3-8038-61C1D48D5556}"/>
  <bookViews>
    <workbookView xWindow="-108" yWindow="-108" windowWidth="23256" windowHeight="12576" activeTab="1" xr2:uid="{DBA1F5F3-D308-46F5-BB35-4309859ACD51}"/>
  </bookViews>
  <sheets>
    <sheet name="example2" sheetId="1" r:id="rId1"/>
    <sheet name="example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7" i="1" l="1"/>
  <c r="S8" i="1"/>
  <c r="S9" i="1"/>
  <c r="S10" i="1"/>
  <c r="S11" i="1"/>
  <c r="S6" i="1"/>
  <c r="M3" i="1"/>
  <c r="M4" i="1"/>
  <c r="M5" i="1"/>
  <c r="M6" i="1"/>
  <c r="N6" i="1" s="1"/>
  <c r="M7" i="1"/>
  <c r="N7" i="1" s="1"/>
  <c r="M8" i="1"/>
  <c r="N8" i="1" s="1"/>
  <c r="M9" i="1"/>
  <c r="M10" i="1"/>
  <c r="M11" i="1"/>
  <c r="N3" i="1"/>
  <c r="N4" i="1"/>
  <c r="N5" i="1"/>
  <c r="N9" i="1"/>
  <c r="N10" i="1"/>
  <c r="N11" i="1"/>
  <c r="N2" i="1"/>
  <c r="M2" i="1"/>
  <c r="L3" i="1"/>
  <c r="L4" i="1"/>
  <c r="L5" i="1"/>
  <c r="L6" i="1"/>
  <c r="L7" i="1"/>
  <c r="L8" i="1"/>
  <c r="L9" i="1"/>
  <c r="L10" i="1"/>
  <c r="L11" i="1"/>
  <c r="L2" i="1"/>
  <c r="G3" i="1"/>
  <c r="G4" i="1"/>
  <c r="G5" i="1"/>
  <c r="G6" i="1"/>
  <c r="G7" i="1"/>
  <c r="G8" i="1"/>
  <c r="G9" i="1"/>
  <c r="G10" i="1"/>
  <c r="G11" i="1"/>
  <c r="G2" i="1"/>
  <c r="H15" i="1"/>
</calcChain>
</file>

<file path=xl/sharedStrings.xml><?xml version="1.0" encoding="utf-8"?>
<sst xmlns="http://schemas.openxmlformats.org/spreadsheetml/2006/main" count="117" uniqueCount="56">
  <si>
    <t>Personnel ID</t>
  </si>
  <si>
    <t>Employee Name</t>
  </si>
  <si>
    <t>Position Title</t>
  </si>
  <si>
    <t>Path/Level/Scale</t>
  </si>
  <si>
    <t>Schedule</t>
  </si>
  <si>
    <t>Current Base</t>
  </si>
  <si>
    <t>Expection</t>
  </si>
  <si>
    <t>Jane</t>
  </si>
  <si>
    <t>Scientist</t>
  </si>
  <si>
    <t>R2</t>
  </si>
  <si>
    <t>Y</t>
  </si>
  <si>
    <t>Patrick</t>
  </si>
  <si>
    <t>Susan</t>
  </si>
  <si>
    <t>R1</t>
  </si>
  <si>
    <t>Robin</t>
  </si>
  <si>
    <t>BOB</t>
  </si>
  <si>
    <t>Current Pay Position</t>
  </si>
  <si>
    <t>Salary Increase Range</t>
  </si>
  <si>
    <t>0.9-6%</t>
  </si>
  <si>
    <t>Increase %</t>
  </si>
  <si>
    <t>Increase amount</t>
  </si>
  <si>
    <t>New Position</t>
  </si>
  <si>
    <t>New Base</t>
  </si>
  <si>
    <t>R3</t>
  </si>
  <si>
    <t>Bonus</t>
  </si>
  <si>
    <t>Bonus Payout Rate</t>
  </si>
  <si>
    <t>Cash Reward Range</t>
  </si>
  <si>
    <t>1,000 - 5,000</t>
  </si>
  <si>
    <t>Cash Award</t>
  </si>
  <si>
    <t>Award Range Used</t>
  </si>
  <si>
    <t>Month in Comp</t>
  </si>
  <si>
    <t>Months on Position</t>
  </si>
  <si>
    <t>Department</t>
  </si>
  <si>
    <t>Epi</t>
  </si>
  <si>
    <t>Occupational</t>
  </si>
  <si>
    <t>Cat1</t>
  </si>
  <si>
    <t>Baseline</t>
  </si>
  <si>
    <t>Postbaseline</t>
  </si>
  <si>
    <t>PBO</t>
  </si>
  <si>
    <t>TRT1</t>
  </si>
  <si>
    <t>ID</t>
  </si>
  <si>
    <t>PCHG</t>
  </si>
  <si>
    <t>Res50</t>
  </si>
  <si>
    <t>Statistics</t>
  </si>
  <si>
    <t>Nancy</t>
  </si>
  <si>
    <t>Andy</t>
  </si>
  <si>
    <t>Emily</t>
  </si>
  <si>
    <t>Eric</t>
  </si>
  <si>
    <t>Brenda</t>
  </si>
  <si>
    <t>R5</t>
  </si>
  <si>
    <t>R4</t>
  </si>
  <si>
    <t>R6</t>
  </si>
  <si>
    <t>R7</t>
  </si>
  <si>
    <t>R8</t>
  </si>
  <si>
    <t>R9</t>
  </si>
  <si>
    <t>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</si>
</sst>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0" fontId="1" fillId="0" borderId="0" xfId="0" applyFont="1"/>
    <xf numFmtId="9" fontId="0" fillId="0" borderId="0" xfId="0" applyNumberFormat="1"/>
    <xf numFmtId="3" fontId="0" fillId="0" borderId="0" xfId="0" applyNumberFormat="1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2" borderId="0" xfId="0" applyFill="1" applyAlignment="1"/>
    <xf numFmtId="9" fontId="0" fillId="2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714DE-E35D-4B4F-A5A6-72E200FB0EBF}">
  <dimension ref="A1:U15"/>
  <sheetViews>
    <sheetView workbookViewId="0">
      <selection activeCell="B25" sqref="B25"/>
    </sheetView>
  </sheetViews>
  <sheetFormatPr defaultRowHeight="14.4" x14ac:dyDescent="0.3"/>
  <cols>
    <col min="1" max="1" width="16.6640625" customWidth="1"/>
    <col min="2" max="2" width="19.33203125" customWidth="1"/>
    <col min="3" max="3" width="19.109375" customWidth="1"/>
    <col min="4" max="4" width="22.109375" customWidth="1"/>
    <col min="6" max="6" width="18.5546875" customWidth="1"/>
    <col min="8" max="8" width="18.44140625" customWidth="1"/>
    <col min="9" max="9" width="18" customWidth="1"/>
    <col min="10" max="10" width="22.6640625" customWidth="1"/>
    <col min="11" max="11" width="18.109375" customWidth="1"/>
    <col min="12" max="12" width="14.33203125" customWidth="1"/>
    <col min="13" max="13" width="17.44140625" customWidth="1"/>
    <col min="14" max="14" width="18.33203125" customWidth="1"/>
    <col min="15" max="15" width="20" customWidth="1"/>
    <col min="16" max="16" width="19.6640625" customWidth="1"/>
    <col min="17" max="17" width="19.5546875" customWidth="1"/>
    <col min="18" max="18" width="21.88671875" customWidth="1"/>
    <col min="19" max="19" width="20.6640625" customWidth="1"/>
    <col min="20" max="20" width="17.88671875" customWidth="1"/>
    <col min="21" max="21" width="18" customWidth="1"/>
  </cols>
  <sheetData>
    <row r="1" spans="1:21" x14ac:dyDescent="0.3">
      <c r="A1" s="2" t="s">
        <v>0</v>
      </c>
      <c r="B1" s="2" t="s">
        <v>32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16</v>
      </c>
      <c r="J1" s="2" t="s">
        <v>17</v>
      </c>
      <c r="K1" s="2" t="s">
        <v>19</v>
      </c>
      <c r="L1" s="2" t="s">
        <v>20</v>
      </c>
      <c r="M1" s="2" t="s">
        <v>22</v>
      </c>
      <c r="N1" s="2" t="s">
        <v>21</v>
      </c>
      <c r="O1" s="2" t="s">
        <v>24</v>
      </c>
      <c r="P1" s="2" t="s">
        <v>25</v>
      </c>
      <c r="Q1" s="2" t="s">
        <v>26</v>
      </c>
      <c r="R1" s="2" t="s">
        <v>28</v>
      </c>
      <c r="S1" s="2" t="s">
        <v>29</v>
      </c>
      <c r="T1" s="2" t="s">
        <v>30</v>
      </c>
      <c r="U1" s="2" t="s">
        <v>31</v>
      </c>
    </row>
    <row r="2" spans="1:21" x14ac:dyDescent="0.3">
      <c r="A2">
        <v>10001</v>
      </c>
      <c r="B2" t="s">
        <v>33</v>
      </c>
      <c r="C2" t="s">
        <v>7</v>
      </c>
      <c r="D2" t="s">
        <v>8</v>
      </c>
      <c r="E2" s="1" t="s">
        <v>13</v>
      </c>
      <c r="F2" s="3">
        <v>1</v>
      </c>
      <c r="G2" s="4">
        <f>130000*I2</f>
        <v>110500</v>
      </c>
      <c r="H2" t="s">
        <v>10</v>
      </c>
      <c r="I2">
        <v>0.85</v>
      </c>
      <c r="J2" t="s">
        <v>18</v>
      </c>
      <c r="K2" s="5">
        <v>0.03</v>
      </c>
      <c r="L2">
        <f>G2*K2</f>
        <v>3315</v>
      </c>
      <c r="M2" s="4">
        <f>G2+L2</f>
        <v>113815</v>
      </c>
      <c r="N2" s="6">
        <f>M2/130000</f>
        <v>0.87549999999999994</v>
      </c>
      <c r="O2" s="3">
        <v>0.1</v>
      </c>
      <c r="P2" s="3">
        <v>1</v>
      </c>
      <c r="Q2" t="s">
        <v>27</v>
      </c>
      <c r="R2">
        <v>0</v>
      </c>
      <c r="S2">
        <v>0</v>
      </c>
      <c r="T2">
        <v>12</v>
      </c>
      <c r="U2">
        <v>12</v>
      </c>
    </row>
    <row r="3" spans="1:21" x14ac:dyDescent="0.3">
      <c r="A3">
        <v>10002</v>
      </c>
      <c r="B3" t="s">
        <v>33</v>
      </c>
      <c r="C3" t="s">
        <v>11</v>
      </c>
      <c r="D3" t="s">
        <v>8</v>
      </c>
      <c r="E3" s="1" t="s">
        <v>9</v>
      </c>
      <c r="F3" s="3">
        <v>1</v>
      </c>
      <c r="G3" s="4">
        <f t="shared" ref="G3:G11" si="0">130000*I3</f>
        <v>117000</v>
      </c>
      <c r="H3" t="s">
        <v>10</v>
      </c>
      <c r="I3">
        <v>0.9</v>
      </c>
      <c r="J3" t="s">
        <v>18</v>
      </c>
      <c r="K3" s="5">
        <v>0.03</v>
      </c>
      <c r="L3">
        <f t="shared" ref="L3:L11" si="1">G3*K3</f>
        <v>3510</v>
      </c>
      <c r="M3" s="4">
        <f t="shared" ref="M3:M11" si="2">G3+L3</f>
        <v>120510</v>
      </c>
      <c r="N3" s="6">
        <f t="shared" ref="N3:N11" si="3">M3/130000</f>
        <v>0.92700000000000005</v>
      </c>
      <c r="O3" s="3">
        <v>0.12</v>
      </c>
      <c r="P3" s="3">
        <v>1</v>
      </c>
      <c r="Q3" t="s">
        <v>27</v>
      </c>
      <c r="R3">
        <v>5000</v>
      </c>
      <c r="S3">
        <v>1</v>
      </c>
      <c r="T3">
        <v>30</v>
      </c>
      <c r="U3">
        <v>30</v>
      </c>
    </row>
    <row r="4" spans="1:21" x14ac:dyDescent="0.3">
      <c r="A4">
        <v>10003</v>
      </c>
      <c r="B4" t="s">
        <v>34</v>
      </c>
      <c r="C4" t="s">
        <v>12</v>
      </c>
      <c r="D4" t="s">
        <v>8</v>
      </c>
      <c r="E4" s="1" t="s">
        <v>23</v>
      </c>
      <c r="F4" s="3">
        <v>1</v>
      </c>
      <c r="G4" s="4">
        <f t="shared" si="0"/>
        <v>110500</v>
      </c>
      <c r="H4" t="s">
        <v>10</v>
      </c>
      <c r="I4">
        <v>0.85</v>
      </c>
      <c r="J4" t="s">
        <v>18</v>
      </c>
      <c r="K4" s="5">
        <v>3.2500000000000001E-2</v>
      </c>
      <c r="L4">
        <f t="shared" si="1"/>
        <v>3591.25</v>
      </c>
      <c r="M4" s="4">
        <f t="shared" si="2"/>
        <v>114091.25</v>
      </c>
      <c r="N4" s="6">
        <f t="shared" si="3"/>
        <v>0.87762499999999999</v>
      </c>
      <c r="O4" s="3">
        <v>0.08</v>
      </c>
      <c r="P4" s="3">
        <v>1</v>
      </c>
      <c r="Q4" t="s">
        <v>27</v>
      </c>
      <c r="R4">
        <v>0</v>
      </c>
      <c r="S4">
        <v>0</v>
      </c>
      <c r="T4">
        <v>15</v>
      </c>
      <c r="U4">
        <v>15</v>
      </c>
    </row>
    <row r="5" spans="1:21" x14ac:dyDescent="0.3">
      <c r="A5">
        <v>10004</v>
      </c>
      <c r="B5" t="s">
        <v>34</v>
      </c>
      <c r="C5" t="s">
        <v>14</v>
      </c>
      <c r="D5" t="s">
        <v>8</v>
      </c>
      <c r="E5" s="1" t="s">
        <v>50</v>
      </c>
      <c r="F5" s="3">
        <v>1</v>
      </c>
      <c r="G5" s="4">
        <f t="shared" si="0"/>
        <v>117000</v>
      </c>
      <c r="H5" t="s">
        <v>10</v>
      </c>
      <c r="I5">
        <v>0.9</v>
      </c>
      <c r="J5" t="s">
        <v>18</v>
      </c>
      <c r="K5" s="5">
        <v>0.03</v>
      </c>
      <c r="L5">
        <f t="shared" si="1"/>
        <v>3510</v>
      </c>
      <c r="M5" s="4">
        <f t="shared" si="2"/>
        <v>120510</v>
      </c>
      <c r="N5" s="6">
        <f t="shared" si="3"/>
        <v>0.92700000000000005</v>
      </c>
      <c r="O5" s="3">
        <v>0.08</v>
      </c>
      <c r="P5" s="3">
        <v>1</v>
      </c>
      <c r="Q5" t="s">
        <v>27</v>
      </c>
      <c r="R5">
        <v>0</v>
      </c>
      <c r="S5">
        <v>0</v>
      </c>
      <c r="T5">
        <v>13</v>
      </c>
      <c r="U5">
        <v>13</v>
      </c>
    </row>
    <row r="6" spans="1:21" x14ac:dyDescent="0.3">
      <c r="A6">
        <v>10005</v>
      </c>
      <c r="B6" t="s">
        <v>33</v>
      </c>
      <c r="C6" t="s">
        <v>15</v>
      </c>
      <c r="D6" t="s">
        <v>8</v>
      </c>
      <c r="E6" s="1" t="s">
        <v>49</v>
      </c>
      <c r="F6" s="3">
        <v>1</v>
      </c>
      <c r="G6" s="4">
        <f t="shared" si="0"/>
        <v>136500</v>
      </c>
      <c r="H6" t="s">
        <v>10</v>
      </c>
      <c r="I6">
        <v>1.05</v>
      </c>
      <c r="J6" t="s">
        <v>18</v>
      </c>
      <c r="K6" s="5">
        <v>2.5000000000000001E-2</v>
      </c>
      <c r="L6">
        <f t="shared" si="1"/>
        <v>3412.5</v>
      </c>
      <c r="M6" s="4">
        <f t="shared" si="2"/>
        <v>139912.5</v>
      </c>
      <c r="N6" s="6">
        <f t="shared" si="3"/>
        <v>1.0762499999999999</v>
      </c>
      <c r="O6" s="3">
        <v>7.0000000000000007E-2</v>
      </c>
      <c r="P6" s="3">
        <v>1</v>
      </c>
      <c r="Q6" t="s">
        <v>27</v>
      </c>
      <c r="R6">
        <v>1000</v>
      </c>
      <c r="S6">
        <f>R6/5000</f>
        <v>0.2</v>
      </c>
      <c r="T6">
        <v>55</v>
      </c>
      <c r="U6">
        <v>55</v>
      </c>
    </row>
    <row r="7" spans="1:21" x14ac:dyDescent="0.3">
      <c r="A7">
        <v>10006</v>
      </c>
      <c r="B7" t="s">
        <v>43</v>
      </c>
      <c r="C7" s="1" t="s">
        <v>44</v>
      </c>
      <c r="D7" t="s">
        <v>8</v>
      </c>
      <c r="E7" s="1" t="s">
        <v>51</v>
      </c>
      <c r="F7" s="3">
        <v>1</v>
      </c>
      <c r="G7" s="4">
        <f t="shared" si="0"/>
        <v>119600</v>
      </c>
      <c r="H7" t="s">
        <v>10</v>
      </c>
      <c r="I7">
        <v>0.92</v>
      </c>
      <c r="J7" t="s">
        <v>18</v>
      </c>
      <c r="K7" s="5">
        <v>2.3E-2</v>
      </c>
      <c r="L7">
        <f t="shared" si="1"/>
        <v>2750.7999999999997</v>
      </c>
      <c r="M7" s="4">
        <f t="shared" si="2"/>
        <v>122350.8</v>
      </c>
      <c r="N7" s="6">
        <f t="shared" si="3"/>
        <v>0.94116</v>
      </c>
      <c r="O7" s="3">
        <v>0.1</v>
      </c>
      <c r="P7" s="3">
        <v>1</v>
      </c>
      <c r="Q7" t="s">
        <v>27</v>
      </c>
      <c r="R7">
        <v>2000</v>
      </c>
      <c r="S7">
        <f t="shared" ref="S7:S11" si="4">R7/5000</f>
        <v>0.4</v>
      </c>
      <c r="T7">
        <v>21</v>
      </c>
      <c r="U7">
        <v>21</v>
      </c>
    </row>
    <row r="8" spans="1:21" x14ac:dyDescent="0.3">
      <c r="A8">
        <v>10007</v>
      </c>
      <c r="B8" t="s">
        <v>43</v>
      </c>
      <c r="C8" s="1" t="s">
        <v>48</v>
      </c>
      <c r="D8" t="s">
        <v>8</v>
      </c>
      <c r="E8" s="1" t="s">
        <v>52</v>
      </c>
      <c r="F8" s="3">
        <v>1</v>
      </c>
      <c r="G8" s="4">
        <f t="shared" si="0"/>
        <v>122200</v>
      </c>
      <c r="H8" t="s">
        <v>10</v>
      </c>
      <c r="I8">
        <v>0.94</v>
      </c>
      <c r="J8" t="s">
        <v>18</v>
      </c>
      <c r="K8" s="5">
        <v>1.4999999999999999E-2</v>
      </c>
      <c r="L8">
        <f t="shared" si="1"/>
        <v>1833</v>
      </c>
      <c r="M8" s="4">
        <f t="shared" si="2"/>
        <v>124033</v>
      </c>
      <c r="N8" s="6">
        <f t="shared" si="3"/>
        <v>0.95409999999999995</v>
      </c>
      <c r="O8" s="3">
        <v>0.14000000000000001</v>
      </c>
      <c r="P8" s="3">
        <v>1</v>
      </c>
      <c r="Q8" t="s">
        <v>27</v>
      </c>
      <c r="R8">
        <v>1500</v>
      </c>
      <c r="S8">
        <f t="shared" si="4"/>
        <v>0.3</v>
      </c>
      <c r="T8">
        <v>29</v>
      </c>
      <c r="U8">
        <v>29</v>
      </c>
    </row>
    <row r="9" spans="1:21" s="7" customFormat="1" x14ac:dyDescent="0.3">
      <c r="A9" s="7">
        <v>10008</v>
      </c>
      <c r="B9" s="7" t="s">
        <v>43</v>
      </c>
      <c r="C9" s="8" t="s">
        <v>45</v>
      </c>
      <c r="D9" t="s">
        <v>8</v>
      </c>
      <c r="E9" s="1" t="s">
        <v>53</v>
      </c>
      <c r="F9" s="9">
        <v>1</v>
      </c>
      <c r="G9" s="4">
        <f t="shared" si="0"/>
        <v>124800</v>
      </c>
      <c r="H9" s="7" t="s">
        <v>10</v>
      </c>
      <c r="I9" s="7">
        <v>0.96</v>
      </c>
      <c r="J9" t="s">
        <v>18</v>
      </c>
      <c r="K9" s="10">
        <v>0.02</v>
      </c>
      <c r="L9">
        <f t="shared" si="1"/>
        <v>2496</v>
      </c>
      <c r="M9" s="4">
        <f t="shared" si="2"/>
        <v>127296</v>
      </c>
      <c r="N9" s="6">
        <f t="shared" si="3"/>
        <v>0.97919999999999996</v>
      </c>
      <c r="O9" s="9">
        <v>0.09</v>
      </c>
      <c r="P9" s="3">
        <v>1</v>
      </c>
      <c r="Q9" t="s">
        <v>27</v>
      </c>
      <c r="R9" s="7">
        <v>2000</v>
      </c>
      <c r="S9">
        <f t="shared" si="4"/>
        <v>0.4</v>
      </c>
      <c r="T9" s="7">
        <v>41</v>
      </c>
      <c r="U9" s="7">
        <v>41</v>
      </c>
    </row>
    <row r="10" spans="1:21" s="7" customFormat="1" x14ac:dyDescent="0.3">
      <c r="A10" s="7">
        <v>10009</v>
      </c>
      <c r="B10" s="7" t="s">
        <v>43</v>
      </c>
      <c r="C10" s="8" t="s">
        <v>46</v>
      </c>
      <c r="D10" t="s">
        <v>8</v>
      </c>
      <c r="E10" s="1" t="s">
        <v>54</v>
      </c>
      <c r="F10" s="9">
        <v>1</v>
      </c>
      <c r="G10" s="4">
        <f t="shared" si="0"/>
        <v>118300</v>
      </c>
      <c r="H10" s="7" t="s">
        <v>10</v>
      </c>
      <c r="I10" s="7">
        <v>0.91</v>
      </c>
      <c r="J10" t="s">
        <v>18</v>
      </c>
      <c r="K10" s="10">
        <v>2.5000000000000001E-2</v>
      </c>
      <c r="L10">
        <f t="shared" si="1"/>
        <v>2957.5</v>
      </c>
      <c r="M10" s="4">
        <f t="shared" si="2"/>
        <v>121257.5</v>
      </c>
      <c r="N10" s="6">
        <f t="shared" si="3"/>
        <v>0.93274999999999997</v>
      </c>
      <c r="O10" s="9">
        <v>0.08</v>
      </c>
      <c r="P10" s="3">
        <v>1</v>
      </c>
      <c r="Q10" t="s">
        <v>27</v>
      </c>
      <c r="R10" s="7">
        <v>1800</v>
      </c>
      <c r="S10">
        <f t="shared" si="4"/>
        <v>0.36</v>
      </c>
      <c r="T10" s="7">
        <v>23</v>
      </c>
      <c r="U10" s="7">
        <v>23</v>
      </c>
    </row>
    <row r="11" spans="1:21" x14ac:dyDescent="0.3">
      <c r="A11">
        <v>10010</v>
      </c>
      <c r="B11" t="s">
        <v>43</v>
      </c>
      <c r="C11" s="1" t="s">
        <v>47</v>
      </c>
      <c r="D11" t="s">
        <v>8</v>
      </c>
      <c r="E11" s="1" t="s">
        <v>55</v>
      </c>
      <c r="F11" s="3">
        <v>1</v>
      </c>
      <c r="G11" s="4">
        <f t="shared" si="0"/>
        <v>115700</v>
      </c>
      <c r="H11" t="s">
        <v>10</v>
      </c>
      <c r="I11">
        <v>0.89</v>
      </c>
      <c r="J11" t="s">
        <v>18</v>
      </c>
      <c r="K11" s="5">
        <v>2.7999999999999997E-2</v>
      </c>
      <c r="L11">
        <f t="shared" si="1"/>
        <v>3239.5999999999995</v>
      </c>
      <c r="M11" s="4">
        <f t="shared" si="2"/>
        <v>118939.6</v>
      </c>
      <c r="N11" s="6">
        <f t="shared" si="3"/>
        <v>0.91492000000000007</v>
      </c>
      <c r="O11" s="5">
        <v>8.5000000000000006E-2</v>
      </c>
      <c r="P11" s="3">
        <v>1</v>
      </c>
      <c r="Q11" t="s">
        <v>27</v>
      </c>
      <c r="R11">
        <v>1500</v>
      </c>
      <c r="S11">
        <f t="shared" si="4"/>
        <v>0.3</v>
      </c>
      <c r="T11">
        <v>37</v>
      </c>
      <c r="U11">
        <v>37</v>
      </c>
    </row>
    <row r="15" spans="1:21" x14ac:dyDescent="0.3">
      <c r="H15">
        <f>G3/I3</f>
        <v>130000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030F8-E089-4DB6-AEC9-390EDF7C2B8C}">
  <dimension ref="A1:F22"/>
  <sheetViews>
    <sheetView tabSelected="1" workbookViewId="0">
      <selection activeCell="C25" sqref="C25"/>
    </sheetView>
  </sheetViews>
  <sheetFormatPr defaultRowHeight="14.4" x14ac:dyDescent="0.3"/>
  <cols>
    <col min="2" max="2" width="16.109375" customWidth="1"/>
    <col min="3" max="3" width="11.44140625" customWidth="1"/>
    <col min="4" max="4" width="12.6640625" customWidth="1"/>
    <col min="5" max="5" width="13.88671875" customWidth="1"/>
  </cols>
  <sheetData>
    <row r="1" spans="1:6" x14ac:dyDescent="0.3">
      <c r="A1" s="2" t="s">
        <v>40</v>
      </c>
      <c r="B1" s="2" t="s">
        <v>36</v>
      </c>
      <c r="C1" s="2" t="s">
        <v>35</v>
      </c>
      <c r="D1" s="2" t="s">
        <v>37</v>
      </c>
      <c r="E1" s="2" t="s">
        <v>41</v>
      </c>
      <c r="F1" s="2" t="s">
        <v>42</v>
      </c>
    </row>
    <row r="2" spans="1:6" x14ac:dyDescent="0.3">
      <c r="A2">
        <v>10001</v>
      </c>
      <c r="B2">
        <v>50.7</v>
      </c>
      <c r="C2" t="s">
        <v>38</v>
      </c>
      <c r="D2">
        <v>46.7</v>
      </c>
      <c r="E2" s="6">
        <v>-7.8895463510848121</v>
      </c>
      <c r="F2">
        <v>0</v>
      </c>
    </row>
    <row r="3" spans="1:6" x14ac:dyDescent="0.3">
      <c r="A3">
        <v>10002</v>
      </c>
      <c r="B3">
        <v>69.900000000000006</v>
      </c>
      <c r="C3" t="s">
        <v>38</v>
      </c>
      <c r="D3">
        <v>67.400000000000006</v>
      </c>
      <c r="E3" s="6">
        <v>-3.5765379113018594</v>
      </c>
      <c r="F3">
        <v>0</v>
      </c>
    </row>
    <row r="4" spans="1:6" x14ac:dyDescent="0.3">
      <c r="A4">
        <v>10003</v>
      </c>
      <c r="B4">
        <v>87.6</v>
      </c>
      <c r="C4" t="s">
        <v>38</v>
      </c>
      <c r="D4">
        <v>62.1</v>
      </c>
      <c r="E4" s="6">
        <v>-29.10958904109588</v>
      </c>
      <c r="F4">
        <v>0</v>
      </c>
    </row>
    <row r="5" spans="1:6" x14ac:dyDescent="0.3">
      <c r="A5">
        <v>10004</v>
      </c>
      <c r="B5">
        <v>95.4</v>
      </c>
      <c r="C5" t="s">
        <v>38</v>
      </c>
      <c r="D5">
        <v>100</v>
      </c>
      <c r="E5" s="6">
        <v>4.8218029350104761</v>
      </c>
      <c r="F5">
        <v>0</v>
      </c>
    </row>
    <row r="6" spans="1:6" x14ac:dyDescent="0.3">
      <c r="A6">
        <v>10005</v>
      </c>
      <c r="B6">
        <v>86.9</v>
      </c>
      <c r="C6" t="s">
        <v>38</v>
      </c>
      <c r="D6">
        <v>95.4</v>
      </c>
      <c r="E6" s="6">
        <v>9.7813578826237055</v>
      </c>
      <c r="F6">
        <v>0</v>
      </c>
    </row>
    <row r="7" spans="1:6" x14ac:dyDescent="0.3">
      <c r="A7">
        <v>10006</v>
      </c>
      <c r="B7">
        <v>78.599999999999994</v>
      </c>
      <c r="C7" t="s">
        <v>38</v>
      </c>
      <c r="D7">
        <v>65.7</v>
      </c>
      <c r="E7" s="6">
        <v>-16.412213740458004</v>
      </c>
      <c r="F7">
        <v>0</v>
      </c>
    </row>
    <row r="8" spans="1:6" x14ac:dyDescent="0.3">
      <c r="A8">
        <v>10007</v>
      </c>
      <c r="B8">
        <v>100</v>
      </c>
      <c r="C8" t="s">
        <v>38</v>
      </c>
      <c r="D8">
        <v>95.8</v>
      </c>
      <c r="E8" s="6">
        <v>-4.2000000000000028</v>
      </c>
      <c r="F8">
        <v>0</v>
      </c>
    </row>
    <row r="9" spans="1:6" x14ac:dyDescent="0.3">
      <c r="A9">
        <v>10008</v>
      </c>
      <c r="B9">
        <v>55.4</v>
      </c>
      <c r="C9" t="s">
        <v>38</v>
      </c>
      <c r="D9">
        <v>67.8</v>
      </c>
      <c r="E9" s="6">
        <v>22.382671480144399</v>
      </c>
      <c r="F9">
        <v>0</v>
      </c>
    </row>
    <row r="10" spans="1:6" x14ac:dyDescent="0.3">
      <c r="A10">
        <v>10009</v>
      </c>
      <c r="B10">
        <v>78.599999999999994</v>
      </c>
      <c r="C10" t="s">
        <v>38</v>
      </c>
      <c r="D10">
        <v>70.599999999999994</v>
      </c>
      <c r="E10" s="6">
        <v>-10.178117048346056</v>
      </c>
      <c r="F10">
        <v>0</v>
      </c>
    </row>
    <row r="11" spans="1:6" x14ac:dyDescent="0.3">
      <c r="A11">
        <v>10010</v>
      </c>
      <c r="B11">
        <v>80.3</v>
      </c>
      <c r="C11" t="s">
        <v>38</v>
      </c>
      <c r="D11">
        <v>73.8</v>
      </c>
      <c r="E11" s="6">
        <v>-8.0946450809464512</v>
      </c>
      <c r="F11">
        <v>0</v>
      </c>
    </row>
    <row r="12" spans="1:6" x14ac:dyDescent="0.3">
      <c r="A12">
        <v>10011</v>
      </c>
      <c r="B12">
        <v>55.4</v>
      </c>
      <c r="C12" t="s">
        <v>39</v>
      </c>
      <c r="D12">
        <v>24.3</v>
      </c>
      <c r="E12" s="6">
        <v>-56.137184115523468</v>
      </c>
      <c r="F12">
        <v>1</v>
      </c>
    </row>
    <row r="13" spans="1:6" x14ac:dyDescent="0.3">
      <c r="A13">
        <v>10012</v>
      </c>
      <c r="B13">
        <v>58.9</v>
      </c>
      <c r="C13" t="s">
        <v>39</v>
      </c>
      <c r="D13">
        <v>56.8</v>
      </c>
      <c r="E13" s="6">
        <v>-3.5653650254668956</v>
      </c>
      <c r="F13">
        <v>0</v>
      </c>
    </row>
    <row r="14" spans="1:6" x14ac:dyDescent="0.3">
      <c r="A14">
        <v>10013</v>
      </c>
      <c r="B14">
        <v>77.5</v>
      </c>
      <c r="C14" t="s">
        <v>39</v>
      </c>
      <c r="D14">
        <v>16.899999999999999</v>
      </c>
      <c r="E14" s="6">
        <v>-78.193548387096769</v>
      </c>
      <c r="F14">
        <v>1</v>
      </c>
    </row>
    <row r="15" spans="1:6" x14ac:dyDescent="0.3">
      <c r="A15">
        <v>10014</v>
      </c>
      <c r="B15">
        <v>88.3</v>
      </c>
      <c r="C15" t="s">
        <v>39</v>
      </c>
      <c r="D15">
        <v>54.3</v>
      </c>
      <c r="E15" s="6">
        <v>-38.505096262740658</v>
      </c>
      <c r="F15">
        <v>0</v>
      </c>
    </row>
    <row r="16" spans="1:6" x14ac:dyDescent="0.3">
      <c r="A16">
        <v>10015</v>
      </c>
      <c r="B16">
        <v>90.7</v>
      </c>
      <c r="C16" t="s">
        <v>39</v>
      </c>
      <c r="D16">
        <v>69.3</v>
      </c>
      <c r="E16" s="6">
        <v>-23.59426681367145</v>
      </c>
      <c r="F16">
        <v>0</v>
      </c>
    </row>
    <row r="17" spans="1:6" x14ac:dyDescent="0.3">
      <c r="A17">
        <v>10016</v>
      </c>
      <c r="B17">
        <v>83.6</v>
      </c>
      <c r="C17" t="s">
        <v>39</v>
      </c>
      <c r="D17">
        <v>77.5</v>
      </c>
      <c r="E17" s="6">
        <v>-7.2966507177033426</v>
      </c>
      <c r="F17">
        <v>0</v>
      </c>
    </row>
    <row r="18" spans="1:6" x14ac:dyDescent="0.3">
      <c r="A18">
        <v>10017</v>
      </c>
      <c r="B18">
        <v>99.4</v>
      </c>
      <c r="C18" t="s">
        <v>39</v>
      </c>
      <c r="D18">
        <v>85.6</v>
      </c>
      <c r="E18" s="6">
        <v>-13.883299798792768</v>
      </c>
      <c r="F18">
        <v>0</v>
      </c>
    </row>
    <row r="19" spans="1:6" x14ac:dyDescent="0.3">
      <c r="A19">
        <v>10018</v>
      </c>
      <c r="B19">
        <v>69.8</v>
      </c>
      <c r="C19" t="s">
        <v>39</v>
      </c>
      <c r="D19">
        <v>23.1</v>
      </c>
      <c r="E19" s="6">
        <v>-66.905444126074499</v>
      </c>
      <c r="F19">
        <v>1</v>
      </c>
    </row>
    <row r="20" spans="1:6" x14ac:dyDescent="0.3">
      <c r="A20">
        <v>10019</v>
      </c>
      <c r="B20">
        <v>86.3</v>
      </c>
      <c r="C20" t="s">
        <v>39</v>
      </c>
      <c r="D20">
        <v>32.200000000000003</v>
      </c>
      <c r="E20" s="6">
        <v>-62.688296639629193</v>
      </c>
      <c r="F20">
        <v>1</v>
      </c>
    </row>
    <row r="21" spans="1:6" x14ac:dyDescent="0.3">
      <c r="A21">
        <v>10020</v>
      </c>
      <c r="B21">
        <v>80.3</v>
      </c>
      <c r="C21" t="s">
        <v>39</v>
      </c>
      <c r="D21">
        <v>24.5</v>
      </c>
      <c r="E21" s="6">
        <v>-69.489414694894151</v>
      </c>
      <c r="F21">
        <v>1</v>
      </c>
    </row>
    <row r="22" spans="1:6" x14ac:dyDescent="0.3">
      <c r="E22" s="6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example2</vt:lpstr>
      <vt:lpstr>example1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Jianfei Jiang</dc:creator>
  <cp:keywords/>
  <dc:description/>
  <cp:lastModifiedBy>Peter Jiang</cp:lastModifiedBy>
  <cp:revision/>
  <dcterms:created xsi:type="dcterms:W3CDTF">2020-02-16T20:01:26Z</dcterms:created>
  <dcterms:modified xsi:type="dcterms:W3CDTF">2020-08-15T23:11:32Z</dcterms:modified>
  <cp:category/>
  <cp:contentStatus/>
</cp:coreProperties>
</file>