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yan/Documents/MATLAB/"/>
    </mc:Choice>
  </mc:AlternateContent>
  <bookViews>
    <workbookView xWindow="7040" yWindow="460" windowWidth="18560" windowHeight="12500" tabRatio="500" activeTab="2"/>
  </bookViews>
  <sheets>
    <sheet name="Sheet2" sheetId="2" r:id="rId1"/>
    <sheet name="Sheet7" sheetId="7" r:id="rId2"/>
    <sheet name="Sheet1" sheetId="8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8" l="1"/>
  <c r="E14" i="8"/>
  <c r="E13" i="8"/>
  <c r="E12" i="8"/>
  <c r="E11" i="8"/>
  <c r="E10" i="8"/>
  <c r="E9" i="8"/>
  <c r="E8" i="8"/>
  <c r="E7" i="8"/>
  <c r="E6" i="8"/>
  <c r="E5" i="8"/>
  <c r="E4" i="8"/>
  <c r="F15" i="7"/>
  <c r="F14" i="7"/>
  <c r="F13" i="7"/>
  <c r="F12" i="7"/>
  <c r="F11" i="7"/>
  <c r="F10" i="7"/>
  <c r="F9" i="7"/>
  <c r="F8" i="7"/>
  <c r="F7" i="7"/>
  <c r="F6" i="7"/>
  <c r="F5" i="7"/>
  <c r="F4" i="7"/>
  <c r="H55" i="2"/>
  <c r="H51" i="2"/>
  <c r="H46" i="2"/>
  <c r="H43" i="2"/>
  <c r="H39" i="2"/>
  <c r="H34" i="2"/>
  <c r="H30" i="2"/>
  <c r="H25" i="2"/>
  <c r="H20" i="2"/>
  <c r="H16" i="2"/>
  <c r="G55" i="2"/>
  <c r="G51" i="2"/>
  <c r="G46" i="2"/>
  <c r="G43" i="2"/>
  <c r="G39" i="2"/>
  <c r="G34" i="2"/>
  <c r="G30" i="2"/>
  <c r="C27" i="2"/>
  <c r="C28" i="2"/>
  <c r="C29" i="2"/>
  <c r="G25" i="2"/>
  <c r="C20" i="2"/>
  <c r="C21" i="2"/>
  <c r="C24" i="2"/>
  <c r="G20" i="2"/>
  <c r="C16" i="2"/>
  <c r="C17" i="2"/>
  <c r="C19" i="2"/>
  <c r="G16" i="2"/>
  <c r="C13" i="2"/>
  <c r="C14" i="2"/>
  <c r="C15" i="2"/>
  <c r="G13" i="2"/>
  <c r="C9" i="2"/>
  <c r="C10" i="2"/>
  <c r="C12" i="2"/>
  <c r="G9" i="2"/>
  <c r="C4" i="2"/>
  <c r="C7" i="2"/>
  <c r="C8" i="2"/>
  <c r="G3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6" i="2"/>
  <c r="C25" i="2"/>
  <c r="C23" i="2"/>
  <c r="C22" i="2"/>
  <c r="C18" i="2"/>
  <c r="C11" i="2"/>
  <c r="C6" i="2"/>
  <c r="C5" i="2"/>
  <c r="I13" i="2"/>
  <c r="I9" i="2"/>
  <c r="H13" i="2"/>
  <c r="I3" i="2"/>
  <c r="H9" i="2"/>
  <c r="I51" i="2"/>
  <c r="I46" i="2"/>
  <c r="I43" i="2"/>
  <c r="I39" i="2"/>
  <c r="I34" i="2"/>
  <c r="I30" i="2"/>
  <c r="I25" i="2"/>
  <c r="I20" i="2"/>
  <c r="I16" i="2"/>
  <c r="E51" i="2"/>
  <c r="E46" i="2"/>
  <c r="E39" i="2"/>
  <c r="E34" i="2"/>
  <c r="E30" i="2"/>
  <c r="E25" i="2"/>
  <c r="E20" i="2"/>
  <c r="E16" i="2"/>
  <c r="E9" i="2"/>
  <c r="F46" i="2"/>
  <c r="E43" i="2"/>
  <c r="F43" i="2"/>
  <c r="F39" i="2"/>
  <c r="F34" i="2"/>
  <c r="F30" i="2"/>
  <c r="F25" i="2"/>
  <c r="F20" i="2"/>
  <c r="F16" i="2"/>
  <c r="E13" i="2"/>
  <c r="F13" i="2"/>
  <c r="F9" i="2"/>
  <c r="F3" i="2"/>
  <c r="F51" i="2"/>
  <c r="E55" i="2"/>
  <c r="F55" i="2"/>
  <c r="I55" i="2"/>
</calcChain>
</file>

<file path=xl/sharedStrings.xml><?xml version="1.0" encoding="utf-8"?>
<sst xmlns="http://schemas.openxmlformats.org/spreadsheetml/2006/main" count="24" uniqueCount="11">
  <si>
    <t>Floors</t>
  </si>
  <si>
    <t>Average Gravity</t>
  </si>
  <si>
    <t>Average Time</t>
  </si>
  <si>
    <t>Time</t>
  </si>
  <si>
    <t>Height (m)</t>
  </si>
  <si>
    <t>Average Time (HH:MM:SS)</t>
  </si>
  <si>
    <t>Time (HH:MM:SS)</t>
  </si>
  <si>
    <t>Average Gravity (mGal)</t>
  </si>
  <si>
    <t>Gravity Readings</t>
  </si>
  <si>
    <t>Relative Gravity (mGal)</t>
  </si>
  <si>
    <t>Table 2. Averaged Gravity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</si>
</sst>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3" fillId="0" borderId="0" xfId="0" applyFont="1" applyBorder="1"/>
    <xf numFmtId="21" fontId="0" fillId="0" borderId="0" xfId="0" applyNumberFormat="1" applyBorder="1"/>
    <xf numFmtId="0" fontId="0" fillId="0" borderId="0" xfId="0" applyBorder="1"/>
    <xf numFmtId="0" fontId="0" fillId="0" borderId="9" xfId="0" applyBorder="1"/>
    <xf numFmtId="0" fontId="3" fillId="0" borderId="7" xfId="0" applyFont="1" applyBorder="1"/>
    <xf numFmtId="21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/>
    <xf numFmtId="0" fontId="0" fillId="0" borderId="2" xfId="0" applyBorder="1"/>
    <xf numFmtId="0" fontId="1" fillId="0" borderId="7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0" fillId="2" borderId="2" xfId="0" applyFill="1" applyBorder="1"/>
    <xf numFmtId="0" fontId="0" fillId="2" borderId="0" xfId="0" applyFill="1" applyBorder="1"/>
    <xf numFmtId="0" fontId="2" fillId="2" borderId="14" xfId="0" applyFont="1" applyFill="1" applyBorder="1" applyAlignment="1">
      <alignment horizontal="center" vertical="center"/>
    </xf>
    <xf numFmtId="0" fontId="3" fillId="2" borderId="11" xfId="0" applyFont="1" applyFill="1" applyBorder="1"/>
    <xf numFmtId="0" fontId="0" fillId="2" borderId="5" xfId="0" applyFill="1" applyBorder="1"/>
    <xf numFmtId="0" fontId="0" fillId="2" borderId="11" xfId="0" applyFill="1" applyBorder="1"/>
    <xf numFmtId="0" fontId="2" fillId="2" borderId="13" xfId="0" applyFont="1" applyFill="1" applyBorder="1" applyAlignment="1">
      <alignment horizontal="center" vertical="center"/>
    </xf>
    <xf numFmtId="0" fontId="3" fillId="2" borderId="7" xfId="0" applyFont="1" applyFill="1" applyBorder="1"/>
    <xf numFmtId="0" fontId="0" fillId="2" borderId="4" xfId="0" applyFill="1" applyBorder="1"/>
    <xf numFmtId="21" fontId="0" fillId="2" borderId="7" xfId="0" applyNumberFormat="1" applyFill="1" applyBorder="1"/>
    <xf numFmtId="21" fontId="0" fillId="2" borderId="0" xfId="0" applyNumberFormat="1" applyFill="1" applyBorder="1"/>
    <xf numFmtId="21" fontId="0" fillId="0" borderId="4" xfId="0" applyNumberFormat="1" applyBorder="1"/>
    <xf numFmtId="21" fontId="0" fillId="2" borderId="4" xfId="0" applyNumberFormat="1" applyFill="1" applyBorder="1"/>
    <xf numFmtId="21" fontId="0" fillId="2" borderId="2" xfId="0" applyNumberFormat="1" applyFill="1" applyBorder="1"/>
    <xf numFmtId="0" fontId="0" fillId="0" borderId="16" xfId="0" applyNumberFormat="1" applyBorder="1"/>
    <xf numFmtId="0" fontId="0" fillId="2" borderId="17" xfId="0" applyFill="1" applyBorder="1"/>
    <xf numFmtId="0" fontId="0" fillId="0" borderId="17" xfId="0" applyBorder="1"/>
    <xf numFmtId="0" fontId="0" fillId="2" borderId="18" xfId="0" applyFill="1" applyBorder="1"/>
    <xf numFmtId="0" fontId="0" fillId="2" borderId="16" xfId="0" applyNumberFormat="1" applyFill="1" applyBorder="1"/>
    <xf numFmtId="0" fontId="0" fillId="2" borderId="16" xfId="0" applyFill="1" applyBorder="1"/>
    <xf numFmtId="0" fontId="0" fillId="2" borderId="17" xfId="0" applyNumberFormat="1" applyFill="1" applyBorder="1"/>
    <xf numFmtId="0" fontId="1" fillId="0" borderId="2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1" fontId="0" fillId="2" borderId="11" xfId="0" applyNumberFormat="1" applyFill="1" applyBorder="1"/>
    <xf numFmtId="21" fontId="3" fillId="0" borderId="4" xfId="0" applyNumberFormat="1" applyFont="1" applyBorder="1"/>
    <xf numFmtId="21" fontId="3" fillId="2" borderId="2" xfId="0" applyNumberFormat="1" applyFont="1" applyFill="1" applyBorder="1"/>
    <xf numFmtId="21" fontId="3" fillId="3" borderId="2" xfId="0" applyNumberFormat="1" applyFont="1" applyFill="1" applyBorder="1"/>
    <xf numFmtId="21" fontId="3" fillId="2" borderId="4" xfId="0" applyNumberFormat="1" applyFont="1" applyFill="1" applyBorder="1"/>
    <xf numFmtId="21" fontId="3" fillId="2" borderId="5" xfId="0" applyNumberFormat="1" applyFont="1" applyFill="1" applyBorder="1"/>
    <xf numFmtId="21" fontId="3" fillId="3" borderId="4" xfId="0" applyNumberFormat="1" applyFont="1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8" xfId="0" applyFill="1" applyBorder="1"/>
    <xf numFmtId="0" fontId="1" fillId="0" borderId="22" xfId="0" applyFont="1" applyBorder="1" applyAlignment="1">
      <alignment horizontal="center" vertical="center"/>
    </xf>
    <xf numFmtId="0" fontId="0" fillId="3" borderId="19" xfId="0" applyNumberFormat="1" applyFill="1" applyBorder="1"/>
    <xf numFmtId="0" fontId="0" fillId="3" borderId="19" xfId="0" applyFill="1" applyBorder="1"/>
    <xf numFmtId="21" fontId="0" fillId="3" borderId="19" xfId="0" applyNumberFormat="1" applyFill="1" applyBorder="1"/>
    <xf numFmtId="0" fontId="0" fillId="3" borderId="20" xfId="0" applyFill="1" applyBorder="1"/>
    <xf numFmtId="0" fontId="1" fillId="3" borderId="22" xfId="0" applyFont="1" applyFill="1" applyBorder="1" applyAlignment="1">
      <alignment horizontal="center" vertical="center"/>
    </xf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1" xfId="0" applyFill="1" applyBorder="1"/>
    <xf numFmtId="21" fontId="0" fillId="3" borderId="1" xfId="0" applyNumberFormat="1" applyFill="1" applyBorder="1"/>
    <xf numFmtId="0" fontId="0" fillId="3" borderId="27" xfId="0" applyFill="1" applyBorder="1"/>
    <xf numFmtId="0" fontId="0" fillId="3" borderId="10" xfId="0" applyFill="1" applyBorder="1"/>
    <xf numFmtId="0" fontId="0" fillId="3" borderId="3" xfId="0" applyNumberFormat="1" applyFill="1" applyBorder="1"/>
    <xf numFmtId="0" fontId="0" fillId="3" borderId="3" xfId="0" applyFill="1" applyBorder="1"/>
    <xf numFmtId="21" fontId="0" fillId="3" borderId="3" xfId="0" applyNumberFormat="1" applyFill="1" applyBorder="1"/>
    <xf numFmtId="0" fontId="0" fillId="0" borderId="28" xfId="0" applyBorder="1"/>
    <xf numFmtId="0" fontId="2" fillId="3" borderId="6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75" workbookViewId="0">
      <selection activeCell="J55" activeCellId="12" sqref="J3 J9 J13 J16 J20 J25 J30 J34 J39 J43 J46 J51 J55"/>
    </sheetView>
  </sheetViews>
  <sheetFormatPr baseColWidth="10" defaultRowHeight="16" x14ac:dyDescent="0.2"/>
  <cols>
    <col min="1" max="1" width="16.1640625" customWidth="1"/>
    <col min="2" max="3" width="28.83203125" customWidth="1"/>
    <col min="4" max="4" width="17" customWidth="1"/>
    <col min="5" max="8" width="23.6640625" customWidth="1"/>
    <col min="9" max="9" width="26.1640625" customWidth="1"/>
    <col min="10" max="10" width="14.33203125" customWidth="1"/>
  </cols>
  <sheetData>
    <row r="1" spans="1:10" ht="17" thickBot="1" x14ac:dyDescent="0.25"/>
    <row r="2" spans="1:10" ht="17" thickBot="1" x14ac:dyDescent="0.25">
      <c r="A2" s="10" t="s">
        <v>0</v>
      </c>
      <c r="B2" s="12" t="s">
        <v>8</v>
      </c>
      <c r="C2" s="1" t="s">
        <v>3</v>
      </c>
      <c r="D2" s="39" t="s">
        <v>6</v>
      </c>
      <c r="E2" s="15" t="s">
        <v>1</v>
      </c>
      <c r="F2" s="40" t="s">
        <v>7</v>
      </c>
      <c r="G2" s="15" t="s">
        <v>2</v>
      </c>
      <c r="H2" s="15" t="s">
        <v>5</v>
      </c>
      <c r="I2" s="51" t="s">
        <v>5</v>
      </c>
      <c r="J2" s="39" t="s">
        <v>4</v>
      </c>
    </row>
    <row r="3" spans="1:10" x14ac:dyDescent="0.2">
      <c r="A3" s="10">
        <v>0</v>
      </c>
      <c r="B3" s="6">
        <v>873.5</v>
      </c>
      <c r="C3" s="42">
        <v>0.32361111111111113</v>
      </c>
      <c r="D3" s="7">
        <v>1.273148148148148E-4</v>
      </c>
      <c r="E3" s="32">
        <v>874.1</v>
      </c>
      <c r="F3" s="13">
        <f>E3*0.10254</f>
        <v>89.630214000000009</v>
      </c>
      <c r="G3" s="7">
        <f>AVERAGE(C4,C7,C8)</f>
        <v>0.33058256172839506</v>
      </c>
      <c r="H3" s="8">
        <v>0</v>
      </c>
      <c r="I3" s="29">
        <f>AVERAGE(D4,D7,D8)</f>
        <v>6.9714506172839502E-3</v>
      </c>
      <c r="J3" s="9">
        <v>4.2699999999999996</v>
      </c>
    </row>
    <row r="4" spans="1:10" x14ac:dyDescent="0.2">
      <c r="A4" s="16">
        <v>0</v>
      </c>
      <c r="B4" s="17">
        <v>874</v>
      </c>
      <c r="C4" s="43">
        <f>C3+D4</f>
        <v>0.32671296296296298</v>
      </c>
      <c r="D4" s="28">
        <v>3.1018518518518522E-3</v>
      </c>
      <c r="E4" s="33"/>
      <c r="F4" s="18"/>
      <c r="G4" s="19"/>
      <c r="H4" s="19"/>
      <c r="I4" s="18"/>
      <c r="J4" s="48"/>
    </row>
    <row r="5" spans="1:10" x14ac:dyDescent="0.2">
      <c r="A5" s="11">
        <v>0</v>
      </c>
      <c r="B5" s="2">
        <v>875.7</v>
      </c>
      <c r="C5" s="44">
        <f>C3+D5</f>
        <v>0.32950231481481485</v>
      </c>
      <c r="D5" s="3">
        <v>5.8912037037037032E-3</v>
      </c>
      <c r="E5" s="34"/>
      <c r="F5" s="14"/>
      <c r="G5" s="4"/>
      <c r="H5" s="4"/>
      <c r="I5" s="14"/>
      <c r="J5" s="5"/>
    </row>
    <row r="6" spans="1:10" x14ac:dyDescent="0.2">
      <c r="A6" s="11">
        <v>0</v>
      </c>
      <c r="B6" s="2">
        <v>875</v>
      </c>
      <c r="C6" s="44">
        <f>C3+D6</f>
        <v>0.3309375</v>
      </c>
      <c r="D6" s="3">
        <v>7.3263888888888892E-3</v>
      </c>
      <c r="E6" s="34"/>
      <c r="F6" s="14"/>
      <c r="G6" s="4"/>
      <c r="H6" s="4"/>
      <c r="I6" s="14"/>
      <c r="J6" s="5"/>
    </row>
    <row r="7" spans="1:10" x14ac:dyDescent="0.2">
      <c r="A7" s="16">
        <v>0</v>
      </c>
      <c r="B7" s="17">
        <v>874.4</v>
      </c>
      <c r="C7" s="43">
        <f>C3+D7</f>
        <v>0.33189814814814816</v>
      </c>
      <c r="D7" s="28">
        <v>8.2870370370370372E-3</v>
      </c>
      <c r="E7" s="33"/>
      <c r="F7" s="18"/>
      <c r="G7" s="19"/>
      <c r="H7" s="19"/>
      <c r="I7" s="18"/>
      <c r="J7" s="48"/>
    </row>
    <row r="8" spans="1:10" ht="17" thickBot="1" x14ac:dyDescent="0.25">
      <c r="A8" s="20">
        <v>0</v>
      </c>
      <c r="B8" s="21">
        <v>874</v>
      </c>
      <c r="C8" s="43">
        <f>C3+D8</f>
        <v>0.3331365740740741</v>
      </c>
      <c r="D8" s="41">
        <v>9.525462962962963E-3</v>
      </c>
      <c r="E8" s="35"/>
      <c r="F8" s="22"/>
      <c r="G8" s="23"/>
      <c r="H8" s="23"/>
      <c r="I8" s="22"/>
      <c r="J8" s="49"/>
    </row>
    <row r="9" spans="1:10" x14ac:dyDescent="0.2">
      <c r="A9" s="24">
        <v>1</v>
      </c>
      <c r="B9" s="25">
        <v>862.6</v>
      </c>
      <c r="C9" s="45">
        <f>C3+D9</f>
        <v>0.33795138888888893</v>
      </c>
      <c r="D9" s="27">
        <v>1.4340277777777776E-2</v>
      </c>
      <c r="E9" s="36">
        <f>AVERAGE(B9,B10,B12)</f>
        <v>862.9</v>
      </c>
      <c r="F9" s="26">
        <f>E9*0.10254</f>
        <v>88.481766000000007</v>
      </c>
      <c r="G9" s="27">
        <f>AVERAGE(C9,C10,C12)</f>
        <v>0.3393325617283951</v>
      </c>
      <c r="H9" s="27">
        <f>I9-I3</f>
        <v>8.7499999999999974E-3</v>
      </c>
      <c r="I9" s="30">
        <f>AVERAGE(D9,D10,D12)</f>
        <v>1.5721450617283948E-2</v>
      </c>
      <c r="J9" s="50">
        <v>4.7300000000000004</v>
      </c>
    </row>
    <row r="10" spans="1:10" x14ac:dyDescent="0.2">
      <c r="A10" s="16">
        <v>1</v>
      </c>
      <c r="B10" s="17">
        <v>863.3</v>
      </c>
      <c r="C10" s="43">
        <f>C3+D10</f>
        <v>0.33918981481481481</v>
      </c>
      <c r="D10" s="28">
        <v>1.5578703703703704E-2</v>
      </c>
      <c r="E10" s="33"/>
      <c r="F10" s="18"/>
      <c r="G10" s="19"/>
      <c r="H10" s="19"/>
      <c r="I10" s="18"/>
      <c r="J10" s="48"/>
    </row>
    <row r="11" spans="1:10" x14ac:dyDescent="0.2">
      <c r="A11" s="11">
        <v>1</v>
      </c>
      <c r="B11" s="2">
        <v>863.7</v>
      </c>
      <c r="C11" s="44">
        <f>C3+D11</f>
        <v>0.34001157407407412</v>
      </c>
      <c r="D11" s="3">
        <v>1.6400462962962964E-2</v>
      </c>
      <c r="E11" s="34"/>
      <c r="F11" s="14"/>
      <c r="G11" s="4"/>
      <c r="H11" s="4"/>
      <c r="I11" s="14"/>
      <c r="J11" s="5"/>
    </row>
    <row r="12" spans="1:10" ht="17" thickBot="1" x14ac:dyDescent="0.25">
      <c r="A12" s="20">
        <v>1</v>
      </c>
      <c r="B12" s="21">
        <v>862.8</v>
      </c>
      <c r="C12" s="46">
        <f>C3+D12</f>
        <v>0.34085648148148151</v>
      </c>
      <c r="D12" s="41">
        <v>1.7245370370370369E-2</v>
      </c>
      <c r="E12" s="35"/>
      <c r="F12" s="22"/>
      <c r="G12" s="23"/>
      <c r="H12" s="23"/>
      <c r="I12" s="22"/>
      <c r="J12" s="49"/>
    </row>
    <row r="13" spans="1:10" x14ac:dyDescent="0.2">
      <c r="A13" s="24">
        <v>2</v>
      </c>
      <c r="B13" s="25">
        <v>848.7</v>
      </c>
      <c r="C13" s="43">
        <f>C3+D13</f>
        <v>0.34413194444444445</v>
      </c>
      <c r="D13" s="27">
        <v>2.0520833333333332E-2</v>
      </c>
      <c r="E13" s="37">
        <f>AVERAGE(B13:B15)</f>
        <v>848.4</v>
      </c>
      <c r="F13" s="26">
        <f>E13*0.10254</f>
        <v>86.99493600000001</v>
      </c>
      <c r="G13" s="27">
        <f>AVERAGE(C13:C15)</f>
        <v>0.34474922839506172</v>
      </c>
      <c r="H13" s="27">
        <f>I13-I9</f>
        <v>5.4166666666666738E-3</v>
      </c>
      <c r="I13" s="30">
        <f>AVERAGE(D13:D15)</f>
        <v>2.1138117283950621E-2</v>
      </c>
      <c r="J13" s="50">
        <v>4.0199999999999996</v>
      </c>
    </row>
    <row r="14" spans="1:10" x14ac:dyDescent="0.2">
      <c r="A14" s="16">
        <v>2</v>
      </c>
      <c r="B14" s="17">
        <v>848</v>
      </c>
      <c r="C14" s="43">
        <f>C3+D14</f>
        <v>0.34478009259259262</v>
      </c>
      <c r="D14" s="28">
        <v>2.1168981481481483E-2</v>
      </c>
      <c r="E14" s="33"/>
      <c r="F14" s="18"/>
      <c r="G14" s="19"/>
      <c r="H14" s="19"/>
      <c r="I14" s="18"/>
      <c r="J14" s="48"/>
    </row>
    <row r="15" spans="1:10" ht="17" thickBot="1" x14ac:dyDescent="0.25">
      <c r="A15" s="20">
        <v>2</v>
      </c>
      <c r="B15" s="21">
        <v>848.5</v>
      </c>
      <c r="C15" s="43">
        <f>C3+D15</f>
        <v>0.34533564814814816</v>
      </c>
      <c r="D15" s="41">
        <v>2.1724537037037039E-2</v>
      </c>
      <c r="E15" s="35"/>
      <c r="F15" s="22"/>
      <c r="G15" s="23"/>
      <c r="H15" s="23"/>
      <c r="I15" s="22"/>
      <c r="J15" s="49"/>
    </row>
    <row r="16" spans="1:10" x14ac:dyDescent="0.2">
      <c r="A16" s="24">
        <v>3</v>
      </c>
      <c r="B16" s="25">
        <v>836.2</v>
      </c>
      <c r="C16" s="45">
        <f>C3+D16</f>
        <v>0.34783564814814816</v>
      </c>
      <c r="D16" s="27">
        <v>2.4224537037037034E-2</v>
      </c>
      <c r="E16" s="36">
        <f>AVERAGE(B16,B17,B19)</f>
        <v>836.23333333333323</v>
      </c>
      <c r="F16" s="26">
        <f>E16*0.10254</f>
        <v>85.747366</v>
      </c>
      <c r="G16" s="27">
        <f>AVERAGE(C16,C17,C19)</f>
        <v>0.34870370370370374</v>
      </c>
      <c r="H16" s="27">
        <f>I16-I13</f>
        <v>3.9544753086419721E-3</v>
      </c>
      <c r="I16" s="30">
        <f>AVERAGE(D16,D17,D19)</f>
        <v>2.5092592592592593E-2</v>
      </c>
      <c r="J16" s="50">
        <v>3.98</v>
      </c>
    </row>
    <row r="17" spans="1:10" x14ac:dyDescent="0.2">
      <c r="A17" s="16">
        <v>3</v>
      </c>
      <c r="B17" s="17">
        <v>836.4</v>
      </c>
      <c r="C17" s="43">
        <f>C3+D17</f>
        <v>0.34863425925925928</v>
      </c>
      <c r="D17" s="28">
        <v>2.5023148148148145E-2</v>
      </c>
      <c r="E17" s="33"/>
      <c r="F17" s="18"/>
      <c r="G17" s="19"/>
      <c r="H17" s="19"/>
      <c r="I17" s="18"/>
      <c r="J17" s="48"/>
    </row>
    <row r="18" spans="1:10" x14ac:dyDescent="0.2">
      <c r="A18" s="11">
        <v>3</v>
      </c>
      <c r="B18" s="2">
        <v>837.2</v>
      </c>
      <c r="C18" s="44">
        <f>C3+D18</f>
        <v>0.34905092592592596</v>
      </c>
      <c r="D18" s="3">
        <v>2.5439814814814814E-2</v>
      </c>
      <c r="E18" s="34"/>
      <c r="F18" s="14"/>
      <c r="G18" s="4"/>
      <c r="H18" s="4"/>
      <c r="I18" s="14"/>
      <c r="J18" s="5"/>
    </row>
    <row r="19" spans="1:10" ht="17" thickBot="1" x14ac:dyDescent="0.25">
      <c r="A19" s="20">
        <v>3</v>
      </c>
      <c r="B19" s="21">
        <v>836.1</v>
      </c>
      <c r="C19" s="46">
        <f>C3+D19</f>
        <v>0.34964120370370372</v>
      </c>
      <c r="D19" s="41">
        <v>2.6030092592592594E-2</v>
      </c>
      <c r="E19" s="35"/>
      <c r="F19" s="22"/>
      <c r="G19" s="23"/>
      <c r="H19" s="23"/>
      <c r="I19" s="22"/>
      <c r="J19" s="49"/>
    </row>
    <row r="20" spans="1:10" x14ac:dyDescent="0.2">
      <c r="A20" s="24">
        <v>0</v>
      </c>
      <c r="B20" s="25">
        <v>873.5</v>
      </c>
      <c r="C20" s="43">
        <f>C3+D20</f>
        <v>0.35325231481481484</v>
      </c>
      <c r="D20" s="27">
        <v>2.9641203703703701E-2</v>
      </c>
      <c r="E20" s="36">
        <f>AVERAGE(B20,B21,B24)</f>
        <v>873.66666666666663</v>
      </c>
      <c r="F20" s="26">
        <f>E20*0.10254</f>
        <v>89.58578</v>
      </c>
      <c r="G20" s="27">
        <f>AVERAGE(C20,C21,C24)</f>
        <v>0.35412037037037042</v>
      </c>
      <c r="H20" s="27">
        <f>I20-I16</f>
        <v>5.4166666666666669E-3</v>
      </c>
      <c r="I20" s="30">
        <f>AVERAGE(D20,D21,D24)</f>
        <v>3.050925925925926E-2</v>
      </c>
      <c r="J20" s="50">
        <v>4.2699999999999996</v>
      </c>
    </row>
    <row r="21" spans="1:10" x14ac:dyDescent="0.2">
      <c r="A21" s="16">
        <v>0</v>
      </c>
      <c r="B21" s="17">
        <v>874</v>
      </c>
      <c r="C21" s="43">
        <f>C3+D21</f>
        <v>0.35385416666666669</v>
      </c>
      <c r="D21" s="28">
        <v>3.0243055555555554E-2</v>
      </c>
      <c r="E21" s="33"/>
      <c r="F21" s="18"/>
      <c r="G21" s="19"/>
      <c r="H21" s="19"/>
      <c r="I21" s="18"/>
      <c r="J21" s="48"/>
    </row>
    <row r="22" spans="1:10" x14ac:dyDescent="0.2">
      <c r="A22" s="11">
        <v>0</v>
      </c>
      <c r="B22" s="2">
        <v>874.5</v>
      </c>
      <c r="C22" s="44">
        <f>C3+D22</f>
        <v>0.35423611111111114</v>
      </c>
      <c r="D22" s="3">
        <v>3.0624999999999999E-2</v>
      </c>
      <c r="E22" s="34"/>
      <c r="F22" s="14"/>
      <c r="G22" s="4"/>
      <c r="H22" s="4"/>
      <c r="I22" s="14"/>
      <c r="J22" s="5"/>
    </row>
    <row r="23" spans="1:10" x14ac:dyDescent="0.2">
      <c r="A23" s="11">
        <v>0</v>
      </c>
      <c r="B23" s="2">
        <v>875.3</v>
      </c>
      <c r="C23" s="44">
        <f>C3+D23</f>
        <v>0.35486111111111113</v>
      </c>
      <c r="D23" s="3">
        <v>3.125E-2</v>
      </c>
      <c r="E23" s="34"/>
      <c r="F23" s="14"/>
      <c r="G23" s="4"/>
      <c r="H23" s="4"/>
      <c r="I23" s="14"/>
      <c r="J23" s="5"/>
    </row>
    <row r="24" spans="1:10" ht="17" thickBot="1" x14ac:dyDescent="0.25">
      <c r="A24" s="20">
        <v>0</v>
      </c>
      <c r="B24" s="21">
        <v>873.5</v>
      </c>
      <c r="C24" s="43">
        <f>C3+D24</f>
        <v>0.35525462962962967</v>
      </c>
      <c r="D24" s="41">
        <v>3.1643518518518522E-2</v>
      </c>
      <c r="E24" s="35"/>
      <c r="F24" s="22"/>
      <c r="G24" s="23"/>
      <c r="H24" s="23"/>
      <c r="I24" s="22"/>
      <c r="J24" s="49"/>
    </row>
    <row r="25" spans="1:10" x14ac:dyDescent="0.2">
      <c r="A25" s="10">
        <v>4</v>
      </c>
      <c r="B25" s="6">
        <v>822.1</v>
      </c>
      <c r="C25" s="47">
        <f>C3+D25</f>
        <v>0.36001157407407408</v>
      </c>
      <c r="D25" s="7">
        <v>3.6400462962962961E-2</v>
      </c>
      <c r="E25" s="32">
        <f>AVERAGE(B27:B29)</f>
        <v>826.76666666666677</v>
      </c>
      <c r="F25" s="13">
        <f>E25*0.10254</f>
        <v>84.776654000000022</v>
      </c>
      <c r="G25" s="7">
        <f>AVERAGE(C27,C28,C29)</f>
        <v>0.3626388888888889</v>
      </c>
      <c r="H25" s="7">
        <f>I25-I20</f>
        <v>8.518518518518519E-3</v>
      </c>
      <c r="I25" s="29">
        <f>AVERAGE(D27:D29)</f>
        <v>3.9027777777777779E-2</v>
      </c>
      <c r="J25" s="9">
        <v>3.98</v>
      </c>
    </row>
    <row r="26" spans="1:10" x14ac:dyDescent="0.2">
      <c r="A26" s="11">
        <v>4</v>
      </c>
      <c r="B26" s="2">
        <v>820.9</v>
      </c>
      <c r="C26" s="44">
        <f>C3+D26</f>
        <v>0.36087962962962966</v>
      </c>
      <c r="D26" s="3">
        <v>3.7268518518518513E-2</v>
      </c>
      <c r="E26" s="34"/>
      <c r="F26" s="14"/>
      <c r="G26" s="4"/>
      <c r="H26" s="4"/>
      <c r="I26" s="14"/>
      <c r="J26" s="5"/>
    </row>
    <row r="27" spans="1:10" x14ac:dyDescent="0.2">
      <c r="A27" s="16">
        <v>4</v>
      </c>
      <c r="B27" s="17">
        <v>826.9</v>
      </c>
      <c r="C27" s="43">
        <f>C3+D27</f>
        <v>0.36171296296296296</v>
      </c>
      <c r="D27" s="28">
        <v>3.8101851851851852E-2</v>
      </c>
      <c r="E27" s="33"/>
      <c r="F27" s="18"/>
      <c r="G27" s="19"/>
      <c r="H27" s="19"/>
      <c r="I27" s="18"/>
      <c r="J27" s="48"/>
    </row>
    <row r="28" spans="1:10" x14ac:dyDescent="0.2">
      <c r="A28" s="16">
        <v>4</v>
      </c>
      <c r="B28" s="17">
        <v>827</v>
      </c>
      <c r="C28" s="43">
        <f>C3+D28</f>
        <v>0.36273148148148149</v>
      </c>
      <c r="D28" s="28">
        <v>3.9120370370370368E-2</v>
      </c>
      <c r="E28" s="33"/>
      <c r="F28" s="18"/>
      <c r="G28" s="19"/>
      <c r="H28" s="19"/>
      <c r="I28" s="18"/>
      <c r="J28" s="48"/>
    </row>
    <row r="29" spans="1:10" ht="17" thickBot="1" x14ac:dyDescent="0.25">
      <c r="A29" s="20">
        <v>4</v>
      </c>
      <c r="B29" s="21">
        <v>826.4</v>
      </c>
      <c r="C29" s="46">
        <f>C3+D29</f>
        <v>0.36347222222222225</v>
      </c>
      <c r="D29" s="41">
        <v>3.9861111111111111E-2</v>
      </c>
      <c r="E29" s="35"/>
      <c r="F29" s="22"/>
      <c r="G29" s="23"/>
      <c r="H29" s="23"/>
      <c r="I29" s="22"/>
      <c r="J29" s="49"/>
    </row>
    <row r="30" spans="1:10" x14ac:dyDescent="0.2">
      <c r="A30" s="10">
        <v>5</v>
      </c>
      <c r="B30" s="6">
        <v>816.8</v>
      </c>
      <c r="C30" s="44">
        <f>C3+D30</f>
        <v>0.36744212962962963</v>
      </c>
      <c r="D30" s="7">
        <v>4.3831018518518512E-2</v>
      </c>
      <c r="E30" s="32">
        <f>AVERAGE(B31:B33)</f>
        <v>815.13333333333333</v>
      </c>
      <c r="F30" s="13">
        <f>E30*0.10254</f>
        <v>83.58377200000001</v>
      </c>
      <c r="G30" s="7">
        <f>AVERAGE(C31:C33)</f>
        <v>0.36930169753086423</v>
      </c>
      <c r="H30" s="7">
        <f>I30-I25</f>
        <v>6.6628086419752985E-3</v>
      </c>
      <c r="I30" s="29">
        <f>AVERAGE(D31:D33)</f>
        <v>4.5690586419753078E-2</v>
      </c>
      <c r="J30" s="9">
        <v>3.97</v>
      </c>
    </row>
    <row r="31" spans="1:10" x14ac:dyDescent="0.2">
      <c r="A31" s="16">
        <v>5</v>
      </c>
      <c r="B31" s="17">
        <v>815</v>
      </c>
      <c r="C31" s="43">
        <f>C3+D31</f>
        <v>0.36861111111111111</v>
      </c>
      <c r="D31" s="28">
        <v>4.4999999999999991E-2</v>
      </c>
      <c r="E31" s="33"/>
      <c r="F31" s="18"/>
      <c r="G31" s="19"/>
      <c r="H31" s="19"/>
      <c r="I31" s="18"/>
      <c r="J31" s="48"/>
    </row>
    <row r="32" spans="1:10" x14ac:dyDescent="0.2">
      <c r="A32" s="16">
        <v>5</v>
      </c>
      <c r="B32" s="17">
        <v>815.2</v>
      </c>
      <c r="C32" s="43">
        <f>C3+D32</f>
        <v>0.3691550925925926</v>
      </c>
      <c r="D32" s="28">
        <v>4.5543981481481477E-2</v>
      </c>
      <c r="E32" s="33"/>
      <c r="F32" s="18"/>
      <c r="G32" s="19"/>
      <c r="H32" s="19"/>
      <c r="I32" s="18"/>
      <c r="J32" s="48"/>
    </row>
    <row r="33" spans="1:10" ht="17" thickBot="1" x14ac:dyDescent="0.25">
      <c r="A33" s="20">
        <v>5</v>
      </c>
      <c r="B33" s="21">
        <v>815.2</v>
      </c>
      <c r="C33" s="43">
        <f>C3+D33</f>
        <v>0.37013888888888891</v>
      </c>
      <c r="D33" s="41">
        <v>4.6527777777777779E-2</v>
      </c>
      <c r="E33" s="35"/>
      <c r="F33" s="22"/>
      <c r="G33" s="23"/>
      <c r="H33" s="23"/>
      <c r="I33" s="22"/>
      <c r="J33" s="49"/>
    </row>
    <row r="34" spans="1:10" x14ac:dyDescent="0.2">
      <c r="A34" s="10">
        <v>6</v>
      </c>
      <c r="B34" s="6">
        <v>803.3</v>
      </c>
      <c r="C34" s="47">
        <f>C3+D34</f>
        <v>0.37342592592592594</v>
      </c>
      <c r="D34" s="7">
        <v>4.9814814814814812E-2</v>
      </c>
      <c r="E34" s="32">
        <f>AVERAGE(B35,B36,B38)</f>
        <v>804.06666666666661</v>
      </c>
      <c r="F34" s="13">
        <f>E34*0.10254</f>
        <v>82.448995999999994</v>
      </c>
      <c r="G34" s="7">
        <f>AVERAGE(C35,C36,C38)</f>
        <v>0.37496913580246921</v>
      </c>
      <c r="H34" s="7">
        <f>I34-I30</f>
        <v>5.6674382716049437E-3</v>
      </c>
      <c r="I34" s="29">
        <f>AVERAGE(D35,D36,D38)</f>
        <v>5.1358024691358022E-2</v>
      </c>
      <c r="J34" s="9">
        <v>3.93</v>
      </c>
    </row>
    <row r="35" spans="1:10" x14ac:dyDescent="0.2">
      <c r="A35" s="16">
        <v>6</v>
      </c>
      <c r="B35" s="17">
        <v>804</v>
      </c>
      <c r="C35" s="43">
        <f>C3+D35</f>
        <v>0.37407407407407411</v>
      </c>
      <c r="D35" s="28">
        <v>5.0462962962962959E-2</v>
      </c>
      <c r="E35" s="33"/>
      <c r="F35" s="18"/>
      <c r="G35" s="19"/>
      <c r="H35" s="19"/>
      <c r="I35" s="18"/>
      <c r="J35" s="48"/>
    </row>
    <row r="36" spans="1:10" x14ac:dyDescent="0.2">
      <c r="A36" s="16">
        <v>6</v>
      </c>
      <c r="B36" s="17">
        <v>804</v>
      </c>
      <c r="C36" s="43">
        <f>C3+D36</f>
        <v>0.37464120370370374</v>
      </c>
      <c r="D36" s="28">
        <v>5.1030092592592592E-2</v>
      </c>
      <c r="E36" s="33"/>
      <c r="F36" s="18"/>
      <c r="G36" s="19"/>
      <c r="H36" s="19"/>
      <c r="I36" s="18"/>
      <c r="J36" s="48"/>
    </row>
    <row r="37" spans="1:10" x14ac:dyDescent="0.2">
      <c r="A37" s="11">
        <v>6</v>
      </c>
      <c r="B37" s="2">
        <v>804.3</v>
      </c>
      <c r="C37" s="44">
        <f>C3+D37</f>
        <v>0.37530092592592595</v>
      </c>
      <c r="D37" s="3">
        <v>5.168981481481482E-2</v>
      </c>
      <c r="E37" s="34"/>
      <c r="F37" s="14"/>
      <c r="G37" s="4"/>
      <c r="H37" s="4"/>
      <c r="I37" s="14"/>
      <c r="J37" s="5"/>
    </row>
    <row r="38" spans="1:10" ht="17" thickBot="1" x14ac:dyDescent="0.25">
      <c r="A38" s="20">
        <v>6</v>
      </c>
      <c r="B38" s="21">
        <v>804.2</v>
      </c>
      <c r="C38" s="46">
        <f>C3+D38</f>
        <v>0.37619212962962967</v>
      </c>
      <c r="D38" s="41">
        <v>5.258101851851852E-2</v>
      </c>
      <c r="E38" s="35"/>
      <c r="F38" s="22"/>
      <c r="G38" s="23"/>
      <c r="H38" s="23"/>
      <c r="I38" s="22"/>
      <c r="J38" s="49"/>
    </row>
    <row r="39" spans="1:10" x14ac:dyDescent="0.2">
      <c r="A39" s="16">
        <v>0</v>
      </c>
      <c r="B39" s="17">
        <v>875</v>
      </c>
      <c r="C39" s="43">
        <f>C3+D39</f>
        <v>0.37950231481481483</v>
      </c>
      <c r="D39" s="28">
        <v>5.5891203703703707E-2</v>
      </c>
      <c r="E39" s="38">
        <f>AVERAGE(B39,B41,B42)</f>
        <v>875.16666666666663</v>
      </c>
      <c r="F39" s="18">
        <f>E39*0.10254</f>
        <v>89.739590000000007</v>
      </c>
      <c r="G39" s="28">
        <f>AVERAGE(C39,C41,C42)</f>
        <v>0.38179398148148147</v>
      </c>
      <c r="H39" s="28">
        <f>I39-I34</f>
        <v>6.8248456790123493E-3</v>
      </c>
      <c r="I39" s="31">
        <f>AVERAGE(D39,D41,D42)</f>
        <v>5.8182870370370371E-2</v>
      </c>
      <c r="J39" s="48">
        <v>4.2699999999999996</v>
      </c>
    </row>
    <row r="40" spans="1:10" x14ac:dyDescent="0.2">
      <c r="A40" s="11">
        <v>0</v>
      </c>
      <c r="B40" s="2">
        <v>875.3</v>
      </c>
      <c r="C40" s="44">
        <f>C3+D40</f>
        <v>0.38015046296296295</v>
      </c>
      <c r="D40" s="3">
        <v>5.6539351851851855E-2</v>
      </c>
      <c r="E40" s="34"/>
      <c r="F40" s="14"/>
      <c r="G40" s="4"/>
      <c r="H40" s="4"/>
      <c r="I40" s="14"/>
      <c r="J40" s="5"/>
    </row>
    <row r="41" spans="1:10" x14ac:dyDescent="0.2">
      <c r="A41" s="16">
        <v>0</v>
      </c>
      <c r="B41" s="17">
        <v>875.6</v>
      </c>
      <c r="C41" s="43">
        <f>C3+D41</f>
        <v>0.38237268518518519</v>
      </c>
      <c r="D41" s="28">
        <v>5.876157407407407E-2</v>
      </c>
      <c r="E41" s="33"/>
      <c r="F41" s="18"/>
      <c r="G41" s="19"/>
      <c r="H41" s="19"/>
      <c r="I41" s="18"/>
      <c r="J41" s="48"/>
    </row>
    <row r="42" spans="1:10" ht="17" thickBot="1" x14ac:dyDescent="0.25">
      <c r="A42" s="16">
        <v>0</v>
      </c>
      <c r="B42" s="17">
        <v>874.9</v>
      </c>
      <c r="C42" s="43">
        <f>C3+D42</f>
        <v>0.38350694444444444</v>
      </c>
      <c r="D42" s="28">
        <v>5.9895833333333336E-2</v>
      </c>
      <c r="E42" s="33"/>
      <c r="F42" s="18"/>
      <c r="G42" s="19"/>
      <c r="H42" s="19"/>
      <c r="I42" s="18"/>
      <c r="J42" s="48"/>
    </row>
    <row r="43" spans="1:10" x14ac:dyDescent="0.2">
      <c r="A43" s="24">
        <v>7</v>
      </c>
      <c r="B43" s="25">
        <v>793.2</v>
      </c>
      <c r="C43" s="45">
        <f>C3+D43</f>
        <v>0.38831018518518517</v>
      </c>
      <c r="D43" s="27">
        <v>6.4699074074074062E-2</v>
      </c>
      <c r="E43" s="37">
        <f>AVERAGE(B43:B45)</f>
        <v>793.16666666666663</v>
      </c>
      <c r="F43" s="26">
        <f>E43*0.10254</f>
        <v>81.331310000000002</v>
      </c>
      <c r="G43" s="27">
        <f>AVERAGE(C43:C45)</f>
        <v>0.38938271604938274</v>
      </c>
      <c r="H43" s="27">
        <f>I43-I39</f>
        <v>7.5887345679012258E-3</v>
      </c>
      <c r="I43" s="30">
        <f>AVERAGE(D43:D45)</f>
        <v>6.5771604938271597E-2</v>
      </c>
      <c r="J43" s="50">
        <v>3.95</v>
      </c>
    </row>
    <row r="44" spans="1:10" x14ac:dyDescent="0.2">
      <c r="A44" s="16">
        <v>7</v>
      </c>
      <c r="B44" s="17">
        <v>793.3</v>
      </c>
      <c r="C44" s="43">
        <f>C3+D44</f>
        <v>0.38936342592592593</v>
      </c>
      <c r="D44" s="28">
        <v>6.5752314814814819E-2</v>
      </c>
      <c r="E44" s="33"/>
      <c r="F44" s="18"/>
      <c r="G44" s="19"/>
      <c r="H44" s="19"/>
      <c r="I44" s="18"/>
      <c r="J44" s="48"/>
    </row>
    <row r="45" spans="1:10" ht="17" thickBot="1" x14ac:dyDescent="0.25">
      <c r="A45" s="20">
        <v>7</v>
      </c>
      <c r="B45" s="21">
        <v>793</v>
      </c>
      <c r="C45" s="46">
        <f>C3+D45</f>
        <v>0.39047453703703705</v>
      </c>
      <c r="D45" s="41">
        <v>6.6863425925925923E-2</v>
      </c>
      <c r="E45" s="35"/>
      <c r="F45" s="22"/>
      <c r="G45" s="23"/>
      <c r="H45" s="23"/>
      <c r="I45" s="22"/>
      <c r="J45" s="49"/>
    </row>
    <row r="46" spans="1:10" x14ac:dyDescent="0.2">
      <c r="A46" s="16">
        <v>8</v>
      </c>
      <c r="B46" s="17">
        <v>781</v>
      </c>
      <c r="C46" s="43">
        <f>C3+D46</f>
        <v>0.39459490740740744</v>
      </c>
      <c r="D46" s="28">
        <v>7.0983796296296295E-2</v>
      </c>
      <c r="E46" s="38">
        <f>AVERAGE(B46,B49,B50)</f>
        <v>781.26666666666677</v>
      </c>
      <c r="F46" s="18">
        <f>E46*0.10254</f>
        <v>80.11108400000002</v>
      </c>
      <c r="G46" s="28">
        <f>AVERAGE(C46,C49,C50)</f>
        <v>0.39628472222222227</v>
      </c>
      <c r="H46" s="28">
        <f>I46-I43</f>
        <v>6.9020061728395088E-3</v>
      </c>
      <c r="I46" s="31">
        <f>AVERAGE(D46,D49:D50)</f>
        <v>7.2673611111111105E-2</v>
      </c>
      <c r="J46" s="48">
        <v>3.98</v>
      </c>
    </row>
    <row r="47" spans="1:10" x14ac:dyDescent="0.2">
      <c r="A47" s="11">
        <v>8</v>
      </c>
      <c r="B47" s="2">
        <v>782</v>
      </c>
      <c r="C47" s="44">
        <f>C3+D47</f>
        <v>0.39531250000000001</v>
      </c>
      <c r="D47" s="3">
        <v>7.1701388888888884E-2</v>
      </c>
      <c r="E47" s="34"/>
      <c r="F47" s="14"/>
      <c r="G47" s="4"/>
      <c r="H47" s="4"/>
      <c r="I47" s="14"/>
      <c r="J47" s="5"/>
    </row>
    <row r="48" spans="1:10" x14ac:dyDescent="0.2">
      <c r="A48" s="11">
        <v>8</v>
      </c>
      <c r="B48" s="2">
        <v>780</v>
      </c>
      <c r="C48" s="44">
        <f>C3+D48</f>
        <v>0.3961574074074074</v>
      </c>
      <c r="D48" s="3">
        <v>7.2546296296296289E-2</v>
      </c>
      <c r="E48" s="34"/>
      <c r="F48" s="14"/>
      <c r="G48" s="4"/>
      <c r="H48" s="4"/>
      <c r="I48" s="14"/>
      <c r="J48" s="5"/>
    </row>
    <row r="49" spans="1:10" x14ac:dyDescent="0.2">
      <c r="A49" s="16">
        <v>8</v>
      </c>
      <c r="B49" s="17">
        <v>781.4</v>
      </c>
      <c r="C49" s="43">
        <f>C3+D49</f>
        <v>0.39671296296296299</v>
      </c>
      <c r="D49" s="28">
        <v>7.3101851851851848E-2</v>
      </c>
      <c r="E49" s="33"/>
      <c r="F49" s="18"/>
      <c r="G49" s="19"/>
      <c r="H49" s="19"/>
      <c r="I49" s="18"/>
      <c r="J49" s="48"/>
    </row>
    <row r="50" spans="1:10" ht="17" thickBot="1" x14ac:dyDescent="0.25">
      <c r="A50" s="16">
        <v>8</v>
      </c>
      <c r="B50" s="17">
        <v>781.4</v>
      </c>
      <c r="C50" s="43">
        <f>C3+D50</f>
        <v>0.39754629629629634</v>
      </c>
      <c r="D50" s="28">
        <v>7.3935185185185187E-2</v>
      </c>
      <c r="E50" s="33"/>
      <c r="F50" s="18"/>
      <c r="G50" s="19"/>
      <c r="H50" s="19"/>
      <c r="I50" s="18"/>
      <c r="J50" s="48"/>
    </row>
    <row r="51" spans="1:10" x14ac:dyDescent="0.2">
      <c r="A51" s="24">
        <v>9</v>
      </c>
      <c r="B51" s="25">
        <v>769.6</v>
      </c>
      <c r="C51" s="45">
        <f>C3+D51</f>
        <v>0.40130787037037041</v>
      </c>
      <c r="D51" s="27">
        <v>7.7696759259259257E-2</v>
      </c>
      <c r="E51" s="36">
        <f>AVERAGE(B51,B52,B54)</f>
        <v>769.43333333333339</v>
      </c>
      <c r="F51" s="26">
        <f>E51*0.10254</f>
        <v>78.897694000000016</v>
      </c>
      <c r="G51" s="27">
        <f>AVERAGE(C51,C52,C54)</f>
        <v>0.40283179012345682</v>
      </c>
      <c r="H51" s="27">
        <f>I51-I46</f>
        <v>6.5470679012345767E-3</v>
      </c>
      <c r="I51" s="30">
        <f>AVERAGE(D51,D52,D54)</f>
        <v>7.9220679012345682E-2</v>
      </c>
      <c r="J51" s="50">
        <v>3.97</v>
      </c>
    </row>
    <row r="52" spans="1:10" x14ac:dyDescent="0.2">
      <c r="A52" s="16">
        <v>9</v>
      </c>
      <c r="B52" s="17">
        <v>769.7</v>
      </c>
      <c r="C52" s="43">
        <f>C3+D52</f>
        <v>0.40275462962962966</v>
      </c>
      <c r="D52" s="28">
        <v>7.9143518518518516E-2</v>
      </c>
      <c r="E52" s="33"/>
      <c r="F52" s="18"/>
      <c r="G52" s="19"/>
      <c r="H52" s="19"/>
      <c r="I52" s="18"/>
      <c r="J52" s="48"/>
    </row>
    <row r="53" spans="1:10" x14ac:dyDescent="0.2">
      <c r="A53" s="11">
        <v>9</v>
      </c>
      <c r="B53" s="2">
        <v>768</v>
      </c>
      <c r="C53" s="44">
        <f>C3+D53</f>
        <v>0.40356481481481482</v>
      </c>
      <c r="D53" s="3">
        <v>7.9953703703703707E-2</v>
      </c>
      <c r="E53" s="34"/>
      <c r="F53" s="14"/>
      <c r="G53" s="4"/>
      <c r="H53" s="4"/>
      <c r="I53" s="14"/>
      <c r="J53" s="5"/>
    </row>
    <row r="54" spans="1:10" ht="17" thickBot="1" x14ac:dyDescent="0.25">
      <c r="A54" s="20">
        <v>9</v>
      </c>
      <c r="B54" s="21">
        <v>769</v>
      </c>
      <c r="C54" s="46">
        <f>C3+D54</f>
        <v>0.4044328703703704</v>
      </c>
      <c r="D54" s="41">
        <v>8.082175925925926E-2</v>
      </c>
      <c r="E54" s="35"/>
      <c r="F54" s="22"/>
      <c r="G54" s="23"/>
      <c r="H54" s="23"/>
      <c r="I54" s="22"/>
      <c r="J54" s="49"/>
    </row>
    <row r="55" spans="1:10" x14ac:dyDescent="0.2">
      <c r="A55" s="16">
        <v>0</v>
      </c>
      <c r="B55" s="17">
        <v>876.9</v>
      </c>
      <c r="C55" s="45">
        <f>C3+D55</f>
        <v>0.40888888888888891</v>
      </c>
      <c r="D55" s="28">
        <v>8.5277777777777786E-2</v>
      </c>
      <c r="E55" s="33">
        <f>AVERAGE(B55:B57)</f>
        <v>877.06666666666661</v>
      </c>
      <c r="F55" s="18">
        <f>E55*0.10254</f>
        <v>89.934415999999999</v>
      </c>
      <c r="G55" s="28">
        <f>AVERAGE(C55:C57)</f>
        <v>0.4099652777777778</v>
      </c>
      <c r="H55" s="28">
        <f>I55-I51</f>
        <v>7.1334876543209941E-3</v>
      </c>
      <c r="I55" s="31">
        <f>AVERAGE(D55:D57)</f>
        <v>8.6354166666666676E-2</v>
      </c>
      <c r="J55" s="48">
        <v>4.2699999999999996</v>
      </c>
    </row>
    <row r="56" spans="1:10" x14ac:dyDescent="0.2">
      <c r="A56" s="16">
        <v>0</v>
      </c>
      <c r="B56" s="17">
        <v>877.3</v>
      </c>
      <c r="C56" s="43">
        <f>C3+D56</f>
        <v>0.40980324074074076</v>
      </c>
      <c r="D56" s="28">
        <v>8.6192129629629632E-2</v>
      </c>
      <c r="E56" s="33"/>
      <c r="F56" s="18"/>
      <c r="G56" s="19"/>
      <c r="H56" s="19"/>
      <c r="I56" s="18"/>
      <c r="J56" s="48"/>
    </row>
    <row r="57" spans="1:10" ht="17" thickBot="1" x14ac:dyDescent="0.25">
      <c r="A57" s="20">
        <v>0</v>
      </c>
      <c r="B57" s="21">
        <v>877</v>
      </c>
      <c r="C57" s="46">
        <f>C3+D57</f>
        <v>0.41120370370370374</v>
      </c>
      <c r="D57" s="41">
        <v>8.7592592592592597E-2</v>
      </c>
      <c r="E57" s="35"/>
      <c r="F57" s="22"/>
      <c r="G57" s="23"/>
      <c r="H57" s="23"/>
      <c r="I57" s="22"/>
      <c r="J57" s="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:G15"/>
    </sheetView>
  </sheetViews>
  <sheetFormatPr baseColWidth="10" defaultRowHeight="16" x14ac:dyDescent="0.2"/>
  <cols>
    <col min="2" max="2" width="18.83203125" customWidth="1"/>
    <col min="3" max="3" width="22.83203125" customWidth="1"/>
    <col min="4" max="4" width="20.33203125" customWidth="1"/>
    <col min="5" max="5" width="26.33203125" customWidth="1"/>
    <col min="6" max="6" width="25.33203125" customWidth="1"/>
    <col min="7" max="7" width="20.83203125" customWidth="1"/>
  </cols>
  <sheetData>
    <row r="1" spans="1:7" ht="17" thickBot="1" x14ac:dyDescent="0.25">
      <c r="A1" s="55"/>
      <c r="B1" s="55"/>
      <c r="C1" s="55"/>
      <c r="D1" s="55"/>
      <c r="E1" s="55"/>
      <c r="F1" s="55"/>
      <c r="G1" s="55"/>
    </row>
    <row r="2" spans="1:7" ht="17" thickBot="1" x14ac:dyDescent="0.25">
      <c r="A2" s="68" t="s">
        <v>0</v>
      </c>
      <c r="B2" s="56" t="s">
        <v>1</v>
      </c>
      <c r="C2" s="56" t="s">
        <v>7</v>
      </c>
      <c r="D2" s="56" t="s">
        <v>2</v>
      </c>
      <c r="E2" s="56" t="s">
        <v>5</v>
      </c>
      <c r="F2" s="56" t="s">
        <v>9</v>
      </c>
      <c r="G2" s="69" t="s">
        <v>4</v>
      </c>
    </row>
    <row r="3" spans="1:7" x14ac:dyDescent="0.2">
      <c r="A3" s="63">
        <v>0</v>
      </c>
      <c r="B3" s="64">
        <v>874.1</v>
      </c>
      <c r="C3" s="65">
        <v>89.630214000000009</v>
      </c>
      <c r="D3" s="66">
        <v>0.33058256172839506</v>
      </c>
      <c r="E3" s="66">
        <v>0</v>
      </c>
      <c r="F3" s="65">
        <v>0</v>
      </c>
      <c r="G3" s="67">
        <v>4.2699999999999996</v>
      </c>
    </row>
    <row r="4" spans="1:7" x14ac:dyDescent="0.2">
      <c r="A4" s="57">
        <v>1</v>
      </c>
      <c r="B4" s="52">
        <v>862.9</v>
      </c>
      <c r="C4" s="53">
        <v>88.481766000000007</v>
      </c>
      <c r="D4" s="54">
        <v>0.3393325617283951</v>
      </c>
      <c r="E4" s="54">
        <v>6.9714506172839502E-3</v>
      </c>
      <c r="F4" s="53">
        <f>C4-C3</f>
        <v>-1.1484480000000019</v>
      </c>
      <c r="G4" s="58">
        <v>4.7300000000000004</v>
      </c>
    </row>
    <row r="5" spans="1:7" x14ac:dyDescent="0.2">
      <c r="A5" s="57">
        <v>2</v>
      </c>
      <c r="B5" s="53">
        <v>848.4</v>
      </c>
      <c r="C5" s="53">
        <v>86.99493600000001</v>
      </c>
      <c r="D5" s="54">
        <v>0.34474922839506172</v>
      </c>
      <c r="E5" s="54">
        <v>1.5721450617283948E-2</v>
      </c>
      <c r="F5" s="53">
        <f>C5-C3</f>
        <v>-2.6352779999999996</v>
      </c>
      <c r="G5" s="58">
        <v>4.0199999999999996</v>
      </c>
    </row>
    <row r="6" spans="1:7" x14ac:dyDescent="0.2">
      <c r="A6" s="57">
        <v>3</v>
      </c>
      <c r="B6" s="52">
        <v>836.23333333333323</v>
      </c>
      <c r="C6" s="53">
        <v>85.747366</v>
      </c>
      <c r="D6" s="54">
        <v>0.34870370370370374</v>
      </c>
      <c r="E6" s="54">
        <v>2.1138117283950621E-2</v>
      </c>
      <c r="F6" s="53">
        <f>C6-C3</f>
        <v>-3.8828480000000098</v>
      </c>
      <c r="G6" s="58">
        <v>3.98</v>
      </c>
    </row>
    <row r="7" spans="1:7" x14ac:dyDescent="0.2">
      <c r="A7" s="57">
        <v>0</v>
      </c>
      <c r="B7" s="52">
        <v>873.66666666666663</v>
      </c>
      <c r="C7" s="53">
        <v>89.58578</v>
      </c>
      <c r="D7" s="54">
        <v>0.35412037037037042</v>
      </c>
      <c r="E7" s="54">
        <v>2.5092592592592593E-2</v>
      </c>
      <c r="F7" s="53">
        <f>C7-C3</f>
        <v>-4.4434000000009632E-2</v>
      </c>
      <c r="G7" s="58">
        <v>4.2699999999999996</v>
      </c>
    </row>
    <row r="8" spans="1:7" x14ac:dyDescent="0.2">
      <c r="A8" s="57">
        <v>4</v>
      </c>
      <c r="B8" s="52">
        <v>826.76666666666677</v>
      </c>
      <c r="C8" s="53">
        <v>84.776654000000022</v>
      </c>
      <c r="D8" s="54">
        <v>0.3626388888888889</v>
      </c>
      <c r="E8" s="54">
        <v>3.050925925925926E-2</v>
      </c>
      <c r="F8" s="53">
        <f>C8-C3</f>
        <v>-4.8535599999999874</v>
      </c>
      <c r="G8" s="58">
        <v>3.98</v>
      </c>
    </row>
    <row r="9" spans="1:7" x14ac:dyDescent="0.2">
      <c r="A9" s="57">
        <v>5</v>
      </c>
      <c r="B9" s="52">
        <v>815.13333333333333</v>
      </c>
      <c r="C9" s="53">
        <v>83.58377200000001</v>
      </c>
      <c r="D9" s="54">
        <v>0.36930169753086423</v>
      </c>
      <c r="E9" s="54">
        <v>3.9027777777777779E-2</v>
      </c>
      <c r="F9" s="53">
        <f>C9-C3</f>
        <v>-6.046441999999999</v>
      </c>
      <c r="G9" s="58">
        <v>3.97</v>
      </c>
    </row>
    <row r="10" spans="1:7" x14ac:dyDescent="0.2">
      <c r="A10" s="57">
        <v>6</v>
      </c>
      <c r="B10" s="52">
        <v>804.06666666666661</v>
      </c>
      <c r="C10" s="53">
        <v>82.448995999999994</v>
      </c>
      <c r="D10" s="54">
        <v>0.37496913580246921</v>
      </c>
      <c r="E10" s="54">
        <v>4.5690586419753078E-2</v>
      </c>
      <c r="F10" s="53">
        <f>C10-C3</f>
        <v>-7.1812180000000154</v>
      </c>
      <c r="G10" s="58">
        <v>3.93</v>
      </c>
    </row>
    <row r="11" spans="1:7" x14ac:dyDescent="0.2">
      <c r="A11" s="57">
        <v>0</v>
      </c>
      <c r="B11" s="52">
        <v>875.16666666666663</v>
      </c>
      <c r="C11" s="53">
        <v>89.739590000000007</v>
      </c>
      <c r="D11" s="54">
        <v>0.38179398148148147</v>
      </c>
      <c r="E11" s="54">
        <v>5.1358024691358022E-2</v>
      </c>
      <c r="F11" s="53">
        <f>C11-C3</f>
        <v>0.10937599999999748</v>
      </c>
      <c r="G11" s="58">
        <v>4.2699999999999996</v>
      </c>
    </row>
    <row r="12" spans="1:7" x14ac:dyDescent="0.2">
      <c r="A12" s="57">
        <v>7</v>
      </c>
      <c r="B12" s="53">
        <v>793.16666666666663</v>
      </c>
      <c r="C12" s="53">
        <v>81.331310000000002</v>
      </c>
      <c r="D12" s="54">
        <v>0.38938271604938274</v>
      </c>
      <c r="E12" s="54">
        <v>5.8182870370370371E-2</v>
      </c>
      <c r="F12" s="53">
        <f>C12-C3</f>
        <v>-8.2989040000000074</v>
      </c>
      <c r="G12" s="58">
        <v>3.95</v>
      </c>
    </row>
    <row r="13" spans="1:7" x14ac:dyDescent="0.2">
      <c r="A13" s="57">
        <v>8</v>
      </c>
      <c r="B13" s="52">
        <v>781.26666666666677</v>
      </c>
      <c r="C13" s="53">
        <v>80.11108400000002</v>
      </c>
      <c r="D13" s="54">
        <v>0.39628472222222227</v>
      </c>
      <c r="E13" s="54">
        <v>6.5771604938271597E-2</v>
      </c>
      <c r="F13" s="53">
        <f>C13-C3</f>
        <v>-9.5191299999999899</v>
      </c>
      <c r="G13" s="58">
        <v>3.98</v>
      </c>
    </row>
    <row r="14" spans="1:7" x14ac:dyDescent="0.2">
      <c r="A14" s="57">
        <v>9</v>
      </c>
      <c r="B14" s="52">
        <v>769.43333333333339</v>
      </c>
      <c r="C14" s="53">
        <v>78.897694000000016</v>
      </c>
      <c r="D14" s="54">
        <v>0.40283179012345682</v>
      </c>
      <c r="E14" s="54">
        <v>7.2673611111111105E-2</v>
      </c>
      <c r="F14" s="53">
        <f>C14-C3</f>
        <v>-10.732519999999994</v>
      </c>
      <c r="G14" s="58">
        <v>3.97</v>
      </c>
    </row>
    <row r="15" spans="1:7" ht="17" thickBot="1" x14ac:dyDescent="0.25">
      <c r="A15" s="59">
        <v>0</v>
      </c>
      <c r="B15" s="60">
        <v>877.06666666666661</v>
      </c>
      <c r="C15" s="60">
        <v>89.934415999999999</v>
      </c>
      <c r="D15" s="61">
        <v>0.4099652777777778</v>
      </c>
      <c r="E15" s="61">
        <v>7.9220679012345682E-2</v>
      </c>
      <c r="F15" s="60">
        <f>C15-C3</f>
        <v>0.30420199999998943</v>
      </c>
      <c r="G15" s="62">
        <v>4.2699999999999996</v>
      </c>
    </row>
    <row r="16" spans="1:7" x14ac:dyDescent="0.2">
      <c r="A16" s="70" t="s">
        <v>10</v>
      </c>
      <c r="B16" s="70"/>
      <c r="C16" s="70"/>
      <c r="D16" s="70"/>
      <c r="E16" s="70"/>
      <c r="F16" s="70"/>
      <c r="G16" s="70"/>
    </row>
    <row r="17" spans="1:7" x14ac:dyDescent="0.2">
      <c r="A17" s="71"/>
      <c r="B17" s="71"/>
      <c r="C17" s="71"/>
      <c r="D17" s="71"/>
      <c r="E17" s="71"/>
      <c r="F17" s="71"/>
      <c r="G17" s="71"/>
    </row>
  </sheetData>
  <mergeCells count="1">
    <mergeCell ref="A16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H16" sqref="H16"/>
    </sheetView>
  </sheetViews>
  <sheetFormatPr baseColWidth="10" defaultRowHeight="16" x14ac:dyDescent="0.2"/>
  <sheetData>
    <row r="1" spans="1:6" ht="17" thickBot="1" x14ac:dyDescent="0.25"/>
    <row r="2" spans="1:6" ht="17" thickBot="1" x14ac:dyDescent="0.25">
      <c r="A2" s="68" t="s">
        <v>0</v>
      </c>
      <c r="B2" s="56" t="s">
        <v>1</v>
      </c>
      <c r="C2" s="56" t="s">
        <v>7</v>
      </c>
      <c r="D2" s="56" t="s">
        <v>5</v>
      </c>
      <c r="E2" s="56" t="s">
        <v>9</v>
      </c>
      <c r="F2" s="69" t="s">
        <v>4</v>
      </c>
    </row>
    <row r="3" spans="1:6" x14ac:dyDescent="0.2">
      <c r="A3" s="63">
        <v>0</v>
      </c>
      <c r="B3" s="64">
        <v>874.1</v>
      </c>
      <c r="C3" s="65">
        <v>89.630214000000009</v>
      </c>
      <c r="D3" s="64">
        <v>0</v>
      </c>
      <c r="E3" s="65">
        <v>0</v>
      </c>
      <c r="F3" s="67">
        <v>4.2699999999999996</v>
      </c>
    </row>
    <row r="4" spans="1:6" x14ac:dyDescent="0.2">
      <c r="A4" s="57">
        <v>1</v>
      </c>
      <c r="B4" s="52">
        <v>862.9</v>
      </c>
      <c r="C4" s="53">
        <v>88.481766000000007</v>
      </c>
      <c r="D4" s="52">
        <v>10</v>
      </c>
      <c r="E4" s="53">
        <f>C4-C3</f>
        <v>-1.1484480000000019</v>
      </c>
      <c r="F4" s="58">
        <v>4.7300000000000004</v>
      </c>
    </row>
    <row r="5" spans="1:6" x14ac:dyDescent="0.2">
      <c r="A5" s="57">
        <v>2</v>
      </c>
      <c r="B5" s="53">
        <v>848.4</v>
      </c>
      <c r="C5" s="53">
        <v>86.99493600000001</v>
      </c>
      <c r="D5" s="52">
        <v>22</v>
      </c>
      <c r="E5" s="53">
        <f>C5-C3</f>
        <v>-2.6352779999999996</v>
      </c>
      <c r="F5" s="58">
        <v>4.0199999999999996</v>
      </c>
    </row>
    <row r="6" spans="1:6" x14ac:dyDescent="0.2">
      <c r="A6" s="57">
        <v>3</v>
      </c>
      <c r="B6" s="52">
        <v>836.23333333333323</v>
      </c>
      <c r="C6" s="53">
        <v>85.747366</v>
      </c>
      <c r="D6" s="52">
        <v>30</v>
      </c>
      <c r="E6" s="53">
        <f>C6-C3</f>
        <v>-3.8828480000000098</v>
      </c>
      <c r="F6" s="58">
        <v>3.98</v>
      </c>
    </row>
    <row r="7" spans="1:6" x14ac:dyDescent="0.2">
      <c r="A7" s="57">
        <v>0</v>
      </c>
      <c r="B7" s="52">
        <v>873.66666666666663</v>
      </c>
      <c r="C7" s="53">
        <v>89.58578</v>
      </c>
      <c r="D7" s="52">
        <v>36</v>
      </c>
      <c r="E7" s="53">
        <f>C7-C3</f>
        <v>-4.4434000000009632E-2</v>
      </c>
      <c r="F7" s="58">
        <v>4.2699999999999996</v>
      </c>
    </row>
    <row r="8" spans="1:6" x14ac:dyDescent="0.2">
      <c r="A8" s="57">
        <v>4</v>
      </c>
      <c r="B8" s="52">
        <v>826.76666666666677</v>
      </c>
      <c r="C8" s="53">
        <v>84.776654000000022</v>
      </c>
      <c r="D8" s="52">
        <v>44</v>
      </c>
      <c r="E8" s="53">
        <f>C8-C3</f>
        <v>-4.8535599999999874</v>
      </c>
      <c r="F8" s="58">
        <v>3.98</v>
      </c>
    </row>
    <row r="9" spans="1:6" x14ac:dyDescent="0.2">
      <c r="A9" s="57">
        <v>5</v>
      </c>
      <c r="B9" s="52">
        <v>815.13333333333333</v>
      </c>
      <c r="C9" s="53">
        <v>83.58377200000001</v>
      </c>
      <c r="D9" s="52">
        <v>56</v>
      </c>
      <c r="E9" s="53">
        <f>C9-C3</f>
        <v>-6.046441999999999</v>
      </c>
      <c r="F9" s="58">
        <v>3.97</v>
      </c>
    </row>
    <row r="10" spans="1:6" x14ac:dyDescent="0.2">
      <c r="A10" s="57">
        <v>6</v>
      </c>
      <c r="B10" s="52">
        <v>804.06666666666661</v>
      </c>
      <c r="C10" s="53">
        <v>82.448995999999994</v>
      </c>
      <c r="D10" s="52">
        <v>66</v>
      </c>
      <c r="E10" s="53">
        <f>C10-C3</f>
        <v>-7.1812180000000154</v>
      </c>
      <c r="F10" s="58">
        <v>3.93</v>
      </c>
    </row>
    <row r="11" spans="1:6" x14ac:dyDescent="0.2">
      <c r="A11" s="57">
        <v>0</v>
      </c>
      <c r="B11" s="52">
        <v>875.16666666666663</v>
      </c>
      <c r="C11" s="53">
        <v>89.739590000000007</v>
      </c>
      <c r="D11" s="52">
        <v>74</v>
      </c>
      <c r="E11" s="53">
        <f>C11-C3</f>
        <v>0.10937599999999748</v>
      </c>
      <c r="F11" s="58">
        <v>4.2699999999999996</v>
      </c>
    </row>
    <row r="12" spans="1:6" x14ac:dyDescent="0.2">
      <c r="A12" s="57">
        <v>7</v>
      </c>
      <c r="B12" s="53">
        <v>793.16666666666663</v>
      </c>
      <c r="C12" s="53">
        <v>81.331310000000002</v>
      </c>
      <c r="D12" s="52">
        <v>84</v>
      </c>
      <c r="E12" s="53">
        <f>C12-C3</f>
        <v>-8.2989040000000074</v>
      </c>
      <c r="F12" s="58">
        <v>3.95</v>
      </c>
    </row>
    <row r="13" spans="1:6" x14ac:dyDescent="0.2">
      <c r="A13" s="57">
        <v>8</v>
      </c>
      <c r="B13" s="52">
        <v>781.26666666666677</v>
      </c>
      <c r="C13" s="53">
        <v>80.11108400000002</v>
      </c>
      <c r="D13" s="52">
        <v>95</v>
      </c>
      <c r="E13" s="53">
        <f>C13-C3</f>
        <v>-9.5191299999999899</v>
      </c>
      <c r="F13" s="58">
        <v>3.98</v>
      </c>
    </row>
    <row r="14" spans="1:6" x14ac:dyDescent="0.2">
      <c r="A14" s="57">
        <v>9</v>
      </c>
      <c r="B14" s="52">
        <v>769.43333333333339</v>
      </c>
      <c r="C14" s="53">
        <v>78.897694000000016</v>
      </c>
      <c r="D14" s="52">
        <v>105</v>
      </c>
      <c r="E14" s="53">
        <f>C14-C3</f>
        <v>-10.732519999999994</v>
      </c>
      <c r="F14" s="58">
        <v>3.97</v>
      </c>
    </row>
    <row r="15" spans="1:6" ht="17" thickBot="1" x14ac:dyDescent="0.25">
      <c r="A15" s="59">
        <v>0</v>
      </c>
      <c r="B15" s="60">
        <v>877.06666666666661</v>
      </c>
      <c r="C15" s="60">
        <v>89.934415999999999</v>
      </c>
      <c r="D15" s="72">
        <v>114</v>
      </c>
      <c r="E15" s="60">
        <f>C15-C3</f>
        <v>0.30420199999998943</v>
      </c>
      <c r="F15" s="62">
        <v>4.2699999999999996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Sheet7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2017-03-30T22:41:38Z</dcterms:created>
  <dcterms:modified xsi:type="dcterms:W3CDTF">2017-03-31T00:45:18Z</dcterms:modified>
</cp:coreProperties>
</file>