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8_{26DD02FB-021A-474E-A692-0FB06A9C5457}" xr6:coauthVersionLast="47" xr6:coauthVersionMax="47" xr10:uidLastSave="{00000000-0000-0000-0000-000000000000}"/>
  <bookViews>
    <workbookView xWindow="1335" yWindow="1095" windowWidth="25215" windowHeight="113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Sheet1!$B$5:$B$15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14" i="1"/>
  <c r="N10" i="1"/>
  <c r="B16" i="1"/>
  <c r="G16" i="1"/>
  <c r="I16" i="1"/>
</calcChain>
</file>

<file path=xl/sharedStrings.xml><?xml version="1.0" encoding="utf-8"?>
<sst xmlns="http://schemas.openxmlformats.org/spreadsheetml/2006/main" count="109" uniqueCount="98">
  <si>
    <t>人类级</t>
    <phoneticPr fontId="1" type="noConversion"/>
  </si>
  <si>
    <t>总分</t>
    <phoneticPr fontId="1" type="noConversion"/>
  </si>
  <si>
    <t>101—120分</t>
    <phoneticPr fontId="1" type="noConversion"/>
  </si>
  <si>
    <t>你对于作品方面的标准仅停留在原始到不能更原始的标准，神知道了精神洁癖的地步，真的是让人叹为观止。</t>
    <phoneticPr fontId="1" type="noConversion"/>
  </si>
  <si>
    <t>你对于作品的标准，处于一种正常且健康的状态，艺术脱胎于现实而超越现实，你勇敢地在作品中寻找着与现实相互交融而不背离的世界。</t>
    <phoneticPr fontId="1" type="noConversion"/>
  </si>
  <si>
    <t>现实是场无聊的闹剧，它限制了太多想象与可能性，而你在幻想的的世界中自由游荡，作品过激的部分帮你满足现实无法满足的东西。</t>
    <phoneticPr fontId="1" type="noConversion"/>
  </si>
  <si>
    <t>正常的作品已经无法满足你，你开始追求那些过于刺激的东西，反正是虚构的，不也挺好的吗。</t>
    <phoneticPr fontId="1" type="noConversion"/>
  </si>
  <si>
    <t>当你凝视深渊的时候，深渊也在凝视着你。</t>
    <phoneticPr fontId="1" type="noConversion"/>
  </si>
  <si>
    <t>当你凝视深渊的时候，深渊也看向了你，你们对视了一眼，你脱下了裤子开始打起了飞机，以至于让深渊尴尬地移开了视线。</t>
    <phoneticPr fontId="1" type="noConversion"/>
  </si>
  <si>
    <t>当你凝视深渊的时候，深渊落荒而逃，而你抓住深渊，把它按在了胯下。</t>
    <phoneticPr fontId="1" type="noConversion"/>
  </si>
  <si>
    <t>分数</t>
    <phoneticPr fontId="1" type="noConversion"/>
  </si>
  <si>
    <t>猛兽级</t>
    <phoneticPr fontId="1" type="noConversion"/>
  </si>
  <si>
    <t>异形级</t>
    <phoneticPr fontId="1" type="noConversion"/>
  </si>
  <si>
    <t>0—6分</t>
    <phoneticPr fontId="1" type="noConversion"/>
  </si>
  <si>
    <t>绵羊级</t>
    <phoneticPr fontId="1" type="noConversion"/>
  </si>
  <si>
    <t>7—20分</t>
    <phoneticPr fontId="1" type="noConversion"/>
  </si>
  <si>
    <t>21—60分</t>
    <phoneticPr fontId="1" type="noConversion"/>
  </si>
  <si>
    <t>勇者级</t>
    <phoneticPr fontId="1" type="noConversion"/>
  </si>
  <si>
    <t>巨龙级</t>
    <phoneticPr fontId="1" type="noConversion"/>
  </si>
  <si>
    <t>81—100分</t>
    <phoneticPr fontId="1" type="noConversion"/>
  </si>
  <si>
    <t>恶魔级</t>
    <phoneticPr fontId="1" type="noConversion"/>
  </si>
  <si>
    <t>121以上</t>
    <phoneticPr fontId="1" type="noConversion"/>
  </si>
  <si>
    <t>古神级</t>
    <phoneticPr fontId="1" type="noConversion"/>
  </si>
  <si>
    <t>选择对应内容能不能接受,内容后为相应的分数,分数最后会自动相加,看看你是什么水平吧。（仅包含男性性癖）</t>
    <phoneticPr fontId="1" type="noConversion"/>
  </si>
  <si>
    <t>口(1)</t>
  </si>
  <si>
    <t>足(1)</t>
  </si>
  <si>
    <t>乳(1)</t>
  </si>
  <si>
    <t>小玩具(1)</t>
  </si>
  <si>
    <t>野战(1)</t>
  </si>
  <si>
    <t>催眠(1)</t>
  </si>
  <si>
    <t>灌肠(1)</t>
  </si>
  <si>
    <t>紧缚(1)</t>
  </si>
  <si>
    <t>NTR(2)</t>
  </si>
  <si>
    <t>人外(2)</t>
  </si>
  <si>
    <t>放置(1)</t>
  </si>
  <si>
    <t>轻度殴打(2)</t>
  </si>
  <si>
    <t>露出(2)</t>
  </si>
  <si>
    <t>药渍(2)</t>
  </si>
  <si>
    <t>姐姐(1)</t>
  </si>
  <si>
    <t>性转(1)</t>
  </si>
  <si>
    <t>榨精(2)</t>
  </si>
  <si>
    <t>榨乳(1)</t>
  </si>
  <si>
    <t>监禁(1)</t>
  </si>
  <si>
    <t>触手(2)</t>
  </si>
  <si>
    <t>兽(2)</t>
  </si>
  <si>
    <t>虫(2)</t>
  </si>
  <si>
    <t>丸吞(2)</t>
  </si>
  <si>
    <t>乱交(2)</t>
  </si>
  <si>
    <t>轮交(2)</t>
  </si>
  <si>
    <t>扶她(2)</t>
  </si>
  <si>
    <t>伪娘(2)</t>
  </si>
  <si>
    <t>机械(2)</t>
  </si>
  <si>
    <t>中度殴打(3)</t>
  </si>
  <si>
    <t>滴蜡(2)</t>
  </si>
  <si>
    <t>木马(2)</t>
  </si>
  <si>
    <t>鞭打(2)</t>
  </si>
  <si>
    <t>滥用玩具(2)</t>
  </si>
  <si>
    <t>妊娠(2)</t>
  </si>
  <si>
    <t>人外3级(3)</t>
  </si>
  <si>
    <t>母(2)</t>
  </si>
  <si>
    <t>产卵(2)</t>
  </si>
  <si>
    <t>乳孔(2)</t>
  </si>
  <si>
    <t>窒息(2)</t>
  </si>
  <si>
    <t>消化(3)</t>
  </si>
  <si>
    <t>食人(3)</t>
  </si>
  <si>
    <t>重度殴打(3)</t>
  </si>
  <si>
    <t>肉体改造(3)</t>
  </si>
  <si>
    <t>性器破坏(3)</t>
  </si>
  <si>
    <t>快感转化(3)</t>
  </si>
  <si>
    <t>人外4级(5)</t>
  </si>
  <si>
    <t>电击(3)</t>
  </si>
  <si>
    <t>穿刺(3)</t>
  </si>
  <si>
    <t>砍头(3)</t>
  </si>
  <si>
    <t>奸尸(3)</t>
  </si>
  <si>
    <t>截肢(3)</t>
  </si>
  <si>
    <t>肢解(3)</t>
  </si>
  <si>
    <t>烙铁(3)</t>
  </si>
  <si>
    <t>贯通(3)</t>
  </si>
  <si>
    <t>子宫脱(3)</t>
  </si>
  <si>
    <t>扩张(3)</t>
  </si>
  <si>
    <t>眼交(3)</t>
  </si>
  <si>
    <t>脑交(3)</t>
  </si>
  <si>
    <t>喉交(3)</t>
  </si>
  <si>
    <t>双穴(2)</t>
    <phoneticPr fontId="1" type="noConversion"/>
  </si>
  <si>
    <t>你属于：</t>
    <phoneticPr fontId="1" type="noConversion"/>
  </si>
  <si>
    <t>洗脑(2)</t>
  </si>
  <si>
    <t>妹妹(1)</t>
    <phoneticPr fontId="1" type="noConversion"/>
  </si>
  <si>
    <t>无所谓均1分；1分时喜欢接受均1分；2分时喜欢2分,接受1分；3分时喜欢3分,接受2分；不接受0分</t>
    <phoneticPr fontId="1" type="noConversion"/>
  </si>
  <si>
    <t>累计分值</t>
    <phoneticPr fontId="1" type="noConversion"/>
  </si>
  <si>
    <t>异形级</t>
  </si>
  <si>
    <t>深渊凝视着你</t>
    <phoneticPr fontId="1" type="noConversion"/>
  </si>
  <si>
    <t>异形(2)</t>
  </si>
  <si>
    <t>61—80分</t>
    <phoneticPr fontId="1" type="noConversion"/>
  </si>
  <si>
    <t>评价：</t>
    <phoneticPr fontId="1" type="noConversion"/>
  </si>
  <si>
    <t>手(1)</t>
    <phoneticPr fontId="1" type="noConversion"/>
  </si>
  <si>
    <t>肛(1)</t>
    <phoneticPr fontId="1" type="noConversion"/>
  </si>
  <si>
    <t>分数对应级别↓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</si>
</sst>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 tint="-4.9989318521683403E-2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4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6"/>
      <color rgb="FFFF0000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3620"/>
        <bgColor indexed="64"/>
      </patternFill>
    </fill>
    <fill>
      <patternFill patternType="solid">
        <fgColor rgb="FFF9680B"/>
        <bgColor indexed="64"/>
      </patternFill>
    </fill>
    <fill>
      <patternFill patternType="solid">
        <fgColor rgb="FFF5F304"/>
        <bgColor indexed="64"/>
      </patternFill>
    </fill>
    <fill>
      <patternFill patternType="solid">
        <fgColor rgb="FFF7EB68"/>
        <bgColor indexed="64"/>
      </patternFill>
    </fill>
    <fill>
      <patternFill patternType="solid">
        <fgColor rgb="FF6C0038"/>
        <bgColor indexed="64"/>
      </patternFill>
    </fill>
    <fill>
      <patternFill patternType="solid">
        <fgColor rgb="FF0E101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B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3" fillId="10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5" fillId="7" borderId="0" xfId="0" applyNumberFormat="1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49" fontId="5" fillId="11" borderId="0" xfId="0" applyNumberFormat="1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49" fontId="5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4" borderId="4" xfId="0" applyNumberFormat="1" applyFont="1" applyFill="1" applyBorder="1" applyAlignment="1">
      <alignment horizontal="center" vertical="center"/>
    </xf>
    <xf numFmtId="0" fontId="4" fillId="4" borderId="5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9" fillId="13" borderId="6" xfId="0" applyFont="1" applyFill="1" applyBorder="1" applyAlignment="1">
      <alignment horizontal="center" vertical="center" wrapText="1"/>
    </xf>
    <xf numFmtId="0" fontId="9" fillId="13" borderId="3" xfId="0" applyFont="1" applyFill="1" applyBorder="1" applyAlignment="1">
      <alignment horizontal="center" vertical="center" wrapText="1"/>
    </xf>
    <xf numFmtId="0" fontId="9" fillId="13" borderId="7" xfId="0" applyFont="1" applyFill="1" applyBorder="1" applyAlignment="1">
      <alignment horizontal="center" vertical="center" wrapText="1"/>
    </xf>
    <xf numFmtId="0" fontId="9" fillId="13" borderId="8" xfId="0" applyFont="1" applyFill="1" applyBorder="1" applyAlignment="1">
      <alignment horizontal="center" vertical="center" wrapText="1"/>
    </xf>
    <xf numFmtId="0" fontId="9" fillId="13" borderId="2" xfId="0" applyFont="1" applyFill="1" applyBorder="1" applyAlignment="1">
      <alignment horizontal="center" vertical="center" wrapText="1"/>
    </xf>
    <xf numFmtId="0" fontId="9" fillId="13" borderId="9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9680B"/>
      <color rgb="FF6C0038"/>
      <color rgb="FF0E101A"/>
      <color rgb="FFDF3620"/>
      <color rgb="FFF5F304"/>
      <color rgb="FFFFFFB7"/>
      <color rgb="FF92D050"/>
      <color rgb="FFF7EB68"/>
      <color rgb="FFF76968"/>
      <color rgb="FFE836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topLeftCell="B1" zoomScale="115" zoomScaleNormal="115" workbookViewId="0">
      <selection activeCell="L13" sqref="L13"/>
    </sheetView>
  </sheetViews>
  <sheetFormatPr defaultColWidth="8.99609375" defaultRowHeight="18" customHeight="1" x14ac:dyDescent="0.1"/>
  <cols>
    <col min="1" max="1" width="11.58984375" style="2" customWidth="1"/>
    <col min="2" max="14" width="11.58984375" style="1" customWidth="1"/>
    <col min="15" max="16" width="8.99609375" style="1"/>
    <col min="17" max="17" width="9.6796875" style="1" bestFit="1" customWidth="1"/>
    <col min="18" max="16384" width="8.99609375" style="1"/>
  </cols>
  <sheetData>
    <row r="1" spans="1:15" ht="39.950000000000003" customHeight="1" x14ac:dyDescent="0.1">
      <c r="A1" s="38" t="s">
        <v>90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5" ht="18" customHeight="1" x14ac:dyDescent="0.1">
      <c r="A2" s="36" t="s">
        <v>23</v>
      </c>
      <c r="B2" s="36"/>
      <c r="C2" s="36"/>
      <c r="D2" s="36"/>
      <c r="E2" s="36"/>
      <c r="F2" s="36"/>
      <c r="G2" s="36"/>
      <c r="H2" s="36"/>
      <c r="I2" s="36"/>
      <c r="J2" s="37" t="s">
        <v>87</v>
      </c>
      <c r="K2" s="37"/>
      <c r="L2" s="37"/>
      <c r="M2" s="37"/>
      <c r="N2" s="39" t="s">
        <v>88</v>
      </c>
    </row>
    <row r="3" spans="1:15" ht="18" customHeight="1" x14ac:dyDescent="0.1">
      <c r="A3" s="36"/>
      <c r="B3" s="36"/>
      <c r="C3" s="36"/>
      <c r="D3" s="36"/>
      <c r="E3" s="36"/>
      <c r="F3" s="36"/>
      <c r="G3" s="36"/>
      <c r="H3" s="36"/>
      <c r="I3" s="36"/>
      <c r="J3" s="37"/>
      <c r="K3" s="37"/>
      <c r="L3" s="37"/>
      <c r="M3" s="37"/>
      <c r="N3" s="39"/>
    </row>
    <row r="4" spans="1:15" ht="24.95" customHeight="1" x14ac:dyDescent="0.1">
      <c r="A4" s="4" t="s">
        <v>0</v>
      </c>
      <c r="B4" s="5" t="s">
        <v>24</v>
      </c>
      <c r="C4" s="5" t="s">
        <v>25</v>
      </c>
      <c r="D4" s="5" t="s">
        <v>95</v>
      </c>
      <c r="E4" s="5" t="s">
        <v>94</v>
      </c>
      <c r="F4" s="5" t="s">
        <v>26</v>
      </c>
      <c r="G4" s="5" t="s">
        <v>27</v>
      </c>
      <c r="H4" s="5" t="s">
        <v>28</v>
      </c>
      <c r="I4" s="5" t="s">
        <v>29</v>
      </c>
      <c r="J4" s="5" t="s">
        <v>86</v>
      </c>
      <c r="K4" s="5" t="s">
        <v>38</v>
      </c>
      <c r="L4" s="5" t="s">
        <v>30</v>
      </c>
      <c r="M4" s="5" t="s">
        <v>31</v>
      </c>
      <c r="N4" s="40" t="s">
        <v>0</v>
      </c>
    </row>
    <row r="5" spans="1:15" ht="24.95" customHeight="1" x14ac:dyDescent="0.1">
      <c r="A5" s="6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41"/>
    </row>
    <row r="6" spans="1:15" ht="24.95" customHeight="1" x14ac:dyDescent="0.1">
      <c r="A6" s="4" t="s">
        <v>0</v>
      </c>
      <c r="B6" s="5" t="s">
        <v>33</v>
      </c>
      <c r="C6" s="5" t="s">
        <v>40</v>
      </c>
      <c r="D6" s="5" t="s">
        <v>35</v>
      </c>
      <c r="E6" s="5" t="s">
        <v>36</v>
      </c>
      <c r="F6" s="5" t="s">
        <v>37</v>
      </c>
      <c r="G6" s="5" t="s">
        <v>32</v>
      </c>
      <c r="H6" s="5" t="s">
        <v>83</v>
      </c>
      <c r="I6" s="5" t="s">
        <v>39</v>
      </c>
      <c r="J6" s="5" t="s">
        <v>34</v>
      </c>
      <c r="K6" s="5" t="s">
        <v>41</v>
      </c>
      <c r="L6" s="5" t="s">
        <v>42</v>
      </c>
      <c r="M6" s="5"/>
      <c r="N6" s="44">
        <f>SUM(COUNTIF(B7:H7,"喜欢")*2,COUNTIF(B7:H7,"接受")*1,COUNTIF(B7:H7,"不接受")*0,COUNTIF(B7:H7,"无所谓")*1)+SUM(COUNTIF(B5:M5,"喜欢")*1,COUNTIF(B5:M5,"接受")*1,COUNTIF(B5:M5,"不接受")*0,COUNTIF(B5:M5,"无所谓")*1)+SUM(COUNTIF(J7:L7,"喜欢")*1,COUNTIF(J7:L7,"接受")*1,COUNTIF(J7:L7,"不接受")*0,COUNTIF(J7:L7,"无所谓")*1)</f>
        <v>0</v>
      </c>
      <c r="O6" s="9"/>
    </row>
    <row r="7" spans="1:15" ht="24.95" customHeight="1" x14ac:dyDescent="0.1">
      <c r="A7" s="6" t="s">
        <v>10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45"/>
    </row>
    <row r="8" spans="1:15" ht="24.95" customHeight="1" x14ac:dyDescent="0.1">
      <c r="A8" s="7" t="s">
        <v>11</v>
      </c>
      <c r="B8" s="5" t="s">
        <v>43</v>
      </c>
      <c r="C8" s="5" t="s">
        <v>44</v>
      </c>
      <c r="D8" s="5" t="s">
        <v>45</v>
      </c>
      <c r="E8" s="5" t="s">
        <v>91</v>
      </c>
      <c r="F8" s="5" t="s">
        <v>46</v>
      </c>
      <c r="G8" s="5" t="s">
        <v>47</v>
      </c>
      <c r="H8" s="5" t="s">
        <v>48</v>
      </c>
      <c r="I8" s="5" t="s">
        <v>49</v>
      </c>
      <c r="J8" s="5" t="s">
        <v>50</v>
      </c>
      <c r="K8" s="5" t="s">
        <v>51</v>
      </c>
      <c r="L8" s="5" t="s">
        <v>53</v>
      </c>
      <c r="M8" s="5" t="s">
        <v>55</v>
      </c>
      <c r="N8" s="28" t="s">
        <v>11</v>
      </c>
    </row>
    <row r="9" spans="1:15" ht="24.95" customHeight="1" x14ac:dyDescent="0.1">
      <c r="A9" s="6" t="s">
        <v>10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29"/>
    </row>
    <row r="10" spans="1:15" ht="24.95" customHeight="1" x14ac:dyDescent="0.1">
      <c r="A10" s="7" t="s">
        <v>11</v>
      </c>
      <c r="B10" s="5" t="s">
        <v>54</v>
      </c>
      <c r="C10" s="5" t="s">
        <v>56</v>
      </c>
      <c r="D10" s="5" t="s">
        <v>85</v>
      </c>
      <c r="E10" s="5" t="s">
        <v>62</v>
      </c>
      <c r="F10" s="5" t="s">
        <v>57</v>
      </c>
      <c r="G10" s="5" t="s">
        <v>59</v>
      </c>
      <c r="H10" s="5" t="s">
        <v>60</v>
      </c>
      <c r="I10" s="5" t="s">
        <v>61</v>
      </c>
      <c r="J10" s="5" t="s">
        <v>52</v>
      </c>
      <c r="K10" s="5" t="s">
        <v>58</v>
      </c>
      <c r="L10" s="5"/>
      <c r="M10" s="5"/>
      <c r="N10" s="30">
        <f>SUM(COUNTIF(B9:M9,"喜欢")*2,COUNTIF(B9:M9,"接受")*1,COUNTIF(B9:M9,"不接受")*0,COUNTIF(B9:M9,"无所谓")*1)+SUM(COUNTIF(B11:I11,"喜欢")*2,COUNTIF(B11:I11,"接受")*1,COUNTIF(B11:I11,"不接受")*0,COUNTIF(B11:I11,"无所谓")*1)+
SUM(COUNTIF(J11:K11,"喜欢")*3,COUNTIF(J11:K11,"接受")*2,COUNTIF(J11:K11,"不接受")*0,COUNTIF(J11:K11,"无所谓")*1)</f>
        <v>0</v>
      </c>
    </row>
    <row r="11" spans="1:15" ht="24.95" customHeight="1" x14ac:dyDescent="0.1">
      <c r="A11" s="6" t="s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31"/>
    </row>
    <row r="12" spans="1:15" ht="24.95" customHeight="1" x14ac:dyDescent="0.1">
      <c r="A12" s="8" t="s">
        <v>12</v>
      </c>
      <c r="B12" s="5" t="s">
        <v>63</v>
      </c>
      <c r="C12" s="5" t="s">
        <v>64</v>
      </c>
      <c r="D12" s="5" t="s">
        <v>65</v>
      </c>
      <c r="E12" s="5" t="s">
        <v>74</v>
      </c>
      <c r="F12" s="5" t="s">
        <v>66</v>
      </c>
      <c r="G12" s="5" t="s">
        <v>67</v>
      </c>
      <c r="H12" s="5" t="s">
        <v>68</v>
      </c>
      <c r="I12" s="5" t="s">
        <v>70</v>
      </c>
      <c r="J12" s="5" t="s">
        <v>71</v>
      </c>
      <c r="K12" s="5" t="s">
        <v>72</v>
      </c>
      <c r="L12" s="5" t="s">
        <v>73</v>
      </c>
      <c r="M12" s="5"/>
      <c r="N12" s="32" t="s">
        <v>12</v>
      </c>
    </row>
    <row r="13" spans="1:15" ht="24.95" customHeight="1" x14ac:dyDescent="0.1">
      <c r="A13" s="6" t="s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33"/>
    </row>
    <row r="14" spans="1:15" ht="24.95" customHeight="1" x14ac:dyDescent="0.1">
      <c r="A14" s="8" t="s">
        <v>12</v>
      </c>
      <c r="B14" s="5" t="s">
        <v>75</v>
      </c>
      <c r="C14" s="5" t="s">
        <v>76</v>
      </c>
      <c r="D14" s="5" t="s">
        <v>77</v>
      </c>
      <c r="E14" s="5" t="s">
        <v>78</v>
      </c>
      <c r="F14" s="5" t="s">
        <v>79</v>
      </c>
      <c r="G14" s="5" t="s">
        <v>80</v>
      </c>
      <c r="H14" s="5" t="s">
        <v>81</v>
      </c>
      <c r="I14" s="5" t="s">
        <v>82</v>
      </c>
      <c r="J14" s="5" t="s">
        <v>69</v>
      </c>
      <c r="K14" s="5"/>
      <c r="L14" s="5"/>
      <c r="M14" s="5"/>
      <c r="N14" s="34">
        <f>SUM(COUNTIF(B13:L13,"喜欢")*3,COUNTIF(B13:L13,"接受")*2,COUNTIF(B13:L13,"不接受")*0,COUNTIF(B13:L13,"无所谓")*1)+SUM(COUNTIF(B15:I15,"喜欢")*3,COUNTIF(B15:I15,"接受")*2,COUNTIF(B15:I15,"不接受")*0,COUNTIF(B15:I15,"无所谓")*1)+
SUM(COUNTIF(J15,"喜欢")*5,COUNTIF(J15,"接受")*3,COUNTIF(J15,"不接受")*0,COUNTIF(J15,"无所谓")*1)</f>
        <v>0</v>
      </c>
    </row>
    <row r="15" spans="1:15" ht="24.95" customHeight="1" x14ac:dyDescent="0.1">
      <c r="A15" s="6" t="s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35"/>
    </row>
    <row r="16" spans="1:15" ht="30" customHeight="1" x14ac:dyDescent="0.1">
      <c r="A16" s="21" t="s">
        <v>1</v>
      </c>
      <c r="B16" s="22">
        <f>SUM(N6,N10,N14)</f>
        <v>0</v>
      </c>
      <c r="C16" s="23" t="s">
        <v>96</v>
      </c>
      <c r="D16" s="23"/>
      <c r="E16" s="24" t="s">
        <v>84</v>
      </c>
      <c r="F16" s="25"/>
      <c r="G16" s="22" t="str">
        <f>IF(B16&gt;120,"古神级",IF(B16&gt;100,"恶魔级",IF(B16&gt;80,"异型级",IF(B16&gt;60,"巨龙级",IF(B16&gt;20,"勇者级",IF(B16&gt;6,"人类级",IF(B16="","未分类",IF(B16&gt;=0,"绵羊级","未分类"))))))))</f>
        <v>绵羊级</v>
      </c>
      <c r="H16" s="24" t="s">
        <v>93</v>
      </c>
      <c r="I16" s="51" t="str">
        <f>IF(G16="未分类","无级别评价，请勾选自己喜欢的程度",IF(G16="古神级","当你凝视深渊的时候，深渊落荒而逃，而你抓住深渊，把它按在了胯下。",IF(G16="恶魔级","当你凝视深渊的时候，深渊也看向了你，你们对视了一眼，你脱下了裤子开始打起了飞机，以至于让深渊尴尬地移开了视线。",IF(G16="异型级","当你凝视深渊的时候，深渊也在凝视着你。",IF(G16="巨龙级","正常的作品已经无法满足你，你开始追求那些过于刺激的东西，反正是虚构的，不也挺好的吗。",IF(G16="勇者级","你对于作品的标准，处于一种正常且健康的状态，艺术脱胎于现实而超越现实，你勇敢地在作品中寻找着与现实相互交融而不背离的世界。",IF(G16="人类级","你对于作品的标准，处于一种正常且健康的状态，艺术脱胎于现实而超越现实，你勇敢地在作品中寻找着与现实相互交融而不背离的世界。",IF(G16="绵羊级","你对于作品方面的标准仅停留在原始到不能更原始的标准，神知道了精神洁癖的地步，真的是让人叹为观止。"))))))))</f>
        <v>你对于作品方面的标准仅停留在原始到不能更原始的标准，神知道了精神洁癖的地步，真的是让人叹为观止。</v>
      </c>
      <c r="J16" s="52"/>
      <c r="K16" s="52"/>
      <c r="L16" s="52"/>
      <c r="M16" s="52"/>
      <c r="N16" s="53"/>
    </row>
    <row r="17" spans="1:14" ht="30" customHeight="1" x14ac:dyDescent="0.1">
      <c r="A17" s="21"/>
      <c r="B17" s="22"/>
      <c r="C17" s="23"/>
      <c r="D17" s="23"/>
      <c r="E17" s="26"/>
      <c r="F17" s="27"/>
      <c r="G17" s="22"/>
      <c r="H17" s="26"/>
      <c r="I17" s="54"/>
      <c r="J17" s="55"/>
      <c r="K17" s="55"/>
      <c r="L17" s="55"/>
      <c r="M17" s="55"/>
      <c r="N17" s="56"/>
    </row>
    <row r="18" spans="1:14" ht="20.100000000000001" customHeight="1" x14ac:dyDescent="0.1">
      <c r="A18" s="3" t="s">
        <v>13</v>
      </c>
      <c r="B18" s="1" t="s">
        <v>14</v>
      </c>
      <c r="C18" s="50" t="s">
        <v>3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</row>
    <row r="19" spans="1:14" ht="20.100000000000001" customHeight="1" x14ac:dyDescent="0.1">
      <c r="A19" s="10" t="s">
        <v>15</v>
      </c>
      <c r="B19" s="11" t="s">
        <v>0</v>
      </c>
      <c r="C19" s="46" t="s">
        <v>4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</row>
    <row r="20" spans="1:14" ht="20.100000000000001" customHeight="1" x14ac:dyDescent="0.1">
      <c r="A20" s="12" t="s">
        <v>16</v>
      </c>
      <c r="B20" s="13" t="s">
        <v>17</v>
      </c>
      <c r="C20" s="47" t="s">
        <v>5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</row>
    <row r="21" spans="1:14" ht="20.100000000000001" customHeight="1" x14ac:dyDescent="0.1">
      <c r="A21" s="14" t="s">
        <v>92</v>
      </c>
      <c r="B21" s="14" t="s">
        <v>18</v>
      </c>
      <c r="C21" s="48" t="s">
        <v>6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</row>
    <row r="22" spans="1:14" ht="20.100000000000001" customHeight="1" x14ac:dyDescent="0.1">
      <c r="A22" s="15" t="s">
        <v>19</v>
      </c>
      <c r="B22" s="16" t="s">
        <v>89</v>
      </c>
      <c r="C22" s="49" t="s">
        <v>7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</row>
    <row r="23" spans="1:14" ht="20.100000000000001" customHeight="1" x14ac:dyDescent="0.1">
      <c r="A23" s="17" t="s">
        <v>2</v>
      </c>
      <c r="B23" s="18" t="s">
        <v>20</v>
      </c>
      <c r="C23" s="42" t="s">
        <v>8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</row>
    <row r="24" spans="1:14" ht="20.100000000000001" customHeight="1" x14ac:dyDescent="0.1">
      <c r="A24" s="19" t="s">
        <v>21</v>
      </c>
      <c r="B24" s="20" t="s">
        <v>22</v>
      </c>
      <c r="C24" s="43" t="s">
        <v>9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</row>
  </sheetData>
  <mergeCells count="24">
    <mergeCell ref="C23:N23"/>
    <mergeCell ref="C24:N24"/>
    <mergeCell ref="N6:N7"/>
    <mergeCell ref="C19:N19"/>
    <mergeCell ref="C20:N20"/>
    <mergeCell ref="C21:N21"/>
    <mergeCell ref="C22:N22"/>
    <mergeCell ref="C18:N18"/>
    <mergeCell ref="G16:G17"/>
    <mergeCell ref="H16:H17"/>
    <mergeCell ref="I16:N17"/>
    <mergeCell ref="A2:I3"/>
    <mergeCell ref="J2:M3"/>
    <mergeCell ref="A1:N1"/>
    <mergeCell ref="N2:N3"/>
    <mergeCell ref="N4:N5"/>
    <mergeCell ref="A16:A17"/>
    <mergeCell ref="B16:B17"/>
    <mergeCell ref="C16:D17"/>
    <mergeCell ref="E16:F17"/>
    <mergeCell ref="N8:N9"/>
    <mergeCell ref="N10:N11"/>
    <mergeCell ref="N12:N13"/>
    <mergeCell ref="N14:N15"/>
  </mergeCells>
  <phoneticPr fontId="1" type="noConversion"/>
  <dataValidations count="1">
    <dataValidation type="list" allowBlank="1" showInputMessage="1" showErrorMessage="1" sqref="B13:M13 B11:M11 B7:M7 B15:M15 B5:M5 B9:M9" xr:uid="{00000000-0002-0000-0000-000000000000}">
      <formula1>"喜欢,接受,不接受,无所谓"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2020-05-15T12:21:15Z</dcterms:modified>
</cp:coreProperties>
</file>