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770"/>
  </bookViews>
  <sheets>
    <sheet name="testOut" sheetId="1" r:id="rId1"/>
  </sheets>
  <calcPr calcId="0"/>
</workbook>
</file>

<file path=xl/calcChain.xml><?xml version="1.0" encoding="utf-8"?>
<calcChain xmlns="http://schemas.openxmlformats.org/spreadsheetml/2006/main">
  <c r="I6" i="1"/>
  <c r="I5"/>
  <c r="I4"/>
  <c r="I3"/>
  <c r="I2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3"/>
  <c r="B4"/>
  <c r="B5"/>
  <c r="B6"/>
  <c r="B7"/>
  <c r="B2"/>
</calcChain>
</file>

<file path=xl/sharedStrings.xml><?xml version="1.0" encoding="utf-8"?>
<sst xmlns="http://schemas.openxmlformats.org/spreadsheetml/2006/main" count="66" uniqueCount="44">
  <si>
    <t>createTime</t>
  </si>
  <si>
    <t>orderId</t>
  </si>
  <si>
    <t>payAmount</t>
  </si>
  <si>
    <t>payType</t>
  </si>
  <si>
    <t>isMPD</t>
  </si>
  <si>
    <t>source</t>
  </si>
  <si>
    <t>1392175846461</t>
  </si>
  <si>
    <t>hheweb</t>
  </si>
  <si>
    <t>1392178602985</t>
  </si>
  <si>
    <t>1397196353203</t>
  </si>
  <si>
    <t>1397196810158</t>
  </si>
  <si>
    <t>1397197039174</t>
  </si>
  <si>
    <t>hheRes</t>
  </si>
  <si>
    <t>1401345059229</t>
  </si>
  <si>
    <t>1403145878070</t>
  </si>
  <si>
    <t>1403228239834</t>
  </si>
  <si>
    <t>1404703398459</t>
  </si>
  <si>
    <t>ios</t>
  </si>
  <si>
    <t>1405907501029</t>
  </si>
  <si>
    <t>1405934109840</t>
  </si>
  <si>
    <t>1407232430915</t>
  </si>
  <si>
    <t>1416454777589</t>
  </si>
  <si>
    <t>1416462284368</t>
  </si>
  <si>
    <t>1416462364974</t>
  </si>
  <si>
    <t>1418780292786</t>
  </si>
  <si>
    <t>1418888609134</t>
  </si>
  <si>
    <t>1421116601727</t>
  </si>
  <si>
    <t>1423720729784</t>
  </si>
  <si>
    <t>1423725217316</t>
  </si>
  <si>
    <t>1421136233931</t>
  </si>
  <si>
    <t>infManager</t>
  </si>
  <si>
    <t>1427864940188</t>
  </si>
  <si>
    <t>1427945034269</t>
  </si>
  <si>
    <t>1429169612171</t>
  </si>
  <si>
    <t>1429170397039</t>
  </si>
  <si>
    <t>1429174309048</t>
  </si>
  <si>
    <t>payAmount</t>
    <phoneticPr fontId="18" type="noConversion"/>
  </si>
  <si>
    <t>payType</t>
    <phoneticPr fontId="18" type="noConversion"/>
  </si>
  <si>
    <t>isMPD</t>
    <phoneticPr fontId="18" type="noConversion"/>
  </si>
  <si>
    <t>1 减 2</t>
    <phoneticPr fontId="18" type="noConversion"/>
  </si>
  <si>
    <t>已使用额度</t>
    <phoneticPr fontId="18" type="noConversion"/>
  </si>
  <si>
    <t>剩余</t>
    <phoneticPr fontId="18" type="noConversion"/>
  </si>
  <si>
    <t>10000-5581</t>
    <phoneticPr fontId="18" type="noConversion"/>
  </si>
  <si>
    <t>"="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</si>
</sst>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C1" workbookViewId="0">
      <selection activeCell="H11" sqref="H11"/>
    </sheetView>
  </sheetViews>
  <sheetFormatPr defaultRowHeight="13.5"/>
  <cols>
    <col min="1" max="2" width="19.875" customWidth="1"/>
    <col min="3" max="3" width="14.625" customWidth="1"/>
    <col min="4" max="4" width="19.25" customWidth="1"/>
    <col min="5" max="5" width="13.5" customWidth="1"/>
    <col min="7" max="7" width="22.25" customWidth="1"/>
    <col min="8" max="8" width="14.125" customWidth="1"/>
    <col min="9" max="9" width="16.75" customWidth="1"/>
  </cols>
  <sheetData>
    <row r="1" spans="1:11">
      <c r="A1" s="1" t="s">
        <v>0</v>
      </c>
      <c r="B1" s="1"/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36</v>
      </c>
      <c r="J1" t="s">
        <v>37</v>
      </c>
      <c r="K1" t="s">
        <v>38</v>
      </c>
    </row>
    <row r="2" spans="1:11">
      <c r="A2" s="1" t="s">
        <v>6</v>
      </c>
      <c r="B2" s="3">
        <f>(A2/1000+8*3600)/86400+70*365+19</f>
        <v>41682.479704409721</v>
      </c>
      <c r="C2">
        <v>11038015</v>
      </c>
      <c r="D2">
        <v>685</v>
      </c>
      <c r="E2">
        <v>1</v>
      </c>
      <c r="F2" t="b">
        <v>1</v>
      </c>
      <c r="G2" t="s">
        <v>7</v>
      </c>
      <c r="I2">
        <f>SUMIFS(D2:D5000,E2:E5000,1,F2:F5000,TRUE)</f>
        <v>16942</v>
      </c>
      <c r="J2">
        <v>1</v>
      </c>
      <c r="K2" t="b">
        <v>1</v>
      </c>
    </row>
    <row r="3" spans="1:11">
      <c r="A3" s="1" t="s">
        <v>8</v>
      </c>
      <c r="B3" s="3">
        <f t="shared" ref="B3:B27" si="0">(A3/1000+8*3600)/86400+70*365+19</f>
        <v>41682.511608622684</v>
      </c>
      <c r="C3">
        <v>11038017</v>
      </c>
      <c r="D3">
        <v>1314</v>
      </c>
      <c r="E3">
        <v>1</v>
      </c>
      <c r="F3" t="b">
        <v>1</v>
      </c>
      <c r="G3" t="s">
        <v>7</v>
      </c>
      <c r="I3">
        <f>SUMIFS(D2:D5000,E2:E5000,1,F2:F5000,"")</f>
        <v>13800</v>
      </c>
      <c r="J3">
        <v>1</v>
      </c>
      <c r="K3" t="b">
        <v>0</v>
      </c>
    </row>
    <row r="4" spans="1:11">
      <c r="A4" s="1" t="s">
        <v>9</v>
      </c>
      <c r="B4" s="3">
        <f t="shared" si="0"/>
        <v>41740.587421331016</v>
      </c>
      <c r="C4">
        <v>11039709</v>
      </c>
      <c r="D4">
        <v>1200</v>
      </c>
      <c r="E4">
        <v>1</v>
      </c>
      <c r="F4" t="b">
        <v>1</v>
      </c>
      <c r="G4" t="s">
        <v>7</v>
      </c>
      <c r="I4">
        <f>SUMIFS(D2:D5000,E2:E5000,2,F2:F5000,TRUE)</f>
        <v>1200</v>
      </c>
      <c r="J4">
        <v>2</v>
      </c>
      <c r="K4" t="b">
        <v>1</v>
      </c>
    </row>
    <row r="5" spans="1:11">
      <c r="A5" s="1" t="s">
        <v>10</v>
      </c>
      <c r="B5" s="3">
        <f t="shared" si="0"/>
        <v>41740.592710162033</v>
      </c>
      <c r="C5">
        <v>11039713</v>
      </c>
      <c r="D5">
        <v>2610</v>
      </c>
      <c r="E5">
        <v>1</v>
      </c>
      <c r="F5" t="b">
        <v>1</v>
      </c>
      <c r="G5" t="s">
        <v>7</v>
      </c>
      <c r="I5">
        <f>SUMIFS(D2:D5000,E2:E5000,2,F2:F5000,"")</f>
        <v>8219</v>
      </c>
      <c r="J5">
        <v>2</v>
      </c>
      <c r="K5" t="b">
        <v>0</v>
      </c>
    </row>
    <row r="6" spans="1:11">
      <c r="A6" s="1" t="s">
        <v>11</v>
      </c>
      <c r="B6" s="3">
        <f t="shared" si="0"/>
        <v>41740.595360810185</v>
      </c>
      <c r="C6">
        <v>11039709</v>
      </c>
      <c r="D6">
        <v>1200</v>
      </c>
      <c r="E6">
        <v>2</v>
      </c>
      <c r="F6" t="b">
        <v>1</v>
      </c>
      <c r="G6" t="s">
        <v>12</v>
      </c>
      <c r="H6" t="s">
        <v>40</v>
      </c>
      <c r="I6">
        <f xml:space="preserve"> (SUMIFS(D2:D5000,E2:E5000,1,F2:F5000,"") - SUMIFS(D2:D5000,E2:E5000,2,F2:F5000,""))</f>
        <v>5581</v>
      </c>
      <c r="J6" s="2" t="s">
        <v>39</v>
      </c>
      <c r="K6" t="b">
        <v>0</v>
      </c>
    </row>
    <row r="7" spans="1:11">
      <c r="A7" s="1" t="s">
        <v>13</v>
      </c>
      <c r="B7" s="3">
        <f t="shared" si="0"/>
        <v>41788.604852187505</v>
      </c>
      <c r="C7">
        <v>11044369</v>
      </c>
      <c r="D7">
        <v>1060</v>
      </c>
      <c r="E7">
        <v>1</v>
      </c>
      <c r="G7" t="s">
        <v>7</v>
      </c>
      <c r="H7" t="s">
        <v>41</v>
      </c>
      <c r="I7" t="s">
        <v>42</v>
      </c>
      <c r="J7" t="s">
        <v>43</v>
      </c>
      <c r="K7">
        <v>4419</v>
      </c>
    </row>
    <row r="8" spans="1:11">
      <c r="A8" s="1" t="s">
        <v>14</v>
      </c>
      <c r="B8" s="3">
        <f t="shared" si="0"/>
        <v>41809.447662847218</v>
      </c>
      <c r="C8">
        <v>11048845</v>
      </c>
      <c r="D8">
        <v>3360</v>
      </c>
      <c r="E8">
        <v>1</v>
      </c>
      <c r="G8" t="s">
        <v>7</v>
      </c>
    </row>
    <row r="9" spans="1:11">
      <c r="A9" s="1" t="s">
        <v>15</v>
      </c>
      <c r="B9" s="3">
        <f t="shared" si="0"/>
        <v>41810.400924004629</v>
      </c>
      <c r="C9">
        <v>11048845</v>
      </c>
      <c r="D9">
        <v>3360</v>
      </c>
      <c r="E9">
        <v>2</v>
      </c>
      <c r="G9" t="s">
        <v>12</v>
      </c>
    </row>
    <row r="10" spans="1:11">
      <c r="A10" s="1" t="s">
        <v>16</v>
      </c>
      <c r="B10" s="3">
        <f t="shared" si="0"/>
        <v>41827.474519201394</v>
      </c>
      <c r="C10">
        <v>11057727</v>
      </c>
      <c r="D10">
        <v>1400</v>
      </c>
      <c r="E10">
        <v>1</v>
      </c>
      <c r="F10" t="b">
        <v>1</v>
      </c>
      <c r="G10" t="s">
        <v>17</v>
      </c>
    </row>
    <row r="11" spans="1:11">
      <c r="A11" s="1" t="s">
        <v>18</v>
      </c>
      <c r="B11" s="3">
        <f t="shared" si="0"/>
        <v>41841.410891539352</v>
      </c>
      <c r="C11">
        <v>11067945</v>
      </c>
      <c r="D11">
        <v>1220</v>
      </c>
      <c r="E11">
        <v>1</v>
      </c>
      <c r="F11" t="b">
        <v>1</v>
      </c>
      <c r="G11" t="s">
        <v>17</v>
      </c>
    </row>
    <row r="12" spans="1:11">
      <c r="A12" s="1" t="s">
        <v>19</v>
      </c>
      <c r="B12" s="3">
        <f t="shared" si="0"/>
        <v>41841.718863888891</v>
      </c>
      <c r="C12">
        <v>11068616</v>
      </c>
      <c r="D12">
        <v>1220</v>
      </c>
      <c r="E12">
        <v>1</v>
      </c>
      <c r="F12" t="b">
        <v>1</v>
      </c>
      <c r="G12" t="s">
        <v>17</v>
      </c>
    </row>
    <row r="13" spans="1:11">
      <c r="A13" s="1" t="s">
        <v>20</v>
      </c>
      <c r="B13" s="3">
        <f t="shared" si="0"/>
        <v>41856.745728182868</v>
      </c>
      <c r="C13">
        <v>11082564</v>
      </c>
      <c r="D13">
        <v>1220</v>
      </c>
      <c r="E13">
        <v>1</v>
      </c>
      <c r="F13" t="b">
        <v>1</v>
      </c>
      <c r="G13" t="s">
        <v>12</v>
      </c>
    </row>
    <row r="14" spans="1:11">
      <c r="A14" s="1" t="s">
        <v>21</v>
      </c>
      <c r="B14" s="3">
        <f t="shared" si="0"/>
        <v>41963.485851724537</v>
      </c>
      <c r="C14">
        <v>11193580</v>
      </c>
      <c r="D14">
        <v>2850</v>
      </c>
      <c r="E14">
        <v>1</v>
      </c>
      <c r="G14" t="s">
        <v>17</v>
      </c>
    </row>
    <row r="15" spans="1:11">
      <c r="A15" s="1" t="s">
        <v>22</v>
      </c>
      <c r="B15" s="3">
        <f t="shared" si="0"/>
        <v>41963.572735740745</v>
      </c>
      <c r="C15">
        <v>11193580</v>
      </c>
      <c r="D15">
        <v>2850</v>
      </c>
      <c r="E15">
        <v>2</v>
      </c>
      <c r="G15" t="s">
        <v>12</v>
      </c>
    </row>
    <row r="16" spans="1:11">
      <c r="A16" s="1" t="s">
        <v>23</v>
      </c>
      <c r="B16" s="3">
        <f t="shared" si="0"/>
        <v>41963.573668680554</v>
      </c>
      <c r="C16">
        <v>11193802</v>
      </c>
      <c r="D16">
        <v>3450</v>
      </c>
      <c r="E16">
        <v>1</v>
      </c>
      <c r="F16" t="b">
        <v>1</v>
      </c>
      <c r="G16" t="s">
        <v>17</v>
      </c>
    </row>
    <row r="17" spans="1:7">
      <c r="A17" s="1" t="s">
        <v>24</v>
      </c>
      <c r="B17" s="3">
        <f t="shared" si="0"/>
        <v>41990.401536874997</v>
      </c>
      <c r="C17">
        <v>11219360</v>
      </c>
      <c r="D17">
        <v>790</v>
      </c>
      <c r="E17">
        <v>1</v>
      </c>
      <c r="F17" t="b">
        <v>1</v>
      </c>
      <c r="G17" t="s">
        <v>17</v>
      </c>
    </row>
    <row r="18" spans="1:7">
      <c r="A18" s="1" t="s">
        <v>25</v>
      </c>
      <c r="B18" s="3">
        <f t="shared" si="0"/>
        <v>41991.655198310182</v>
      </c>
      <c r="C18">
        <v>11220920</v>
      </c>
      <c r="D18">
        <v>790</v>
      </c>
      <c r="E18">
        <v>1</v>
      </c>
      <c r="F18" t="b">
        <v>1</v>
      </c>
      <c r="G18" t="s">
        <v>17</v>
      </c>
    </row>
    <row r="19" spans="1:7">
      <c r="A19" s="1" t="s">
        <v>26</v>
      </c>
      <c r="B19" s="3">
        <f t="shared" si="0"/>
        <v>42017.442149618058</v>
      </c>
      <c r="C19">
        <v>11246085</v>
      </c>
      <c r="D19">
        <v>836</v>
      </c>
      <c r="E19">
        <v>1</v>
      </c>
      <c r="F19" t="b">
        <v>1</v>
      </c>
      <c r="G19" t="s">
        <v>17</v>
      </c>
    </row>
    <row r="20" spans="1:7">
      <c r="A20" s="1" t="s">
        <v>27</v>
      </c>
      <c r="B20" s="3">
        <f t="shared" si="0"/>
        <v>42047.582520648146</v>
      </c>
      <c r="C20">
        <v>11266580</v>
      </c>
      <c r="D20">
        <v>669</v>
      </c>
      <c r="E20">
        <v>1</v>
      </c>
      <c r="G20" t="s">
        <v>17</v>
      </c>
    </row>
    <row r="21" spans="1:7">
      <c r="A21" s="1" t="s">
        <v>28</v>
      </c>
      <c r="B21" s="3">
        <f t="shared" si="0"/>
        <v>42047.63445967593</v>
      </c>
      <c r="C21">
        <v>11266580</v>
      </c>
      <c r="D21">
        <v>669</v>
      </c>
      <c r="E21">
        <v>2</v>
      </c>
      <c r="G21" t="s">
        <v>12</v>
      </c>
    </row>
    <row r="22" spans="1:7">
      <c r="A22" s="1" t="s">
        <v>29</v>
      </c>
      <c r="B22" s="3">
        <f t="shared" si="0"/>
        <v>42017.669374201389</v>
      </c>
      <c r="C22">
        <v>11246085</v>
      </c>
      <c r="D22">
        <v>207</v>
      </c>
      <c r="E22">
        <v>1</v>
      </c>
      <c r="F22" t="b">
        <v>1</v>
      </c>
      <c r="G22" t="s">
        <v>30</v>
      </c>
    </row>
    <row r="23" spans="1:7">
      <c r="A23" s="1" t="s">
        <v>31</v>
      </c>
      <c r="B23" s="3">
        <f t="shared" si="0"/>
        <v>42095.547918842596</v>
      </c>
      <c r="C23">
        <v>11280020</v>
      </c>
      <c r="D23">
        <v>1340</v>
      </c>
      <c r="E23">
        <v>1</v>
      </c>
      <c r="G23" t="s">
        <v>17</v>
      </c>
    </row>
    <row r="24" spans="1:7">
      <c r="A24" s="1" t="s">
        <v>32</v>
      </c>
      <c r="B24" s="3">
        <f t="shared" si="0"/>
        <v>42096.474933668986</v>
      </c>
      <c r="C24">
        <v>11280020</v>
      </c>
      <c r="D24">
        <v>1340</v>
      </c>
      <c r="E24">
        <v>2</v>
      </c>
      <c r="G24" t="s">
        <v>12</v>
      </c>
    </row>
    <row r="25" spans="1:7">
      <c r="A25" s="1" t="s">
        <v>33</v>
      </c>
      <c r="B25" s="3">
        <f t="shared" si="0"/>
        <v>42110.648289016201</v>
      </c>
      <c r="C25">
        <v>11285048</v>
      </c>
      <c r="D25">
        <v>1746</v>
      </c>
      <c r="E25">
        <v>1</v>
      </c>
      <c r="G25" t="s">
        <v>17</v>
      </c>
    </row>
    <row r="26" spans="1:7">
      <c r="A26" s="1" t="s">
        <v>34</v>
      </c>
      <c r="B26" s="3">
        <f t="shared" si="0"/>
        <v>42110.657373136579</v>
      </c>
      <c r="C26">
        <v>11285056</v>
      </c>
      <c r="D26">
        <v>1990</v>
      </c>
      <c r="E26">
        <v>1</v>
      </c>
      <c r="G26" t="s">
        <v>17</v>
      </c>
    </row>
    <row r="27" spans="1:7">
      <c r="A27" s="1" t="s">
        <v>35</v>
      </c>
      <c r="B27" s="3">
        <f t="shared" si="0"/>
        <v>42110.702651018524</v>
      </c>
      <c r="C27">
        <v>11285101</v>
      </c>
      <c r="D27">
        <v>785</v>
      </c>
      <c r="E27">
        <v>1</v>
      </c>
      <c r="G27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2015-04-17T01:34:14Z</dcterms:created>
  <dcterms:modified xsi:type="dcterms:W3CDTF">2015-04-17T01:34:15Z</dcterms:modified>
</cp:coreProperties>
</file>