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RAW" sheetId="2" r:id="rId5"/>
    <sheet state="visible" name="Calcoli" sheetId="3" r:id="rId6"/>
  </sheets>
  <externalReferences>
    <externalReference r:id="rId7"/>
  </externalReferences>
  <definedNames/>
  <calcPr/>
  <extLst>
    <ext uri="GoogleSheetsCustomDataVersion2">
      <go:sheetsCustomData xmlns:go="http://customooxmlschemas.google.com/" r:id="rId8" roundtripDataChecksum="2BKKvRsuTyLuTA7aTWKxBTYcLJPG64bgxZD7cfbSxcc="/>
    </ext>
  </extLst>
</workbook>
</file>

<file path=xl/sharedStrings.xml><?xml version="1.0" encoding="utf-8"?>
<sst xmlns="http://schemas.openxmlformats.org/spreadsheetml/2006/main" count="52" uniqueCount="33">
  <si>
    <t>Media</t>
  </si>
  <si>
    <t>Meno bianco</t>
  </si>
  <si>
    <t>Curva</t>
  </si>
  <si>
    <t>Bianco</t>
  </si>
  <si>
    <t>siCTL 1g 12h</t>
  </si>
  <si>
    <t>siLip 1g 12h</t>
  </si>
  <si>
    <t>siCTL 1g 24h</t>
  </si>
  <si>
    <t>siCTL 2g 12h</t>
  </si>
  <si>
    <t>siLip 1g 24h</t>
  </si>
  <si>
    <t>siCTL 2g 24h</t>
  </si>
  <si>
    <t>siLip 2g 12h</t>
  </si>
  <si>
    <t>siLip 2g 24h</t>
  </si>
  <si>
    <t>y</t>
  </si>
  <si>
    <t>x</t>
  </si>
  <si>
    <t>: media - bianco della scala</t>
  </si>
  <si>
    <r>
      <rPr>
        <rFont val="Arial"/>
        <color theme="1"/>
        <sz val="10.0"/>
      </rPr>
      <t>: nel caso in cui servisse prendere 25</t>
    </r>
    <r>
      <rPr>
        <rFont val="Calibri"/>
        <color theme="1"/>
        <sz val="10.0"/>
      </rPr>
      <t>µ</t>
    </r>
    <r>
      <rPr>
        <rFont val="Arial"/>
        <color theme="1"/>
        <sz val="10.0"/>
      </rPr>
      <t>g</t>
    </r>
  </si>
  <si>
    <t>: nome dei campioni</t>
  </si>
  <si>
    <t>: media  - bianco dei campioni</t>
  </si>
  <si>
    <t>Ass</t>
  </si>
  <si>
    <t>ug</t>
  </si>
  <si>
    <t>c_ug/5</t>
  </si>
  <si>
    <t>Ctl 0</t>
  </si>
  <si>
    <t>L 0</t>
  </si>
  <si>
    <t>Clt B</t>
  </si>
  <si>
    <t>L B</t>
  </si>
  <si>
    <t>Ctl 2</t>
  </si>
  <si>
    <t>L 2</t>
  </si>
  <si>
    <t>Ctl4</t>
  </si>
  <si>
    <t>L 4</t>
  </si>
  <si>
    <t xml:space="preserve">Ctl 6 </t>
  </si>
  <si>
    <t>L 6</t>
  </si>
  <si>
    <t>Ctl 10</t>
  </si>
  <si>
    <t>L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</si>
</sst>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sz val="10.0"/>
      <color theme="1"/>
      <name val="Arial"/>
    </font>
    <font>
      <b/>
      <sz val="10.0"/>
      <color theme="1"/>
      <name val="Arial"/>
    </font>
    <font>
      <sz val="11.0"/>
      <color theme="1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741B47"/>
        <bgColor rgb="FF741B47"/>
      </patternFill>
    </fill>
    <fill>
      <patternFill patternType="solid">
        <fgColor rgb="FF674EA7"/>
        <bgColor rgb="FF674EA7"/>
      </patternFill>
    </fill>
    <fill>
      <patternFill patternType="solid">
        <fgColor rgb="FF990000"/>
        <bgColor rgb="FF990000"/>
      </patternFill>
    </fill>
    <fill>
      <patternFill patternType="solid">
        <fgColor rgb="FFCC4125"/>
        <bgColor rgb="FFCC4125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rgb="FF00B0F0"/>
      </patternFill>
    </fill>
    <fill>
      <patternFill patternType="solid">
        <fgColor rgb="FF7F6000"/>
        <bgColor rgb="FF7F6000"/>
      </patternFill>
    </fill>
    <fill>
      <patternFill patternType="solid">
        <fgColor rgb="FF783F04"/>
        <bgColor rgb="FF783F04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164" xfId="0" applyBorder="1" applyFill="1" applyFont="1" applyNumberFormat="1"/>
    <xf borderId="1" fillId="3" fontId="1" numFmtId="164" xfId="0" applyBorder="1" applyFill="1" applyFont="1" applyNumberFormat="1"/>
    <xf borderId="1" fillId="4" fontId="1" numFmtId="164" xfId="0" applyBorder="1" applyFill="1" applyFont="1" applyNumberFormat="1"/>
    <xf borderId="1" fillId="5" fontId="1" numFmtId="164" xfId="0" applyBorder="1" applyFill="1" applyFont="1" applyNumberFormat="1"/>
    <xf borderId="1" fillId="6" fontId="1" numFmtId="164" xfId="0" applyBorder="1" applyFill="1" applyFont="1" applyNumberFormat="1"/>
    <xf borderId="1" fillId="7" fontId="1" numFmtId="164" xfId="0" applyBorder="1" applyFill="1" applyFont="1" applyNumberFormat="1"/>
    <xf borderId="1" fillId="8" fontId="1" numFmtId="164" xfId="0" applyBorder="1" applyFill="1" applyFont="1" applyNumberFormat="1"/>
    <xf borderId="1" fillId="9" fontId="1" numFmtId="164" xfId="0" applyBorder="1" applyFill="1" applyFont="1" applyNumberFormat="1"/>
    <xf borderId="1" fillId="10" fontId="1" numFmtId="164" xfId="0" applyBorder="1" applyFill="1" applyFont="1" applyNumberFormat="1"/>
    <xf borderId="1" fillId="11" fontId="1" numFmtId="164" xfId="0" applyBorder="1" applyFill="1" applyFont="1" applyNumberFormat="1"/>
    <xf borderId="0" fillId="0" fontId="2" numFmtId="0" xfId="0" applyFont="1"/>
    <xf borderId="0" fillId="0" fontId="1" numFmtId="164" xfId="0" applyFont="1" applyNumberFormat="1"/>
    <xf borderId="1" fillId="0" fontId="1" numFmtId="0" xfId="0" applyBorder="1" applyFont="1"/>
    <xf borderId="1" fillId="0" fontId="1" numFmtId="164" xfId="0" applyBorder="1" applyFont="1" applyNumberFormat="1"/>
    <xf borderId="2" fillId="12" fontId="1" numFmtId="0" xfId="0" applyBorder="1" applyFill="1" applyFont="1"/>
    <xf borderId="2" fillId="13" fontId="1" numFmtId="0" xfId="0" applyBorder="1" applyFill="1" applyFont="1"/>
    <xf borderId="0" fillId="0" fontId="3" numFmtId="0" xfId="0" applyFont="1"/>
    <xf borderId="2" fillId="9" fontId="1" numFmtId="0" xfId="0" applyBorder="1" applyFont="1"/>
    <xf borderId="2" fillId="14" fontId="1" numFmtId="0" xfId="0" applyBorder="1" applyFill="1" applyFont="1"/>
    <xf borderId="0" fillId="0" fontId="4" numFmtId="0" xfId="0" applyFont="1"/>
    <xf borderId="3" fillId="0" fontId="4" numFmtId="0" xfId="0" applyBorder="1" applyFont="1"/>
    <xf borderId="0" fillId="0" fontId="5" numFmtId="0" xfId="0" applyFont="1"/>
    <xf borderId="4" fillId="0" fontId="1" numFmtId="0" xfId="0" applyBorder="1" applyFont="1"/>
    <xf borderId="2" fillId="15" fontId="5" numFmtId="0" xfId="0" applyBorder="1" applyFill="1" applyFont="1"/>
    <xf borderId="2" fillId="15" fontId="1" numFmtId="164" xfId="0" applyBorder="1" applyFont="1" applyNumberFormat="1"/>
    <xf borderId="2" fillId="15" fontId="1" numFmtId="0" xfId="0" applyBorder="1" applyFont="1"/>
    <xf borderId="5" fillId="15" fontId="1" numFmtId="0" xfId="0" applyBorder="1" applyFont="1"/>
    <xf borderId="0" fillId="0" fontId="5" numFmtId="164" xfId="0" applyFont="1" applyNumberFormat="1"/>
    <xf borderId="2" fillId="15" fontId="5" numFmtId="164" xfId="0" applyBorder="1" applyFont="1" applyNumberFormat="1"/>
    <xf borderId="6" fillId="15" fontId="1" numFmtId="0" xfId="0" applyBorder="1" applyFont="1"/>
    <xf borderId="2" fillId="16" fontId="1" numFmtId="0" xfId="0" applyBorder="1" applyFill="1" applyFont="1"/>
    <xf borderId="7" fillId="0" fontId="1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2" fillId="17" fontId="1" numFmtId="0" xfId="0" applyBorder="1" applyFill="1" applyFont="1"/>
    <xf borderId="11" fillId="17" fontId="1" numFmtId="0" xfId="0" applyBorder="1" applyFont="1"/>
    <xf borderId="12" fillId="17" fontId="1" numFmtId="0" xfId="0" applyBorder="1" applyFont="1"/>
    <xf borderId="13" fillId="17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4" fillId="17" fontId="1" numFmtId="0" xfId="0" applyBorder="1" applyFont="1"/>
    <xf borderId="16" fillId="17" fontId="1" numFmtId="0" xfId="0" applyBorder="1" applyFont="1"/>
    <xf borderId="1" fillId="17" fontId="1" numFmtId="0" xfId="0" applyBorder="1" applyFont="1"/>
    <xf borderId="1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doratortarolo/Documents/Dottorato/Elenco%20Reagenti/File%20dei%20calcoli%20per%20BCA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>
        <v>0.2927282157169748</v>
      </c>
      <c r="B1" s="1">
        <v>0.2902096400674953</v>
      </c>
      <c r="C1" s="1">
        <v>0.29010738727657903</v>
      </c>
    </row>
    <row r="2">
      <c r="A2" s="1">
        <v>0.1793972321253173</v>
      </c>
      <c r="B2" s="1">
        <v>0.18001602798111394</v>
      </c>
      <c r="C2" s="1">
        <v>0.179492814057965</v>
      </c>
    </row>
    <row r="3">
      <c r="A3" s="1">
        <v>0.12497782996384406</v>
      </c>
      <c r="B3" s="1">
        <v>0.12438082389364201</v>
      </c>
      <c r="C3" s="1">
        <v>0.12462845659802957</v>
      </c>
    </row>
    <row r="4">
      <c r="A4" s="1">
        <v>0.10694422091226756</v>
      </c>
      <c r="B4" s="1">
        <v>0.1090919730219621</v>
      </c>
      <c r="C4" s="1">
        <v>0.10739036168021167</v>
      </c>
    </row>
    <row r="5">
      <c r="A5" s="1">
        <v>0.09725548950605055</v>
      </c>
      <c r="B5" s="1">
        <v>0.09795986344965153</v>
      </c>
      <c r="C5" s="1">
        <v>0.09711894208342449</v>
      </c>
    </row>
    <row r="6">
      <c r="A6" s="2">
        <v>0.08594182028493773</v>
      </c>
      <c r="B6" s="2">
        <v>0.0891768514677321</v>
      </c>
      <c r="C6" s="2">
        <v>0.08834811327651199</v>
      </c>
    </row>
    <row r="7">
      <c r="A7" s="3">
        <v>0.16912127110843844</v>
      </c>
      <c r="B7" s="3">
        <v>0.1755182338002358</v>
      </c>
      <c r="C7" s="3">
        <v>0.17669209979015568</v>
      </c>
    </row>
    <row r="8">
      <c r="A8" s="4">
        <v>0.16393192985320887</v>
      </c>
      <c r="B8" s="4">
        <v>0.17027235132165935</v>
      </c>
      <c r="C8" s="4">
        <v>0.17266010454077718</v>
      </c>
    </row>
    <row r="9">
      <c r="A9" s="5">
        <v>0.16282267050115748</v>
      </c>
      <c r="B9" s="5">
        <v>0.17045795990707943</v>
      </c>
      <c r="C9" s="5">
        <v>0.1713398837619367</v>
      </c>
    </row>
    <row r="10">
      <c r="A10" s="6">
        <v>0.17373111093157018</v>
      </c>
      <c r="B10" s="6">
        <v>0.1788943439781672</v>
      </c>
      <c r="C10" s="6">
        <v>0.17746316074061783</v>
      </c>
    </row>
    <row r="11">
      <c r="A11" s="7">
        <v>0.1710032437241164</v>
      </c>
      <c r="B11" s="7">
        <v>0.1759531993966482</v>
      </c>
      <c r="C11" s="7">
        <v>0.17707624039896322</v>
      </c>
    </row>
    <row r="12">
      <c r="A12" s="8">
        <v>0.17324198561717866</v>
      </c>
      <c r="B12" s="8">
        <v>0.17813865845185217</v>
      </c>
      <c r="C12" s="8">
        <v>0.17692676688371747</v>
      </c>
    </row>
    <row r="13">
      <c r="A13" s="9">
        <v>0.1607972708134748</v>
      </c>
      <c r="B13" s="9">
        <v>0.16735228079840864</v>
      </c>
      <c r="C13" s="9">
        <v>0.1692297785080514</v>
      </c>
    </row>
    <row r="14">
      <c r="A14" s="10">
        <v>0.15187780650728497</v>
      </c>
      <c r="B14" s="10">
        <v>0.1588708649786225</v>
      </c>
      <c r="C14" s="10">
        <v>0.16128745759750757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89"/>
    <col customWidth="1" min="2" max="26" width="8.33"/>
  </cols>
  <sheetData>
    <row r="1" ht="15.75" customHeight="1"/>
    <row r="2" ht="15.75" customHeight="1"/>
    <row r="3" ht="15.75" customHeight="1">
      <c r="E3" s="11" t="s">
        <v>0</v>
      </c>
      <c r="F3" s="11" t="s">
        <v>1</v>
      </c>
    </row>
    <row r="4" ht="15.75" customHeight="1">
      <c r="A4" s="11" t="s">
        <v>2</v>
      </c>
      <c r="B4" s="1">
        <v>0.2927282157169748</v>
      </c>
      <c r="C4" s="1">
        <v>0.2902096400674953</v>
      </c>
      <c r="D4" s="1">
        <v>0.29010738727657903</v>
      </c>
      <c r="E4" s="12">
        <f t="shared" ref="E4:E17" si="1">AVERAGE(B4:D4)</f>
        <v>0.291015081</v>
      </c>
      <c r="F4" s="12">
        <f t="shared" ref="F4:F17" si="2">E4-$E$9</f>
        <v>0.2031928193</v>
      </c>
    </row>
    <row r="5" ht="15.75" customHeight="1">
      <c r="B5" s="1">
        <v>0.1793972321253173</v>
      </c>
      <c r="C5" s="1">
        <v>0.18001602798111394</v>
      </c>
      <c r="D5" s="1">
        <v>0.179492814057965</v>
      </c>
      <c r="E5" s="12">
        <f t="shared" si="1"/>
        <v>0.1796353581</v>
      </c>
      <c r="F5" s="12">
        <f t="shared" si="2"/>
        <v>0.09181309638</v>
      </c>
    </row>
    <row r="6" ht="15.75" customHeight="1">
      <c r="B6" s="1">
        <v>0.12497782996384406</v>
      </c>
      <c r="C6" s="1">
        <v>0.12438082389364201</v>
      </c>
      <c r="D6" s="1">
        <v>0.12462845659802957</v>
      </c>
      <c r="E6" s="12">
        <f t="shared" si="1"/>
        <v>0.1246623702</v>
      </c>
      <c r="F6" s="12">
        <f t="shared" si="2"/>
        <v>0.03684010848</v>
      </c>
    </row>
    <row r="7" ht="15.75" customHeight="1">
      <c r="B7" s="1">
        <v>0.10694422091226756</v>
      </c>
      <c r="C7" s="1">
        <v>0.1090919730219621</v>
      </c>
      <c r="D7" s="1">
        <v>0.10739036168021167</v>
      </c>
      <c r="E7" s="12">
        <f t="shared" si="1"/>
        <v>0.1078088519</v>
      </c>
      <c r="F7" s="12">
        <f t="shared" si="2"/>
        <v>0.0199865902</v>
      </c>
    </row>
    <row r="8" ht="15.75" customHeight="1">
      <c r="B8" s="1">
        <v>0.09725548950605055</v>
      </c>
      <c r="C8" s="1">
        <v>0.09795986344965153</v>
      </c>
      <c r="D8" s="1">
        <v>0.09711894208342449</v>
      </c>
      <c r="E8" s="12">
        <f t="shared" si="1"/>
        <v>0.09744476501</v>
      </c>
      <c r="F8" s="12">
        <f t="shared" si="2"/>
        <v>0.009622503337</v>
      </c>
    </row>
    <row r="9" ht="15.75" customHeight="1">
      <c r="A9" s="11" t="s">
        <v>3</v>
      </c>
      <c r="B9" s="2">
        <v>0.08594182028493773</v>
      </c>
      <c r="C9" s="2">
        <v>0.0891768514677321</v>
      </c>
      <c r="D9" s="2">
        <v>0.08834811327651199</v>
      </c>
      <c r="E9" s="12">
        <f t="shared" si="1"/>
        <v>0.08782226168</v>
      </c>
      <c r="F9" s="12">
        <f t="shared" si="2"/>
        <v>0</v>
      </c>
    </row>
    <row r="10" ht="15.75" customHeight="1">
      <c r="A10" s="11" t="s">
        <v>4</v>
      </c>
      <c r="B10" s="3">
        <v>0.16912127110843844</v>
      </c>
      <c r="C10" s="3">
        <v>0.1755182338002358</v>
      </c>
      <c r="D10" s="3">
        <v>0.17669209979015568</v>
      </c>
      <c r="E10" s="12">
        <f t="shared" si="1"/>
        <v>0.1737772016</v>
      </c>
      <c r="F10" s="12">
        <f t="shared" si="2"/>
        <v>0.08595493989</v>
      </c>
      <c r="H10" s="11" t="s">
        <v>4</v>
      </c>
      <c r="I10" s="12">
        <v>0.08595493988988269</v>
      </c>
    </row>
    <row r="11" ht="15.75" customHeight="1">
      <c r="A11" s="11" t="s">
        <v>5</v>
      </c>
      <c r="B11" s="4">
        <v>0.16393192985320887</v>
      </c>
      <c r="C11" s="4">
        <v>0.17027235132165935</v>
      </c>
      <c r="D11" s="4">
        <v>0.17266010454077718</v>
      </c>
      <c r="E11" s="12">
        <f t="shared" si="1"/>
        <v>0.1689547952</v>
      </c>
      <c r="F11" s="12">
        <f t="shared" si="2"/>
        <v>0.08113253356</v>
      </c>
      <c r="H11" s="11" t="s">
        <v>6</v>
      </c>
      <c r="I11" s="12">
        <v>0.0803845763803306</v>
      </c>
    </row>
    <row r="12" ht="15.75" customHeight="1">
      <c r="A12" s="11" t="s">
        <v>6</v>
      </c>
      <c r="B12" s="5">
        <v>0.16282267050115748</v>
      </c>
      <c r="C12" s="5">
        <v>0.17045795990707943</v>
      </c>
      <c r="D12" s="5">
        <v>0.1713398837619367</v>
      </c>
      <c r="E12" s="12">
        <f t="shared" si="1"/>
        <v>0.1682068381</v>
      </c>
      <c r="F12" s="12">
        <f t="shared" si="2"/>
        <v>0.08038457638</v>
      </c>
      <c r="H12" s="11" t="s">
        <v>7</v>
      </c>
      <c r="I12" s="12">
        <v>0.08685529949684866</v>
      </c>
    </row>
    <row r="13" ht="15.75" customHeight="1">
      <c r="A13" s="11" t="s">
        <v>8</v>
      </c>
      <c r="B13" s="6">
        <v>0.17373111093157018</v>
      </c>
      <c r="C13" s="6">
        <v>0.1788943439781672</v>
      </c>
      <c r="D13" s="6">
        <v>0.17746316074061783</v>
      </c>
      <c r="E13" s="12">
        <f t="shared" si="1"/>
        <v>0.1766962052</v>
      </c>
      <c r="F13" s="12">
        <f t="shared" si="2"/>
        <v>0.08887394354</v>
      </c>
      <c r="H13" s="11" t="s">
        <v>9</v>
      </c>
      <c r="I13" s="12">
        <v>0.07797084836358435</v>
      </c>
    </row>
    <row r="14" ht="15.75" customHeight="1">
      <c r="A14" s="11" t="s">
        <v>7</v>
      </c>
      <c r="B14" s="7">
        <v>0.1710032437241164</v>
      </c>
      <c r="C14" s="7">
        <v>0.1759531993966482</v>
      </c>
      <c r="D14" s="7">
        <v>0.17707624039896322</v>
      </c>
      <c r="E14" s="12">
        <f t="shared" si="1"/>
        <v>0.1746775612</v>
      </c>
      <c r="F14" s="12">
        <f t="shared" si="2"/>
        <v>0.0868552995</v>
      </c>
      <c r="H14" s="11" t="s">
        <v>5</v>
      </c>
      <c r="I14" s="12">
        <v>0.08113253356215454</v>
      </c>
    </row>
    <row r="15" ht="15.75" customHeight="1">
      <c r="A15" s="11" t="s">
        <v>10</v>
      </c>
      <c r="B15" s="8">
        <v>0.17324198561717866</v>
      </c>
      <c r="C15" s="8">
        <v>0.17813865845185217</v>
      </c>
      <c r="D15" s="8">
        <v>0.17692676688371747</v>
      </c>
      <c r="E15" s="12">
        <f t="shared" si="1"/>
        <v>0.1761024703</v>
      </c>
      <c r="F15" s="12">
        <f t="shared" si="2"/>
        <v>0.08828020864</v>
      </c>
      <c r="H15" s="11" t="s">
        <v>8</v>
      </c>
      <c r="I15" s="12">
        <v>0.08887394354039115</v>
      </c>
    </row>
    <row r="16" ht="15.75" customHeight="1">
      <c r="A16" s="11" t="s">
        <v>9</v>
      </c>
      <c r="B16" s="9">
        <v>0.1607972708134748</v>
      </c>
      <c r="C16" s="9">
        <v>0.16735228079840864</v>
      </c>
      <c r="D16" s="9">
        <v>0.1692297785080514</v>
      </c>
      <c r="E16" s="12">
        <f t="shared" si="1"/>
        <v>0.16579311</v>
      </c>
      <c r="F16" s="12">
        <f t="shared" si="2"/>
        <v>0.07797084836</v>
      </c>
      <c r="H16" s="11" t="s">
        <v>10</v>
      </c>
      <c r="I16" s="12">
        <v>0.08828020864118881</v>
      </c>
    </row>
    <row r="17" ht="15.75" customHeight="1">
      <c r="A17" s="11" t="s">
        <v>11</v>
      </c>
      <c r="B17" s="10">
        <v>0.15187780650728497</v>
      </c>
      <c r="C17" s="10">
        <v>0.1588708649786225</v>
      </c>
      <c r="D17" s="10">
        <v>0.16128745759750757</v>
      </c>
      <c r="E17" s="12">
        <f t="shared" si="1"/>
        <v>0.1573453764</v>
      </c>
      <c r="F17" s="12">
        <f t="shared" si="2"/>
        <v>0.06952311468</v>
      </c>
      <c r="H17" s="11" t="s">
        <v>11</v>
      </c>
      <c r="I17" s="12">
        <v>0.06952311468474441</v>
      </c>
    </row>
    <row r="18" ht="15.75" customHeight="1">
      <c r="B18" s="13"/>
      <c r="C18" s="13"/>
      <c r="D18" s="13"/>
    </row>
    <row r="19" ht="15.75" customHeight="1">
      <c r="B19" s="13"/>
      <c r="C19" s="13"/>
      <c r="D19" s="13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9.67"/>
    <col customWidth="1" min="3" max="3" width="6.44"/>
    <col customWidth="1" min="4" max="44" width="6.89"/>
  </cols>
  <sheetData>
    <row r="1" ht="15.75" customHeight="1">
      <c r="C1" s="11" t="s">
        <v>12</v>
      </c>
      <c r="D1" s="11" t="s">
        <v>13</v>
      </c>
    </row>
    <row r="2" ht="15.75" customHeight="1">
      <c r="C2" s="11">
        <v>10.0</v>
      </c>
      <c r="D2" s="12">
        <v>0.20319281934395578</v>
      </c>
      <c r="J2" s="14">
        <v>0.1913118718363732</v>
      </c>
      <c r="K2" s="14">
        <v>0.20493241333939222</v>
      </c>
      <c r="L2" s="14">
        <v>0.20413702005009005</v>
      </c>
      <c r="U2" s="15">
        <v>25.0</v>
      </c>
    </row>
    <row r="3" ht="15.75" customHeight="1">
      <c r="C3" s="11">
        <v>5.0</v>
      </c>
      <c r="D3" s="12">
        <v>0.09181309637840483</v>
      </c>
      <c r="F3" s="16"/>
      <c r="G3" s="17" t="s">
        <v>14</v>
      </c>
      <c r="J3" s="14">
        <v>0.21457056959634216</v>
      </c>
      <c r="K3" s="14">
        <v>0.23486373902156615</v>
      </c>
      <c r="L3" s="14">
        <v>0.23587056578051385</v>
      </c>
      <c r="U3" s="15">
        <f t="shared" ref="U3:U6" si="1">$U$2/D10</f>
        <v>27.91449833</v>
      </c>
      <c r="W3" s="15"/>
      <c r="X3" s="17" t="s">
        <v>15</v>
      </c>
    </row>
    <row r="4" ht="15.75" customHeight="1">
      <c r="C4" s="11">
        <v>2.5</v>
      </c>
      <c r="D4" s="12">
        <v>0.03684010847544461</v>
      </c>
      <c r="F4" s="18"/>
      <c r="G4" s="17" t="s">
        <v>16</v>
      </c>
      <c r="J4" s="14">
        <v>0.17616412806661014</v>
      </c>
      <c r="K4" s="14">
        <v>0.1735884649149657</v>
      </c>
      <c r="L4" s="14">
        <v>0.17110742645966506</v>
      </c>
      <c r="U4" s="15">
        <f t="shared" si="1"/>
        <v>29.70941802</v>
      </c>
    </row>
    <row r="5" ht="15.75" customHeight="1">
      <c r="C5" s="11">
        <v>1.25</v>
      </c>
      <c r="D5" s="12">
        <v>0.0199865901950865</v>
      </c>
      <c r="F5" s="19"/>
      <c r="G5" s="17" t="s">
        <v>17</v>
      </c>
      <c r="J5" s="14">
        <v>0.13920907197035204</v>
      </c>
      <c r="K5" s="14">
        <v>0.15530572541431026</v>
      </c>
      <c r="L5" s="14">
        <v>0.15424065125706135</v>
      </c>
      <c r="U5" s="15">
        <f t="shared" si="1"/>
        <v>27.64454247</v>
      </c>
    </row>
    <row r="6" ht="15.75" customHeight="1">
      <c r="C6" s="11">
        <v>0.625</v>
      </c>
      <c r="D6" s="12">
        <v>0.009622503336648242</v>
      </c>
      <c r="U6" s="15">
        <f t="shared" si="1"/>
        <v>30.56092152</v>
      </c>
    </row>
    <row r="7" ht="15.75" customHeight="1">
      <c r="C7" s="11">
        <v>0.0</v>
      </c>
      <c r="D7" s="12">
        <v>0.0</v>
      </c>
      <c r="G7" s="17"/>
    </row>
    <row r="8" ht="15.75" customHeight="1"/>
    <row r="9" ht="15.75" customHeight="1">
      <c r="A9" s="20"/>
      <c r="B9" s="20" t="s">
        <v>18</v>
      </c>
      <c r="C9" s="20" t="s">
        <v>19</v>
      </c>
      <c r="D9" s="20" t="s">
        <v>20</v>
      </c>
      <c r="E9" s="20">
        <v>10.0</v>
      </c>
      <c r="F9" s="20">
        <v>15.0</v>
      </c>
      <c r="G9" s="21">
        <v>20.0</v>
      </c>
      <c r="H9" s="20">
        <v>30.0</v>
      </c>
      <c r="I9" s="20">
        <v>50.0</v>
      </c>
      <c r="J9" s="20">
        <v>100.0</v>
      </c>
      <c r="K9" s="20">
        <v>150.0</v>
      </c>
      <c r="L9" s="20">
        <v>180.0</v>
      </c>
      <c r="M9" s="20">
        <v>200.0</v>
      </c>
      <c r="N9" s="20">
        <v>250.0</v>
      </c>
      <c r="O9" s="20">
        <v>300.0</v>
      </c>
      <c r="P9" s="20">
        <v>400.0</v>
      </c>
      <c r="Q9" s="20">
        <v>500.0</v>
      </c>
      <c r="R9" s="20">
        <v>600.0</v>
      </c>
      <c r="S9" s="20">
        <v>700.0</v>
      </c>
      <c r="T9" s="20">
        <v>800.0</v>
      </c>
      <c r="U9" s="20">
        <v>900.0</v>
      </c>
      <c r="V9" s="20">
        <v>1000.0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</row>
    <row r="10" ht="15.75" customHeight="1">
      <c r="A10" s="22" t="s">
        <v>4</v>
      </c>
      <c r="B10" s="12">
        <v>0.08595493988988269</v>
      </c>
      <c r="C10" s="11">
        <f t="shared" ref="C10:C38" si="2">FORECAST(B10,$C$2:$C$7,$D$2:$D$7)</f>
        <v>4.477959751</v>
      </c>
      <c r="D10" s="11">
        <f t="shared" ref="D10:D38" si="3">C10/5</f>
        <v>0.8955919503</v>
      </c>
      <c r="E10" s="11">
        <f t="shared" ref="E10:E38" si="4">$E$9/D10</f>
        <v>11.16579933</v>
      </c>
      <c r="F10" s="11">
        <f t="shared" ref="F10:F38" si="5">$F$9/D10</f>
        <v>16.748699</v>
      </c>
      <c r="G10" s="23">
        <f t="shared" ref="G10:G38" si="6">$G$9/D10</f>
        <v>22.33159866</v>
      </c>
      <c r="H10" s="11">
        <f t="shared" ref="H10:H38" si="7">$H$9/D10</f>
        <v>33.49739799</v>
      </c>
      <c r="I10" s="11">
        <f t="shared" ref="I10:I38" si="8">$I$9/D10</f>
        <v>55.82899666</v>
      </c>
      <c r="J10" s="11">
        <f t="shared" ref="J10:J38" si="9">$J$9/D10</f>
        <v>111.6579933</v>
      </c>
      <c r="K10" s="11">
        <f t="shared" ref="K10:K38" si="10">$K$9/D10</f>
        <v>167.48699</v>
      </c>
      <c r="L10" s="11">
        <f t="shared" ref="L10:L38" si="11">$L$9/D10</f>
        <v>200.984388</v>
      </c>
      <c r="M10" s="11">
        <f t="shared" ref="M10:M38" si="12">$M$9/D10</f>
        <v>223.3159866</v>
      </c>
      <c r="N10" s="11">
        <f t="shared" ref="N10:N38" si="13">$N$9/D10</f>
        <v>279.1449833</v>
      </c>
      <c r="O10" s="11">
        <f t="shared" ref="O10:O38" si="14">$O$9/D10</f>
        <v>334.9739799</v>
      </c>
      <c r="P10" s="11">
        <f t="shared" ref="P10:P38" si="15">$P$9/D10</f>
        <v>446.6319733</v>
      </c>
      <c r="Q10" s="11">
        <f t="shared" ref="Q10:Q38" si="16">$Q$9/D10</f>
        <v>558.2899666</v>
      </c>
      <c r="R10" s="11">
        <f t="shared" ref="R10:R38" si="17">$R$9/D10</f>
        <v>669.9479599</v>
      </c>
      <c r="S10" s="11">
        <f t="shared" ref="S10:S38" si="18">$S$9/D10</f>
        <v>781.6059532</v>
      </c>
      <c r="T10" s="11">
        <f t="shared" ref="T10:T38" si="19">$T$9/D10</f>
        <v>893.2639465</v>
      </c>
      <c r="U10" s="11">
        <f t="shared" ref="U10:U38" si="20">$U$9/D10</f>
        <v>1004.92194</v>
      </c>
      <c r="V10" s="11">
        <f t="shared" ref="V10:V38" si="21">$V$9/D10</f>
        <v>1116.579933</v>
      </c>
    </row>
    <row r="11" ht="15.75" customHeight="1">
      <c r="A11" s="24" t="s">
        <v>6</v>
      </c>
      <c r="B11" s="25">
        <v>0.0803845763803306</v>
      </c>
      <c r="C11" s="26">
        <f t="shared" si="2"/>
        <v>4.207420014</v>
      </c>
      <c r="D11" s="26">
        <f t="shared" si="3"/>
        <v>0.8414840028</v>
      </c>
      <c r="E11" s="26">
        <f t="shared" si="4"/>
        <v>11.88376721</v>
      </c>
      <c r="F11" s="26">
        <f t="shared" si="5"/>
        <v>17.82565081</v>
      </c>
      <c r="G11" s="27">
        <f t="shared" si="6"/>
        <v>23.76753442</v>
      </c>
      <c r="H11" s="26">
        <f t="shared" si="7"/>
        <v>35.65130163</v>
      </c>
      <c r="I11" s="26">
        <f t="shared" si="8"/>
        <v>59.41883605</v>
      </c>
      <c r="J11" s="26">
        <f t="shared" si="9"/>
        <v>118.8376721</v>
      </c>
      <c r="K11" s="26">
        <f t="shared" si="10"/>
        <v>178.2565081</v>
      </c>
      <c r="L11" s="26">
        <f t="shared" si="11"/>
        <v>213.9078098</v>
      </c>
      <c r="M11" s="26">
        <f t="shared" si="12"/>
        <v>237.6753442</v>
      </c>
      <c r="N11" s="26">
        <f t="shared" si="13"/>
        <v>297.0941802</v>
      </c>
      <c r="O11" s="26">
        <f t="shared" si="14"/>
        <v>356.5130163</v>
      </c>
      <c r="P11" s="26">
        <f t="shared" si="15"/>
        <v>475.3506884</v>
      </c>
      <c r="Q11" s="26">
        <f t="shared" si="16"/>
        <v>594.1883605</v>
      </c>
      <c r="R11" s="26">
        <f t="shared" si="17"/>
        <v>713.0260326</v>
      </c>
      <c r="S11" s="26">
        <f t="shared" si="18"/>
        <v>831.8637047</v>
      </c>
      <c r="T11" s="26">
        <f t="shared" si="19"/>
        <v>950.7013768</v>
      </c>
      <c r="U11" s="26">
        <f t="shared" si="20"/>
        <v>1069.539049</v>
      </c>
      <c r="V11" s="26">
        <f t="shared" si="21"/>
        <v>1188.376721</v>
      </c>
    </row>
    <row r="12" ht="15.75" customHeight="1">
      <c r="A12" s="22" t="s">
        <v>7</v>
      </c>
      <c r="B12" s="12">
        <v>0.08685529949684866</v>
      </c>
      <c r="C12" s="11">
        <f t="shared" si="2"/>
        <v>4.521688146</v>
      </c>
      <c r="D12" s="11">
        <f t="shared" si="3"/>
        <v>0.9043376291</v>
      </c>
      <c r="E12" s="11">
        <f t="shared" si="4"/>
        <v>11.05781699</v>
      </c>
      <c r="F12" s="11">
        <f t="shared" si="5"/>
        <v>16.58672548</v>
      </c>
      <c r="G12" s="23">
        <f t="shared" si="6"/>
        <v>22.11563398</v>
      </c>
      <c r="H12" s="11">
        <f t="shared" si="7"/>
        <v>33.17345097</v>
      </c>
      <c r="I12" s="11">
        <f t="shared" si="8"/>
        <v>55.28908495</v>
      </c>
      <c r="J12" s="11">
        <f t="shared" si="9"/>
        <v>110.5781699</v>
      </c>
      <c r="K12" s="11">
        <f t="shared" si="10"/>
        <v>165.8672548</v>
      </c>
      <c r="L12" s="11">
        <f t="shared" si="11"/>
        <v>199.0407058</v>
      </c>
      <c r="M12" s="11">
        <f t="shared" si="12"/>
        <v>221.1563398</v>
      </c>
      <c r="N12" s="11">
        <f t="shared" si="13"/>
        <v>276.4454247</v>
      </c>
      <c r="O12" s="11">
        <f t="shared" si="14"/>
        <v>331.7345097</v>
      </c>
      <c r="P12" s="11">
        <f t="shared" si="15"/>
        <v>442.3126796</v>
      </c>
      <c r="Q12" s="11">
        <f t="shared" si="16"/>
        <v>552.8908495</v>
      </c>
      <c r="R12" s="11">
        <f t="shared" si="17"/>
        <v>663.4690194</v>
      </c>
      <c r="S12" s="11">
        <f t="shared" si="18"/>
        <v>774.0471893</v>
      </c>
      <c r="T12" s="11">
        <f t="shared" si="19"/>
        <v>884.6253592</v>
      </c>
      <c r="U12" s="11">
        <f t="shared" si="20"/>
        <v>995.2035291</v>
      </c>
      <c r="V12" s="11">
        <f t="shared" si="21"/>
        <v>1105.781699</v>
      </c>
    </row>
    <row r="13" ht="15.75" customHeight="1">
      <c r="A13" s="24" t="s">
        <v>9</v>
      </c>
      <c r="B13" s="25">
        <v>0.07797084836358435</v>
      </c>
      <c r="C13" s="26">
        <f t="shared" si="2"/>
        <v>4.090190798</v>
      </c>
      <c r="D13" s="26">
        <f t="shared" si="3"/>
        <v>0.8180381597</v>
      </c>
      <c r="E13" s="26">
        <f t="shared" si="4"/>
        <v>12.22436861</v>
      </c>
      <c r="F13" s="26">
        <f t="shared" si="5"/>
        <v>18.33655291</v>
      </c>
      <c r="G13" s="27">
        <f t="shared" si="6"/>
        <v>24.44873722</v>
      </c>
      <c r="H13" s="26">
        <f t="shared" si="7"/>
        <v>36.67310583</v>
      </c>
      <c r="I13" s="26">
        <f t="shared" si="8"/>
        <v>61.12184304</v>
      </c>
      <c r="J13" s="26">
        <f t="shared" si="9"/>
        <v>122.2436861</v>
      </c>
      <c r="K13" s="26">
        <f t="shared" si="10"/>
        <v>183.3655291</v>
      </c>
      <c r="L13" s="26">
        <f t="shared" si="11"/>
        <v>220.038635</v>
      </c>
      <c r="M13" s="26">
        <f t="shared" si="12"/>
        <v>244.4873722</v>
      </c>
      <c r="N13" s="26">
        <f t="shared" si="13"/>
        <v>305.6092152</v>
      </c>
      <c r="O13" s="26">
        <f t="shared" si="14"/>
        <v>366.7310583</v>
      </c>
      <c r="P13" s="26">
        <f t="shared" si="15"/>
        <v>488.9747443</v>
      </c>
      <c r="Q13" s="26">
        <f t="shared" si="16"/>
        <v>611.2184304</v>
      </c>
      <c r="R13" s="26">
        <f t="shared" si="17"/>
        <v>733.4621165</v>
      </c>
      <c r="S13" s="26">
        <f t="shared" si="18"/>
        <v>855.7058026</v>
      </c>
      <c r="T13" s="26">
        <f t="shared" si="19"/>
        <v>977.9494887</v>
      </c>
      <c r="U13" s="26">
        <f t="shared" si="20"/>
        <v>1100.193175</v>
      </c>
      <c r="V13" s="26">
        <f t="shared" si="21"/>
        <v>1222.436861</v>
      </c>
    </row>
    <row r="14" ht="15.75" customHeight="1">
      <c r="A14" s="22" t="s">
        <v>5</v>
      </c>
      <c r="B14" s="28">
        <v>0.08113253356215454</v>
      </c>
      <c r="C14" s="11">
        <f t="shared" si="2"/>
        <v>4.243746573</v>
      </c>
      <c r="D14" s="11">
        <f t="shared" si="3"/>
        <v>0.8487493146</v>
      </c>
      <c r="E14" s="11">
        <f t="shared" si="4"/>
        <v>11.78204191</v>
      </c>
      <c r="F14" s="11">
        <f t="shared" si="5"/>
        <v>17.67306287</v>
      </c>
      <c r="G14" s="23">
        <f t="shared" si="6"/>
        <v>23.56408383</v>
      </c>
      <c r="H14" s="11">
        <f t="shared" si="7"/>
        <v>35.34612574</v>
      </c>
      <c r="I14" s="11">
        <f t="shared" si="8"/>
        <v>58.91020957</v>
      </c>
      <c r="J14" s="11">
        <f t="shared" si="9"/>
        <v>117.8204191</v>
      </c>
      <c r="K14" s="11">
        <f t="shared" si="10"/>
        <v>176.7306287</v>
      </c>
      <c r="L14" s="11">
        <f t="shared" si="11"/>
        <v>212.0767545</v>
      </c>
      <c r="M14" s="11">
        <f t="shared" si="12"/>
        <v>235.6408383</v>
      </c>
      <c r="N14" s="11">
        <f t="shared" si="13"/>
        <v>294.5510479</v>
      </c>
      <c r="O14" s="11">
        <f t="shared" si="14"/>
        <v>353.4612574</v>
      </c>
      <c r="P14" s="11">
        <f t="shared" si="15"/>
        <v>471.2816766</v>
      </c>
      <c r="Q14" s="11">
        <f t="shared" si="16"/>
        <v>589.1020957</v>
      </c>
      <c r="R14" s="11">
        <f t="shared" si="17"/>
        <v>706.9225149</v>
      </c>
      <c r="S14" s="11">
        <f t="shared" si="18"/>
        <v>824.742934</v>
      </c>
      <c r="T14" s="11">
        <f t="shared" si="19"/>
        <v>942.5633532</v>
      </c>
      <c r="U14" s="11">
        <f t="shared" si="20"/>
        <v>1060.383772</v>
      </c>
      <c r="V14" s="11">
        <f t="shared" si="21"/>
        <v>1178.204191</v>
      </c>
    </row>
    <row r="15" ht="15.75" customHeight="1">
      <c r="A15" s="24" t="s">
        <v>8</v>
      </c>
      <c r="B15" s="29">
        <v>0.08887394354039115</v>
      </c>
      <c r="C15" s="26">
        <f t="shared" si="2"/>
        <v>4.619729042</v>
      </c>
      <c r="D15" s="26">
        <f t="shared" si="3"/>
        <v>0.9239458084</v>
      </c>
      <c r="E15" s="26">
        <f t="shared" si="4"/>
        <v>10.82314559</v>
      </c>
      <c r="F15" s="26">
        <f t="shared" si="5"/>
        <v>16.23471838</v>
      </c>
      <c r="G15" s="27">
        <f t="shared" si="6"/>
        <v>21.64629118</v>
      </c>
      <c r="H15" s="26">
        <f t="shared" si="7"/>
        <v>32.46943677</v>
      </c>
      <c r="I15" s="26">
        <f t="shared" si="8"/>
        <v>54.11572794</v>
      </c>
      <c r="J15" s="26">
        <f t="shared" si="9"/>
        <v>108.2314559</v>
      </c>
      <c r="K15" s="26">
        <f t="shared" si="10"/>
        <v>162.3471838</v>
      </c>
      <c r="L15" s="26">
        <f t="shared" si="11"/>
        <v>194.8166206</v>
      </c>
      <c r="M15" s="26">
        <f t="shared" si="12"/>
        <v>216.4629118</v>
      </c>
      <c r="N15" s="26">
        <f t="shared" si="13"/>
        <v>270.5786397</v>
      </c>
      <c r="O15" s="26">
        <f t="shared" si="14"/>
        <v>324.6943677</v>
      </c>
      <c r="P15" s="26">
        <f t="shared" si="15"/>
        <v>432.9258236</v>
      </c>
      <c r="Q15" s="26">
        <f t="shared" si="16"/>
        <v>541.1572794</v>
      </c>
      <c r="R15" s="26">
        <f t="shared" si="17"/>
        <v>649.3887353</v>
      </c>
      <c r="S15" s="26">
        <f t="shared" si="18"/>
        <v>757.6201912</v>
      </c>
      <c r="T15" s="26">
        <f t="shared" si="19"/>
        <v>865.8516471</v>
      </c>
      <c r="U15" s="26">
        <f t="shared" si="20"/>
        <v>974.083103</v>
      </c>
      <c r="V15" s="26">
        <f t="shared" si="21"/>
        <v>1082.314559</v>
      </c>
    </row>
    <row r="16" ht="15.75" customHeight="1">
      <c r="A16" s="22" t="s">
        <v>10</v>
      </c>
      <c r="B16" s="28">
        <v>0.08828020864118881</v>
      </c>
      <c r="C16" s="11">
        <f t="shared" si="2"/>
        <v>4.590892704</v>
      </c>
      <c r="D16" s="11">
        <f t="shared" si="3"/>
        <v>0.9181785408</v>
      </c>
      <c r="E16" s="11">
        <f t="shared" si="4"/>
        <v>10.89112798</v>
      </c>
      <c r="F16" s="11">
        <f t="shared" si="5"/>
        <v>16.33669198</v>
      </c>
      <c r="G16" s="23">
        <f t="shared" si="6"/>
        <v>21.78225597</v>
      </c>
      <c r="H16" s="11">
        <f t="shared" si="7"/>
        <v>32.67338395</v>
      </c>
      <c r="I16" s="11">
        <f t="shared" si="8"/>
        <v>54.45563992</v>
      </c>
      <c r="J16" s="11">
        <f t="shared" si="9"/>
        <v>108.9112798</v>
      </c>
      <c r="K16" s="11">
        <f t="shared" si="10"/>
        <v>163.3669198</v>
      </c>
      <c r="L16" s="11">
        <f t="shared" si="11"/>
        <v>196.0403037</v>
      </c>
      <c r="M16" s="11">
        <f t="shared" si="12"/>
        <v>217.8225597</v>
      </c>
      <c r="N16" s="11">
        <f t="shared" si="13"/>
        <v>272.2781996</v>
      </c>
      <c r="O16" s="11">
        <f t="shared" si="14"/>
        <v>326.7338395</v>
      </c>
      <c r="P16" s="11">
        <f t="shared" si="15"/>
        <v>435.6451194</v>
      </c>
      <c r="Q16" s="11">
        <f t="shared" si="16"/>
        <v>544.5563992</v>
      </c>
      <c r="R16" s="11">
        <f t="shared" si="17"/>
        <v>653.467679</v>
      </c>
      <c r="S16" s="11">
        <f t="shared" si="18"/>
        <v>762.3789589</v>
      </c>
      <c r="T16" s="11">
        <f t="shared" si="19"/>
        <v>871.2902387</v>
      </c>
      <c r="U16" s="11">
        <f t="shared" si="20"/>
        <v>980.2015186</v>
      </c>
      <c r="V16" s="11">
        <f t="shared" si="21"/>
        <v>1089.112798</v>
      </c>
    </row>
    <row r="17" ht="15.75" customHeight="1">
      <c r="A17" s="24" t="s">
        <v>11</v>
      </c>
      <c r="B17" s="29">
        <v>0.06952311468474441</v>
      </c>
      <c r="C17" s="26">
        <f t="shared" si="2"/>
        <v>3.679903813</v>
      </c>
      <c r="D17" s="26">
        <f t="shared" si="3"/>
        <v>0.7359807626</v>
      </c>
      <c r="E17" s="26">
        <f t="shared" si="4"/>
        <v>13.58731166</v>
      </c>
      <c r="F17" s="26">
        <f t="shared" si="5"/>
        <v>20.3809675</v>
      </c>
      <c r="G17" s="30">
        <f t="shared" si="6"/>
        <v>27.17462333</v>
      </c>
      <c r="H17" s="26">
        <f t="shared" si="7"/>
        <v>40.76193499</v>
      </c>
      <c r="I17" s="26">
        <f t="shared" si="8"/>
        <v>67.93655832</v>
      </c>
      <c r="J17" s="26">
        <f t="shared" si="9"/>
        <v>135.8731166</v>
      </c>
      <c r="K17" s="26">
        <f t="shared" si="10"/>
        <v>203.809675</v>
      </c>
      <c r="L17" s="26">
        <f t="shared" si="11"/>
        <v>244.5716099</v>
      </c>
      <c r="M17" s="26">
        <f t="shared" si="12"/>
        <v>271.7462333</v>
      </c>
      <c r="N17" s="26">
        <f t="shared" si="13"/>
        <v>339.6827916</v>
      </c>
      <c r="O17" s="26">
        <f t="shared" si="14"/>
        <v>407.6193499</v>
      </c>
      <c r="P17" s="26">
        <f t="shared" si="15"/>
        <v>543.4924665</v>
      </c>
      <c r="Q17" s="26">
        <f t="shared" si="16"/>
        <v>679.3655832</v>
      </c>
      <c r="R17" s="26">
        <f t="shared" si="17"/>
        <v>815.2386998</v>
      </c>
      <c r="S17" s="26">
        <f t="shared" si="18"/>
        <v>951.1118165</v>
      </c>
      <c r="T17" s="26">
        <f t="shared" si="19"/>
        <v>1086.984933</v>
      </c>
      <c r="U17" s="26">
        <f t="shared" si="20"/>
        <v>1222.85805</v>
      </c>
      <c r="V17" s="26">
        <f t="shared" si="21"/>
        <v>1358.731166</v>
      </c>
    </row>
    <row r="18" ht="15.75" customHeight="1">
      <c r="A18" s="22"/>
      <c r="B18" s="28"/>
      <c r="C18" s="11">
        <f t="shared" si="2"/>
        <v>0.3033261145</v>
      </c>
      <c r="D18" s="11">
        <f t="shared" si="3"/>
        <v>0.0606652229</v>
      </c>
      <c r="E18" s="11">
        <f t="shared" si="4"/>
        <v>164.8390877</v>
      </c>
      <c r="F18" s="11">
        <f t="shared" si="5"/>
        <v>247.2586316</v>
      </c>
      <c r="G18" s="11">
        <f t="shared" si="6"/>
        <v>329.6781755</v>
      </c>
      <c r="H18" s="11">
        <f t="shared" si="7"/>
        <v>494.5172632</v>
      </c>
      <c r="I18" s="11">
        <f t="shared" si="8"/>
        <v>824.1954386</v>
      </c>
      <c r="J18" s="11">
        <f t="shared" si="9"/>
        <v>1648.390877</v>
      </c>
      <c r="K18" s="11">
        <f t="shared" si="10"/>
        <v>2472.586316</v>
      </c>
      <c r="L18" s="11">
        <f t="shared" si="11"/>
        <v>2967.103579</v>
      </c>
      <c r="M18" s="11">
        <f t="shared" si="12"/>
        <v>3296.781755</v>
      </c>
      <c r="N18" s="11">
        <f t="shared" si="13"/>
        <v>4120.977193</v>
      </c>
      <c r="O18" s="11">
        <f t="shared" si="14"/>
        <v>4945.172632</v>
      </c>
      <c r="P18" s="11">
        <f t="shared" si="15"/>
        <v>6593.563509</v>
      </c>
      <c r="Q18" s="11">
        <f t="shared" si="16"/>
        <v>8241.954386</v>
      </c>
      <c r="R18" s="11">
        <f t="shared" si="17"/>
        <v>9890.345264</v>
      </c>
      <c r="S18" s="11">
        <f t="shared" si="18"/>
        <v>11538.73614</v>
      </c>
      <c r="T18" s="11">
        <f t="shared" si="19"/>
        <v>13187.12702</v>
      </c>
      <c r="U18" s="11">
        <f t="shared" si="20"/>
        <v>14835.5179</v>
      </c>
      <c r="V18" s="11">
        <f t="shared" si="21"/>
        <v>16483.90877</v>
      </c>
    </row>
    <row r="19" ht="15.75" customHeight="1">
      <c r="A19" s="24"/>
      <c r="B19" s="29"/>
      <c r="C19" s="26">
        <f t="shared" si="2"/>
        <v>0.3033261145</v>
      </c>
      <c r="D19" s="26">
        <f t="shared" si="3"/>
        <v>0.0606652229</v>
      </c>
      <c r="E19" s="26">
        <f t="shared" si="4"/>
        <v>164.8390877</v>
      </c>
      <c r="F19" s="26">
        <f t="shared" si="5"/>
        <v>247.2586316</v>
      </c>
      <c r="G19" s="26">
        <f t="shared" si="6"/>
        <v>329.6781755</v>
      </c>
      <c r="H19" s="26">
        <f t="shared" si="7"/>
        <v>494.5172632</v>
      </c>
      <c r="I19" s="26">
        <f t="shared" si="8"/>
        <v>824.1954386</v>
      </c>
      <c r="J19" s="26">
        <f t="shared" si="9"/>
        <v>1648.390877</v>
      </c>
      <c r="K19" s="26">
        <f t="shared" si="10"/>
        <v>2472.586316</v>
      </c>
      <c r="L19" s="26">
        <f t="shared" si="11"/>
        <v>2967.103579</v>
      </c>
      <c r="M19" s="26">
        <f t="shared" si="12"/>
        <v>3296.781755</v>
      </c>
      <c r="N19" s="26">
        <f t="shared" si="13"/>
        <v>4120.977193</v>
      </c>
      <c r="O19" s="26">
        <f t="shared" si="14"/>
        <v>4945.172632</v>
      </c>
      <c r="P19" s="26">
        <f t="shared" si="15"/>
        <v>6593.563509</v>
      </c>
      <c r="Q19" s="26">
        <f t="shared" si="16"/>
        <v>8241.954386</v>
      </c>
      <c r="R19" s="26">
        <f t="shared" si="17"/>
        <v>9890.345264</v>
      </c>
      <c r="S19" s="26">
        <f t="shared" si="18"/>
        <v>11538.73614</v>
      </c>
      <c r="T19" s="26">
        <f t="shared" si="19"/>
        <v>13187.12702</v>
      </c>
      <c r="U19" s="26">
        <f t="shared" si="20"/>
        <v>14835.5179</v>
      </c>
      <c r="V19" s="26">
        <f t="shared" si="21"/>
        <v>16483.90877</v>
      </c>
    </row>
    <row r="20" ht="15.75" customHeight="1">
      <c r="A20" s="22"/>
      <c r="B20" s="28"/>
      <c r="C20" s="11">
        <f t="shared" si="2"/>
        <v>0.3033261145</v>
      </c>
      <c r="D20" s="11">
        <f t="shared" si="3"/>
        <v>0.0606652229</v>
      </c>
      <c r="E20" s="11">
        <f t="shared" si="4"/>
        <v>164.8390877</v>
      </c>
      <c r="F20" s="11">
        <f t="shared" si="5"/>
        <v>247.2586316</v>
      </c>
      <c r="G20" s="11">
        <f t="shared" si="6"/>
        <v>329.6781755</v>
      </c>
      <c r="H20" s="11">
        <f t="shared" si="7"/>
        <v>494.5172632</v>
      </c>
      <c r="I20" s="11">
        <f t="shared" si="8"/>
        <v>824.1954386</v>
      </c>
      <c r="J20" s="11">
        <f t="shared" si="9"/>
        <v>1648.390877</v>
      </c>
      <c r="K20" s="11">
        <f t="shared" si="10"/>
        <v>2472.586316</v>
      </c>
      <c r="L20" s="11">
        <f t="shared" si="11"/>
        <v>2967.103579</v>
      </c>
      <c r="M20" s="11">
        <f t="shared" si="12"/>
        <v>3296.781755</v>
      </c>
      <c r="N20" s="11">
        <f t="shared" si="13"/>
        <v>4120.977193</v>
      </c>
      <c r="O20" s="11">
        <f t="shared" si="14"/>
        <v>4945.172632</v>
      </c>
      <c r="P20" s="11">
        <f t="shared" si="15"/>
        <v>6593.563509</v>
      </c>
      <c r="Q20" s="11">
        <f t="shared" si="16"/>
        <v>8241.954386</v>
      </c>
      <c r="R20" s="11">
        <f t="shared" si="17"/>
        <v>9890.345264</v>
      </c>
      <c r="S20" s="11">
        <f t="shared" si="18"/>
        <v>11538.73614</v>
      </c>
      <c r="T20" s="11">
        <f t="shared" si="19"/>
        <v>13187.12702</v>
      </c>
      <c r="U20" s="11">
        <f t="shared" si="20"/>
        <v>14835.5179</v>
      </c>
      <c r="V20" s="11">
        <f t="shared" si="21"/>
        <v>16483.90877</v>
      </c>
    </row>
    <row r="21" ht="15.75" customHeight="1">
      <c r="A21" s="24"/>
      <c r="B21" s="29"/>
      <c r="C21" s="26">
        <f t="shared" si="2"/>
        <v>0.3033261145</v>
      </c>
      <c r="D21" s="26">
        <f t="shared" si="3"/>
        <v>0.0606652229</v>
      </c>
      <c r="E21" s="26">
        <f t="shared" si="4"/>
        <v>164.8390877</v>
      </c>
      <c r="F21" s="26">
        <f t="shared" si="5"/>
        <v>247.2586316</v>
      </c>
      <c r="G21" s="26">
        <f t="shared" si="6"/>
        <v>329.6781755</v>
      </c>
      <c r="H21" s="26">
        <f t="shared" si="7"/>
        <v>494.5172632</v>
      </c>
      <c r="I21" s="26">
        <f t="shared" si="8"/>
        <v>824.1954386</v>
      </c>
      <c r="J21" s="26">
        <f t="shared" si="9"/>
        <v>1648.390877</v>
      </c>
      <c r="K21" s="26">
        <f t="shared" si="10"/>
        <v>2472.586316</v>
      </c>
      <c r="L21" s="26">
        <f t="shared" si="11"/>
        <v>2967.103579</v>
      </c>
      <c r="M21" s="26">
        <f t="shared" si="12"/>
        <v>3296.781755</v>
      </c>
      <c r="N21" s="26">
        <f t="shared" si="13"/>
        <v>4120.977193</v>
      </c>
      <c r="O21" s="26">
        <f t="shared" si="14"/>
        <v>4945.172632</v>
      </c>
      <c r="P21" s="26">
        <f t="shared" si="15"/>
        <v>6593.563509</v>
      </c>
      <c r="Q21" s="26">
        <f t="shared" si="16"/>
        <v>8241.954386</v>
      </c>
      <c r="R21" s="26">
        <f t="shared" si="17"/>
        <v>9890.345264</v>
      </c>
      <c r="S21" s="26">
        <f t="shared" si="18"/>
        <v>11538.73614</v>
      </c>
      <c r="T21" s="26">
        <f t="shared" si="19"/>
        <v>13187.12702</v>
      </c>
      <c r="U21" s="26">
        <f t="shared" si="20"/>
        <v>14835.5179</v>
      </c>
      <c r="V21" s="26">
        <f t="shared" si="21"/>
        <v>16483.90877</v>
      </c>
    </row>
    <row r="22" ht="15.75" customHeight="1">
      <c r="A22" s="22"/>
      <c r="B22" s="28"/>
      <c r="C22" s="11">
        <f t="shared" si="2"/>
        <v>0.3033261145</v>
      </c>
      <c r="D22" s="11">
        <f t="shared" si="3"/>
        <v>0.0606652229</v>
      </c>
      <c r="E22" s="11">
        <f t="shared" si="4"/>
        <v>164.8390877</v>
      </c>
      <c r="F22" s="11">
        <f t="shared" si="5"/>
        <v>247.2586316</v>
      </c>
      <c r="G22" s="11">
        <f t="shared" si="6"/>
        <v>329.6781755</v>
      </c>
      <c r="H22" s="11">
        <f t="shared" si="7"/>
        <v>494.5172632</v>
      </c>
      <c r="I22" s="11">
        <f t="shared" si="8"/>
        <v>824.1954386</v>
      </c>
      <c r="J22" s="11">
        <f t="shared" si="9"/>
        <v>1648.390877</v>
      </c>
      <c r="K22" s="11">
        <f t="shared" si="10"/>
        <v>2472.586316</v>
      </c>
      <c r="L22" s="11">
        <f t="shared" si="11"/>
        <v>2967.103579</v>
      </c>
      <c r="M22" s="11">
        <f t="shared" si="12"/>
        <v>3296.781755</v>
      </c>
      <c r="N22" s="11">
        <f t="shared" si="13"/>
        <v>4120.977193</v>
      </c>
      <c r="O22" s="11">
        <f t="shared" si="14"/>
        <v>4945.172632</v>
      </c>
      <c r="P22" s="11">
        <f t="shared" si="15"/>
        <v>6593.563509</v>
      </c>
      <c r="Q22" s="11">
        <f t="shared" si="16"/>
        <v>8241.954386</v>
      </c>
      <c r="R22" s="11">
        <f t="shared" si="17"/>
        <v>9890.345264</v>
      </c>
      <c r="S22" s="11">
        <f t="shared" si="18"/>
        <v>11538.73614</v>
      </c>
      <c r="T22" s="11">
        <f t="shared" si="19"/>
        <v>13187.12702</v>
      </c>
      <c r="U22" s="11">
        <f t="shared" si="20"/>
        <v>14835.5179</v>
      </c>
      <c r="V22" s="11">
        <f t="shared" si="21"/>
        <v>16483.90877</v>
      </c>
    </row>
    <row r="23" ht="15.75" customHeight="1">
      <c r="A23" s="24"/>
      <c r="B23" s="29"/>
      <c r="C23" s="26">
        <f t="shared" si="2"/>
        <v>0.3033261145</v>
      </c>
      <c r="D23" s="26">
        <f t="shared" si="3"/>
        <v>0.0606652229</v>
      </c>
      <c r="E23" s="26">
        <f t="shared" si="4"/>
        <v>164.8390877</v>
      </c>
      <c r="F23" s="26">
        <f t="shared" si="5"/>
        <v>247.2586316</v>
      </c>
      <c r="G23" s="26">
        <f t="shared" si="6"/>
        <v>329.6781755</v>
      </c>
      <c r="H23" s="26">
        <f t="shared" si="7"/>
        <v>494.5172632</v>
      </c>
      <c r="I23" s="26">
        <f t="shared" si="8"/>
        <v>824.1954386</v>
      </c>
      <c r="J23" s="26">
        <f t="shared" si="9"/>
        <v>1648.390877</v>
      </c>
      <c r="K23" s="26">
        <f t="shared" si="10"/>
        <v>2472.586316</v>
      </c>
      <c r="L23" s="26">
        <f t="shared" si="11"/>
        <v>2967.103579</v>
      </c>
      <c r="M23" s="26">
        <f t="shared" si="12"/>
        <v>3296.781755</v>
      </c>
      <c r="N23" s="26">
        <f t="shared" si="13"/>
        <v>4120.977193</v>
      </c>
      <c r="O23" s="26">
        <f t="shared" si="14"/>
        <v>4945.172632</v>
      </c>
      <c r="P23" s="26">
        <f t="shared" si="15"/>
        <v>6593.563509</v>
      </c>
      <c r="Q23" s="26">
        <f t="shared" si="16"/>
        <v>8241.954386</v>
      </c>
      <c r="R23" s="26">
        <f t="shared" si="17"/>
        <v>9890.345264</v>
      </c>
      <c r="S23" s="26">
        <f t="shared" si="18"/>
        <v>11538.73614</v>
      </c>
      <c r="T23" s="26">
        <f t="shared" si="19"/>
        <v>13187.12702</v>
      </c>
      <c r="U23" s="26">
        <f t="shared" si="20"/>
        <v>14835.5179</v>
      </c>
      <c r="V23" s="26">
        <f t="shared" si="21"/>
        <v>16483.90877</v>
      </c>
    </row>
    <row r="24" ht="15.75" customHeight="1">
      <c r="A24" s="22"/>
      <c r="B24" s="28"/>
      <c r="C24" s="11">
        <f t="shared" si="2"/>
        <v>0.3033261145</v>
      </c>
      <c r="D24" s="11">
        <f t="shared" si="3"/>
        <v>0.0606652229</v>
      </c>
      <c r="E24" s="11">
        <f t="shared" si="4"/>
        <v>164.8390877</v>
      </c>
      <c r="F24" s="11">
        <f t="shared" si="5"/>
        <v>247.2586316</v>
      </c>
      <c r="G24" s="11">
        <f t="shared" si="6"/>
        <v>329.6781755</v>
      </c>
      <c r="H24" s="11">
        <f t="shared" si="7"/>
        <v>494.5172632</v>
      </c>
      <c r="I24" s="11">
        <f t="shared" si="8"/>
        <v>824.1954386</v>
      </c>
      <c r="J24" s="11">
        <f t="shared" si="9"/>
        <v>1648.390877</v>
      </c>
      <c r="K24" s="11">
        <f t="shared" si="10"/>
        <v>2472.586316</v>
      </c>
      <c r="L24" s="11">
        <f t="shared" si="11"/>
        <v>2967.103579</v>
      </c>
      <c r="M24" s="11">
        <f t="shared" si="12"/>
        <v>3296.781755</v>
      </c>
      <c r="N24" s="11">
        <f t="shared" si="13"/>
        <v>4120.977193</v>
      </c>
      <c r="O24" s="11">
        <f t="shared" si="14"/>
        <v>4945.172632</v>
      </c>
      <c r="P24" s="11">
        <f t="shared" si="15"/>
        <v>6593.563509</v>
      </c>
      <c r="Q24" s="11">
        <f t="shared" si="16"/>
        <v>8241.954386</v>
      </c>
      <c r="R24" s="11">
        <f t="shared" si="17"/>
        <v>9890.345264</v>
      </c>
      <c r="S24" s="11">
        <f t="shared" si="18"/>
        <v>11538.73614</v>
      </c>
      <c r="T24" s="11">
        <f t="shared" si="19"/>
        <v>13187.12702</v>
      </c>
      <c r="U24" s="11">
        <f t="shared" si="20"/>
        <v>14835.5179</v>
      </c>
      <c r="V24" s="11">
        <f t="shared" si="21"/>
        <v>16483.90877</v>
      </c>
    </row>
    <row r="25" ht="15.75" customHeight="1">
      <c r="A25" s="24"/>
      <c r="B25" s="29"/>
      <c r="C25" s="26">
        <f t="shared" si="2"/>
        <v>0.3033261145</v>
      </c>
      <c r="D25" s="26">
        <f t="shared" si="3"/>
        <v>0.0606652229</v>
      </c>
      <c r="E25" s="26">
        <f t="shared" si="4"/>
        <v>164.8390877</v>
      </c>
      <c r="F25" s="26">
        <f t="shared" si="5"/>
        <v>247.2586316</v>
      </c>
      <c r="G25" s="26">
        <f t="shared" si="6"/>
        <v>329.6781755</v>
      </c>
      <c r="H25" s="26">
        <f t="shared" si="7"/>
        <v>494.5172632</v>
      </c>
      <c r="I25" s="26">
        <f t="shared" si="8"/>
        <v>824.1954386</v>
      </c>
      <c r="J25" s="26">
        <f t="shared" si="9"/>
        <v>1648.390877</v>
      </c>
      <c r="K25" s="26">
        <f t="shared" si="10"/>
        <v>2472.586316</v>
      </c>
      <c r="L25" s="26">
        <f t="shared" si="11"/>
        <v>2967.103579</v>
      </c>
      <c r="M25" s="26">
        <f t="shared" si="12"/>
        <v>3296.781755</v>
      </c>
      <c r="N25" s="26">
        <f t="shared" si="13"/>
        <v>4120.977193</v>
      </c>
      <c r="O25" s="26">
        <f t="shared" si="14"/>
        <v>4945.172632</v>
      </c>
      <c r="P25" s="26">
        <f t="shared" si="15"/>
        <v>6593.563509</v>
      </c>
      <c r="Q25" s="26">
        <f t="shared" si="16"/>
        <v>8241.954386</v>
      </c>
      <c r="R25" s="26">
        <f t="shared" si="17"/>
        <v>9890.345264</v>
      </c>
      <c r="S25" s="26">
        <f t="shared" si="18"/>
        <v>11538.73614</v>
      </c>
      <c r="T25" s="26">
        <f t="shared" si="19"/>
        <v>13187.12702</v>
      </c>
      <c r="U25" s="26">
        <f t="shared" si="20"/>
        <v>14835.5179</v>
      </c>
      <c r="V25" s="26">
        <f t="shared" si="21"/>
        <v>16483.90877</v>
      </c>
    </row>
    <row r="26" ht="15.75" customHeight="1">
      <c r="A26" s="22"/>
      <c r="B26" s="28"/>
      <c r="C26" s="11">
        <f t="shared" si="2"/>
        <v>0.3033261145</v>
      </c>
      <c r="D26" s="11">
        <f t="shared" si="3"/>
        <v>0.0606652229</v>
      </c>
      <c r="E26" s="11">
        <f t="shared" si="4"/>
        <v>164.8390877</v>
      </c>
      <c r="F26" s="11">
        <f t="shared" si="5"/>
        <v>247.2586316</v>
      </c>
      <c r="G26" s="11">
        <f t="shared" si="6"/>
        <v>329.6781755</v>
      </c>
      <c r="H26" s="11">
        <f t="shared" si="7"/>
        <v>494.5172632</v>
      </c>
      <c r="I26" s="11">
        <f t="shared" si="8"/>
        <v>824.1954386</v>
      </c>
      <c r="J26" s="11">
        <f t="shared" si="9"/>
        <v>1648.390877</v>
      </c>
      <c r="K26" s="11">
        <f t="shared" si="10"/>
        <v>2472.586316</v>
      </c>
      <c r="L26" s="11">
        <f t="shared" si="11"/>
        <v>2967.103579</v>
      </c>
      <c r="M26" s="11">
        <f t="shared" si="12"/>
        <v>3296.781755</v>
      </c>
      <c r="N26" s="11">
        <f t="shared" si="13"/>
        <v>4120.977193</v>
      </c>
      <c r="O26" s="11">
        <f t="shared" si="14"/>
        <v>4945.172632</v>
      </c>
      <c r="P26" s="11">
        <f t="shared" si="15"/>
        <v>6593.563509</v>
      </c>
      <c r="Q26" s="11">
        <f t="shared" si="16"/>
        <v>8241.954386</v>
      </c>
      <c r="R26" s="11">
        <f t="shared" si="17"/>
        <v>9890.345264</v>
      </c>
      <c r="S26" s="11">
        <f t="shared" si="18"/>
        <v>11538.73614</v>
      </c>
      <c r="T26" s="11">
        <f t="shared" si="19"/>
        <v>13187.12702</v>
      </c>
      <c r="U26" s="11">
        <f t="shared" si="20"/>
        <v>14835.5179</v>
      </c>
      <c r="V26" s="11">
        <f t="shared" si="21"/>
        <v>16483.90877</v>
      </c>
    </row>
    <row r="27" ht="15.75" customHeight="1">
      <c r="A27" s="24"/>
      <c r="B27" s="29"/>
      <c r="C27" s="26">
        <f t="shared" si="2"/>
        <v>0.3033261145</v>
      </c>
      <c r="D27" s="26">
        <f t="shared" si="3"/>
        <v>0.0606652229</v>
      </c>
      <c r="E27" s="26">
        <f t="shared" si="4"/>
        <v>164.8390877</v>
      </c>
      <c r="F27" s="26">
        <f t="shared" si="5"/>
        <v>247.2586316</v>
      </c>
      <c r="G27" s="26">
        <f t="shared" si="6"/>
        <v>329.6781755</v>
      </c>
      <c r="H27" s="26">
        <f t="shared" si="7"/>
        <v>494.5172632</v>
      </c>
      <c r="I27" s="26">
        <f t="shared" si="8"/>
        <v>824.1954386</v>
      </c>
      <c r="J27" s="26">
        <f t="shared" si="9"/>
        <v>1648.390877</v>
      </c>
      <c r="K27" s="26">
        <f t="shared" si="10"/>
        <v>2472.586316</v>
      </c>
      <c r="L27" s="26">
        <f t="shared" si="11"/>
        <v>2967.103579</v>
      </c>
      <c r="M27" s="26">
        <f t="shared" si="12"/>
        <v>3296.781755</v>
      </c>
      <c r="N27" s="26">
        <f t="shared" si="13"/>
        <v>4120.977193</v>
      </c>
      <c r="O27" s="26">
        <f t="shared" si="14"/>
        <v>4945.172632</v>
      </c>
      <c r="P27" s="26">
        <f t="shared" si="15"/>
        <v>6593.563509</v>
      </c>
      <c r="Q27" s="26">
        <f t="shared" si="16"/>
        <v>8241.954386</v>
      </c>
      <c r="R27" s="26">
        <f t="shared" si="17"/>
        <v>9890.345264</v>
      </c>
      <c r="S27" s="26">
        <f t="shared" si="18"/>
        <v>11538.73614</v>
      </c>
      <c r="T27" s="26">
        <f t="shared" si="19"/>
        <v>13187.12702</v>
      </c>
      <c r="U27" s="26">
        <f t="shared" si="20"/>
        <v>14835.5179</v>
      </c>
      <c r="V27" s="26">
        <f t="shared" si="21"/>
        <v>16483.90877</v>
      </c>
    </row>
    <row r="28" ht="15.75" customHeight="1">
      <c r="A28" s="22"/>
      <c r="B28" s="28"/>
      <c r="C28" s="11">
        <f t="shared" si="2"/>
        <v>0.3033261145</v>
      </c>
      <c r="D28" s="11">
        <f t="shared" si="3"/>
        <v>0.0606652229</v>
      </c>
      <c r="E28" s="11">
        <f t="shared" si="4"/>
        <v>164.8390877</v>
      </c>
      <c r="F28" s="11">
        <f t="shared" si="5"/>
        <v>247.2586316</v>
      </c>
      <c r="G28" s="11">
        <f t="shared" si="6"/>
        <v>329.6781755</v>
      </c>
      <c r="H28" s="11">
        <f t="shared" si="7"/>
        <v>494.5172632</v>
      </c>
      <c r="I28" s="11">
        <f t="shared" si="8"/>
        <v>824.1954386</v>
      </c>
      <c r="J28" s="11">
        <f t="shared" si="9"/>
        <v>1648.390877</v>
      </c>
      <c r="K28" s="11">
        <f t="shared" si="10"/>
        <v>2472.586316</v>
      </c>
      <c r="L28" s="11">
        <f t="shared" si="11"/>
        <v>2967.103579</v>
      </c>
      <c r="M28" s="11">
        <f t="shared" si="12"/>
        <v>3296.781755</v>
      </c>
      <c r="N28" s="11">
        <f t="shared" si="13"/>
        <v>4120.977193</v>
      </c>
      <c r="O28" s="11">
        <f t="shared" si="14"/>
        <v>4945.172632</v>
      </c>
      <c r="P28" s="11">
        <f t="shared" si="15"/>
        <v>6593.563509</v>
      </c>
      <c r="Q28" s="11">
        <f t="shared" si="16"/>
        <v>8241.954386</v>
      </c>
      <c r="R28" s="11">
        <f t="shared" si="17"/>
        <v>9890.345264</v>
      </c>
      <c r="S28" s="11">
        <f t="shared" si="18"/>
        <v>11538.73614</v>
      </c>
      <c r="T28" s="11">
        <f t="shared" si="19"/>
        <v>13187.12702</v>
      </c>
      <c r="U28" s="11">
        <f t="shared" si="20"/>
        <v>14835.5179</v>
      </c>
      <c r="V28" s="11">
        <f t="shared" si="21"/>
        <v>16483.90877</v>
      </c>
    </row>
    <row r="29" ht="15.75" customHeight="1">
      <c r="A29" s="24"/>
      <c r="B29" s="29"/>
      <c r="C29" s="26">
        <f t="shared" si="2"/>
        <v>0.3033261145</v>
      </c>
      <c r="D29" s="26">
        <f t="shared" si="3"/>
        <v>0.0606652229</v>
      </c>
      <c r="E29" s="26">
        <f t="shared" si="4"/>
        <v>164.8390877</v>
      </c>
      <c r="F29" s="26">
        <f t="shared" si="5"/>
        <v>247.2586316</v>
      </c>
      <c r="G29" s="26">
        <f t="shared" si="6"/>
        <v>329.6781755</v>
      </c>
      <c r="H29" s="26">
        <f t="shared" si="7"/>
        <v>494.5172632</v>
      </c>
      <c r="I29" s="26">
        <f t="shared" si="8"/>
        <v>824.1954386</v>
      </c>
      <c r="J29" s="26">
        <f t="shared" si="9"/>
        <v>1648.390877</v>
      </c>
      <c r="K29" s="26">
        <f t="shared" si="10"/>
        <v>2472.586316</v>
      </c>
      <c r="L29" s="26">
        <f t="shared" si="11"/>
        <v>2967.103579</v>
      </c>
      <c r="M29" s="26">
        <f t="shared" si="12"/>
        <v>3296.781755</v>
      </c>
      <c r="N29" s="26">
        <f t="shared" si="13"/>
        <v>4120.977193</v>
      </c>
      <c r="O29" s="26">
        <f t="shared" si="14"/>
        <v>4945.172632</v>
      </c>
      <c r="P29" s="26">
        <f t="shared" si="15"/>
        <v>6593.563509</v>
      </c>
      <c r="Q29" s="26">
        <f t="shared" si="16"/>
        <v>8241.954386</v>
      </c>
      <c r="R29" s="26">
        <f t="shared" si="17"/>
        <v>9890.345264</v>
      </c>
      <c r="S29" s="26">
        <f t="shared" si="18"/>
        <v>11538.73614</v>
      </c>
      <c r="T29" s="26">
        <f t="shared" si="19"/>
        <v>13187.12702</v>
      </c>
      <c r="U29" s="26">
        <f t="shared" si="20"/>
        <v>14835.5179</v>
      </c>
      <c r="V29" s="26">
        <f t="shared" si="21"/>
        <v>16483.90877</v>
      </c>
    </row>
    <row r="30" ht="15.75" customHeight="1">
      <c r="A30" s="22"/>
      <c r="B30" s="28"/>
      <c r="C30" s="11">
        <f t="shared" si="2"/>
        <v>0.3033261145</v>
      </c>
      <c r="D30" s="11">
        <f t="shared" si="3"/>
        <v>0.0606652229</v>
      </c>
      <c r="E30" s="11">
        <f t="shared" si="4"/>
        <v>164.8390877</v>
      </c>
      <c r="F30" s="11">
        <f t="shared" si="5"/>
        <v>247.2586316</v>
      </c>
      <c r="G30" s="11">
        <f t="shared" si="6"/>
        <v>329.6781755</v>
      </c>
      <c r="H30" s="11">
        <f t="shared" si="7"/>
        <v>494.5172632</v>
      </c>
      <c r="I30" s="11">
        <f t="shared" si="8"/>
        <v>824.1954386</v>
      </c>
      <c r="J30" s="11">
        <f t="shared" si="9"/>
        <v>1648.390877</v>
      </c>
      <c r="K30" s="11">
        <f t="shared" si="10"/>
        <v>2472.586316</v>
      </c>
      <c r="L30" s="11">
        <f t="shared" si="11"/>
        <v>2967.103579</v>
      </c>
      <c r="M30" s="11">
        <f t="shared" si="12"/>
        <v>3296.781755</v>
      </c>
      <c r="N30" s="11">
        <f t="shared" si="13"/>
        <v>4120.977193</v>
      </c>
      <c r="O30" s="11">
        <f t="shared" si="14"/>
        <v>4945.172632</v>
      </c>
      <c r="P30" s="11">
        <f t="shared" si="15"/>
        <v>6593.563509</v>
      </c>
      <c r="Q30" s="11">
        <f t="shared" si="16"/>
        <v>8241.954386</v>
      </c>
      <c r="R30" s="11">
        <f t="shared" si="17"/>
        <v>9890.345264</v>
      </c>
      <c r="S30" s="11">
        <f t="shared" si="18"/>
        <v>11538.73614</v>
      </c>
      <c r="T30" s="11">
        <f t="shared" si="19"/>
        <v>13187.12702</v>
      </c>
      <c r="U30" s="11">
        <f t="shared" si="20"/>
        <v>14835.5179</v>
      </c>
      <c r="V30" s="11">
        <f t="shared" si="21"/>
        <v>16483.90877</v>
      </c>
    </row>
    <row r="31" ht="15.75" customHeight="1">
      <c r="A31" s="24"/>
      <c r="B31" s="29"/>
      <c r="C31" s="26">
        <f t="shared" si="2"/>
        <v>0.3033261145</v>
      </c>
      <c r="D31" s="26">
        <f t="shared" si="3"/>
        <v>0.0606652229</v>
      </c>
      <c r="E31" s="26">
        <f t="shared" si="4"/>
        <v>164.8390877</v>
      </c>
      <c r="F31" s="26">
        <f t="shared" si="5"/>
        <v>247.2586316</v>
      </c>
      <c r="G31" s="26">
        <f t="shared" si="6"/>
        <v>329.6781755</v>
      </c>
      <c r="H31" s="26">
        <f t="shared" si="7"/>
        <v>494.5172632</v>
      </c>
      <c r="I31" s="26">
        <f t="shared" si="8"/>
        <v>824.1954386</v>
      </c>
      <c r="J31" s="26">
        <f t="shared" si="9"/>
        <v>1648.390877</v>
      </c>
      <c r="K31" s="26">
        <f t="shared" si="10"/>
        <v>2472.586316</v>
      </c>
      <c r="L31" s="26">
        <f t="shared" si="11"/>
        <v>2967.103579</v>
      </c>
      <c r="M31" s="26">
        <f t="shared" si="12"/>
        <v>3296.781755</v>
      </c>
      <c r="N31" s="26">
        <f t="shared" si="13"/>
        <v>4120.977193</v>
      </c>
      <c r="O31" s="26">
        <f t="shared" si="14"/>
        <v>4945.172632</v>
      </c>
      <c r="P31" s="26">
        <f t="shared" si="15"/>
        <v>6593.563509</v>
      </c>
      <c r="Q31" s="26">
        <f t="shared" si="16"/>
        <v>8241.954386</v>
      </c>
      <c r="R31" s="26">
        <f t="shared" si="17"/>
        <v>9890.345264</v>
      </c>
      <c r="S31" s="26">
        <f t="shared" si="18"/>
        <v>11538.73614</v>
      </c>
      <c r="T31" s="26">
        <f t="shared" si="19"/>
        <v>13187.12702</v>
      </c>
      <c r="U31" s="26">
        <f t="shared" si="20"/>
        <v>14835.5179</v>
      </c>
      <c r="V31" s="26">
        <f t="shared" si="21"/>
        <v>16483.90877</v>
      </c>
    </row>
    <row r="32" ht="15.75" customHeight="1">
      <c r="A32" s="22"/>
      <c r="B32" s="28"/>
      <c r="C32" s="11">
        <f t="shared" si="2"/>
        <v>0.3033261145</v>
      </c>
      <c r="D32" s="11">
        <f t="shared" si="3"/>
        <v>0.0606652229</v>
      </c>
      <c r="E32" s="11">
        <f t="shared" si="4"/>
        <v>164.8390877</v>
      </c>
      <c r="F32" s="11">
        <f t="shared" si="5"/>
        <v>247.2586316</v>
      </c>
      <c r="G32" s="11">
        <f t="shared" si="6"/>
        <v>329.6781755</v>
      </c>
      <c r="H32" s="11">
        <f t="shared" si="7"/>
        <v>494.5172632</v>
      </c>
      <c r="I32" s="11">
        <f t="shared" si="8"/>
        <v>824.1954386</v>
      </c>
      <c r="J32" s="11">
        <f t="shared" si="9"/>
        <v>1648.390877</v>
      </c>
      <c r="K32" s="11">
        <f t="shared" si="10"/>
        <v>2472.586316</v>
      </c>
      <c r="L32" s="11">
        <f t="shared" si="11"/>
        <v>2967.103579</v>
      </c>
      <c r="M32" s="11">
        <f t="shared" si="12"/>
        <v>3296.781755</v>
      </c>
      <c r="N32" s="11">
        <f t="shared" si="13"/>
        <v>4120.977193</v>
      </c>
      <c r="O32" s="11">
        <f t="shared" si="14"/>
        <v>4945.172632</v>
      </c>
      <c r="P32" s="11">
        <f t="shared" si="15"/>
        <v>6593.563509</v>
      </c>
      <c r="Q32" s="11">
        <f t="shared" si="16"/>
        <v>8241.954386</v>
      </c>
      <c r="R32" s="11">
        <f t="shared" si="17"/>
        <v>9890.345264</v>
      </c>
      <c r="S32" s="11">
        <f t="shared" si="18"/>
        <v>11538.73614</v>
      </c>
      <c r="T32" s="11">
        <f t="shared" si="19"/>
        <v>13187.12702</v>
      </c>
      <c r="U32" s="11">
        <f t="shared" si="20"/>
        <v>14835.5179</v>
      </c>
      <c r="V32" s="11">
        <f t="shared" si="21"/>
        <v>16483.90877</v>
      </c>
    </row>
    <row r="33" ht="15.75" customHeight="1">
      <c r="A33" s="24"/>
      <c r="B33" s="29"/>
      <c r="C33" s="26">
        <f t="shared" si="2"/>
        <v>0.3033261145</v>
      </c>
      <c r="D33" s="26">
        <f t="shared" si="3"/>
        <v>0.0606652229</v>
      </c>
      <c r="E33" s="26">
        <f t="shared" si="4"/>
        <v>164.8390877</v>
      </c>
      <c r="F33" s="26">
        <f t="shared" si="5"/>
        <v>247.2586316</v>
      </c>
      <c r="G33" s="26">
        <f t="shared" si="6"/>
        <v>329.6781755</v>
      </c>
      <c r="H33" s="26">
        <f t="shared" si="7"/>
        <v>494.5172632</v>
      </c>
      <c r="I33" s="26">
        <f t="shared" si="8"/>
        <v>824.1954386</v>
      </c>
      <c r="J33" s="26">
        <f t="shared" si="9"/>
        <v>1648.390877</v>
      </c>
      <c r="K33" s="26">
        <f t="shared" si="10"/>
        <v>2472.586316</v>
      </c>
      <c r="L33" s="26">
        <f t="shared" si="11"/>
        <v>2967.103579</v>
      </c>
      <c r="M33" s="26">
        <f t="shared" si="12"/>
        <v>3296.781755</v>
      </c>
      <c r="N33" s="26">
        <f t="shared" si="13"/>
        <v>4120.977193</v>
      </c>
      <c r="O33" s="26">
        <f t="shared" si="14"/>
        <v>4945.172632</v>
      </c>
      <c r="P33" s="26">
        <f t="shared" si="15"/>
        <v>6593.563509</v>
      </c>
      <c r="Q33" s="26">
        <f t="shared" si="16"/>
        <v>8241.954386</v>
      </c>
      <c r="R33" s="26">
        <f t="shared" si="17"/>
        <v>9890.345264</v>
      </c>
      <c r="S33" s="26">
        <f t="shared" si="18"/>
        <v>11538.73614</v>
      </c>
      <c r="T33" s="26">
        <f t="shared" si="19"/>
        <v>13187.12702</v>
      </c>
      <c r="U33" s="26">
        <f t="shared" si="20"/>
        <v>14835.5179</v>
      </c>
      <c r="V33" s="26">
        <f t="shared" si="21"/>
        <v>16483.90877</v>
      </c>
    </row>
    <row r="34" ht="15.75" customHeight="1">
      <c r="A34" s="22"/>
      <c r="B34" s="28"/>
      <c r="C34" s="11">
        <f t="shared" si="2"/>
        <v>0.3033261145</v>
      </c>
      <c r="D34" s="11">
        <f t="shared" si="3"/>
        <v>0.0606652229</v>
      </c>
      <c r="E34" s="11">
        <f t="shared" si="4"/>
        <v>164.8390877</v>
      </c>
      <c r="F34" s="11">
        <f t="shared" si="5"/>
        <v>247.2586316</v>
      </c>
      <c r="G34" s="11">
        <f t="shared" si="6"/>
        <v>329.6781755</v>
      </c>
      <c r="H34" s="11">
        <f t="shared" si="7"/>
        <v>494.5172632</v>
      </c>
      <c r="I34" s="11">
        <f t="shared" si="8"/>
        <v>824.1954386</v>
      </c>
      <c r="J34" s="11">
        <f t="shared" si="9"/>
        <v>1648.390877</v>
      </c>
      <c r="K34" s="11">
        <f t="shared" si="10"/>
        <v>2472.586316</v>
      </c>
      <c r="L34" s="11">
        <f t="shared" si="11"/>
        <v>2967.103579</v>
      </c>
      <c r="M34" s="11">
        <f t="shared" si="12"/>
        <v>3296.781755</v>
      </c>
      <c r="N34" s="11">
        <f t="shared" si="13"/>
        <v>4120.977193</v>
      </c>
      <c r="O34" s="11">
        <f t="shared" si="14"/>
        <v>4945.172632</v>
      </c>
      <c r="P34" s="11">
        <f t="shared" si="15"/>
        <v>6593.563509</v>
      </c>
      <c r="Q34" s="11">
        <f t="shared" si="16"/>
        <v>8241.954386</v>
      </c>
      <c r="R34" s="11">
        <f t="shared" si="17"/>
        <v>9890.345264</v>
      </c>
      <c r="S34" s="11">
        <f t="shared" si="18"/>
        <v>11538.73614</v>
      </c>
      <c r="T34" s="11">
        <f t="shared" si="19"/>
        <v>13187.12702</v>
      </c>
      <c r="U34" s="11">
        <f t="shared" si="20"/>
        <v>14835.5179</v>
      </c>
      <c r="V34" s="11">
        <f t="shared" si="21"/>
        <v>16483.90877</v>
      </c>
    </row>
    <row r="35" ht="15.75" customHeight="1">
      <c r="A35" s="24"/>
      <c r="B35" s="29"/>
      <c r="C35" s="26">
        <f t="shared" si="2"/>
        <v>0.3033261145</v>
      </c>
      <c r="D35" s="26">
        <f t="shared" si="3"/>
        <v>0.0606652229</v>
      </c>
      <c r="E35" s="26">
        <f t="shared" si="4"/>
        <v>164.8390877</v>
      </c>
      <c r="F35" s="26">
        <f t="shared" si="5"/>
        <v>247.2586316</v>
      </c>
      <c r="G35" s="26">
        <f t="shared" si="6"/>
        <v>329.6781755</v>
      </c>
      <c r="H35" s="26">
        <f t="shared" si="7"/>
        <v>494.5172632</v>
      </c>
      <c r="I35" s="26">
        <f t="shared" si="8"/>
        <v>824.1954386</v>
      </c>
      <c r="J35" s="26">
        <f t="shared" si="9"/>
        <v>1648.390877</v>
      </c>
      <c r="K35" s="26">
        <f t="shared" si="10"/>
        <v>2472.586316</v>
      </c>
      <c r="L35" s="26">
        <f t="shared" si="11"/>
        <v>2967.103579</v>
      </c>
      <c r="M35" s="26">
        <f t="shared" si="12"/>
        <v>3296.781755</v>
      </c>
      <c r="N35" s="26">
        <f t="shared" si="13"/>
        <v>4120.977193</v>
      </c>
      <c r="O35" s="26">
        <f t="shared" si="14"/>
        <v>4945.172632</v>
      </c>
      <c r="P35" s="26">
        <f t="shared" si="15"/>
        <v>6593.563509</v>
      </c>
      <c r="Q35" s="26">
        <f t="shared" si="16"/>
        <v>8241.954386</v>
      </c>
      <c r="R35" s="26">
        <f t="shared" si="17"/>
        <v>9890.345264</v>
      </c>
      <c r="S35" s="26">
        <f t="shared" si="18"/>
        <v>11538.73614</v>
      </c>
      <c r="T35" s="26">
        <f t="shared" si="19"/>
        <v>13187.12702</v>
      </c>
      <c r="U35" s="26">
        <f t="shared" si="20"/>
        <v>14835.5179</v>
      </c>
      <c r="V35" s="26">
        <f t="shared" si="21"/>
        <v>16483.90877</v>
      </c>
    </row>
    <row r="36" ht="15.75" customHeight="1">
      <c r="A36" s="22"/>
      <c r="B36" s="28"/>
      <c r="C36" s="11">
        <f t="shared" si="2"/>
        <v>0.3033261145</v>
      </c>
      <c r="D36" s="11">
        <f t="shared" si="3"/>
        <v>0.0606652229</v>
      </c>
      <c r="E36" s="11">
        <f t="shared" si="4"/>
        <v>164.8390877</v>
      </c>
      <c r="F36" s="11">
        <f t="shared" si="5"/>
        <v>247.2586316</v>
      </c>
      <c r="G36" s="11">
        <f t="shared" si="6"/>
        <v>329.6781755</v>
      </c>
      <c r="H36" s="11">
        <f t="shared" si="7"/>
        <v>494.5172632</v>
      </c>
      <c r="I36" s="11">
        <f t="shared" si="8"/>
        <v>824.1954386</v>
      </c>
      <c r="J36" s="11">
        <f t="shared" si="9"/>
        <v>1648.390877</v>
      </c>
      <c r="K36" s="11">
        <f t="shared" si="10"/>
        <v>2472.586316</v>
      </c>
      <c r="L36" s="11">
        <f t="shared" si="11"/>
        <v>2967.103579</v>
      </c>
      <c r="M36" s="11">
        <f t="shared" si="12"/>
        <v>3296.781755</v>
      </c>
      <c r="N36" s="11">
        <f t="shared" si="13"/>
        <v>4120.977193</v>
      </c>
      <c r="O36" s="11">
        <f t="shared" si="14"/>
        <v>4945.172632</v>
      </c>
      <c r="P36" s="11">
        <f t="shared" si="15"/>
        <v>6593.563509</v>
      </c>
      <c r="Q36" s="11">
        <f t="shared" si="16"/>
        <v>8241.954386</v>
      </c>
      <c r="R36" s="11">
        <f t="shared" si="17"/>
        <v>9890.345264</v>
      </c>
      <c r="S36" s="11">
        <f t="shared" si="18"/>
        <v>11538.73614</v>
      </c>
      <c r="T36" s="11">
        <f t="shared" si="19"/>
        <v>13187.12702</v>
      </c>
      <c r="U36" s="11">
        <f t="shared" si="20"/>
        <v>14835.5179</v>
      </c>
      <c r="V36" s="11">
        <f t="shared" si="21"/>
        <v>16483.90877</v>
      </c>
    </row>
    <row r="37" ht="15.75" customHeight="1">
      <c r="A37" s="24"/>
      <c r="B37" s="29"/>
      <c r="C37" s="26">
        <f t="shared" si="2"/>
        <v>0.3033261145</v>
      </c>
      <c r="D37" s="26">
        <f t="shared" si="3"/>
        <v>0.0606652229</v>
      </c>
      <c r="E37" s="26">
        <f t="shared" si="4"/>
        <v>164.8390877</v>
      </c>
      <c r="F37" s="26">
        <f t="shared" si="5"/>
        <v>247.2586316</v>
      </c>
      <c r="G37" s="26">
        <f t="shared" si="6"/>
        <v>329.6781755</v>
      </c>
      <c r="H37" s="26">
        <f t="shared" si="7"/>
        <v>494.5172632</v>
      </c>
      <c r="I37" s="26">
        <f t="shared" si="8"/>
        <v>824.1954386</v>
      </c>
      <c r="J37" s="26">
        <f t="shared" si="9"/>
        <v>1648.390877</v>
      </c>
      <c r="K37" s="26">
        <f t="shared" si="10"/>
        <v>2472.586316</v>
      </c>
      <c r="L37" s="26">
        <f t="shared" si="11"/>
        <v>2967.103579</v>
      </c>
      <c r="M37" s="26">
        <f t="shared" si="12"/>
        <v>3296.781755</v>
      </c>
      <c r="N37" s="26">
        <f t="shared" si="13"/>
        <v>4120.977193</v>
      </c>
      <c r="O37" s="26">
        <f t="shared" si="14"/>
        <v>4945.172632</v>
      </c>
      <c r="P37" s="26">
        <f t="shared" si="15"/>
        <v>6593.563509</v>
      </c>
      <c r="Q37" s="26">
        <f t="shared" si="16"/>
        <v>8241.954386</v>
      </c>
      <c r="R37" s="26">
        <f t="shared" si="17"/>
        <v>9890.345264</v>
      </c>
      <c r="S37" s="26">
        <f t="shared" si="18"/>
        <v>11538.73614</v>
      </c>
      <c r="T37" s="26">
        <f t="shared" si="19"/>
        <v>13187.12702</v>
      </c>
      <c r="U37" s="26">
        <f t="shared" si="20"/>
        <v>14835.5179</v>
      </c>
      <c r="V37" s="26">
        <f t="shared" si="21"/>
        <v>16483.90877</v>
      </c>
    </row>
    <row r="38" ht="15.75" customHeight="1">
      <c r="A38" s="22"/>
      <c r="B38" s="28"/>
      <c r="C38" s="11">
        <f t="shared" si="2"/>
        <v>0.3033261145</v>
      </c>
      <c r="D38" s="11">
        <f t="shared" si="3"/>
        <v>0.0606652229</v>
      </c>
      <c r="E38" s="11">
        <f t="shared" si="4"/>
        <v>164.8390877</v>
      </c>
      <c r="F38" s="11">
        <f t="shared" si="5"/>
        <v>247.2586316</v>
      </c>
      <c r="G38" s="11">
        <f t="shared" si="6"/>
        <v>329.6781755</v>
      </c>
      <c r="H38" s="11">
        <f t="shared" si="7"/>
        <v>494.5172632</v>
      </c>
      <c r="I38" s="11">
        <f t="shared" si="8"/>
        <v>824.1954386</v>
      </c>
      <c r="J38" s="11">
        <f t="shared" si="9"/>
        <v>1648.390877</v>
      </c>
      <c r="K38" s="11">
        <f t="shared" si="10"/>
        <v>2472.586316</v>
      </c>
      <c r="L38" s="11">
        <f t="shared" si="11"/>
        <v>2967.103579</v>
      </c>
      <c r="M38" s="11">
        <f t="shared" si="12"/>
        <v>3296.781755</v>
      </c>
      <c r="N38" s="11">
        <f t="shared" si="13"/>
        <v>4120.977193</v>
      </c>
      <c r="O38" s="11">
        <f t="shared" si="14"/>
        <v>4945.172632</v>
      </c>
      <c r="P38" s="11">
        <f t="shared" si="15"/>
        <v>6593.563509</v>
      </c>
      <c r="Q38" s="11">
        <f t="shared" si="16"/>
        <v>8241.954386</v>
      </c>
      <c r="R38" s="11">
        <f t="shared" si="17"/>
        <v>9890.345264</v>
      </c>
      <c r="S38" s="11">
        <f t="shared" si="18"/>
        <v>11538.73614</v>
      </c>
      <c r="T38" s="11">
        <f t="shared" si="19"/>
        <v>13187.12702</v>
      </c>
      <c r="U38" s="11">
        <f t="shared" si="20"/>
        <v>14835.5179</v>
      </c>
      <c r="V38" s="11">
        <f t="shared" si="21"/>
        <v>16483.90877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</row>
    <row r="47" ht="15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</row>
    <row r="48" ht="15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</row>
    <row r="49" ht="15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</row>
    <row r="50" ht="15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</row>
    <row r="51" ht="15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</row>
    <row r="52" ht="15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</row>
    <row r="53" ht="15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</row>
    <row r="54" ht="15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</row>
    <row r="55" ht="15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</row>
    <row r="56" ht="15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>
      <c r="B75" s="32"/>
      <c r="C75" s="33" t="s">
        <v>18</v>
      </c>
      <c r="D75" s="34" t="s">
        <v>19</v>
      </c>
      <c r="E75" s="34" t="s">
        <v>20</v>
      </c>
      <c r="F75" s="34">
        <v>180.0</v>
      </c>
      <c r="G75" s="35">
        <v>600.0</v>
      </c>
      <c r="H75" s="20"/>
    </row>
    <row r="76" ht="15.75" customHeight="1">
      <c r="A76" s="36"/>
      <c r="B76" s="37" t="s">
        <v>21</v>
      </c>
      <c r="C76" s="38">
        <v>0.034</v>
      </c>
      <c r="D76" s="39">
        <v>1.9470081433572402</v>
      </c>
      <c r="E76" s="39">
        <v>0.389401628671448</v>
      </c>
      <c r="F76" s="39">
        <v>462.24768143399933</v>
      </c>
      <c r="G76" s="39">
        <f t="shared" ref="G76:G87" si="22">600-F76</f>
        <v>137.7523186</v>
      </c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</row>
    <row r="77" ht="15.75" customHeight="1">
      <c r="B77" s="40" t="s">
        <v>22</v>
      </c>
      <c r="C77" s="41">
        <v>0.043</v>
      </c>
      <c r="D77" s="13">
        <v>2.3743943177937155</v>
      </c>
      <c r="E77" s="13">
        <v>0.4748788635587431</v>
      </c>
      <c r="F77" s="13">
        <v>379.04403377964576</v>
      </c>
      <c r="G77" s="13">
        <f t="shared" si="22"/>
        <v>220.9559662</v>
      </c>
    </row>
    <row r="78" ht="15.75" customHeight="1">
      <c r="A78" s="36"/>
      <c r="B78" s="42" t="s">
        <v>23</v>
      </c>
      <c r="C78" s="43">
        <v>0.051</v>
      </c>
      <c r="D78" s="44">
        <v>2.7542931395150267</v>
      </c>
      <c r="E78" s="44">
        <v>0.5508586279030053</v>
      </c>
      <c r="F78" s="44">
        <v>326.76260456375064</v>
      </c>
      <c r="G78" s="44">
        <f t="shared" si="22"/>
        <v>273.2373954</v>
      </c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</row>
    <row r="79" ht="15.75" customHeight="1">
      <c r="B79" s="40" t="s">
        <v>24</v>
      </c>
      <c r="C79" s="41">
        <v>0.053</v>
      </c>
      <c r="D79" s="13">
        <v>2.849267844945355</v>
      </c>
      <c r="E79" s="13">
        <v>0.5698535689890709</v>
      </c>
      <c r="F79" s="13">
        <v>315.8706197441613</v>
      </c>
      <c r="G79" s="13">
        <f t="shared" si="22"/>
        <v>284.1293803</v>
      </c>
    </row>
    <row r="80" ht="15.75" customHeight="1">
      <c r="A80" s="36"/>
      <c r="B80" s="42" t="s">
        <v>25</v>
      </c>
      <c r="C80" s="43">
        <v>0.037</v>
      </c>
      <c r="D80" s="44">
        <v>2.0894702015027318</v>
      </c>
      <c r="E80" s="44">
        <v>0.41789404030054633</v>
      </c>
      <c r="F80" s="44">
        <v>430.73119652662507</v>
      </c>
      <c r="G80" s="44">
        <f t="shared" si="22"/>
        <v>169.2688035</v>
      </c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</row>
    <row r="81" ht="15.75" customHeight="1">
      <c r="B81" s="40" t="s">
        <v>26</v>
      </c>
      <c r="C81" s="41">
        <v>0.04</v>
      </c>
      <c r="D81" s="13">
        <v>2.2319322596482234</v>
      </c>
      <c r="E81" s="13">
        <v>0.44638645192964466</v>
      </c>
      <c r="F81" s="13">
        <v>403.2380445730238</v>
      </c>
      <c r="G81" s="13">
        <f t="shared" si="22"/>
        <v>196.7619554</v>
      </c>
    </row>
    <row r="82" ht="15.75" customHeight="1">
      <c r="A82" s="36"/>
      <c r="B82" s="42" t="s">
        <v>27</v>
      </c>
      <c r="C82" s="43">
        <v>0.024</v>
      </c>
      <c r="D82" s="44">
        <v>1.4721346162056004</v>
      </c>
      <c r="E82" s="44">
        <v>0.2944269232411201</v>
      </c>
      <c r="F82" s="44">
        <v>611.3571341184363</v>
      </c>
      <c r="G82" s="13">
        <f t="shared" si="22"/>
        <v>-11.35713412</v>
      </c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</row>
    <row r="83" ht="15.75" customHeight="1">
      <c r="B83" s="40" t="s">
        <v>28</v>
      </c>
      <c r="C83" s="41">
        <v>0.04</v>
      </c>
      <c r="D83" s="13">
        <v>2.2319322596482234</v>
      </c>
      <c r="E83" s="13">
        <v>0.44638645192964466</v>
      </c>
      <c r="F83" s="13">
        <v>403.2380445730238</v>
      </c>
      <c r="G83" s="13">
        <f t="shared" si="22"/>
        <v>196.7619554</v>
      </c>
    </row>
    <row r="84" ht="15.75" customHeight="1">
      <c r="A84" s="36"/>
      <c r="B84" s="42" t="s">
        <v>29</v>
      </c>
      <c r="C84" s="43">
        <v>0.04</v>
      </c>
      <c r="D84" s="44">
        <v>2.2319322596482234</v>
      </c>
      <c r="E84" s="44">
        <v>0.44638645192964466</v>
      </c>
      <c r="F84" s="44">
        <v>403.2380445730238</v>
      </c>
      <c r="G84" s="13">
        <f t="shared" si="22"/>
        <v>196.7619554</v>
      </c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</row>
    <row r="85" ht="15.75" customHeight="1">
      <c r="B85" s="40" t="s">
        <v>30</v>
      </c>
      <c r="C85" s="41">
        <v>0.037</v>
      </c>
      <c r="D85" s="13">
        <v>2.0894702015027318</v>
      </c>
      <c r="E85" s="13">
        <v>0.41789404030054633</v>
      </c>
      <c r="F85" s="13">
        <v>430.73119652662507</v>
      </c>
      <c r="G85" s="13">
        <f t="shared" si="22"/>
        <v>169.2688035</v>
      </c>
    </row>
    <row r="86" ht="15.75" customHeight="1">
      <c r="A86" s="36"/>
      <c r="B86" s="42" t="s">
        <v>31</v>
      </c>
      <c r="C86" s="43">
        <v>0.033</v>
      </c>
      <c r="D86" s="44">
        <v>1.8995207906420761</v>
      </c>
      <c r="E86" s="44">
        <v>0.3799041581284152</v>
      </c>
      <c r="F86" s="44">
        <v>473.8037111432626</v>
      </c>
      <c r="G86" s="13">
        <f t="shared" si="22"/>
        <v>126.1962889</v>
      </c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</row>
    <row r="87" ht="15.75" customHeight="1">
      <c r="B87" s="45" t="s">
        <v>32</v>
      </c>
      <c r="C87" s="41">
        <v>0.035</v>
      </c>
      <c r="D87" s="13">
        <v>1.9944954960724042</v>
      </c>
      <c r="E87" s="13">
        <v>0.39889909921448086</v>
      </c>
      <c r="F87" s="13">
        <v>451.2419314920971</v>
      </c>
      <c r="G87" s="13">
        <f t="shared" si="22"/>
        <v>148.7580685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2020-10-10T12:04:19Z</dcterms:created>
  <dc:creator>Microsoft Office User</dc:creator>
</cp:coreProperties>
</file>