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730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9" i="1" l="1"/>
  <c r="G16" i="1"/>
  <c r="G17" i="1"/>
  <c r="G18" i="1"/>
  <c r="G19" i="1"/>
  <c r="G20" i="1"/>
  <c r="G21" i="1"/>
  <c r="G22" i="1"/>
  <c r="G23" i="1"/>
  <c r="G24" i="1"/>
  <c r="G25" i="1"/>
  <c r="G26" i="1"/>
  <c r="G27" i="1"/>
  <c r="G15" i="1"/>
  <c r="C26" i="1"/>
  <c r="D26" i="1"/>
  <c r="E26" i="1"/>
  <c r="C27" i="1"/>
  <c r="D27" i="1"/>
  <c r="E27" i="1"/>
  <c r="D25" i="1"/>
  <c r="E25" i="1"/>
  <c r="C25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D19" i="1"/>
  <c r="E19" i="1"/>
  <c r="C19" i="1"/>
  <c r="D18" i="1"/>
  <c r="E18" i="1"/>
  <c r="C18" i="1"/>
  <c r="D17" i="1"/>
  <c r="E17" i="1"/>
  <c r="C17" i="1"/>
  <c r="D16" i="1"/>
  <c r="E16" i="1"/>
  <c r="C16" i="1"/>
  <c r="D15" i="1"/>
  <c r="E15" i="1"/>
  <c r="C15" i="1"/>
  <c r="J8" i="1" l="1"/>
  <c r="I26" i="1" l="1"/>
  <c r="I22" i="1" l="1"/>
  <c r="I23" i="1"/>
  <c r="I20" i="1"/>
  <c r="I27" i="1"/>
  <c r="I25" i="1"/>
  <c r="I21" i="1"/>
  <c r="I24" i="1"/>
</calcChain>
</file>

<file path=xl/sharedStrings.xml><?xml version="1.0" encoding="utf-8"?>
<sst xmlns="http://schemas.openxmlformats.org/spreadsheetml/2006/main" count="39" uniqueCount="26">
  <si>
    <t>Esperimento di Endocitori di KDR</t>
  </si>
  <si>
    <t>Strippato</t>
  </si>
  <si>
    <t>Bianco</t>
  </si>
  <si>
    <t>Valori della piastra - bianco</t>
  </si>
  <si>
    <t>Medie</t>
  </si>
  <si>
    <t xml:space="preserve">Rapporto </t>
  </si>
  <si>
    <t xml:space="preserve">percentuale </t>
  </si>
  <si>
    <t>col Biotinilato</t>
  </si>
  <si>
    <t>Tempi</t>
  </si>
  <si>
    <t>Biotinilato Nrp</t>
  </si>
  <si>
    <t>Biotinilato Ctl</t>
  </si>
  <si>
    <t>Biotinilato Itg</t>
  </si>
  <si>
    <t>Ctl 10'</t>
  </si>
  <si>
    <t>Ctl 20'</t>
  </si>
  <si>
    <t>Ctl 30'</t>
  </si>
  <si>
    <t>siNrp 10'</t>
  </si>
  <si>
    <t>siNrp 20'</t>
  </si>
  <si>
    <t>siNrp 30'</t>
  </si>
  <si>
    <t>siItg 10'</t>
  </si>
  <si>
    <t>siItg 20'</t>
  </si>
  <si>
    <t>siItg 30'</t>
  </si>
  <si>
    <t>Media bianco</t>
  </si>
  <si>
    <t>Ctl</t>
  </si>
  <si>
    <t>siNrp</t>
  </si>
  <si>
    <t>siItg</t>
  </si>
  <si>
    <t>(a ognuno il suo)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</si>
</sst>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Arial"/>
    </font>
    <font>
      <sz val="11"/>
      <name val="Calibri"/>
      <family val="2"/>
      <scheme val="minor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</cellStyleXfs>
  <cellXfs count="15">
    <xf numFmtId="0" fontId="0" fillId="0" borderId="0" xfId="0"/>
    <xf numFmtId="0" fontId="0" fillId="0" borderId="0" xfId="0" applyFont="1"/>
    <xf numFmtId="0" fontId="0" fillId="3" borderId="0" xfId="0" applyFill="1"/>
    <xf numFmtId="164" fontId="0" fillId="0" borderId="0" xfId="0" applyNumberFormat="1"/>
    <xf numFmtId="0" fontId="0" fillId="3" borderId="0" xfId="0" applyFill="1" applyAlignment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ont="1" applyFill="1"/>
    <xf numFmtId="164" fontId="0" fillId="0" borderId="0" xfId="0" applyNumberFormat="1" applyFont="1"/>
    <xf numFmtId="0" fontId="0" fillId="6" borderId="0" xfId="0" applyFont="1" applyFill="1"/>
    <xf numFmtId="164" fontId="2" fillId="0" borderId="1" xfId="2" applyNumberFormat="1" applyFont="1" applyBorder="1"/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5">
    <cellStyle name="Normal 2" xfId="1"/>
    <cellStyle name="Normal 2 2" xfId="4"/>
    <cellStyle name="Normale" xfId="0" builtinId="0"/>
    <cellStyle name="Normale 2" xfId="2"/>
    <cellStyle name="Normale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Sheet1!$M$17</c:f>
              <c:strCache>
                <c:ptCount val="1"/>
                <c:pt idx="0">
                  <c:v>Ctl</c:v>
                </c:pt>
              </c:strCache>
            </c:strRef>
          </c:tx>
          <c:marker>
            <c:symbol val="none"/>
          </c:marker>
          <c:cat>
            <c:numRef>
              <c:f>Sheet1!$L$18:$L$21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cat>
          <c:val>
            <c:numRef>
              <c:f>Sheet1!$M$18:$M$21</c:f>
              <c:numCache>
                <c:formatCode>General</c:formatCode>
                <c:ptCount val="4"/>
                <c:pt idx="0">
                  <c:v>0</c:v>
                </c:pt>
                <c:pt idx="1">
                  <c:v>18.578916715200933</c:v>
                </c:pt>
                <c:pt idx="2">
                  <c:v>26.732673267326735</c:v>
                </c:pt>
                <c:pt idx="3">
                  <c:v>30.809551543389638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Sheet1!$N$17</c:f>
              <c:strCache>
                <c:ptCount val="1"/>
                <c:pt idx="0">
                  <c:v>siNrp</c:v>
                </c:pt>
              </c:strCache>
            </c:strRef>
          </c:tx>
          <c:marker>
            <c:symbol val="none"/>
          </c:marker>
          <c:cat>
            <c:numRef>
              <c:f>Sheet1!$L$18:$L$21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cat>
          <c:val>
            <c:numRef>
              <c:f>Sheet1!$N$18:$N$21</c:f>
              <c:numCache>
                <c:formatCode>General</c:formatCode>
                <c:ptCount val="4"/>
                <c:pt idx="0">
                  <c:v>0</c:v>
                </c:pt>
                <c:pt idx="1">
                  <c:v>9.5617529880478092</c:v>
                </c:pt>
                <c:pt idx="2">
                  <c:v>15.651678998292546</c:v>
                </c:pt>
                <c:pt idx="3">
                  <c:v>17.131474103585656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Sheet1!$O$17</c:f>
              <c:strCache>
                <c:ptCount val="1"/>
                <c:pt idx="0">
                  <c:v>siItg</c:v>
                </c:pt>
              </c:strCache>
            </c:strRef>
          </c:tx>
          <c:marker>
            <c:symbol val="none"/>
          </c:marker>
          <c:cat>
            <c:numRef>
              <c:f>Sheet1!$L$18:$L$21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cat>
          <c:val>
            <c:numRef>
              <c:f>Sheet1!$O$18:$O$21</c:f>
              <c:numCache>
                <c:formatCode>General</c:formatCode>
                <c:ptCount val="4"/>
                <c:pt idx="0">
                  <c:v>0</c:v>
                </c:pt>
                <c:pt idx="1">
                  <c:v>10.046130189646336</c:v>
                </c:pt>
                <c:pt idx="2">
                  <c:v>16.350589441312149</c:v>
                </c:pt>
                <c:pt idx="3">
                  <c:v>21.988723731419782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25248"/>
        <c:axId val="24343680"/>
      </c:lineChart>
      <c:catAx>
        <c:axId val="2352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43680"/>
        <c:crosses val="autoZero"/>
        <c:auto val="1"/>
        <c:lblAlgn val="ctr"/>
        <c:lblOffset val="100"/>
        <c:noMultiLvlLbl val="0"/>
      </c:catAx>
      <c:valAx>
        <c:axId val="2434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2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323849</xdr:colOff>
      <xdr:row>0</xdr:row>
      <xdr:rowOff>109537</xdr:rowOff>
    </xdr:from>
    <xdr:to>
      <xdr:col>18</xdr:col>
      <xdr:colOff>238124</xdr:colOff>
      <xdr:row>14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L26" sqref="L26"/>
    </sheetView>
  </sheetViews>
  <sheetFormatPr defaultRowHeight="15" x14ac:dyDescent="0.25"/>
  <cols>
    <col min="1" max="1" width="9.140625" style="1"/>
    <col min="2" max="2" width="14.140625" style="1" bestFit="1" customWidth="1"/>
    <col min="3" max="8" width="9.140625" style="1"/>
    <col min="9" max="9" width="15.85546875" style="1" bestFit="1" customWidth="1"/>
    <col min="10" max="10" width="12.85546875" style="1" bestFit="1" customWidth="1"/>
    <col min="11" max="13" width="9.140625" style="1"/>
    <col min="14" max="14" width="13.42578125" style="1" bestFit="1" customWidth="1"/>
    <col min="15" max="16384" width="9.140625" style="1"/>
  </cols>
  <sheetData>
    <row r="1" spans="1:10" x14ac:dyDescent="0.25">
      <c r="A1" s="13" t="s">
        <v>0</v>
      </c>
      <c r="B1" s="13"/>
      <c r="C1" s="13"/>
      <c r="D1" s="13"/>
      <c r="E1" s="13"/>
      <c r="F1" s="13"/>
    </row>
    <row r="3" spans="1:10" x14ac:dyDescent="0.25">
      <c r="B3" t="s">
        <v>10</v>
      </c>
      <c r="C3" s="12">
        <v>0.63300000000000001</v>
      </c>
      <c r="D3" s="12">
        <v>0.623</v>
      </c>
      <c r="E3" s="12">
        <v>0.57799999999999996</v>
      </c>
      <c r="F3" s="12">
        <v>0.67300000000000004</v>
      </c>
      <c r="G3" s="12">
        <v>0.66300000000000003</v>
      </c>
      <c r="H3" s="12">
        <v>0.73199999999999998</v>
      </c>
      <c r="I3" t="s">
        <v>11</v>
      </c>
    </row>
    <row r="4" spans="1:10" x14ac:dyDescent="0.25">
      <c r="B4" t="s">
        <v>9</v>
      </c>
      <c r="C4" s="12">
        <v>0.63300000000000001</v>
      </c>
      <c r="D4" s="12">
        <v>0.59899999999999998</v>
      </c>
      <c r="E4" s="12">
        <v>0.64200000000000002</v>
      </c>
      <c r="F4" s="12">
        <v>6.0999999999999999E-2</v>
      </c>
      <c r="G4" s="12">
        <v>6.8000000000000005E-2</v>
      </c>
      <c r="H4" s="12">
        <v>6.8000000000000005E-2</v>
      </c>
      <c r="I4" s="1" t="s">
        <v>1</v>
      </c>
    </row>
    <row r="5" spans="1:10" x14ac:dyDescent="0.25">
      <c r="B5" t="s">
        <v>12</v>
      </c>
      <c r="C5" s="12">
        <v>0.14399999999999999</v>
      </c>
      <c r="D5" s="12">
        <v>0.15</v>
      </c>
      <c r="E5" s="12">
        <v>0.14199999999999999</v>
      </c>
      <c r="F5" s="12">
        <v>9.8000000000000004E-2</v>
      </c>
      <c r="G5" s="12">
        <v>0.107</v>
      </c>
      <c r="H5" s="12">
        <v>0.108</v>
      </c>
      <c r="I5" t="s">
        <v>18</v>
      </c>
    </row>
    <row r="6" spans="1:10" x14ac:dyDescent="0.25">
      <c r="B6" t="s">
        <v>13</v>
      </c>
      <c r="C6" s="12">
        <v>0.19600000000000001</v>
      </c>
      <c r="D6" s="12">
        <v>0.189</v>
      </c>
      <c r="E6" s="12">
        <v>0.191</v>
      </c>
      <c r="F6" s="12">
        <v>0.153</v>
      </c>
      <c r="G6" s="12">
        <v>0.14899999999999999</v>
      </c>
      <c r="H6" s="12">
        <v>0.13400000000000001</v>
      </c>
      <c r="I6" t="s">
        <v>19</v>
      </c>
    </row>
    <row r="7" spans="1:10" x14ac:dyDescent="0.25">
      <c r="B7" t="s">
        <v>14</v>
      </c>
      <c r="C7" s="12">
        <v>0.22500000000000001</v>
      </c>
      <c r="D7" s="12">
        <v>0.21299999999999999</v>
      </c>
      <c r="E7" s="12">
        <v>0.20799999999999999</v>
      </c>
      <c r="F7" s="12">
        <v>0.17499999999999999</v>
      </c>
      <c r="G7" s="12">
        <v>0.17899999999999999</v>
      </c>
      <c r="H7" s="12">
        <v>0.192</v>
      </c>
      <c r="I7" t="s">
        <v>20</v>
      </c>
      <c r="J7" s="2" t="s">
        <v>21</v>
      </c>
    </row>
    <row r="8" spans="1:10" x14ac:dyDescent="0.25">
      <c r="B8" t="s">
        <v>15</v>
      </c>
      <c r="C8" s="12">
        <v>9.8000000000000004E-2</v>
      </c>
      <c r="D8" s="12">
        <v>9.2999999999999999E-2</v>
      </c>
      <c r="E8" s="12">
        <v>9.4E-2</v>
      </c>
      <c r="F8" s="12">
        <v>3.9E-2</v>
      </c>
      <c r="G8" s="12">
        <v>0.04</v>
      </c>
      <c r="H8" s="12">
        <v>3.9E-2</v>
      </c>
      <c r="I8" s="9" t="s">
        <v>2</v>
      </c>
      <c r="J8" s="10">
        <f>AVERAGE(F8,H8)</f>
        <v>3.9E-2</v>
      </c>
    </row>
    <row r="9" spans="1:10" x14ac:dyDescent="0.25">
      <c r="B9" t="s">
        <v>16</v>
      </c>
      <c r="C9" s="12">
        <v>0.127</v>
      </c>
      <c r="D9" s="12">
        <v>0.13300000000000001</v>
      </c>
      <c r="E9" s="12">
        <v>0.13200000000000001</v>
      </c>
      <c r="F9" s="12"/>
      <c r="G9" s="12"/>
      <c r="H9" s="12"/>
    </row>
    <row r="10" spans="1:10" x14ac:dyDescent="0.25">
      <c r="B10" t="s">
        <v>17</v>
      </c>
      <c r="C10" s="12">
        <v>0.14499999999999999</v>
      </c>
      <c r="D10" s="12">
        <v>0.13700000000000001</v>
      </c>
      <c r="E10" s="12">
        <v>0.13600000000000001</v>
      </c>
      <c r="F10" s="12"/>
      <c r="G10" s="12"/>
      <c r="H10" s="12"/>
    </row>
    <row r="14" spans="1:10" x14ac:dyDescent="0.25">
      <c r="B14"/>
      <c r="C14" s="14" t="s">
        <v>3</v>
      </c>
      <c r="D14" s="14"/>
      <c r="E14" s="14"/>
      <c r="G14" s="2" t="s">
        <v>4</v>
      </c>
      <c r="I14" s="4" t="s">
        <v>5</v>
      </c>
    </row>
    <row r="15" spans="1:10" x14ac:dyDescent="0.25">
      <c r="B15" t="s">
        <v>10</v>
      </c>
      <c r="C15" s="3">
        <f>C3-$J$8</f>
        <v>0.59399999999999997</v>
      </c>
      <c r="D15" s="3">
        <f t="shared" ref="D15:E15" si="0">D3-$J$8</f>
        <v>0.58399999999999996</v>
      </c>
      <c r="E15" s="3">
        <f t="shared" si="0"/>
        <v>0.53899999999999992</v>
      </c>
      <c r="G15" s="3">
        <f>AVERAGE(C15:E15)</f>
        <v>0.57233333333333325</v>
      </c>
      <c r="I15" s="4" t="s">
        <v>6</v>
      </c>
    </row>
    <row r="16" spans="1:10" x14ac:dyDescent="0.25">
      <c r="B16" t="s">
        <v>9</v>
      </c>
      <c r="C16" s="3">
        <f>C4-$J$8</f>
        <v>0.59399999999999997</v>
      </c>
      <c r="D16" s="3">
        <f t="shared" ref="D16:E16" si="1">D4-$J$8</f>
        <v>0.55999999999999994</v>
      </c>
      <c r="E16" s="3">
        <f t="shared" si="1"/>
        <v>0.60299999999999998</v>
      </c>
      <c r="G16" s="3">
        <f t="shared" ref="G16:G27" si="2">AVERAGE(C16:E16)</f>
        <v>0.58566666666666667</v>
      </c>
      <c r="I16" s="4" t="s">
        <v>7</v>
      </c>
    </row>
    <row r="17" spans="2:15" x14ac:dyDescent="0.25">
      <c r="B17" t="s">
        <v>11</v>
      </c>
      <c r="C17" s="3">
        <f>F3-$J$8</f>
        <v>0.63400000000000001</v>
      </c>
      <c r="D17" s="3">
        <f t="shared" ref="D17:E17" si="3">G3-$J$8</f>
        <v>0.624</v>
      </c>
      <c r="E17" s="3">
        <f t="shared" si="3"/>
        <v>0.69299999999999995</v>
      </c>
      <c r="G17" s="3">
        <f t="shared" si="2"/>
        <v>0.65033333333333332</v>
      </c>
      <c r="I17" s="4" t="s">
        <v>25</v>
      </c>
      <c r="L17" t="s">
        <v>8</v>
      </c>
      <c r="M17" s="5" t="s">
        <v>22</v>
      </c>
      <c r="N17" s="6" t="s">
        <v>23</v>
      </c>
      <c r="O17" s="11" t="s">
        <v>24</v>
      </c>
    </row>
    <row r="18" spans="2:15" x14ac:dyDescent="0.25">
      <c r="B18" s="1" t="s">
        <v>1</v>
      </c>
      <c r="C18" s="3">
        <f>F4-$J$8</f>
        <v>2.1999999999999999E-2</v>
      </c>
      <c r="D18" s="3">
        <f t="shared" ref="D18:E18" si="4">G4-$J$8</f>
        <v>2.9000000000000005E-2</v>
      </c>
      <c r="E18" s="3">
        <f t="shared" si="4"/>
        <v>2.9000000000000005E-2</v>
      </c>
      <c r="G18" s="3">
        <f t="shared" si="2"/>
        <v>2.6666666666666672E-2</v>
      </c>
      <c r="L18" s="8">
        <v>0</v>
      </c>
      <c r="M18">
        <v>0</v>
      </c>
      <c r="N18">
        <v>0</v>
      </c>
      <c r="O18" s="1">
        <v>0</v>
      </c>
    </row>
    <row r="19" spans="2:15" x14ac:dyDescent="0.25">
      <c r="B19" t="s">
        <v>12</v>
      </c>
      <c r="C19" s="3">
        <f>C5-$J$8</f>
        <v>0.10499999999999998</v>
      </c>
      <c r="D19" s="3">
        <f t="shared" ref="D19:E19" si="5">D5-$J$8</f>
        <v>0.11099999999999999</v>
      </c>
      <c r="E19" s="3">
        <f t="shared" si="5"/>
        <v>0.10299999999999998</v>
      </c>
      <c r="G19" s="3">
        <f t="shared" si="2"/>
        <v>0.10633333333333332</v>
      </c>
      <c r="I19">
        <f>G19*100/$G$15</f>
        <v>18.578916715200933</v>
      </c>
      <c r="L19" s="8">
        <v>10</v>
      </c>
      <c r="M19">
        <v>18.578916715200933</v>
      </c>
      <c r="N19">
        <v>9.5617529880478092</v>
      </c>
      <c r="O19" s="1">
        <v>10.046130189646336</v>
      </c>
    </row>
    <row r="20" spans="2:15" x14ac:dyDescent="0.25">
      <c r="B20" t="s">
        <v>13</v>
      </c>
      <c r="C20" s="3">
        <f t="shared" ref="C20:E20" si="6">C6-$J$8</f>
        <v>0.157</v>
      </c>
      <c r="D20" s="3">
        <f t="shared" si="6"/>
        <v>0.15</v>
      </c>
      <c r="E20" s="3">
        <f t="shared" si="6"/>
        <v>0.152</v>
      </c>
      <c r="G20" s="3">
        <f t="shared" si="2"/>
        <v>0.153</v>
      </c>
      <c r="I20">
        <f t="shared" ref="I20" si="7">G20*100/$G$15</f>
        <v>26.732673267326735</v>
      </c>
      <c r="L20" s="8">
        <v>20</v>
      </c>
      <c r="M20">
        <v>26.732673267326735</v>
      </c>
      <c r="N20">
        <v>15.651678998292546</v>
      </c>
      <c r="O20" s="1">
        <v>16.350589441312149</v>
      </c>
    </row>
    <row r="21" spans="2:15" x14ac:dyDescent="0.25">
      <c r="B21" t="s">
        <v>14</v>
      </c>
      <c r="C21" s="3">
        <f t="shared" ref="C21:E21" si="8">C7-$J$8</f>
        <v>0.186</v>
      </c>
      <c r="D21" s="3">
        <f t="shared" si="8"/>
        <v>0.17399999999999999</v>
      </c>
      <c r="E21" s="3">
        <f t="shared" si="8"/>
        <v>0.16899999999999998</v>
      </c>
      <c r="G21" s="3">
        <f t="shared" si="2"/>
        <v>0.17633333333333331</v>
      </c>
      <c r="I21">
        <f>G21*100/$G$15</f>
        <v>30.809551543389638</v>
      </c>
      <c r="L21" s="8">
        <v>30</v>
      </c>
      <c r="M21">
        <v>30.809551543389638</v>
      </c>
      <c r="N21">
        <v>17.131474103585656</v>
      </c>
      <c r="O21" s="1">
        <v>21.988723731419782</v>
      </c>
    </row>
    <row r="22" spans="2:15" x14ac:dyDescent="0.25">
      <c r="B22" t="s">
        <v>15</v>
      </c>
      <c r="C22" s="3">
        <f t="shared" ref="C22:E22" si="9">C8-$J$8</f>
        <v>5.9000000000000004E-2</v>
      </c>
      <c r="D22" s="3">
        <f t="shared" si="9"/>
        <v>5.3999999999999999E-2</v>
      </c>
      <c r="E22" s="3">
        <f t="shared" si="9"/>
        <v>5.5E-2</v>
      </c>
      <c r="G22" s="3">
        <f t="shared" si="2"/>
        <v>5.6000000000000001E-2</v>
      </c>
      <c r="I22">
        <f>G22*100/$G$16</f>
        <v>9.5617529880478092</v>
      </c>
      <c r="L22" s="7"/>
    </row>
    <row r="23" spans="2:15" x14ac:dyDescent="0.25">
      <c r="B23" t="s">
        <v>16</v>
      </c>
      <c r="C23" s="3">
        <f t="shared" ref="C23:E23" si="10">C9-$J$8</f>
        <v>8.7999999999999995E-2</v>
      </c>
      <c r="D23" s="3">
        <f t="shared" si="10"/>
        <v>9.4E-2</v>
      </c>
      <c r="E23" s="3">
        <f t="shared" si="10"/>
        <v>9.2999999999999999E-2</v>
      </c>
      <c r="G23" s="3">
        <f t="shared" si="2"/>
        <v>9.1666666666666674E-2</v>
      </c>
      <c r="I23">
        <f t="shared" ref="I23:I24" si="11">G23*100/$G$16</f>
        <v>15.651678998292546</v>
      </c>
    </row>
    <row r="24" spans="2:15" x14ac:dyDescent="0.25">
      <c r="B24" t="s">
        <v>17</v>
      </c>
      <c r="C24" s="3">
        <f t="shared" ref="C24:E24" si="12">C10-$J$8</f>
        <v>0.10599999999999998</v>
      </c>
      <c r="D24" s="3">
        <f t="shared" si="12"/>
        <v>9.8000000000000004E-2</v>
      </c>
      <c r="E24" s="3">
        <f t="shared" si="12"/>
        <v>9.7000000000000003E-2</v>
      </c>
      <c r="G24" s="3">
        <f t="shared" si="2"/>
        <v>0.10033333333333333</v>
      </c>
      <c r="I24">
        <f t="shared" si="11"/>
        <v>17.131474103585656</v>
      </c>
    </row>
    <row r="25" spans="2:15" x14ac:dyDescent="0.25">
      <c r="B25" t="s">
        <v>18</v>
      </c>
      <c r="C25" s="3">
        <f>F5-$J$8</f>
        <v>5.9000000000000004E-2</v>
      </c>
      <c r="D25" s="3">
        <f t="shared" ref="D25:E25" si="13">G5-$J$8</f>
        <v>6.8000000000000005E-2</v>
      </c>
      <c r="E25" s="3">
        <f t="shared" si="13"/>
        <v>6.9000000000000006E-2</v>
      </c>
      <c r="G25" s="3">
        <f t="shared" si="2"/>
        <v>6.533333333333334E-2</v>
      </c>
      <c r="I25">
        <f>G25*100/$G$17</f>
        <v>10.046130189646336</v>
      </c>
    </row>
    <row r="26" spans="2:15" x14ac:dyDescent="0.25">
      <c r="B26" t="s">
        <v>19</v>
      </c>
      <c r="C26" s="3">
        <f t="shared" ref="C26:C27" si="14">F6-$J$8</f>
        <v>0.11399999999999999</v>
      </c>
      <c r="D26" s="3">
        <f t="shared" ref="D26:D27" si="15">G6-$J$8</f>
        <v>0.10999999999999999</v>
      </c>
      <c r="E26" s="3">
        <f t="shared" ref="E26:E27" si="16">H6-$J$8</f>
        <v>9.5000000000000001E-2</v>
      </c>
      <c r="G26" s="3">
        <f t="shared" si="2"/>
        <v>0.10633333333333332</v>
      </c>
      <c r="I26">
        <f t="shared" ref="I26:I27" si="17">G26*100/$G$17</f>
        <v>16.350589441312149</v>
      </c>
    </row>
    <row r="27" spans="2:15" x14ac:dyDescent="0.25">
      <c r="B27" t="s">
        <v>20</v>
      </c>
      <c r="C27" s="3">
        <f t="shared" si="14"/>
        <v>0.13599999999999998</v>
      </c>
      <c r="D27" s="3">
        <f t="shared" si="15"/>
        <v>0.13999999999999999</v>
      </c>
      <c r="E27" s="3">
        <f t="shared" si="16"/>
        <v>0.153</v>
      </c>
      <c r="G27" s="3">
        <f t="shared" si="2"/>
        <v>0.14299999999999999</v>
      </c>
      <c r="I27">
        <f t="shared" si="17"/>
        <v>21.988723731419782</v>
      </c>
    </row>
  </sheetData>
  <mergeCells count="2">
    <mergeCell ref="A1:F1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Fabiana</cp:lastModifiedBy>
  <dcterms:created xsi:type="dcterms:W3CDTF">2016-12-17T10:19:16Z</dcterms:created>
  <dcterms:modified xsi:type="dcterms:W3CDTF">2017-01-13T13:33:41Z</dcterms:modified>
</cp:coreProperties>
</file>