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dfaa5d84cfc7e2/UCT/2024/Second Semester/Thesis/Results/"/>
    </mc:Choice>
  </mc:AlternateContent>
  <xr:revisionPtr revIDLastSave="341" documentId="8_{86529C0A-11C8-473C-9B32-3271D34EAF73}" xr6:coauthVersionLast="47" xr6:coauthVersionMax="47" xr10:uidLastSave="{8639FD13-7185-4929-A45A-E801C3108D7E}"/>
  <bookViews>
    <workbookView xWindow="-110" yWindow="-110" windowWidth="19420" windowHeight="10420" xr2:uid="{63F038CC-5D1A-4838-B9B0-B4BE3094D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1" i="1" l="1"/>
  <c r="H81" i="1" s="1"/>
  <c r="I81" i="1" s="1"/>
  <c r="F80" i="1"/>
  <c r="H80" i="1" s="1"/>
  <c r="I80" i="1" s="1"/>
  <c r="F79" i="1"/>
  <c r="H79" i="1" s="1"/>
  <c r="I79" i="1" s="1"/>
  <c r="F78" i="1"/>
  <c r="H78" i="1" s="1"/>
  <c r="I78" i="1" s="1"/>
  <c r="F77" i="1"/>
  <c r="H77" i="1" s="1"/>
  <c r="I77" i="1" s="1"/>
  <c r="F76" i="1"/>
  <c r="H76" i="1" s="1"/>
  <c r="I76" i="1" s="1"/>
  <c r="F75" i="1"/>
  <c r="H75" i="1" s="1"/>
  <c r="I75" i="1" s="1"/>
  <c r="F74" i="1"/>
  <c r="H74" i="1" s="1"/>
  <c r="I74" i="1" s="1"/>
  <c r="F73" i="1"/>
  <c r="H73" i="1" s="1"/>
  <c r="I73" i="1" s="1"/>
  <c r="F72" i="1"/>
  <c r="H72" i="1" s="1"/>
  <c r="I72" i="1" s="1"/>
  <c r="F71" i="1"/>
  <c r="H71" i="1" s="1"/>
  <c r="I71" i="1" s="1"/>
  <c r="F70" i="1"/>
  <c r="H70" i="1" s="1"/>
  <c r="I70" i="1" s="1"/>
  <c r="F69" i="1"/>
  <c r="H69" i="1" s="1"/>
  <c r="I69" i="1" s="1"/>
  <c r="F68" i="1"/>
  <c r="H68" i="1" s="1"/>
  <c r="I68" i="1" s="1"/>
  <c r="F67" i="1"/>
  <c r="H67" i="1" s="1"/>
  <c r="I67" i="1" s="1"/>
  <c r="F66" i="1"/>
  <c r="H66" i="1" s="1"/>
  <c r="I66" i="1" s="1"/>
  <c r="F63" i="1"/>
  <c r="H63" i="1" s="1"/>
  <c r="I63" i="1" s="1"/>
  <c r="F62" i="1"/>
  <c r="H62" i="1" s="1"/>
  <c r="I62" i="1" s="1"/>
  <c r="F61" i="1"/>
  <c r="H61" i="1" s="1"/>
  <c r="I61" i="1" s="1"/>
  <c r="F60" i="1"/>
  <c r="H60" i="1" s="1"/>
  <c r="I60" i="1" s="1"/>
  <c r="F59" i="1"/>
  <c r="H59" i="1" s="1"/>
  <c r="I59" i="1" s="1"/>
  <c r="F58" i="1"/>
  <c r="H58" i="1" s="1"/>
  <c r="I58" i="1" s="1"/>
  <c r="F57" i="1"/>
  <c r="H57" i="1" s="1"/>
  <c r="I57" i="1" s="1"/>
  <c r="F56" i="1"/>
  <c r="H56" i="1" s="1"/>
  <c r="I56" i="1" s="1"/>
  <c r="F55" i="1"/>
  <c r="H55" i="1" s="1"/>
  <c r="I55" i="1" s="1"/>
  <c r="F54" i="1"/>
  <c r="H54" i="1" s="1"/>
  <c r="I54" i="1" s="1"/>
  <c r="F53" i="1"/>
  <c r="H53" i="1" s="1"/>
  <c r="I53" i="1" s="1"/>
  <c r="F52" i="1"/>
  <c r="H52" i="1" s="1"/>
  <c r="I52" i="1" s="1"/>
  <c r="F51" i="1"/>
  <c r="H51" i="1" s="1"/>
  <c r="I51" i="1" s="1"/>
  <c r="F50" i="1"/>
  <c r="H50" i="1" s="1"/>
  <c r="I50" i="1" s="1"/>
  <c r="F49" i="1"/>
  <c r="H49" i="1" s="1"/>
  <c r="I49" i="1" s="1"/>
  <c r="F48" i="1"/>
  <c r="H48" i="1" s="1"/>
  <c r="I48" i="1" s="1"/>
  <c r="F45" i="1"/>
  <c r="H45" i="1" s="1"/>
  <c r="I45" i="1" s="1"/>
  <c r="F44" i="1"/>
  <c r="H44" i="1" s="1"/>
  <c r="I44" i="1" s="1"/>
  <c r="F43" i="1"/>
  <c r="H43" i="1" s="1"/>
  <c r="I43" i="1" s="1"/>
  <c r="F42" i="1"/>
  <c r="H42" i="1" s="1"/>
  <c r="I42" i="1" s="1"/>
  <c r="F41" i="1"/>
  <c r="H41" i="1" s="1"/>
  <c r="I41" i="1" s="1"/>
  <c r="F40" i="1"/>
  <c r="H40" i="1" s="1"/>
  <c r="I40" i="1" s="1"/>
  <c r="J14" i="1"/>
  <c r="K14" i="1" s="1"/>
  <c r="F22" i="1"/>
  <c r="H22" i="1" s="1"/>
  <c r="I22" i="1" s="1"/>
  <c r="F23" i="1"/>
  <c r="H23" i="1" s="1"/>
  <c r="I23" i="1" s="1"/>
  <c r="F24" i="1"/>
  <c r="H24" i="1" s="1"/>
  <c r="I24" i="1" s="1"/>
  <c r="F25" i="1"/>
  <c r="H25" i="1" s="1"/>
  <c r="I25" i="1" s="1"/>
  <c r="F26" i="1"/>
  <c r="H26" i="1" s="1"/>
  <c r="I26" i="1" s="1"/>
  <c r="F27" i="1"/>
  <c r="H27" i="1" s="1"/>
  <c r="I27" i="1" s="1"/>
  <c r="F28" i="1"/>
  <c r="H28" i="1" s="1"/>
  <c r="I28" i="1" s="1"/>
  <c r="F29" i="1"/>
  <c r="H29" i="1" s="1"/>
  <c r="I29" i="1" s="1"/>
  <c r="F30" i="1"/>
  <c r="H30" i="1" s="1"/>
  <c r="I30" i="1" s="1"/>
  <c r="F31" i="1"/>
  <c r="H31" i="1" s="1"/>
  <c r="I31" i="1" s="1"/>
  <c r="F32" i="1"/>
  <c r="H32" i="1" s="1"/>
  <c r="I32" i="1" s="1"/>
  <c r="F33" i="1"/>
  <c r="H33" i="1" s="1"/>
  <c r="I33" i="1" s="1"/>
  <c r="F34" i="1"/>
  <c r="H34" i="1" s="1"/>
  <c r="I34" i="1" s="1"/>
  <c r="F35" i="1"/>
  <c r="H35" i="1" s="1"/>
  <c r="I35" i="1" s="1"/>
  <c r="F36" i="1"/>
  <c r="H36" i="1" s="1"/>
  <c r="I36" i="1" s="1"/>
  <c r="F21" i="1"/>
  <c r="H21" i="1" s="1"/>
  <c r="I21" i="1" s="1"/>
  <c r="I14" i="1"/>
  <c r="H14" i="1"/>
</calcChain>
</file>

<file path=xl/sharedStrings.xml><?xml version="1.0" encoding="utf-8"?>
<sst xmlns="http://schemas.openxmlformats.org/spreadsheetml/2006/main" count="51" uniqueCount="30">
  <si>
    <t>Experiment for the investigation into the affects of activation time on speed</t>
  </si>
  <si>
    <t>Initial speed vi (m/s)</t>
  </si>
  <si>
    <t>Parameters:</t>
  </si>
  <si>
    <t>time measured at</t>
  </si>
  <si>
    <t>Runs with varying activation times</t>
  </si>
  <si>
    <t>Base parameters</t>
  </si>
  <si>
    <t>Distances</t>
  </si>
  <si>
    <t>times recorded</t>
  </si>
  <si>
    <t>Base runs (without electromag)</t>
  </si>
  <si>
    <t xml:space="preserve">d0 </t>
  </si>
  <si>
    <t xml:space="preserve">t0 </t>
  </si>
  <si>
    <t xml:space="preserve">t1 </t>
  </si>
  <si>
    <t xml:space="preserve">t2 </t>
  </si>
  <si>
    <t xml:space="preserve">d1 </t>
  </si>
  <si>
    <t xml:space="preserve">d2 </t>
  </si>
  <si>
    <t>t2</t>
  </si>
  <si>
    <t>velocity</t>
  </si>
  <si>
    <t>velocity 1</t>
  </si>
  <si>
    <t>velocity 2</t>
  </si>
  <si>
    <t>acceleration</t>
  </si>
  <si>
    <t>time dif</t>
  </si>
  <si>
    <t>initial velocity</t>
  </si>
  <si>
    <t>final time</t>
  </si>
  <si>
    <t>initial time</t>
  </si>
  <si>
    <t>velocity total</t>
  </si>
  <si>
    <t>Averaged results</t>
  </si>
  <si>
    <t>Run 1</t>
  </si>
  <si>
    <t>Run 2 (increased range of investigation)</t>
  </si>
  <si>
    <t>Run 3</t>
  </si>
  <si>
    <t>Activation times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</si>
</sst>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Sample Graph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Sheet1!$A$21:$A$36</c:f>
              <c:numCache>
                <c:formatCode>General</c:formatCode>
                <c:ptCount val="1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</c:numCache>
            </c:numRef>
          </c:xVal>
          <c:yVal>
            <c:numRef>
              <c:f>Sheet1!$I$21:$I$36</c:f>
              <c:numCache>
                <c:formatCode>General</c:formatCode>
                <c:ptCount val="16"/>
                <c:pt idx="0">
                  <c:v>9.0161694187716149E-2</c:v>
                </c:pt>
                <c:pt idx="1">
                  <c:v>8.7989283342748872E-2</c:v>
                </c:pt>
                <c:pt idx="2">
                  <c:v>8.6200676023954925E-2</c:v>
                </c:pt>
                <c:pt idx="3">
                  <c:v>0.10285830472215295</c:v>
                </c:pt>
                <c:pt idx="4">
                  <c:v>8.6522568005137121E-2</c:v>
                </c:pt>
                <c:pt idx="5">
                  <c:v>8.3368018163797825E-2</c:v>
                </c:pt>
                <c:pt idx="6">
                  <c:v>0.10069312139027473</c:v>
                </c:pt>
                <c:pt idx="7">
                  <c:v>0.10226213217104507</c:v>
                </c:pt>
                <c:pt idx="8">
                  <c:v>9.9919779748218571E-2</c:v>
                </c:pt>
                <c:pt idx="9">
                  <c:v>0.10011242521626294</c:v>
                </c:pt>
                <c:pt idx="10">
                  <c:v>0.10049909463258146</c:v>
                </c:pt>
                <c:pt idx="11">
                  <c:v>9.5248830772161952E-2</c:v>
                </c:pt>
                <c:pt idx="12">
                  <c:v>0.11323644559683131</c:v>
                </c:pt>
                <c:pt idx="13">
                  <c:v>0.12675680485831586</c:v>
                </c:pt>
                <c:pt idx="14">
                  <c:v>0.12319401410453804</c:v>
                </c:pt>
                <c:pt idx="15">
                  <c:v>0.12319401410453799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7E-4492-82B4-1DECB258D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034143"/>
        <c:axId val="1900032703"/>
      </c:scatterChart>
      <c:valAx>
        <c:axId val="190003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Activation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32703"/>
        <c:crosses val="autoZero"/>
        <c:crossBetween val="midCat"/>
      </c:valAx>
      <c:valAx>
        <c:axId val="190003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Acceleration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3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Sheet1!$A$40:$A$45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xVal>
          <c:yVal>
            <c:numRef>
              <c:f>Sheet1!$I$40:$I$45</c:f>
              <c:numCache>
                <c:formatCode>General</c:formatCode>
                <c:ptCount val="6"/>
                <c:pt idx="0">
                  <c:v>0.10206435942386834</c:v>
                </c:pt>
                <c:pt idx="1">
                  <c:v>0.12048300761812776</c:v>
                </c:pt>
                <c:pt idx="2">
                  <c:v>0.1088497310568127</c:v>
                </c:pt>
                <c:pt idx="3">
                  <c:v>0.12495935767998026</c:v>
                </c:pt>
                <c:pt idx="4">
                  <c:v>0.12572571760778056</c:v>
                </c:pt>
                <c:pt idx="5">
                  <c:v>0.10569811428320214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F-4C27-8195-0B5F2D73F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70415"/>
        <c:axId val="307370895"/>
      </c:scatterChart>
      <c:valAx>
        <c:axId val="30737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70895"/>
        <c:crosses val="autoZero"/>
        <c:crossBetween val="midCat"/>
      </c:valAx>
      <c:valAx>
        <c:axId val="3073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7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Sheet1!$A$48:$A$63</c:f>
              <c:numCache>
                <c:formatCode>General</c:formatCode>
                <c:ptCount val="1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</c:numCache>
            </c:numRef>
          </c:xVal>
          <c:yVal>
            <c:numRef>
              <c:f>Sheet1!$I$48:$I$63</c:f>
              <c:numCache>
                <c:formatCode>General</c:formatCode>
                <c:ptCount val="16"/>
                <c:pt idx="0">
                  <c:v>9.9919779748218571E-2</c:v>
                </c:pt>
                <c:pt idx="1">
                  <c:v>8.7824829877069063E-2</c:v>
                </c:pt>
                <c:pt idx="2">
                  <c:v>8.4927549437890465E-2</c:v>
                </c:pt>
                <c:pt idx="3">
                  <c:v>9.3989368212717764E-2</c:v>
                </c:pt>
                <c:pt idx="4">
                  <c:v>8.3060281609597664E-2</c:v>
                </c:pt>
                <c:pt idx="5">
                  <c:v>9.8018266771686721E-2</c:v>
                </c:pt>
                <c:pt idx="6">
                  <c:v>8.9318499037889271E-2</c:v>
                </c:pt>
                <c:pt idx="7">
                  <c:v>8.7170743100644793E-2</c:v>
                </c:pt>
                <c:pt idx="8">
                  <c:v>9.1358554558367777E-2</c:v>
                </c:pt>
                <c:pt idx="9">
                  <c:v>8.3060281609597664E-2</c:v>
                </c:pt>
                <c:pt idx="10">
                  <c:v>0.10011242521626294</c:v>
                </c:pt>
                <c:pt idx="11">
                  <c:v>9.6161152416078144E-2</c:v>
                </c:pt>
                <c:pt idx="12">
                  <c:v>0.11391338571435396</c:v>
                </c:pt>
                <c:pt idx="13">
                  <c:v>0.12572571760778048</c:v>
                </c:pt>
                <c:pt idx="14">
                  <c:v>0.12344426854925482</c:v>
                </c:pt>
                <c:pt idx="15">
                  <c:v>0.12623992903072973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A-44C5-A0A2-61B400A4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86191"/>
        <c:axId val="166183791"/>
      </c:scatterChart>
      <c:valAx>
        <c:axId val="16618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3791"/>
        <c:crosses val="autoZero"/>
        <c:crossBetween val="midCat"/>
      </c:valAx>
      <c:valAx>
        <c:axId val="1661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Sheet1!$A$66:$A$81</c:f>
              <c:numCache>
                <c:formatCode>General</c:formatCode>
                <c:ptCount val="1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</c:numCache>
            </c:numRef>
          </c:xVal>
          <c:yVal>
            <c:numRef>
              <c:f>Sheet1!$I$66:$I$81</c:f>
              <c:numCache>
                <c:formatCode>General</c:formatCode>
                <c:ptCount val="16"/>
                <c:pt idx="0">
                  <c:v>9.0501690058795853E-2</c:v>
                </c:pt>
                <c:pt idx="1">
                  <c:v>8.7824829877069063E-2</c:v>
                </c:pt>
                <c:pt idx="2">
                  <c:v>8.6200676023954925E-2</c:v>
                </c:pt>
                <c:pt idx="3">
                  <c:v>0.1026591033559688</c:v>
                </c:pt>
                <c:pt idx="4">
                  <c:v>8.6684061298794995E-2</c:v>
                </c:pt>
                <c:pt idx="5">
                  <c:v>8.2906928119722265E-2</c:v>
                </c:pt>
                <c:pt idx="6">
                  <c:v>0.10108256606800016</c:v>
                </c:pt>
                <c:pt idx="7">
                  <c:v>0.10167023234042928</c:v>
                </c:pt>
                <c:pt idx="8">
                  <c:v>0.10069312139027473</c:v>
                </c:pt>
                <c:pt idx="9">
                  <c:v>0.100112425216263</c:v>
                </c:pt>
                <c:pt idx="10">
                  <c:v>0.10088761139608951</c:v>
                </c:pt>
                <c:pt idx="11">
                  <c:v>9.5612477442447094E-2</c:v>
                </c:pt>
                <c:pt idx="12">
                  <c:v>0.11256453366863904</c:v>
                </c:pt>
                <c:pt idx="13">
                  <c:v>0.12572571760778056</c:v>
                </c:pt>
                <c:pt idx="14">
                  <c:v>0.12319401410453799</c:v>
                </c:pt>
                <c:pt idx="15">
                  <c:v>0.12244708337482718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1-45F6-8D98-7D60AC75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165823"/>
        <c:axId val="1868164863"/>
      </c:scatterChart>
      <c:valAx>
        <c:axId val="186816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164863"/>
        <c:crosses val="autoZero"/>
        <c:crossBetween val="midCat"/>
      </c:valAx>
      <c:valAx>
        <c:axId val="18681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16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529167</xdr:colOff>
      <xdr:row>19</xdr:row>
      <xdr:rowOff>67733</xdr:rowOff>
    </xdr:from>
    <xdr:to>
      <xdr:col>16</xdr:col>
      <xdr:colOff>385234</xdr:colOff>
      <xdr:row>34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8D6E2-071C-EC44-7C49-03F2FC331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561861</xdr:colOff>
      <xdr:row>36</xdr:row>
      <xdr:rowOff>73593</xdr:rowOff>
    </xdr:from>
    <xdr:to>
      <xdr:col>15</xdr:col>
      <xdr:colOff>54429</xdr:colOff>
      <xdr:row>46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524A66-834A-942F-984E-0339442D5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571500</xdr:colOff>
      <xdr:row>47</xdr:row>
      <xdr:rowOff>152400</xdr:rowOff>
    </xdr:from>
    <xdr:to>
      <xdr:col>16</xdr:col>
      <xdr:colOff>390071</xdr:colOff>
      <xdr:row>62</xdr:row>
      <xdr:rowOff>174171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2563BB-3A00-6765-AE95-B4F30588B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589643</xdr:colOff>
      <xdr:row>65</xdr:row>
      <xdr:rowOff>116114</xdr:rowOff>
    </xdr:from>
    <xdr:to>
      <xdr:col>16</xdr:col>
      <xdr:colOff>408214</xdr:colOff>
      <xdr:row>80</xdr:row>
      <xdr:rowOff>137886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42A2A9-928D-5F6C-20E6-FE9E54F5C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A1FA-EF66-4771-83D1-0F44EA35498B}">
  <dimension ref="A2:K81"/>
  <sheetViews>
    <sheetView tabSelected="1" zoomScale="55" workbookViewId="0">
      <selection activeCell="X61" sqref="X61"/>
    </sheetView>
  </sheetViews>
  <sheetFormatPr defaultRowHeight="14.5" x14ac:dyDescent="0.35"/>
  <cols>
    <col min="1" max="1" width="43.36328125" customWidth="1"/>
    <col min="2" max="2" width="12.81640625" customWidth="1"/>
    <col min="3" max="3" width="10.26953125" customWidth="1"/>
    <col min="4" max="4" width="4.1796875" customWidth="1"/>
    <col min="5" max="5" width="12" customWidth="1"/>
    <col min="6" max="6" width="13.54296875" customWidth="1"/>
    <col min="7" max="7" width="11.36328125" customWidth="1"/>
    <col min="9" max="10" width="12.1796875" customWidth="1"/>
    <col min="11" max="11" width="11.6328125" customWidth="1"/>
  </cols>
  <sheetData>
    <row r="2" spans="1:11" ht="37" x14ac:dyDescent="0.45">
      <c r="A2" s="1" t="s">
        <v>0</v>
      </c>
    </row>
    <row r="4" spans="1:11" x14ac:dyDescent="0.35">
      <c r="A4" s="2" t="s">
        <v>5</v>
      </c>
    </row>
    <row r="6" spans="1:11" x14ac:dyDescent="0.35">
      <c r="A6" t="s">
        <v>1</v>
      </c>
      <c r="B6" s="3"/>
      <c r="C6" s="3"/>
      <c r="D6" s="3"/>
      <c r="E6" s="3"/>
      <c r="F6" s="3"/>
      <c r="G6" s="3"/>
    </row>
    <row r="7" spans="1:11" x14ac:dyDescent="0.35">
      <c r="A7" s="3">
        <v>8.4435336999999999E-2</v>
      </c>
      <c r="B7" s="3"/>
      <c r="C7" s="3"/>
      <c r="D7" s="3"/>
      <c r="E7" s="3"/>
      <c r="F7" s="3"/>
      <c r="G7" s="3"/>
    </row>
    <row r="8" spans="1:11" x14ac:dyDescent="0.35">
      <c r="A8" s="3"/>
      <c r="B8" s="3"/>
      <c r="C8" s="3"/>
      <c r="D8" s="3"/>
      <c r="E8" s="3"/>
      <c r="F8" s="3"/>
      <c r="G8" s="3"/>
    </row>
    <row r="9" spans="1:11" x14ac:dyDescent="0.35">
      <c r="A9" s="3" t="s">
        <v>6</v>
      </c>
      <c r="B9" s="3" t="s">
        <v>9</v>
      </c>
      <c r="C9" s="3">
        <v>0</v>
      </c>
      <c r="D9" s="3" t="s">
        <v>13</v>
      </c>
      <c r="E9" s="3">
        <v>0.15</v>
      </c>
      <c r="F9" s="3" t="s">
        <v>14</v>
      </c>
      <c r="G9" s="3">
        <v>0.3</v>
      </c>
    </row>
    <row r="10" spans="1:11" x14ac:dyDescent="0.35">
      <c r="A10" t="s">
        <v>3</v>
      </c>
      <c r="B10" s="3" t="s">
        <v>10</v>
      </c>
      <c r="C10" s="3">
        <v>0</v>
      </c>
      <c r="D10" s="3" t="s">
        <v>11</v>
      </c>
      <c r="E10" s="3">
        <v>0.15</v>
      </c>
      <c r="F10" s="3" t="s">
        <v>15</v>
      </c>
      <c r="G10" s="3">
        <v>0.3</v>
      </c>
    </row>
    <row r="11" spans="1:11" ht="15.5" customHeight="1" x14ac:dyDescent="0.35">
      <c r="B11" s="3"/>
      <c r="C11" s="3"/>
      <c r="D11" s="3"/>
      <c r="E11" s="3"/>
      <c r="F11" s="3"/>
      <c r="G11" s="3"/>
    </row>
    <row r="12" spans="1:11" x14ac:dyDescent="0.35">
      <c r="A12" s="2" t="s">
        <v>8</v>
      </c>
      <c r="B12" s="3"/>
      <c r="C12" s="3"/>
      <c r="D12" s="3"/>
      <c r="E12" s="3"/>
      <c r="F12" s="3"/>
      <c r="G12" s="3"/>
    </row>
    <row r="13" spans="1:11" x14ac:dyDescent="0.35">
      <c r="A13" t="s">
        <v>2</v>
      </c>
      <c r="B13" s="3"/>
      <c r="C13" s="3"/>
      <c r="D13" s="3"/>
      <c r="E13" s="3"/>
      <c r="F13" s="3"/>
      <c r="G13" s="3"/>
      <c r="H13" t="s">
        <v>17</v>
      </c>
      <c r="I13" t="s">
        <v>18</v>
      </c>
      <c r="J13" t="s">
        <v>24</v>
      </c>
      <c r="K13" t="s">
        <v>19</v>
      </c>
    </row>
    <row r="14" spans="1:11" x14ac:dyDescent="0.35">
      <c r="B14" s="3" t="s">
        <v>10</v>
      </c>
      <c r="C14" s="3">
        <v>4.2000000000000003E-2</v>
      </c>
      <c r="D14" s="3" t="s">
        <v>11</v>
      </c>
      <c r="E14" s="3">
        <v>0.68100000000000005</v>
      </c>
      <c r="F14" s="3" t="s">
        <v>12</v>
      </c>
      <c r="G14" s="3">
        <v>1.482</v>
      </c>
      <c r="H14">
        <f>(E9-C9)/(E14-C14)</f>
        <v>0.23474178403755866</v>
      </c>
      <c r="I14">
        <f>(G9-E9)/(G14-E14)</f>
        <v>0.18726591760299627</v>
      </c>
      <c r="J14">
        <f>(G10)/(G14-C14)</f>
        <v>0.20833333333333334</v>
      </c>
      <c r="K14">
        <f>(J14-A7)/(G14-C14)</f>
        <v>8.6040275231481486E-2</v>
      </c>
    </row>
    <row r="15" spans="1:11" x14ac:dyDescent="0.35">
      <c r="B15" s="3"/>
      <c r="C15" s="3"/>
      <c r="D15" s="3"/>
      <c r="E15" s="3"/>
      <c r="F15" s="3"/>
      <c r="G15" s="3"/>
    </row>
    <row r="16" spans="1:11" x14ac:dyDescent="0.35">
      <c r="B16" s="3"/>
      <c r="C16" s="3"/>
      <c r="D16" s="3"/>
      <c r="E16" s="3"/>
      <c r="F16" s="3"/>
      <c r="G16" s="3"/>
    </row>
    <row r="18" spans="1:9" x14ac:dyDescent="0.35">
      <c r="A18" s="2" t="s">
        <v>4</v>
      </c>
    </row>
    <row r="19" spans="1:9" x14ac:dyDescent="0.35">
      <c r="A19" s="5" t="s">
        <v>25</v>
      </c>
    </row>
    <row r="20" spans="1:9" x14ac:dyDescent="0.35">
      <c r="A20" t="s">
        <v>29</v>
      </c>
      <c r="B20" t="s">
        <v>7</v>
      </c>
      <c r="C20" t="s">
        <v>23</v>
      </c>
      <c r="E20" t="s">
        <v>21</v>
      </c>
      <c r="F20" t="s">
        <v>20</v>
      </c>
      <c r="G20" t="s">
        <v>22</v>
      </c>
      <c r="H20" t="s">
        <v>16</v>
      </c>
      <c r="I20" t="s">
        <v>19</v>
      </c>
    </row>
    <row r="21" spans="1:9" x14ac:dyDescent="0.35">
      <c r="A21">
        <v>15</v>
      </c>
      <c r="C21">
        <v>4.1000000000000002E-2</v>
      </c>
      <c r="E21">
        <v>8.4435336999999999E-2</v>
      </c>
      <c r="F21">
        <f>G21-C21</f>
        <v>1.415</v>
      </c>
      <c r="G21">
        <v>1.456</v>
      </c>
      <c r="H21">
        <f>0.3/F21</f>
        <v>0.21201413427561835</v>
      </c>
      <c r="I21">
        <f>(H21-E21)/F21</f>
        <v>9.0161694187716149E-2</v>
      </c>
    </row>
    <row r="22" spans="1:9" x14ac:dyDescent="0.35">
      <c r="A22">
        <v>14</v>
      </c>
      <c r="C22">
        <v>0.05</v>
      </c>
      <c r="E22">
        <v>8.4435336999999999E-2</v>
      </c>
      <c r="F22">
        <f t="shared" ref="F22:F36" si="0">G22-C22</f>
        <v>1.4279999999999999</v>
      </c>
      <c r="G22">
        <v>1.478</v>
      </c>
      <c r="H22">
        <f t="shared" ref="H22:H36" si="1">0.3/F22</f>
        <v>0.21008403361344538</v>
      </c>
      <c r="I22">
        <f t="shared" ref="I22:I36" si="2">(H22-E22)/F22</f>
        <v>8.7989283342748872E-2</v>
      </c>
    </row>
    <row r="23" spans="1:9" x14ac:dyDescent="0.35">
      <c r="A23">
        <v>13</v>
      </c>
      <c r="C23">
        <v>0.04</v>
      </c>
      <c r="E23">
        <v>8.4435336999999999E-2</v>
      </c>
      <c r="F23">
        <f t="shared" si="0"/>
        <v>1.4390000000000001</v>
      </c>
      <c r="G23">
        <v>1.4790000000000001</v>
      </c>
      <c r="H23">
        <f t="shared" si="1"/>
        <v>0.20847810979847115</v>
      </c>
      <c r="I23">
        <f t="shared" si="2"/>
        <v>8.6200676023954925E-2</v>
      </c>
    </row>
    <row r="24" spans="1:9" x14ac:dyDescent="0.35">
      <c r="A24">
        <v>12</v>
      </c>
      <c r="C24">
        <v>5.1999999999999998E-2</v>
      </c>
      <c r="E24">
        <v>8.4435336999999999E-2</v>
      </c>
      <c r="F24">
        <f t="shared" si="0"/>
        <v>1.3459999999999999</v>
      </c>
      <c r="G24">
        <v>1.3979999999999999</v>
      </c>
      <c r="H24">
        <f t="shared" si="1"/>
        <v>0.22288261515601784</v>
      </c>
      <c r="I24">
        <f t="shared" si="2"/>
        <v>0.10285830472215295</v>
      </c>
    </row>
    <row r="25" spans="1:9" x14ac:dyDescent="0.35">
      <c r="A25">
        <v>11</v>
      </c>
      <c r="C25">
        <v>5.1999999999999998E-2</v>
      </c>
      <c r="E25">
        <v>8.4435336999999999E-2</v>
      </c>
      <c r="F25">
        <f t="shared" si="0"/>
        <v>1.4370000000000001</v>
      </c>
      <c r="G25">
        <v>1.4890000000000001</v>
      </c>
      <c r="H25">
        <f t="shared" si="1"/>
        <v>0.20876826722338204</v>
      </c>
      <c r="I25">
        <f t="shared" si="2"/>
        <v>8.6522568005137121E-2</v>
      </c>
    </row>
    <row r="26" spans="1:9" x14ac:dyDescent="0.35">
      <c r="A26">
        <v>10</v>
      </c>
      <c r="C26">
        <v>4.5999999999999999E-2</v>
      </c>
      <c r="E26">
        <v>8.4435336999999999E-2</v>
      </c>
      <c r="F26">
        <f t="shared" si="0"/>
        <v>1.4569999999999999</v>
      </c>
      <c r="G26">
        <v>1.5029999999999999</v>
      </c>
      <c r="H26">
        <f t="shared" si="1"/>
        <v>0.20590253946465342</v>
      </c>
      <c r="I26">
        <f t="shared" si="2"/>
        <v>8.3368018163797825E-2</v>
      </c>
    </row>
    <row r="27" spans="1:9" x14ac:dyDescent="0.35">
      <c r="A27">
        <v>9</v>
      </c>
      <c r="C27">
        <v>4.5999999999999999E-2</v>
      </c>
      <c r="E27">
        <v>8.4435336999999999E-2</v>
      </c>
      <c r="F27">
        <f t="shared" si="0"/>
        <v>1.357</v>
      </c>
      <c r="G27">
        <v>1.403</v>
      </c>
      <c r="H27">
        <f t="shared" si="1"/>
        <v>0.2210759027266028</v>
      </c>
      <c r="I27">
        <f t="shared" si="2"/>
        <v>0.10069312139027473</v>
      </c>
    </row>
    <row r="28" spans="1:9" x14ac:dyDescent="0.35">
      <c r="A28">
        <v>8</v>
      </c>
      <c r="C28">
        <v>0.06</v>
      </c>
      <c r="E28">
        <v>8.4435336999999999E-2</v>
      </c>
      <c r="F28">
        <f t="shared" si="0"/>
        <v>1.349</v>
      </c>
      <c r="G28">
        <v>1.409</v>
      </c>
      <c r="H28">
        <f t="shared" si="1"/>
        <v>0.22238695329873981</v>
      </c>
      <c r="I28">
        <f t="shared" si="2"/>
        <v>0.10226213217104507</v>
      </c>
    </row>
    <row r="29" spans="1:9" x14ac:dyDescent="0.35">
      <c r="A29">
        <v>7</v>
      </c>
      <c r="C29">
        <v>4.1000000000000002E-2</v>
      </c>
      <c r="E29">
        <v>8.4435336999999999E-2</v>
      </c>
      <c r="F29">
        <f t="shared" si="0"/>
        <v>1.361</v>
      </c>
      <c r="G29">
        <v>1.4019999999999999</v>
      </c>
      <c r="H29">
        <f t="shared" si="1"/>
        <v>0.22042615723732548</v>
      </c>
      <c r="I29">
        <f t="shared" si="2"/>
        <v>9.9919779748218571E-2</v>
      </c>
    </row>
    <row r="30" spans="1:9" x14ac:dyDescent="0.35">
      <c r="A30">
        <v>6</v>
      </c>
      <c r="C30">
        <v>4.2999999999999997E-2</v>
      </c>
      <c r="E30">
        <v>8.4435336999999999E-2</v>
      </c>
      <c r="F30">
        <f t="shared" si="0"/>
        <v>1.36</v>
      </c>
      <c r="G30">
        <v>1.403</v>
      </c>
      <c r="H30">
        <f t="shared" si="1"/>
        <v>0.22058823529411761</v>
      </c>
      <c r="I30">
        <f t="shared" si="2"/>
        <v>0.10011242521626294</v>
      </c>
    </row>
    <row r="31" spans="1:9" x14ac:dyDescent="0.35">
      <c r="A31">
        <v>5</v>
      </c>
      <c r="C31">
        <v>4.1000000000000002E-2</v>
      </c>
      <c r="E31">
        <v>8.4435336999999999E-2</v>
      </c>
      <c r="F31">
        <f t="shared" si="0"/>
        <v>1.3580000000000001</v>
      </c>
      <c r="G31">
        <v>1.399</v>
      </c>
      <c r="H31">
        <f t="shared" si="1"/>
        <v>0.22091310751104562</v>
      </c>
      <c r="I31">
        <f t="shared" si="2"/>
        <v>0.10049909463258146</v>
      </c>
    </row>
    <row r="32" spans="1:9" x14ac:dyDescent="0.35">
      <c r="A32">
        <v>4</v>
      </c>
      <c r="C32">
        <v>4.8000000000000001E-2</v>
      </c>
      <c r="E32">
        <v>8.4435336999999999E-2</v>
      </c>
      <c r="F32">
        <f t="shared" si="0"/>
        <v>1.3859999999999999</v>
      </c>
      <c r="G32">
        <v>1.4339999999999999</v>
      </c>
      <c r="H32">
        <f t="shared" si="1"/>
        <v>0.21645021645021645</v>
      </c>
      <c r="I32">
        <f t="shared" si="2"/>
        <v>9.5248830772161952E-2</v>
      </c>
    </row>
    <row r="33" spans="1:9" x14ac:dyDescent="0.35">
      <c r="A33">
        <v>3</v>
      </c>
      <c r="C33">
        <v>4.8000000000000001E-2</v>
      </c>
      <c r="E33">
        <v>8.4435336999999999E-2</v>
      </c>
      <c r="F33">
        <f t="shared" si="0"/>
        <v>1.2969999999999999</v>
      </c>
      <c r="G33">
        <v>1.345</v>
      </c>
      <c r="H33">
        <f t="shared" si="1"/>
        <v>0.2313030069390902</v>
      </c>
      <c r="I33">
        <f t="shared" si="2"/>
        <v>0.11323644559683131</v>
      </c>
    </row>
    <row r="34" spans="1:9" x14ac:dyDescent="0.35">
      <c r="A34">
        <v>2</v>
      </c>
      <c r="C34">
        <v>4.9000000000000002E-2</v>
      </c>
      <c r="E34">
        <v>8.4435336999999999E-2</v>
      </c>
      <c r="F34">
        <f t="shared" si="0"/>
        <v>1.2410000000000001</v>
      </c>
      <c r="G34">
        <v>1.29</v>
      </c>
      <c r="H34">
        <f t="shared" si="1"/>
        <v>0.24174053182916999</v>
      </c>
      <c r="I34">
        <f t="shared" si="2"/>
        <v>0.12675680485831586</v>
      </c>
    </row>
    <row r="35" spans="1:9" x14ac:dyDescent="0.35">
      <c r="A35">
        <v>1</v>
      </c>
      <c r="C35">
        <v>4.5999999999999999E-2</v>
      </c>
      <c r="E35">
        <v>8.4435336999999999E-2</v>
      </c>
      <c r="F35">
        <f t="shared" si="0"/>
        <v>1.2549999999999999</v>
      </c>
      <c r="G35">
        <v>1.3009999999999999</v>
      </c>
      <c r="H35">
        <f t="shared" si="1"/>
        <v>0.23904382470119523</v>
      </c>
      <c r="I35">
        <f t="shared" si="2"/>
        <v>0.12319401410453804</v>
      </c>
    </row>
    <row r="36" spans="1:9" x14ac:dyDescent="0.35">
      <c r="A36">
        <v>0</v>
      </c>
      <c r="C36">
        <v>4.7E-2</v>
      </c>
      <c r="E36">
        <v>8.4435336999999999E-2</v>
      </c>
      <c r="F36">
        <f t="shared" si="0"/>
        <v>1.2550000000000001</v>
      </c>
      <c r="G36">
        <v>1.302</v>
      </c>
      <c r="H36">
        <f t="shared" si="1"/>
        <v>0.2390438247011952</v>
      </c>
      <c r="I36">
        <f t="shared" si="2"/>
        <v>0.12319401410453799</v>
      </c>
    </row>
    <row r="39" spans="1:9" x14ac:dyDescent="0.35">
      <c r="A39" s="4" t="s">
        <v>26</v>
      </c>
      <c r="C39" t="s">
        <v>23</v>
      </c>
      <c r="E39" t="s">
        <v>21</v>
      </c>
      <c r="F39" t="s">
        <v>20</v>
      </c>
      <c r="G39" t="s">
        <v>22</v>
      </c>
      <c r="H39" t="s">
        <v>16</v>
      </c>
      <c r="I39" t="s">
        <v>19</v>
      </c>
    </row>
    <row r="40" spans="1:9" x14ac:dyDescent="0.35">
      <c r="A40">
        <v>5</v>
      </c>
      <c r="C40">
        <v>0.04</v>
      </c>
      <c r="E40">
        <v>8.4435336999999999E-2</v>
      </c>
      <c r="F40">
        <f t="shared" ref="F40:F45" si="3">G40-C40</f>
        <v>1.3499999999999999</v>
      </c>
      <c r="G40">
        <v>1.39</v>
      </c>
      <c r="H40">
        <f t="shared" ref="H40:H45" si="4">0.3/F40</f>
        <v>0.22222222222222224</v>
      </c>
      <c r="I40">
        <f t="shared" ref="I40:I45" si="5">(H40-E40)/F40</f>
        <v>0.10206435942386834</v>
      </c>
    </row>
    <row r="41" spans="1:9" x14ac:dyDescent="0.35">
      <c r="A41">
        <v>4</v>
      </c>
      <c r="C41">
        <v>3.7999999999999999E-2</v>
      </c>
      <c r="E41">
        <v>8.4435336999999999E-2</v>
      </c>
      <c r="F41">
        <f t="shared" si="3"/>
        <v>1.266</v>
      </c>
      <c r="G41">
        <v>1.304</v>
      </c>
      <c r="H41">
        <f t="shared" si="4"/>
        <v>0.23696682464454974</v>
      </c>
      <c r="I41">
        <f t="shared" si="5"/>
        <v>0.12048300761812776</v>
      </c>
    </row>
    <row r="42" spans="1:9" x14ac:dyDescent="0.35">
      <c r="A42">
        <v>3</v>
      </c>
      <c r="C42">
        <v>3.7999999999999999E-2</v>
      </c>
      <c r="E42">
        <v>8.4435336999999999E-2</v>
      </c>
      <c r="F42">
        <f t="shared" si="3"/>
        <v>1.3169999999999999</v>
      </c>
      <c r="G42">
        <v>1.355</v>
      </c>
      <c r="H42">
        <f t="shared" si="4"/>
        <v>0.22779043280182232</v>
      </c>
      <c r="I42">
        <f t="shared" si="5"/>
        <v>0.1088497310568127</v>
      </c>
    </row>
    <row r="43" spans="1:9" x14ac:dyDescent="0.35">
      <c r="A43">
        <v>2</v>
      </c>
      <c r="C43">
        <v>4.2000000000000003E-2</v>
      </c>
      <c r="E43">
        <v>8.4435336999999999E-2</v>
      </c>
      <c r="F43">
        <f t="shared" si="3"/>
        <v>1.248</v>
      </c>
      <c r="G43">
        <v>1.29</v>
      </c>
      <c r="H43">
        <f t="shared" si="4"/>
        <v>0.24038461538461536</v>
      </c>
      <c r="I43">
        <f t="shared" si="5"/>
        <v>0.12495935767998026</v>
      </c>
    </row>
    <row r="44" spans="1:9" x14ac:dyDescent="0.35">
      <c r="A44">
        <v>1</v>
      </c>
      <c r="C44">
        <v>4.5999999999999999E-2</v>
      </c>
      <c r="E44">
        <v>8.4435336999999999E-2</v>
      </c>
      <c r="F44">
        <f t="shared" si="3"/>
        <v>1.2449999999999999</v>
      </c>
      <c r="G44">
        <v>1.2909999999999999</v>
      </c>
      <c r="H44">
        <f t="shared" si="4"/>
        <v>0.24096385542168677</v>
      </c>
      <c r="I44">
        <f t="shared" si="5"/>
        <v>0.12572571760778056</v>
      </c>
    </row>
    <row r="45" spans="1:9" x14ac:dyDescent="0.35">
      <c r="A45">
        <v>0</v>
      </c>
      <c r="C45">
        <v>0.05</v>
      </c>
      <c r="E45">
        <v>8.4435336999999999E-2</v>
      </c>
      <c r="F45">
        <f t="shared" si="3"/>
        <v>1.3319999999999999</v>
      </c>
      <c r="G45">
        <v>1.3819999999999999</v>
      </c>
      <c r="H45">
        <f t="shared" si="4"/>
        <v>0.22522522522522523</v>
      </c>
      <c r="I45">
        <f t="shared" si="5"/>
        <v>0.10569811428320214</v>
      </c>
    </row>
    <row r="47" spans="1:9" x14ac:dyDescent="0.35">
      <c r="A47" s="4" t="s">
        <v>27</v>
      </c>
      <c r="C47" t="s">
        <v>23</v>
      </c>
      <c r="E47" t="s">
        <v>21</v>
      </c>
      <c r="F47" t="s">
        <v>20</v>
      </c>
      <c r="G47" t="s">
        <v>22</v>
      </c>
      <c r="H47" t="s">
        <v>16</v>
      </c>
      <c r="I47" t="s">
        <v>19</v>
      </c>
    </row>
    <row r="48" spans="1:9" x14ac:dyDescent="0.35">
      <c r="A48">
        <v>15</v>
      </c>
      <c r="C48">
        <v>0.04</v>
      </c>
      <c r="E48">
        <v>8.4435336999999999E-2</v>
      </c>
      <c r="F48">
        <f>G48-C48</f>
        <v>1.361</v>
      </c>
      <c r="G48">
        <v>1.401</v>
      </c>
      <c r="H48">
        <f>0.3/F48</f>
        <v>0.22042615723732548</v>
      </c>
      <c r="I48">
        <f>(H48-E48)/F48</f>
        <v>9.9919779748218571E-2</v>
      </c>
    </row>
    <row r="49" spans="1:9" x14ac:dyDescent="0.35">
      <c r="A49">
        <v>14</v>
      </c>
      <c r="C49">
        <v>4.3999999999999997E-2</v>
      </c>
      <c r="E49">
        <v>8.4435336999999999E-2</v>
      </c>
      <c r="F49">
        <f t="shared" ref="F49:F63" si="6">G49-C49</f>
        <v>1.429</v>
      </c>
      <c r="G49">
        <v>1.4730000000000001</v>
      </c>
      <c r="H49">
        <f t="shared" ref="H49:H63" si="7">0.3/F49</f>
        <v>0.2099370188943317</v>
      </c>
      <c r="I49">
        <f t="shared" ref="I49:I63" si="8">(H49-E49)/F49</f>
        <v>8.7824829877069063E-2</v>
      </c>
    </row>
    <row r="50" spans="1:9" x14ac:dyDescent="0.35">
      <c r="A50">
        <v>13</v>
      </c>
      <c r="C50">
        <v>4.2000000000000003E-2</v>
      </c>
      <c r="E50">
        <v>8.4435336999999999E-2</v>
      </c>
      <c r="F50">
        <f t="shared" si="6"/>
        <v>1.4470000000000001</v>
      </c>
      <c r="G50">
        <v>1.4890000000000001</v>
      </c>
      <c r="H50">
        <f t="shared" si="7"/>
        <v>0.2073255010366275</v>
      </c>
      <c r="I50">
        <f t="shared" si="8"/>
        <v>8.4927549437890465E-2</v>
      </c>
    </row>
    <row r="51" spans="1:9" x14ac:dyDescent="0.35">
      <c r="A51">
        <v>12</v>
      </c>
      <c r="C51">
        <v>4.9000000000000002E-2</v>
      </c>
      <c r="E51">
        <v>8.4435336999999999E-2</v>
      </c>
      <c r="F51">
        <f t="shared" si="6"/>
        <v>1.393</v>
      </c>
      <c r="G51">
        <v>1.4419999999999999</v>
      </c>
      <c r="H51">
        <f t="shared" si="7"/>
        <v>0.21536252692031585</v>
      </c>
      <c r="I51">
        <f t="shared" si="8"/>
        <v>9.3989368212717764E-2</v>
      </c>
    </row>
    <row r="52" spans="1:9" x14ac:dyDescent="0.35">
      <c r="A52">
        <v>11</v>
      </c>
      <c r="C52">
        <v>4.7E-2</v>
      </c>
      <c r="E52">
        <v>8.4435336999999999E-2</v>
      </c>
      <c r="F52">
        <f t="shared" si="6"/>
        <v>1.4590000000000001</v>
      </c>
      <c r="G52">
        <v>1.506</v>
      </c>
      <c r="H52">
        <f t="shared" si="7"/>
        <v>0.205620287868403</v>
      </c>
      <c r="I52">
        <f t="shared" si="8"/>
        <v>8.3060281609597664E-2</v>
      </c>
    </row>
    <row r="53" spans="1:9" x14ac:dyDescent="0.35">
      <c r="A53">
        <v>10</v>
      </c>
      <c r="C53">
        <v>0.05</v>
      </c>
      <c r="E53">
        <v>8.4435336999999999E-2</v>
      </c>
      <c r="F53">
        <f t="shared" si="6"/>
        <v>1.371</v>
      </c>
      <c r="G53">
        <v>1.421</v>
      </c>
      <c r="H53">
        <f t="shared" si="7"/>
        <v>0.21881838074398249</v>
      </c>
      <c r="I53">
        <f t="shared" si="8"/>
        <v>9.8018266771686721E-2</v>
      </c>
    </row>
    <row r="54" spans="1:9" x14ac:dyDescent="0.35">
      <c r="A54">
        <v>9</v>
      </c>
      <c r="C54">
        <v>4.4999999999999998E-2</v>
      </c>
      <c r="E54">
        <v>8.4435336999999999E-2</v>
      </c>
      <c r="F54">
        <f t="shared" si="6"/>
        <v>1.4200000000000002</v>
      </c>
      <c r="G54">
        <v>1.4650000000000001</v>
      </c>
      <c r="H54">
        <f t="shared" si="7"/>
        <v>0.21126760563380279</v>
      </c>
      <c r="I54">
        <f t="shared" si="8"/>
        <v>8.9318499037889271E-2</v>
      </c>
    </row>
    <row r="55" spans="1:9" x14ac:dyDescent="0.35">
      <c r="A55">
        <v>8</v>
      </c>
      <c r="C55">
        <v>4.8000000000000001E-2</v>
      </c>
      <c r="E55">
        <v>8.4435336999999999E-2</v>
      </c>
      <c r="F55">
        <f t="shared" si="6"/>
        <v>1.4330000000000001</v>
      </c>
      <c r="G55">
        <v>1.4810000000000001</v>
      </c>
      <c r="H55">
        <f t="shared" si="7"/>
        <v>0.209351011863224</v>
      </c>
      <c r="I55">
        <f t="shared" si="8"/>
        <v>8.7170743100644793E-2</v>
      </c>
    </row>
    <row r="56" spans="1:9" x14ac:dyDescent="0.35">
      <c r="A56">
        <v>7</v>
      </c>
      <c r="C56">
        <v>4.2000000000000003E-2</v>
      </c>
      <c r="E56">
        <v>8.4435336999999999E-2</v>
      </c>
      <c r="F56">
        <f t="shared" si="6"/>
        <v>1.4079999999999999</v>
      </c>
      <c r="G56">
        <v>1.45</v>
      </c>
      <c r="H56">
        <f t="shared" si="7"/>
        <v>0.21306818181818182</v>
      </c>
      <c r="I56">
        <f t="shared" si="8"/>
        <v>9.1358554558367777E-2</v>
      </c>
    </row>
    <row r="57" spans="1:9" x14ac:dyDescent="0.35">
      <c r="A57">
        <v>6</v>
      </c>
      <c r="C57">
        <v>5.0999999999999997E-2</v>
      </c>
      <c r="E57">
        <v>8.4435336999999999E-2</v>
      </c>
      <c r="F57">
        <f t="shared" si="6"/>
        <v>1.4590000000000001</v>
      </c>
      <c r="G57">
        <v>1.51</v>
      </c>
      <c r="H57">
        <f t="shared" si="7"/>
        <v>0.205620287868403</v>
      </c>
      <c r="I57">
        <f t="shared" si="8"/>
        <v>8.3060281609597664E-2</v>
      </c>
    </row>
    <row r="58" spans="1:9" x14ac:dyDescent="0.35">
      <c r="A58">
        <v>5</v>
      </c>
      <c r="C58">
        <v>3.9E-2</v>
      </c>
      <c r="E58">
        <v>8.4435336999999999E-2</v>
      </c>
      <c r="F58">
        <f t="shared" si="6"/>
        <v>1.36</v>
      </c>
      <c r="G58">
        <v>1.399</v>
      </c>
      <c r="H58">
        <f t="shared" si="7"/>
        <v>0.22058823529411761</v>
      </c>
      <c r="I58">
        <f t="shared" si="8"/>
        <v>0.10011242521626294</v>
      </c>
    </row>
    <row r="59" spans="1:9" x14ac:dyDescent="0.35">
      <c r="A59">
        <v>4</v>
      </c>
      <c r="C59">
        <v>5.2999999999999999E-2</v>
      </c>
      <c r="E59">
        <v>8.4435336999999999E-2</v>
      </c>
      <c r="F59">
        <f t="shared" si="6"/>
        <v>1.381</v>
      </c>
      <c r="G59">
        <v>1.4339999999999999</v>
      </c>
      <c r="H59">
        <f t="shared" si="7"/>
        <v>0.21723388848660391</v>
      </c>
      <c r="I59">
        <f t="shared" si="8"/>
        <v>9.6161152416078144E-2</v>
      </c>
    </row>
    <row r="60" spans="1:9" x14ac:dyDescent="0.35">
      <c r="A60">
        <v>3</v>
      </c>
      <c r="C60">
        <v>5.0999999999999997E-2</v>
      </c>
      <c r="E60">
        <v>8.4435336999999999E-2</v>
      </c>
      <c r="F60">
        <f t="shared" si="6"/>
        <v>1.294</v>
      </c>
      <c r="G60">
        <v>1.345</v>
      </c>
      <c r="H60">
        <f t="shared" si="7"/>
        <v>0.23183925811437403</v>
      </c>
      <c r="I60">
        <f t="shared" si="8"/>
        <v>0.11391338571435396</v>
      </c>
    </row>
    <row r="61" spans="1:9" x14ac:dyDescent="0.35">
      <c r="A61">
        <v>2</v>
      </c>
      <c r="C61">
        <v>4.4999999999999998E-2</v>
      </c>
      <c r="E61">
        <v>8.4435336999999999E-2</v>
      </c>
      <c r="F61">
        <f t="shared" si="6"/>
        <v>1.2450000000000001</v>
      </c>
      <c r="G61">
        <v>1.29</v>
      </c>
      <c r="H61">
        <f t="shared" si="7"/>
        <v>0.24096385542168672</v>
      </c>
      <c r="I61">
        <f t="shared" si="8"/>
        <v>0.12572571760778048</v>
      </c>
    </row>
    <row r="62" spans="1:9" x14ac:dyDescent="0.35">
      <c r="A62">
        <v>1</v>
      </c>
      <c r="C62">
        <v>4.7E-2</v>
      </c>
      <c r="E62">
        <v>8.4435336999999999E-2</v>
      </c>
      <c r="F62">
        <f t="shared" si="6"/>
        <v>1.254</v>
      </c>
      <c r="G62">
        <v>1.3009999999999999</v>
      </c>
      <c r="H62">
        <f t="shared" si="7"/>
        <v>0.23923444976076555</v>
      </c>
      <c r="I62">
        <f t="shared" si="8"/>
        <v>0.12344426854925482</v>
      </c>
    </row>
    <row r="63" spans="1:9" x14ac:dyDescent="0.35">
      <c r="A63">
        <v>0</v>
      </c>
      <c r="C63">
        <v>5.8999999999999997E-2</v>
      </c>
      <c r="E63">
        <v>8.4435336999999999E-2</v>
      </c>
      <c r="F63">
        <f t="shared" si="6"/>
        <v>1.2430000000000001</v>
      </c>
      <c r="G63">
        <v>1.302</v>
      </c>
      <c r="H63">
        <f t="shared" si="7"/>
        <v>0.24135156878519706</v>
      </c>
      <c r="I63">
        <f t="shared" si="8"/>
        <v>0.12623992903072973</v>
      </c>
    </row>
    <row r="65" spans="1:9" x14ac:dyDescent="0.35">
      <c r="A65" s="4" t="s">
        <v>28</v>
      </c>
      <c r="C65" t="s">
        <v>23</v>
      </c>
      <c r="E65" t="s">
        <v>21</v>
      </c>
      <c r="F65" t="s">
        <v>20</v>
      </c>
      <c r="G65" t="s">
        <v>22</v>
      </c>
      <c r="H65" t="s">
        <v>16</v>
      </c>
      <c r="I65" t="s">
        <v>19</v>
      </c>
    </row>
    <row r="66" spans="1:9" x14ac:dyDescent="0.35">
      <c r="A66">
        <v>15</v>
      </c>
      <c r="C66">
        <v>4.2000000000000003E-2</v>
      </c>
      <c r="E66">
        <v>8.4435336999999999E-2</v>
      </c>
      <c r="F66">
        <f>G66-C66</f>
        <v>1.413</v>
      </c>
      <c r="G66">
        <v>1.4550000000000001</v>
      </c>
      <c r="H66">
        <f>0.3/F66</f>
        <v>0.21231422505307854</v>
      </c>
      <c r="I66">
        <f>(H66-E66)/F66</f>
        <v>9.0501690058795853E-2</v>
      </c>
    </row>
    <row r="67" spans="1:9" x14ac:dyDescent="0.35">
      <c r="A67">
        <v>14</v>
      </c>
      <c r="C67">
        <v>5.0999999999999997E-2</v>
      </c>
      <c r="E67">
        <v>8.4435336999999999E-2</v>
      </c>
      <c r="F67">
        <f t="shared" ref="F67:F81" si="9">G67-C67</f>
        <v>1.429</v>
      </c>
      <c r="G67">
        <v>1.48</v>
      </c>
      <c r="H67">
        <f t="shared" ref="H67:H81" si="10">0.3/F67</f>
        <v>0.2099370188943317</v>
      </c>
      <c r="I67">
        <f t="shared" ref="I67:I81" si="11">(H67-E67)/F67</f>
        <v>8.7824829877069063E-2</v>
      </c>
    </row>
    <row r="68" spans="1:9" x14ac:dyDescent="0.35">
      <c r="A68">
        <v>13</v>
      </c>
      <c r="C68">
        <v>3.9E-2</v>
      </c>
      <c r="E68">
        <v>8.4435336999999999E-2</v>
      </c>
      <c r="F68">
        <f t="shared" si="9"/>
        <v>1.4390000000000001</v>
      </c>
      <c r="G68">
        <v>1.478</v>
      </c>
      <c r="H68">
        <f t="shared" si="10"/>
        <v>0.20847810979847115</v>
      </c>
      <c r="I68">
        <f t="shared" si="11"/>
        <v>8.6200676023954925E-2</v>
      </c>
    </row>
    <row r="69" spans="1:9" x14ac:dyDescent="0.35">
      <c r="A69">
        <v>12</v>
      </c>
      <c r="C69">
        <v>5.2999999999999999E-2</v>
      </c>
      <c r="E69">
        <v>8.4435336999999999E-2</v>
      </c>
      <c r="F69">
        <f t="shared" si="9"/>
        <v>1.347</v>
      </c>
      <c r="G69">
        <v>1.4</v>
      </c>
      <c r="H69">
        <f t="shared" si="10"/>
        <v>0.22271714922048996</v>
      </c>
      <c r="I69">
        <f t="shared" si="11"/>
        <v>0.1026591033559688</v>
      </c>
    </row>
    <row r="70" spans="1:9" x14ac:dyDescent="0.35">
      <c r="A70">
        <v>11</v>
      </c>
      <c r="C70">
        <v>5.0999999999999997E-2</v>
      </c>
      <c r="E70">
        <v>8.4435336999999999E-2</v>
      </c>
      <c r="F70">
        <f t="shared" si="9"/>
        <v>1.4360000000000002</v>
      </c>
      <c r="G70">
        <v>1.4870000000000001</v>
      </c>
      <c r="H70">
        <f t="shared" si="10"/>
        <v>0.20891364902506962</v>
      </c>
      <c r="I70">
        <f t="shared" si="11"/>
        <v>8.6684061298794995E-2</v>
      </c>
    </row>
    <row r="71" spans="1:9" x14ac:dyDescent="0.35">
      <c r="A71">
        <v>10</v>
      </c>
      <c r="C71">
        <v>4.4999999999999998E-2</v>
      </c>
      <c r="E71">
        <v>8.4435336999999999E-2</v>
      </c>
      <c r="F71">
        <f t="shared" si="9"/>
        <v>1.46</v>
      </c>
      <c r="G71">
        <v>1.5049999999999999</v>
      </c>
      <c r="H71">
        <f t="shared" si="10"/>
        <v>0.20547945205479451</v>
      </c>
      <c r="I71">
        <f t="shared" si="11"/>
        <v>8.2906928119722265E-2</v>
      </c>
    </row>
    <row r="72" spans="1:9" x14ac:dyDescent="0.35">
      <c r="A72">
        <v>9</v>
      </c>
      <c r="C72">
        <v>4.7E-2</v>
      </c>
      <c r="E72">
        <v>8.4435336999999999E-2</v>
      </c>
      <c r="F72">
        <f t="shared" si="9"/>
        <v>1.355</v>
      </c>
      <c r="G72">
        <v>1.4019999999999999</v>
      </c>
      <c r="H72">
        <f t="shared" si="10"/>
        <v>0.22140221402214022</v>
      </c>
      <c r="I72">
        <f t="shared" si="11"/>
        <v>0.10108256606800016</v>
      </c>
    </row>
    <row r="73" spans="1:9" x14ac:dyDescent="0.35">
      <c r="A73">
        <v>8</v>
      </c>
      <c r="C73">
        <v>5.8000000000000003E-2</v>
      </c>
      <c r="E73">
        <v>8.4435336999999999E-2</v>
      </c>
      <c r="F73">
        <f t="shared" si="9"/>
        <v>1.3519999999999999</v>
      </c>
      <c r="G73">
        <v>1.41</v>
      </c>
      <c r="H73">
        <f t="shared" si="10"/>
        <v>0.22189349112426038</v>
      </c>
      <c r="I73">
        <f t="shared" si="11"/>
        <v>0.10167023234042928</v>
      </c>
    </row>
    <row r="74" spans="1:9" x14ac:dyDescent="0.35">
      <c r="A74">
        <v>7</v>
      </c>
      <c r="C74">
        <v>4.2999999999999997E-2</v>
      </c>
      <c r="E74">
        <v>8.4435336999999999E-2</v>
      </c>
      <c r="F74">
        <f t="shared" si="9"/>
        <v>1.357</v>
      </c>
      <c r="G74">
        <v>1.4</v>
      </c>
      <c r="H74">
        <f t="shared" si="10"/>
        <v>0.2210759027266028</v>
      </c>
      <c r="I74">
        <f t="shared" si="11"/>
        <v>0.10069312139027473</v>
      </c>
    </row>
    <row r="75" spans="1:9" x14ac:dyDescent="0.35">
      <c r="A75">
        <v>6</v>
      </c>
      <c r="C75">
        <v>4.3999999999999997E-2</v>
      </c>
      <c r="E75">
        <v>8.4435336999999999E-2</v>
      </c>
      <c r="F75">
        <f t="shared" si="9"/>
        <v>1.3599999999999999</v>
      </c>
      <c r="G75">
        <v>1.4039999999999999</v>
      </c>
      <c r="H75">
        <f t="shared" si="10"/>
        <v>0.22058823529411767</v>
      </c>
      <c r="I75">
        <f t="shared" si="11"/>
        <v>0.100112425216263</v>
      </c>
    </row>
    <row r="76" spans="1:9" x14ac:dyDescent="0.35">
      <c r="A76">
        <v>5</v>
      </c>
      <c r="C76">
        <v>4.2000000000000003E-2</v>
      </c>
      <c r="E76">
        <v>8.4435336999999999E-2</v>
      </c>
      <c r="F76">
        <f t="shared" si="9"/>
        <v>1.3559999999999999</v>
      </c>
      <c r="G76">
        <v>1.3979999999999999</v>
      </c>
      <c r="H76">
        <f t="shared" si="10"/>
        <v>0.22123893805309736</v>
      </c>
      <c r="I76">
        <f t="shared" si="11"/>
        <v>0.10088761139608951</v>
      </c>
    </row>
    <row r="77" spans="1:9" x14ac:dyDescent="0.35">
      <c r="A77">
        <v>4</v>
      </c>
      <c r="C77">
        <v>4.9000000000000002E-2</v>
      </c>
      <c r="E77">
        <v>8.4435336999999999E-2</v>
      </c>
      <c r="F77">
        <f t="shared" si="9"/>
        <v>1.3840000000000001</v>
      </c>
      <c r="G77">
        <v>1.4330000000000001</v>
      </c>
      <c r="H77">
        <f t="shared" si="10"/>
        <v>0.2167630057803468</v>
      </c>
      <c r="I77">
        <f t="shared" si="11"/>
        <v>9.5612477442447094E-2</v>
      </c>
    </row>
    <row r="78" spans="1:9" x14ac:dyDescent="0.35">
      <c r="A78">
        <v>3</v>
      </c>
      <c r="C78">
        <v>4.7E-2</v>
      </c>
      <c r="E78">
        <v>8.4435336999999999E-2</v>
      </c>
      <c r="F78">
        <f t="shared" si="9"/>
        <v>1.3</v>
      </c>
      <c r="G78">
        <v>1.347</v>
      </c>
      <c r="H78">
        <f t="shared" si="10"/>
        <v>0.23076923076923075</v>
      </c>
      <c r="I78">
        <f t="shared" si="11"/>
        <v>0.11256453366863904</v>
      </c>
    </row>
    <row r="79" spans="1:9" x14ac:dyDescent="0.35">
      <c r="A79">
        <v>2</v>
      </c>
      <c r="C79">
        <v>0.05</v>
      </c>
      <c r="E79">
        <v>8.4435336999999999E-2</v>
      </c>
      <c r="F79">
        <f t="shared" si="9"/>
        <v>1.2449999999999999</v>
      </c>
      <c r="G79">
        <v>1.2949999999999999</v>
      </c>
      <c r="H79">
        <f t="shared" si="10"/>
        <v>0.24096385542168677</v>
      </c>
      <c r="I79">
        <f t="shared" si="11"/>
        <v>0.12572571760778056</v>
      </c>
    </row>
    <row r="80" spans="1:9" x14ac:dyDescent="0.35">
      <c r="A80">
        <v>1</v>
      </c>
      <c r="C80">
        <v>4.4999999999999998E-2</v>
      </c>
      <c r="E80">
        <v>8.4435336999999999E-2</v>
      </c>
      <c r="F80">
        <f t="shared" si="9"/>
        <v>1.2550000000000001</v>
      </c>
      <c r="G80">
        <v>1.3</v>
      </c>
      <c r="H80">
        <f t="shared" si="10"/>
        <v>0.2390438247011952</v>
      </c>
      <c r="I80">
        <f t="shared" si="11"/>
        <v>0.12319401410453799</v>
      </c>
    </row>
    <row r="81" spans="1:9" x14ac:dyDescent="0.35">
      <c r="A81">
        <v>0</v>
      </c>
      <c r="C81">
        <v>4.5999999999999999E-2</v>
      </c>
      <c r="E81">
        <v>8.4435336999999999E-2</v>
      </c>
      <c r="F81">
        <f t="shared" si="9"/>
        <v>1.258</v>
      </c>
      <c r="G81">
        <v>1.304</v>
      </c>
      <c r="H81">
        <f t="shared" si="10"/>
        <v>0.23847376788553259</v>
      </c>
      <c r="I81">
        <f t="shared" si="11"/>
        <v>0.12244708337482718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Qailah Bhamjee</dc:creator>
  <cp:lastModifiedBy>Qailah Bhamjee</cp:lastModifiedBy>
  <dcterms:created xsi:type="dcterms:W3CDTF">2024-10-26T14:29:22Z</dcterms:created>
  <dcterms:modified xsi:type="dcterms:W3CDTF">2024-10-29T15:47:34Z</dcterms:modified>
</cp:coreProperties>
</file>