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155" windowHeight="847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R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Q2" i="1" l="1"/>
  <c r="R7" i="1"/>
  <c r="Q7" i="1"/>
  <c r="K2" i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R3" i="1" s="1"/>
  <c r="R5" i="1" l="1"/>
  <c r="R4" i="1"/>
  <c r="Q4" i="1"/>
  <c r="Q6" i="1"/>
  <c r="R6" i="1"/>
  <c r="Q3" i="1"/>
  <c r="Q5" i="1"/>
</calcChain>
</file>

<file path=xl/sharedStrings.xml><?xml version="1.0" encoding="utf-8"?>
<sst xmlns="http://schemas.openxmlformats.org/spreadsheetml/2006/main" count="42" uniqueCount="23">
  <si>
    <t>Mean</t>
  </si>
  <si>
    <t>STD. DEV.</t>
  </si>
  <si>
    <t>Dollar 10</t>
  </si>
  <si>
    <t>Local firewood cost</t>
  </si>
  <si>
    <t>Patch 1</t>
  </si>
  <si>
    <t>Patch 2</t>
  </si>
  <si>
    <t>Patch 3</t>
  </si>
  <si>
    <t>Patch 4</t>
  </si>
  <si>
    <t>Patch 5</t>
  </si>
  <si>
    <t>Patch 6</t>
  </si>
  <si>
    <t>Patch 7</t>
  </si>
  <si>
    <t>Patch 8</t>
  </si>
  <si>
    <t>Patch 9</t>
  </si>
  <si>
    <t>Patch 10</t>
  </si>
  <si>
    <t>C_LOCAL</t>
  </si>
  <si>
    <t>Field 2 to 101 shows 100 realizations for the time to First Crosspatch infestations for Patch 3</t>
  </si>
  <si>
    <t>Dollar 2</t>
  </si>
  <si>
    <t>Dollar 4</t>
  </si>
  <si>
    <t>Dollar 6</t>
  </si>
  <si>
    <t>Dollar 8</t>
  </si>
  <si>
    <t>Dollar 0</t>
  </si>
  <si>
    <t>MEAN AND STANDARD DEVIATION IS ONLY FOR PATCH 3</t>
  </si>
  <si>
    <t>Selected Data from all patches and their plots for the impact of local firewood cost upon time to first crosspatch infestation. Mean and Standard deviation are only for Patch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</si>
</sst>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50651829678316"/>
          <c:y val="0.1067522115291144"/>
          <c:w val="0.66332031843127048"/>
          <c:h val="0.7997908594758989"/>
        </c:manualLayout>
      </c:layout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Patch 1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Sheet3!$D$2:$D$7</c:f>
              <c:numCache>
                <c:formatCode>General</c:formatCode>
                <c:ptCount val="6"/>
                <c:pt idx="0">
                  <c:v>99.033000000000001</c:v>
                </c:pt>
                <c:pt idx="1">
                  <c:v>99.046000000000006</c:v>
                </c:pt>
                <c:pt idx="2">
                  <c:v>79.921000000000006</c:v>
                </c:pt>
                <c:pt idx="3">
                  <c:v>19.649999999999999</c:v>
                </c:pt>
                <c:pt idx="4">
                  <c:v>11.173999999999999</c:v>
                </c:pt>
                <c:pt idx="5">
                  <c:v>8.7642000000000007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Patch 2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Sheet3!$E$2:$E$7</c:f>
              <c:numCache>
                <c:formatCode>General</c:formatCode>
                <c:ptCount val="6"/>
                <c:pt idx="0">
                  <c:v>76.403999999999996</c:v>
                </c:pt>
                <c:pt idx="1">
                  <c:v>69.561000000000007</c:v>
                </c:pt>
                <c:pt idx="2">
                  <c:v>43.363999999999997</c:v>
                </c:pt>
                <c:pt idx="3">
                  <c:v>9.1363000000000003</c:v>
                </c:pt>
                <c:pt idx="4">
                  <c:v>4.4295999999999998</c:v>
                </c:pt>
                <c:pt idx="5">
                  <c:v>3.4544000000000001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Patch 3</c:v>
                </c:pt>
              </c:strCache>
            </c:strRef>
          </c:tx>
          <c:spPr>
            <a:ln w="19050">
              <a:solidFill>
                <a:schemeClr val="accent5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Sheet3!$Q$2:$Q$7</c:f>
                <c:numCache>
                  <c:formatCode>General</c:formatCode>
                  <c:ptCount val="6"/>
                  <c:pt idx="0">
                    <c:v>39.99484184752189</c:v>
                  </c:pt>
                  <c:pt idx="1">
                    <c:v>46.428800266976161</c:v>
                  </c:pt>
                  <c:pt idx="2">
                    <c:v>48.011838069610306</c:v>
                  </c:pt>
                  <c:pt idx="3">
                    <c:v>14.565199338414546</c:v>
                  </c:pt>
                  <c:pt idx="4">
                    <c:v>4.327589589691323</c:v>
                  </c:pt>
                  <c:pt idx="5">
                    <c:v>3.1435071797362326</c:v>
                  </c:pt>
                </c:numCache>
              </c:numRef>
            </c:plus>
            <c:minus>
              <c:numRef>
                <c:f>Sheet3!$Q$2:$Q$7</c:f>
                <c:numCache>
                  <c:formatCode>General</c:formatCode>
                  <c:ptCount val="6"/>
                  <c:pt idx="0">
                    <c:v>39.99484184752189</c:v>
                  </c:pt>
                  <c:pt idx="1">
                    <c:v>46.428800266976161</c:v>
                  </c:pt>
                  <c:pt idx="2">
                    <c:v>48.011838069610306</c:v>
                  </c:pt>
                  <c:pt idx="3">
                    <c:v>14.565199338414546</c:v>
                  </c:pt>
                  <c:pt idx="4">
                    <c:v>4.327589589691323</c:v>
                  </c:pt>
                  <c:pt idx="5">
                    <c:v>3.1435071797362326</c:v>
                  </c:pt>
                </c:numCache>
              </c:numRef>
            </c:minus>
          </c:errBars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Sheet3!$F$2:$F$7</c:f>
              <c:numCache>
                <c:formatCode>General</c:formatCode>
                <c:ptCount val="6"/>
                <c:pt idx="0">
                  <c:v>79.400999999999996</c:v>
                </c:pt>
                <c:pt idx="1">
                  <c:v>65.971999999999994</c:v>
                </c:pt>
                <c:pt idx="2">
                  <c:v>45.947000000000003</c:v>
                </c:pt>
                <c:pt idx="3">
                  <c:v>8.6387</c:v>
                </c:pt>
                <c:pt idx="4">
                  <c:v>4.9362000000000004</c:v>
                </c:pt>
                <c:pt idx="5">
                  <c:v>3.7663000000000002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Sheet3!$G$1</c:f>
              <c:strCache>
                <c:ptCount val="1"/>
                <c:pt idx="0">
                  <c:v>Patch 4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Sheet3!$G$2:$G$7</c:f>
              <c:numCache>
                <c:formatCode>General</c:formatCode>
                <c:ptCount val="6"/>
                <c:pt idx="0">
                  <c:v>84.349000000000004</c:v>
                </c:pt>
                <c:pt idx="1">
                  <c:v>66.75</c:v>
                </c:pt>
                <c:pt idx="2">
                  <c:v>43.551000000000002</c:v>
                </c:pt>
                <c:pt idx="3">
                  <c:v>8.5456000000000003</c:v>
                </c:pt>
                <c:pt idx="4">
                  <c:v>4.3499999999999996</c:v>
                </c:pt>
                <c:pt idx="5">
                  <c:v>3.8774999999999999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Sheet3!$H$1</c:f>
              <c:strCache>
                <c:ptCount val="1"/>
                <c:pt idx="0">
                  <c:v>Patch 5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Sheet3!$H$2:$H$7</c:f>
              <c:numCache>
                <c:formatCode>General</c:formatCode>
                <c:ptCount val="6"/>
                <c:pt idx="0">
                  <c:v>72.555000000000007</c:v>
                </c:pt>
                <c:pt idx="1">
                  <c:v>67.811000000000007</c:v>
                </c:pt>
                <c:pt idx="2">
                  <c:v>45.101999999999997</c:v>
                </c:pt>
                <c:pt idx="3">
                  <c:v>10.788</c:v>
                </c:pt>
                <c:pt idx="4">
                  <c:v>4.5186999999999999</c:v>
                </c:pt>
                <c:pt idx="5">
                  <c:v>4.0289999999999999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Sheet3!$I$1</c:f>
              <c:strCache>
                <c:ptCount val="1"/>
                <c:pt idx="0">
                  <c:v>Patch 6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Sheet3!$I$2:$I$7</c:f>
              <c:numCache>
                <c:formatCode>General</c:formatCode>
                <c:ptCount val="6"/>
                <c:pt idx="0">
                  <c:v>94.097999999999999</c:v>
                </c:pt>
                <c:pt idx="1">
                  <c:v>91.162000000000006</c:v>
                </c:pt>
                <c:pt idx="2">
                  <c:v>87.44</c:v>
                </c:pt>
                <c:pt idx="3">
                  <c:v>33.683999999999997</c:v>
                </c:pt>
                <c:pt idx="4">
                  <c:v>16.495999999999999</c:v>
                </c:pt>
                <c:pt idx="5">
                  <c:v>11.233000000000001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Sheet3!$J$1</c:f>
              <c:strCache>
                <c:ptCount val="1"/>
                <c:pt idx="0">
                  <c:v>Patch 7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Sheet3!$J$2:$J$7</c:f>
              <c:numCache>
                <c:formatCode>General</c:formatCode>
                <c:ptCount val="6"/>
                <c:pt idx="0">
                  <c:v>96.113</c:v>
                </c:pt>
                <c:pt idx="1">
                  <c:v>93.201999999999998</c:v>
                </c:pt>
                <c:pt idx="2">
                  <c:v>90.623999999999995</c:v>
                </c:pt>
                <c:pt idx="3">
                  <c:v>30.709</c:v>
                </c:pt>
                <c:pt idx="4">
                  <c:v>14.952999999999999</c:v>
                </c:pt>
                <c:pt idx="5">
                  <c:v>10.811999999999999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Sheet3!$K$1</c:f>
              <c:strCache>
                <c:ptCount val="1"/>
                <c:pt idx="0">
                  <c:v>Patch 8</c:v>
                </c:pt>
              </c:strCache>
            </c:strRef>
          </c:tx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Sheet3!$K$2:$K$7</c:f>
              <c:numCache>
                <c:formatCode>General</c:formatCode>
                <c:ptCount val="6"/>
                <c:pt idx="0">
                  <c:v>98.025999999999996</c:v>
                </c:pt>
                <c:pt idx="1">
                  <c:v>91.299000000000007</c:v>
                </c:pt>
                <c:pt idx="2">
                  <c:v>90.762</c:v>
                </c:pt>
                <c:pt idx="3">
                  <c:v>39.78</c:v>
                </c:pt>
                <c:pt idx="4">
                  <c:v>14.507999999999999</c:v>
                </c:pt>
                <c:pt idx="5">
                  <c:v>12.492000000000001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Sheet3!$L$1</c:f>
              <c:strCache>
                <c:ptCount val="1"/>
                <c:pt idx="0">
                  <c:v>Patch 9</c:v>
                </c:pt>
              </c:strCache>
            </c:strRef>
          </c:tx>
          <c:spPr>
            <a:ln w="190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Sheet3!$L$2:$L$7</c:f>
              <c:numCache>
                <c:formatCode>General</c:formatCode>
                <c:ptCount val="6"/>
                <c:pt idx="0">
                  <c:v>96.081000000000003</c:v>
                </c:pt>
                <c:pt idx="1">
                  <c:v>94.168000000000006</c:v>
                </c:pt>
                <c:pt idx="2">
                  <c:v>85.774000000000001</c:v>
                </c:pt>
                <c:pt idx="3">
                  <c:v>36.116999999999997</c:v>
                </c:pt>
                <c:pt idx="4">
                  <c:v>14.010999999999999</c:v>
                </c:pt>
                <c:pt idx="5">
                  <c:v>12.617000000000001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Sheet3!$M$1</c:f>
              <c:strCache>
                <c:ptCount val="1"/>
                <c:pt idx="0">
                  <c:v>Patch 10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Sheet3!$M$2:$M$7</c:f>
              <c:numCache>
                <c:formatCode>General</c:formatCode>
                <c:ptCount val="6"/>
                <c:pt idx="0">
                  <c:v>95.105999999999995</c:v>
                </c:pt>
                <c:pt idx="1">
                  <c:v>94.179000000000002</c:v>
                </c:pt>
                <c:pt idx="2">
                  <c:v>86.721000000000004</c:v>
                </c:pt>
                <c:pt idx="3">
                  <c:v>33.305</c:v>
                </c:pt>
                <c:pt idx="4">
                  <c:v>12.866</c:v>
                </c:pt>
                <c:pt idx="5">
                  <c:v>11.920999999999999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49440"/>
        <c:axId val="41752768"/>
      </c:lineChart>
      <c:catAx>
        <c:axId val="156349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75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752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634944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21485434155441"/>
          <c:y val="0.15274603495075934"/>
          <c:w val="0.18785145997375327"/>
          <c:h val="0.72322904081434269"/>
        </c:manualLayout>
      </c:layout>
      <c:overlay val="0"/>
      <c:spPr>
        <a:ln w="19050"/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152400</xdr:rowOff>
    </xdr:from>
    <xdr:to>
      <xdr:col>17</xdr:col>
      <xdr:colOff>333375</xdr:colOff>
      <xdr:row>25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0.30273</cdr:x>
      <cdr:y>0.91044</cdr:y>
    </cdr:from>
    <cdr:to>
      <cdr:x>0.6875</cdr:x>
      <cdr:y>1</cdr:y>
    </cdr:to>
    <cdr:sp macro="" textlink="">
      <cdr:nvSpPr>
        <cdr:cNvPr id="8" name="Text Box 1"/>
        <cdr:cNvSpPr txBox="1"/>
      </cdr:nvSpPr>
      <cdr:spPr>
        <a:xfrm xmlns:a="http://schemas.openxmlformats.org/drawingml/2006/main">
          <a:off x="1476375" y="3277994"/>
          <a:ext cx="1876425" cy="322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Local Firewood Cost</a:t>
          </a:r>
          <a:r>
            <a:rPr lang="en-US" sz="1400" baseline="0"/>
            <a:t> </a:t>
          </a:r>
          <a:r>
            <a:rPr lang="en-US" sz="1400" i="1" baseline="0"/>
            <a:t>C</a:t>
          </a:r>
          <a:r>
            <a:rPr lang="en-US" sz="800" i="1" baseline="0"/>
            <a:t>L</a:t>
          </a:r>
          <a:endParaRPr lang="en-US" sz="1400" i="1" baseline="-25000">
            <a:latin typeface="Symbol" pitchFamily="18" charset="2"/>
          </a:endParaRPr>
        </a:p>
      </cdr:txBody>
    </cdr:sp>
  </cdr:relSizeAnchor>
  <cdr:relSizeAnchor xmlns:cdr="http://schemas.openxmlformats.org/drawingml/2006/chartDrawing">
    <cdr:from>
      <cdr:x>0.01042</cdr:x>
      <cdr:y>0.03812</cdr:y>
    </cdr:from>
    <cdr:to>
      <cdr:x>0.07537</cdr:x>
      <cdr:y>0.92456</cdr:y>
    </cdr:to>
    <cdr:sp macro="" textlink="">
      <cdr:nvSpPr>
        <cdr:cNvPr id="9" name="Text Box 1"/>
        <cdr:cNvSpPr txBox="1"/>
      </cdr:nvSpPr>
      <cdr:spPr>
        <a:xfrm xmlns:a="http://schemas.openxmlformats.org/drawingml/2006/main" rot="16200000">
          <a:off x="-1386619" y="1574666"/>
          <a:ext cx="3191583" cy="316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 baseline="0"/>
            <a:t>Time (in years)</a:t>
          </a:r>
          <a:endParaRPr lang="en-US" sz="1600" i="0" baseline="-25000"/>
        </a:p>
      </cdr:txBody>
    </cdr:sp>
  </cdr:relSizeAnchor>
  <cdr:relSizeAnchor xmlns:cdr="http://schemas.openxmlformats.org/drawingml/2006/chartDrawing">
    <cdr:from>
      <cdr:x>0.15495</cdr:x>
      <cdr:y>0.00617</cdr:y>
    </cdr:from>
    <cdr:to>
      <cdr:x>0.82097</cdr:x>
      <cdr:y>0.09572</cdr:y>
    </cdr:to>
    <cdr:sp macro="" textlink="">
      <cdr:nvSpPr>
        <cdr:cNvPr id="10" name="Text Box 1"/>
        <cdr:cNvSpPr txBox="1"/>
      </cdr:nvSpPr>
      <cdr:spPr>
        <a:xfrm xmlns:a="http://schemas.openxmlformats.org/drawingml/2006/main">
          <a:off x="755642" y="22225"/>
          <a:ext cx="3248046" cy="32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baseline="0"/>
            <a:t>First Crosspatch Infestation</a:t>
          </a:r>
          <a:endParaRPr lang="en-US" sz="1400" b="1" baseline="-25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B2" sqref="B2"/>
    </sheetView>
  </sheetViews>
  <sheetFormatPr defaultRowHeight="15" x14ac:dyDescent="0.25"/>
  <cols>
    <col min="1" max="1" width="21.7109375" style="2" customWidth="1"/>
    <col min="2" max="2" width="12" style="2" customWidth="1"/>
    <col min="3" max="6" width="9.140625" style="2"/>
    <col min="7" max="7" width="9.5703125" style="2" customWidth="1"/>
    <col min="8" max="8" width="6" style="2" customWidth="1"/>
    <col min="10" max="14" width="9.140625" style="2"/>
    <col min="15" max="15" width="4" customWidth="1"/>
    <col min="16" max="16384" width="9.140625" style="2"/>
  </cols>
  <sheetData>
    <row r="1" spans="1:18" ht="16.5" customHeight="1" x14ac:dyDescent="0.25">
      <c r="A1" s="1" t="s">
        <v>3</v>
      </c>
      <c r="B1" s="6" t="s">
        <v>20</v>
      </c>
      <c r="C1" s="3" t="s">
        <v>16</v>
      </c>
      <c r="D1" s="1" t="s">
        <v>17</v>
      </c>
      <c r="E1" s="1" t="s">
        <v>18</v>
      </c>
      <c r="F1" s="1" t="s">
        <v>19</v>
      </c>
      <c r="G1" s="1" t="s">
        <v>2</v>
      </c>
      <c r="H1" s="4"/>
      <c r="I1" s="1" t="s">
        <v>20</v>
      </c>
      <c r="J1" s="3" t="s">
        <v>16</v>
      </c>
      <c r="K1" s="1" t="s">
        <v>17</v>
      </c>
      <c r="L1" s="1" t="s">
        <v>18</v>
      </c>
      <c r="M1" s="1" t="s">
        <v>19</v>
      </c>
      <c r="N1" s="1" t="s">
        <v>2</v>
      </c>
      <c r="P1" s="4"/>
      <c r="Q1" s="1" t="s">
        <v>0</v>
      </c>
      <c r="R1" s="1" t="s">
        <v>1</v>
      </c>
    </row>
    <row r="2" spans="1:18" ht="15" customHeight="1" x14ac:dyDescent="0.25">
      <c r="A2" s="12" t="s">
        <v>15</v>
      </c>
      <c r="B2" s="8">
        <v>5201</v>
      </c>
      <c r="C2" s="2">
        <v>5201</v>
      </c>
      <c r="D2" s="2">
        <v>5201</v>
      </c>
      <c r="E2" s="2">
        <v>255</v>
      </c>
      <c r="F2" s="2">
        <v>153</v>
      </c>
      <c r="G2" s="2">
        <v>111</v>
      </c>
      <c r="I2" s="2">
        <f t="shared" ref="I2:N2" si="0">B2/52</f>
        <v>100.01923076923077</v>
      </c>
      <c r="J2" s="2">
        <f t="shared" si="0"/>
        <v>100.01923076923077</v>
      </c>
      <c r="K2" s="2">
        <f t="shared" si="0"/>
        <v>100.01923076923077</v>
      </c>
      <c r="L2" s="2">
        <f t="shared" si="0"/>
        <v>4.9038461538461542</v>
      </c>
      <c r="M2" s="2">
        <f t="shared" si="0"/>
        <v>2.9423076923076925</v>
      </c>
      <c r="N2" s="2">
        <f t="shared" si="0"/>
        <v>2.1346153846153846</v>
      </c>
      <c r="P2" s="2">
        <v>0</v>
      </c>
      <c r="Q2" s="2">
        <f>AVERAGE(I2:I101)</f>
        <v>79.401153846153761</v>
      </c>
      <c r="R2" s="2">
        <f>_xlfn.STDEV.P(I2:I101)</f>
        <v>39.99484184752189</v>
      </c>
    </row>
    <row r="3" spans="1:18" x14ac:dyDescent="0.25">
      <c r="A3" s="12"/>
      <c r="B3" s="7">
        <v>69</v>
      </c>
      <c r="C3" s="2">
        <v>5201</v>
      </c>
      <c r="D3" s="2">
        <v>288</v>
      </c>
      <c r="E3" s="2">
        <v>226</v>
      </c>
      <c r="F3" s="2">
        <v>76</v>
      </c>
      <c r="G3" s="2">
        <v>98</v>
      </c>
      <c r="I3" s="2">
        <f t="shared" ref="I3:I66" si="1">B3/52</f>
        <v>1.3269230769230769</v>
      </c>
      <c r="J3" s="2">
        <f t="shared" ref="J3:J34" si="2">C3/52</f>
        <v>100.01923076923077</v>
      </c>
      <c r="K3" s="2">
        <f t="shared" ref="K3:K34" si="3">D3/52</f>
        <v>5.5384615384615383</v>
      </c>
      <c r="L3" s="2">
        <f t="shared" ref="L3:L34" si="4">E3/52</f>
        <v>4.3461538461538458</v>
      </c>
      <c r="M3" s="2">
        <f t="shared" ref="M3:M34" si="5">F3/52</f>
        <v>1.4615384615384615</v>
      </c>
      <c r="N3" s="2">
        <f t="shared" ref="N3:N34" si="6">G3/52</f>
        <v>1.8846153846153846</v>
      </c>
      <c r="P3" s="2">
        <v>2</v>
      </c>
      <c r="Q3" s="2">
        <f>AVERAGE(J2:J101)</f>
        <v>65.971923076923034</v>
      </c>
      <c r="R3" s="2">
        <f>_xlfn.STDEV.P(J2:J101)</f>
        <v>46.428800266976161</v>
      </c>
    </row>
    <row r="4" spans="1:18" x14ac:dyDescent="0.25">
      <c r="A4" s="12"/>
      <c r="B4" s="7">
        <v>5201</v>
      </c>
      <c r="C4" s="2">
        <v>5201</v>
      </c>
      <c r="D4" s="2">
        <v>5201</v>
      </c>
      <c r="E4" s="2">
        <v>627</v>
      </c>
      <c r="F4" s="2">
        <v>85</v>
      </c>
      <c r="G4" s="2">
        <v>35</v>
      </c>
      <c r="I4" s="2">
        <f t="shared" si="1"/>
        <v>100.01923076923077</v>
      </c>
      <c r="J4" s="2">
        <f t="shared" si="2"/>
        <v>100.01923076923077</v>
      </c>
      <c r="K4" s="2">
        <f t="shared" si="3"/>
        <v>100.01923076923077</v>
      </c>
      <c r="L4" s="2">
        <f t="shared" si="4"/>
        <v>12.057692307692308</v>
      </c>
      <c r="M4" s="2">
        <f t="shared" si="5"/>
        <v>1.6346153846153846</v>
      </c>
      <c r="N4" s="2">
        <f t="shared" si="6"/>
        <v>0.67307692307692313</v>
      </c>
      <c r="P4" s="2">
        <v>4</v>
      </c>
      <c r="Q4" s="2">
        <f>AVERAGE(K2:K101)</f>
        <v>45.947307692307703</v>
      </c>
      <c r="R4" s="2">
        <f>_xlfn.STDEV.P(K2:K101)</f>
        <v>48.011838069610306</v>
      </c>
    </row>
    <row r="5" spans="1:18" x14ac:dyDescent="0.25">
      <c r="A5" s="12"/>
      <c r="B5" s="7">
        <v>61</v>
      </c>
      <c r="C5" s="2">
        <v>149</v>
      </c>
      <c r="D5" s="2">
        <v>288</v>
      </c>
      <c r="E5" s="2">
        <v>227</v>
      </c>
      <c r="F5" s="2">
        <v>208</v>
      </c>
      <c r="G5" s="2">
        <v>353</v>
      </c>
      <c r="I5" s="2">
        <f t="shared" si="1"/>
        <v>1.1730769230769231</v>
      </c>
      <c r="J5" s="2">
        <f t="shared" si="2"/>
        <v>2.8653846153846154</v>
      </c>
      <c r="K5" s="2">
        <f t="shared" si="3"/>
        <v>5.5384615384615383</v>
      </c>
      <c r="L5" s="2">
        <f t="shared" si="4"/>
        <v>4.365384615384615</v>
      </c>
      <c r="M5" s="2">
        <f t="shared" si="5"/>
        <v>4</v>
      </c>
      <c r="N5" s="2">
        <f t="shared" si="6"/>
        <v>6.7884615384615383</v>
      </c>
      <c r="P5" s="2">
        <v>6</v>
      </c>
      <c r="Q5" s="2">
        <f>AVERAGE(L2:L101)</f>
        <v>8.6386538461538454</v>
      </c>
      <c r="R5" s="2">
        <f>_xlfn.STDEV.P(L2:L101)</f>
        <v>14.565199338414546</v>
      </c>
    </row>
    <row r="6" spans="1:18" x14ac:dyDescent="0.25">
      <c r="A6" s="12"/>
      <c r="B6" s="7">
        <v>5201</v>
      </c>
      <c r="C6" s="2">
        <v>196</v>
      </c>
      <c r="D6" s="2">
        <v>5201</v>
      </c>
      <c r="E6" s="2">
        <v>704</v>
      </c>
      <c r="F6" s="2">
        <v>31</v>
      </c>
      <c r="G6" s="2">
        <v>151</v>
      </c>
      <c r="I6" s="2">
        <f t="shared" si="1"/>
        <v>100.01923076923077</v>
      </c>
      <c r="J6" s="2">
        <f t="shared" si="2"/>
        <v>3.7692307692307692</v>
      </c>
      <c r="K6" s="2">
        <f t="shared" si="3"/>
        <v>100.01923076923077</v>
      </c>
      <c r="L6" s="2">
        <f t="shared" si="4"/>
        <v>13.538461538461538</v>
      </c>
      <c r="M6" s="2">
        <f t="shared" si="5"/>
        <v>0.59615384615384615</v>
      </c>
      <c r="N6" s="2">
        <f t="shared" si="6"/>
        <v>2.9038461538461537</v>
      </c>
      <c r="P6" s="2">
        <v>8</v>
      </c>
      <c r="Q6" s="2">
        <f>AVERAGE(M2:M101)</f>
        <v>4.9361538461538466</v>
      </c>
      <c r="R6" s="2">
        <f>_xlfn.STDEV.P(M2:M101)</f>
        <v>4.327589589691323</v>
      </c>
    </row>
    <row r="7" spans="1:18" x14ac:dyDescent="0.25">
      <c r="A7" s="5"/>
      <c r="B7" s="7">
        <v>5201</v>
      </c>
      <c r="C7" s="2">
        <v>5201</v>
      </c>
      <c r="D7" s="2">
        <v>215</v>
      </c>
      <c r="E7" s="2">
        <v>271</v>
      </c>
      <c r="F7" s="2">
        <v>332</v>
      </c>
      <c r="G7" s="2">
        <v>156</v>
      </c>
      <c r="I7" s="2">
        <f t="shared" si="1"/>
        <v>100.01923076923077</v>
      </c>
      <c r="J7" s="2">
        <f t="shared" si="2"/>
        <v>100.01923076923077</v>
      </c>
      <c r="K7" s="2">
        <f t="shared" si="3"/>
        <v>4.134615384615385</v>
      </c>
      <c r="L7" s="2">
        <f t="shared" si="4"/>
        <v>5.2115384615384617</v>
      </c>
      <c r="M7" s="2">
        <f t="shared" si="5"/>
        <v>6.384615384615385</v>
      </c>
      <c r="N7" s="2">
        <f t="shared" si="6"/>
        <v>3</v>
      </c>
      <c r="P7" s="2">
        <v>10</v>
      </c>
      <c r="Q7" s="2">
        <f>AVERAGE(N2:N101)</f>
        <v>3.766346153846154</v>
      </c>
      <c r="R7" s="2">
        <f>_xlfn.STDEV.P(N2:N101)</f>
        <v>3.1435071797362326</v>
      </c>
    </row>
    <row r="8" spans="1:18" x14ac:dyDescent="0.25">
      <c r="A8" s="5"/>
      <c r="B8" s="7">
        <v>5201</v>
      </c>
      <c r="C8" s="2">
        <v>5201</v>
      </c>
      <c r="D8" s="2">
        <v>5201</v>
      </c>
      <c r="E8" s="2">
        <v>190</v>
      </c>
      <c r="F8" s="2">
        <v>163</v>
      </c>
      <c r="G8" s="2">
        <v>423</v>
      </c>
      <c r="I8" s="2">
        <f t="shared" si="1"/>
        <v>100.01923076923077</v>
      </c>
      <c r="J8" s="2">
        <f t="shared" si="2"/>
        <v>100.01923076923077</v>
      </c>
      <c r="K8" s="2">
        <f t="shared" si="3"/>
        <v>100.01923076923077</v>
      </c>
      <c r="L8" s="2">
        <f t="shared" si="4"/>
        <v>3.6538461538461537</v>
      </c>
      <c r="M8" s="2">
        <f t="shared" si="5"/>
        <v>3.1346153846153846</v>
      </c>
      <c r="N8" s="2">
        <f t="shared" si="6"/>
        <v>8.134615384615385</v>
      </c>
    </row>
    <row r="9" spans="1:18" x14ac:dyDescent="0.25">
      <c r="A9" s="5"/>
      <c r="B9" s="7">
        <v>5201</v>
      </c>
      <c r="C9" s="2">
        <v>5201</v>
      </c>
      <c r="D9" s="2">
        <v>5201</v>
      </c>
      <c r="E9" s="2">
        <v>46</v>
      </c>
      <c r="F9" s="2">
        <v>426</v>
      </c>
      <c r="G9" s="2">
        <v>550</v>
      </c>
      <c r="I9" s="2">
        <f t="shared" si="1"/>
        <v>100.01923076923077</v>
      </c>
      <c r="J9" s="2">
        <f t="shared" si="2"/>
        <v>100.01923076923077</v>
      </c>
      <c r="K9" s="2">
        <f t="shared" si="3"/>
        <v>100.01923076923077</v>
      </c>
      <c r="L9" s="2">
        <f t="shared" si="4"/>
        <v>0.88461538461538458</v>
      </c>
      <c r="M9" s="2">
        <f t="shared" si="5"/>
        <v>8.1923076923076916</v>
      </c>
      <c r="N9" s="2">
        <f t="shared" si="6"/>
        <v>10.576923076923077</v>
      </c>
    </row>
    <row r="10" spans="1:18" x14ac:dyDescent="0.25">
      <c r="A10" s="5"/>
      <c r="B10" s="7">
        <v>5201</v>
      </c>
      <c r="C10" s="2">
        <v>5201</v>
      </c>
      <c r="D10" s="2">
        <v>5201</v>
      </c>
      <c r="E10" s="2">
        <v>210</v>
      </c>
      <c r="F10" s="2">
        <v>66</v>
      </c>
      <c r="G10" s="2">
        <v>73</v>
      </c>
      <c r="I10" s="2">
        <f t="shared" si="1"/>
        <v>100.01923076923077</v>
      </c>
      <c r="J10" s="2">
        <f t="shared" si="2"/>
        <v>100.01923076923077</v>
      </c>
      <c r="K10" s="2">
        <f t="shared" si="3"/>
        <v>100.01923076923077</v>
      </c>
      <c r="L10" s="2">
        <f t="shared" si="4"/>
        <v>4.0384615384615383</v>
      </c>
      <c r="M10" s="2">
        <f t="shared" si="5"/>
        <v>1.2692307692307692</v>
      </c>
      <c r="N10" s="2">
        <f t="shared" si="6"/>
        <v>1.4038461538461537</v>
      </c>
    </row>
    <row r="11" spans="1:18" x14ac:dyDescent="0.25">
      <c r="A11" s="5"/>
      <c r="B11" s="7">
        <v>115</v>
      </c>
      <c r="C11" s="2">
        <v>39</v>
      </c>
      <c r="D11" s="2">
        <v>66</v>
      </c>
      <c r="E11" s="2">
        <v>315</v>
      </c>
      <c r="F11" s="2">
        <v>265</v>
      </c>
      <c r="G11" s="2">
        <v>191</v>
      </c>
      <c r="I11" s="2">
        <f t="shared" si="1"/>
        <v>2.2115384615384617</v>
      </c>
      <c r="J11" s="2">
        <f t="shared" si="2"/>
        <v>0.75</v>
      </c>
      <c r="K11" s="2">
        <f t="shared" si="3"/>
        <v>1.2692307692307692</v>
      </c>
      <c r="L11" s="2">
        <f t="shared" si="4"/>
        <v>6.0576923076923075</v>
      </c>
      <c r="M11" s="2">
        <f t="shared" si="5"/>
        <v>5.0961538461538458</v>
      </c>
      <c r="N11" s="2">
        <f t="shared" si="6"/>
        <v>3.6730769230769229</v>
      </c>
    </row>
    <row r="12" spans="1:18" x14ac:dyDescent="0.25">
      <c r="A12" s="5"/>
      <c r="B12" s="7">
        <v>5201</v>
      </c>
      <c r="C12" s="2">
        <v>5201</v>
      </c>
      <c r="D12" s="2">
        <v>5201</v>
      </c>
      <c r="E12" s="2">
        <v>80</v>
      </c>
      <c r="F12" s="2">
        <v>895</v>
      </c>
      <c r="G12" s="2">
        <v>525</v>
      </c>
      <c r="I12" s="2">
        <f t="shared" si="1"/>
        <v>100.01923076923077</v>
      </c>
      <c r="J12" s="2">
        <f t="shared" si="2"/>
        <v>100.01923076923077</v>
      </c>
      <c r="K12" s="2">
        <f t="shared" si="3"/>
        <v>100.01923076923077</v>
      </c>
      <c r="L12" s="2">
        <f t="shared" si="4"/>
        <v>1.5384615384615385</v>
      </c>
      <c r="M12" s="2">
        <f t="shared" si="5"/>
        <v>17.21153846153846</v>
      </c>
      <c r="N12" s="2">
        <f t="shared" si="6"/>
        <v>10.096153846153847</v>
      </c>
    </row>
    <row r="13" spans="1:18" x14ac:dyDescent="0.25">
      <c r="A13" s="5"/>
      <c r="B13" s="7">
        <v>5201</v>
      </c>
      <c r="C13" s="2">
        <v>5201</v>
      </c>
      <c r="D13" s="2">
        <v>93</v>
      </c>
      <c r="E13" s="2">
        <v>257</v>
      </c>
      <c r="F13" s="2">
        <v>399</v>
      </c>
      <c r="G13" s="2">
        <v>284</v>
      </c>
      <c r="I13" s="2">
        <f t="shared" si="1"/>
        <v>100.01923076923077</v>
      </c>
      <c r="J13" s="2">
        <f t="shared" si="2"/>
        <v>100.01923076923077</v>
      </c>
      <c r="K13" s="2">
        <f t="shared" si="3"/>
        <v>1.7884615384615385</v>
      </c>
      <c r="L13" s="2">
        <f t="shared" si="4"/>
        <v>4.9423076923076925</v>
      </c>
      <c r="M13" s="2">
        <f t="shared" si="5"/>
        <v>7.6730769230769234</v>
      </c>
      <c r="N13" s="2">
        <f t="shared" si="6"/>
        <v>5.4615384615384617</v>
      </c>
    </row>
    <row r="14" spans="1:18" x14ac:dyDescent="0.25">
      <c r="A14" s="5"/>
      <c r="B14" s="7">
        <v>5201</v>
      </c>
      <c r="C14" s="2">
        <v>5201</v>
      </c>
      <c r="D14" s="2">
        <v>219</v>
      </c>
      <c r="E14" s="2">
        <v>403</v>
      </c>
      <c r="F14" s="2">
        <v>103</v>
      </c>
      <c r="G14" s="2">
        <v>17</v>
      </c>
      <c r="I14" s="2">
        <f t="shared" si="1"/>
        <v>100.01923076923077</v>
      </c>
      <c r="J14" s="2">
        <f t="shared" si="2"/>
        <v>100.01923076923077</v>
      </c>
      <c r="K14" s="2">
        <f t="shared" si="3"/>
        <v>4.2115384615384617</v>
      </c>
      <c r="L14" s="2">
        <f t="shared" si="4"/>
        <v>7.75</v>
      </c>
      <c r="M14" s="2">
        <f t="shared" si="5"/>
        <v>1.9807692307692308</v>
      </c>
      <c r="N14" s="2">
        <f t="shared" si="6"/>
        <v>0.32692307692307693</v>
      </c>
    </row>
    <row r="15" spans="1:18" x14ac:dyDescent="0.25">
      <c r="A15" s="5"/>
      <c r="B15" s="7">
        <v>5201</v>
      </c>
      <c r="C15" s="2">
        <v>11</v>
      </c>
      <c r="D15" s="2">
        <v>5201</v>
      </c>
      <c r="E15" s="2">
        <v>23</v>
      </c>
      <c r="F15" s="2">
        <v>502</v>
      </c>
      <c r="G15" s="2">
        <v>104</v>
      </c>
      <c r="I15" s="2">
        <f t="shared" si="1"/>
        <v>100.01923076923077</v>
      </c>
      <c r="J15" s="2">
        <f t="shared" si="2"/>
        <v>0.21153846153846154</v>
      </c>
      <c r="K15" s="2">
        <f t="shared" si="3"/>
        <v>100.01923076923077</v>
      </c>
      <c r="L15" s="2">
        <f t="shared" si="4"/>
        <v>0.44230769230769229</v>
      </c>
      <c r="M15" s="2">
        <f t="shared" si="5"/>
        <v>9.6538461538461533</v>
      </c>
      <c r="N15" s="2">
        <f t="shared" si="6"/>
        <v>2</v>
      </c>
    </row>
    <row r="16" spans="1:18" x14ac:dyDescent="0.25">
      <c r="A16" s="5"/>
      <c r="B16" s="7">
        <v>5201</v>
      </c>
      <c r="C16" s="2">
        <v>5201</v>
      </c>
      <c r="D16" s="2">
        <v>5201</v>
      </c>
      <c r="E16" s="2">
        <v>53</v>
      </c>
      <c r="F16" s="2">
        <v>366</v>
      </c>
      <c r="G16" s="2">
        <v>263</v>
      </c>
      <c r="I16" s="2">
        <f t="shared" si="1"/>
        <v>100.01923076923077</v>
      </c>
      <c r="J16" s="2">
        <f t="shared" si="2"/>
        <v>100.01923076923077</v>
      </c>
      <c r="K16" s="2">
        <f t="shared" si="3"/>
        <v>100.01923076923077</v>
      </c>
      <c r="L16" s="2">
        <f t="shared" si="4"/>
        <v>1.0192307692307692</v>
      </c>
      <c r="M16" s="2">
        <f t="shared" si="5"/>
        <v>7.0384615384615383</v>
      </c>
      <c r="N16" s="2">
        <f t="shared" si="6"/>
        <v>5.0576923076923075</v>
      </c>
    </row>
    <row r="17" spans="1:14" x14ac:dyDescent="0.25">
      <c r="A17" s="5"/>
      <c r="B17" s="7">
        <v>5201</v>
      </c>
      <c r="C17" s="2">
        <v>13</v>
      </c>
      <c r="D17" s="2">
        <v>770</v>
      </c>
      <c r="E17" s="2">
        <v>570</v>
      </c>
      <c r="F17" s="2">
        <v>56</v>
      </c>
      <c r="G17" s="2">
        <v>506</v>
      </c>
      <c r="I17" s="2">
        <f t="shared" si="1"/>
        <v>100.01923076923077</v>
      </c>
      <c r="J17" s="2">
        <f t="shared" si="2"/>
        <v>0.25</v>
      </c>
      <c r="K17" s="2">
        <f t="shared" si="3"/>
        <v>14.807692307692308</v>
      </c>
      <c r="L17" s="2">
        <f t="shared" si="4"/>
        <v>10.961538461538462</v>
      </c>
      <c r="M17" s="2">
        <f t="shared" si="5"/>
        <v>1.0769230769230769</v>
      </c>
      <c r="N17" s="2">
        <f t="shared" si="6"/>
        <v>9.7307692307692299</v>
      </c>
    </row>
    <row r="18" spans="1:14" x14ac:dyDescent="0.25">
      <c r="A18" s="5"/>
      <c r="B18" s="7">
        <v>5201</v>
      </c>
      <c r="C18" s="2">
        <v>26</v>
      </c>
      <c r="D18" s="2">
        <v>5201</v>
      </c>
      <c r="E18" s="2">
        <v>298</v>
      </c>
      <c r="F18" s="2">
        <v>89</v>
      </c>
      <c r="G18" s="2">
        <v>84</v>
      </c>
      <c r="I18" s="2">
        <f t="shared" si="1"/>
        <v>100.01923076923077</v>
      </c>
      <c r="J18" s="2">
        <f t="shared" si="2"/>
        <v>0.5</v>
      </c>
      <c r="K18" s="2">
        <f t="shared" si="3"/>
        <v>100.01923076923077</v>
      </c>
      <c r="L18" s="2">
        <f t="shared" si="4"/>
        <v>5.7307692307692308</v>
      </c>
      <c r="M18" s="2">
        <f t="shared" si="5"/>
        <v>1.7115384615384615</v>
      </c>
      <c r="N18" s="2">
        <f t="shared" si="6"/>
        <v>1.6153846153846154</v>
      </c>
    </row>
    <row r="19" spans="1:14" x14ac:dyDescent="0.25">
      <c r="A19" s="5"/>
      <c r="B19" s="7">
        <v>5201</v>
      </c>
      <c r="C19" s="2">
        <v>5201</v>
      </c>
      <c r="D19" s="2">
        <v>6</v>
      </c>
      <c r="E19" s="2">
        <v>1487</v>
      </c>
      <c r="F19" s="2">
        <v>223</v>
      </c>
      <c r="G19" s="2">
        <v>182</v>
      </c>
      <c r="I19" s="2">
        <f t="shared" si="1"/>
        <v>100.01923076923077</v>
      </c>
      <c r="J19" s="2">
        <f t="shared" si="2"/>
        <v>100.01923076923077</v>
      </c>
      <c r="K19" s="2">
        <f t="shared" si="3"/>
        <v>0.11538461538461539</v>
      </c>
      <c r="L19" s="2">
        <f t="shared" si="4"/>
        <v>28.596153846153847</v>
      </c>
      <c r="M19" s="2">
        <f t="shared" si="5"/>
        <v>4.2884615384615383</v>
      </c>
      <c r="N19" s="2">
        <f t="shared" si="6"/>
        <v>3.5</v>
      </c>
    </row>
    <row r="20" spans="1:14" x14ac:dyDescent="0.25">
      <c r="A20" s="5"/>
      <c r="B20" s="7">
        <v>67</v>
      </c>
      <c r="C20" s="2">
        <v>5201</v>
      </c>
      <c r="D20" s="2">
        <v>5201</v>
      </c>
      <c r="E20" s="2">
        <v>54</v>
      </c>
      <c r="F20" s="2">
        <v>323</v>
      </c>
      <c r="G20" s="2">
        <v>397</v>
      </c>
      <c r="I20" s="2">
        <f t="shared" si="1"/>
        <v>1.2884615384615385</v>
      </c>
      <c r="J20" s="2">
        <f t="shared" si="2"/>
        <v>100.01923076923077</v>
      </c>
      <c r="K20" s="2">
        <f t="shared" si="3"/>
        <v>100.01923076923077</v>
      </c>
      <c r="L20" s="2">
        <f t="shared" si="4"/>
        <v>1.0384615384615385</v>
      </c>
      <c r="M20" s="2">
        <f t="shared" si="5"/>
        <v>6.2115384615384617</v>
      </c>
      <c r="N20" s="2">
        <f t="shared" si="6"/>
        <v>7.634615384615385</v>
      </c>
    </row>
    <row r="21" spans="1:14" x14ac:dyDescent="0.25">
      <c r="A21" s="5"/>
      <c r="B21" s="7">
        <v>5201</v>
      </c>
      <c r="C21" s="2">
        <v>5201</v>
      </c>
      <c r="D21" s="2">
        <v>99</v>
      </c>
      <c r="E21" s="2">
        <v>550</v>
      </c>
      <c r="F21" s="2">
        <v>36</v>
      </c>
      <c r="G21" s="2">
        <v>26</v>
      </c>
      <c r="I21" s="2">
        <f t="shared" si="1"/>
        <v>100.01923076923077</v>
      </c>
      <c r="J21" s="2">
        <f t="shared" si="2"/>
        <v>100.01923076923077</v>
      </c>
      <c r="K21" s="2">
        <f t="shared" si="3"/>
        <v>1.9038461538461537</v>
      </c>
      <c r="L21" s="2">
        <f t="shared" si="4"/>
        <v>10.576923076923077</v>
      </c>
      <c r="M21" s="2">
        <f t="shared" si="5"/>
        <v>0.69230769230769229</v>
      </c>
      <c r="N21" s="2">
        <f t="shared" si="6"/>
        <v>0.5</v>
      </c>
    </row>
    <row r="22" spans="1:14" x14ac:dyDescent="0.25">
      <c r="A22" s="5"/>
      <c r="B22" s="7">
        <v>5201</v>
      </c>
      <c r="C22" s="2">
        <v>5201</v>
      </c>
      <c r="D22" s="2">
        <v>5201</v>
      </c>
      <c r="E22" s="2">
        <v>152</v>
      </c>
      <c r="F22" s="2">
        <v>175</v>
      </c>
      <c r="G22" s="2">
        <v>239</v>
      </c>
      <c r="I22" s="2">
        <f t="shared" si="1"/>
        <v>100.01923076923077</v>
      </c>
      <c r="J22" s="2">
        <f t="shared" si="2"/>
        <v>100.01923076923077</v>
      </c>
      <c r="K22" s="2">
        <f t="shared" si="3"/>
        <v>100.01923076923077</v>
      </c>
      <c r="L22" s="2">
        <f t="shared" si="4"/>
        <v>2.9230769230769229</v>
      </c>
      <c r="M22" s="2">
        <f t="shared" si="5"/>
        <v>3.3653846153846154</v>
      </c>
      <c r="N22" s="2">
        <f t="shared" si="6"/>
        <v>4.5961538461538458</v>
      </c>
    </row>
    <row r="23" spans="1:14" x14ac:dyDescent="0.25">
      <c r="A23" s="5"/>
      <c r="B23" s="7">
        <v>5201</v>
      </c>
      <c r="C23" s="2">
        <v>5201</v>
      </c>
      <c r="D23" s="2">
        <v>5201</v>
      </c>
      <c r="E23" s="2">
        <v>258</v>
      </c>
      <c r="F23" s="2">
        <v>75</v>
      </c>
      <c r="G23" s="2">
        <v>138</v>
      </c>
      <c r="I23" s="2">
        <f t="shared" si="1"/>
        <v>100.01923076923077</v>
      </c>
      <c r="J23" s="2">
        <f t="shared" si="2"/>
        <v>100.01923076923077</v>
      </c>
      <c r="K23" s="2">
        <f t="shared" si="3"/>
        <v>100.01923076923077</v>
      </c>
      <c r="L23" s="2">
        <f t="shared" si="4"/>
        <v>4.9615384615384617</v>
      </c>
      <c r="M23" s="2">
        <f t="shared" si="5"/>
        <v>1.4423076923076923</v>
      </c>
      <c r="N23" s="2">
        <f t="shared" si="6"/>
        <v>2.6538461538461537</v>
      </c>
    </row>
    <row r="24" spans="1:14" x14ac:dyDescent="0.25">
      <c r="A24" s="5"/>
      <c r="B24" s="7">
        <v>5201</v>
      </c>
      <c r="C24" s="2">
        <v>19</v>
      </c>
      <c r="D24" s="2">
        <v>179</v>
      </c>
      <c r="E24" s="2">
        <v>21</v>
      </c>
      <c r="F24" s="2">
        <v>32</v>
      </c>
      <c r="G24" s="2">
        <v>137</v>
      </c>
      <c r="I24" s="2">
        <f t="shared" si="1"/>
        <v>100.01923076923077</v>
      </c>
      <c r="J24" s="2">
        <f t="shared" si="2"/>
        <v>0.36538461538461536</v>
      </c>
      <c r="K24" s="2">
        <f t="shared" si="3"/>
        <v>3.4423076923076925</v>
      </c>
      <c r="L24" s="2">
        <f t="shared" si="4"/>
        <v>0.40384615384615385</v>
      </c>
      <c r="M24" s="2">
        <f t="shared" si="5"/>
        <v>0.61538461538461542</v>
      </c>
      <c r="N24" s="2">
        <f t="shared" si="6"/>
        <v>2.6346153846153846</v>
      </c>
    </row>
    <row r="25" spans="1:14" x14ac:dyDescent="0.25">
      <c r="A25" s="5"/>
      <c r="B25" s="7">
        <v>50</v>
      </c>
      <c r="C25" s="2">
        <v>124</v>
      </c>
      <c r="D25" s="2">
        <v>18</v>
      </c>
      <c r="E25" s="2">
        <v>55</v>
      </c>
      <c r="F25" s="2">
        <v>171</v>
      </c>
      <c r="G25" s="2">
        <v>5</v>
      </c>
      <c r="I25" s="2">
        <f t="shared" si="1"/>
        <v>0.96153846153846156</v>
      </c>
      <c r="J25" s="2">
        <f t="shared" si="2"/>
        <v>2.3846153846153846</v>
      </c>
      <c r="K25" s="2">
        <f t="shared" si="3"/>
        <v>0.34615384615384615</v>
      </c>
      <c r="L25" s="2">
        <f t="shared" si="4"/>
        <v>1.0576923076923077</v>
      </c>
      <c r="M25" s="2">
        <f t="shared" si="5"/>
        <v>3.2884615384615383</v>
      </c>
      <c r="N25" s="2">
        <f t="shared" si="6"/>
        <v>9.6153846153846159E-2</v>
      </c>
    </row>
    <row r="26" spans="1:14" x14ac:dyDescent="0.25">
      <c r="A26" s="5"/>
      <c r="B26" s="7">
        <v>136</v>
      </c>
      <c r="C26" s="2">
        <v>5201</v>
      </c>
      <c r="D26" s="2">
        <v>5201</v>
      </c>
      <c r="E26" s="2">
        <v>685</v>
      </c>
      <c r="F26" s="2">
        <v>150</v>
      </c>
      <c r="G26" s="2">
        <v>681</v>
      </c>
      <c r="I26" s="2">
        <f t="shared" si="1"/>
        <v>2.6153846153846154</v>
      </c>
      <c r="J26" s="2">
        <f t="shared" si="2"/>
        <v>100.01923076923077</v>
      </c>
      <c r="K26" s="2">
        <f t="shared" si="3"/>
        <v>100.01923076923077</v>
      </c>
      <c r="L26" s="2">
        <f t="shared" si="4"/>
        <v>13.173076923076923</v>
      </c>
      <c r="M26" s="2">
        <f t="shared" si="5"/>
        <v>2.8846153846153846</v>
      </c>
      <c r="N26" s="2">
        <f t="shared" si="6"/>
        <v>13.096153846153847</v>
      </c>
    </row>
    <row r="27" spans="1:14" x14ac:dyDescent="0.25">
      <c r="A27" s="5"/>
      <c r="B27" s="7">
        <v>5201</v>
      </c>
      <c r="C27" s="2">
        <v>5201</v>
      </c>
      <c r="D27" s="2">
        <v>5201</v>
      </c>
      <c r="E27" s="2">
        <v>226</v>
      </c>
      <c r="F27" s="2">
        <v>389</v>
      </c>
      <c r="G27" s="2">
        <v>122</v>
      </c>
      <c r="I27" s="2">
        <f t="shared" si="1"/>
        <v>100.01923076923077</v>
      </c>
      <c r="J27" s="2">
        <f t="shared" si="2"/>
        <v>100.01923076923077</v>
      </c>
      <c r="K27" s="2">
        <f t="shared" si="3"/>
        <v>100.01923076923077</v>
      </c>
      <c r="L27" s="2">
        <f t="shared" si="4"/>
        <v>4.3461538461538458</v>
      </c>
      <c r="M27" s="2">
        <f t="shared" si="5"/>
        <v>7.4807692307692308</v>
      </c>
      <c r="N27" s="2">
        <f t="shared" si="6"/>
        <v>2.3461538461538463</v>
      </c>
    </row>
    <row r="28" spans="1:14" x14ac:dyDescent="0.25">
      <c r="A28" s="5"/>
      <c r="B28" s="7">
        <v>5201</v>
      </c>
      <c r="C28" s="2">
        <v>14</v>
      </c>
      <c r="D28" s="2">
        <v>5201</v>
      </c>
      <c r="E28" s="2">
        <v>222</v>
      </c>
      <c r="F28" s="2">
        <v>351</v>
      </c>
      <c r="G28" s="2">
        <v>128</v>
      </c>
      <c r="I28" s="2">
        <f t="shared" si="1"/>
        <v>100.01923076923077</v>
      </c>
      <c r="J28" s="2">
        <f t="shared" si="2"/>
        <v>0.26923076923076922</v>
      </c>
      <c r="K28" s="2">
        <f t="shared" si="3"/>
        <v>100.01923076923077</v>
      </c>
      <c r="L28" s="2">
        <f t="shared" si="4"/>
        <v>4.2692307692307692</v>
      </c>
      <c r="M28" s="2">
        <f t="shared" si="5"/>
        <v>6.75</v>
      </c>
      <c r="N28" s="2">
        <f t="shared" si="6"/>
        <v>2.4615384615384617</v>
      </c>
    </row>
    <row r="29" spans="1:14" x14ac:dyDescent="0.25">
      <c r="A29" s="5"/>
      <c r="B29" s="7">
        <v>5201</v>
      </c>
      <c r="C29" s="2">
        <v>12</v>
      </c>
      <c r="D29" s="2">
        <v>263</v>
      </c>
      <c r="E29" s="2">
        <v>970</v>
      </c>
      <c r="F29" s="2">
        <v>258</v>
      </c>
      <c r="G29" s="2">
        <v>174</v>
      </c>
      <c r="I29" s="2">
        <f t="shared" si="1"/>
        <v>100.01923076923077</v>
      </c>
      <c r="J29" s="2">
        <f t="shared" si="2"/>
        <v>0.23076923076923078</v>
      </c>
      <c r="K29" s="2">
        <f t="shared" si="3"/>
        <v>5.0576923076923075</v>
      </c>
      <c r="L29" s="2">
        <f t="shared" si="4"/>
        <v>18.653846153846153</v>
      </c>
      <c r="M29" s="2">
        <f t="shared" si="5"/>
        <v>4.9615384615384617</v>
      </c>
      <c r="N29" s="2">
        <f t="shared" si="6"/>
        <v>3.3461538461538463</v>
      </c>
    </row>
    <row r="30" spans="1:14" x14ac:dyDescent="0.25">
      <c r="A30" s="5"/>
      <c r="B30" s="7">
        <v>5201</v>
      </c>
      <c r="C30" s="2">
        <v>418</v>
      </c>
      <c r="D30" s="2">
        <v>5201</v>
      </c>
      <c r="E30" s="2">
        <v>226</v>
      </c>
      <c r="F30" s="2">
        <v>255</v>
      </c>
      <c r="G30" s="2">
        <v>41</v>
      </c>
      <c r="I30" s="2">
        <f t="shared" si="1"/>
        <v>100.01923076923077</v>
      </c>
      <c r="J30" s="2">
        <f t="shared" si="2"/>
        <v>8.0384615384615383</v>
      </c>
      <c r="K30" s="2">
        <f t="shared" si="3"/>
        <v>100.01923076923077</v>
      </c>
      <c r="L30" s="2">
        <f t="shared" si="4"/>
        <v>4.3461538461538458</v>
      </c>
      <c r="M30" s="2">
        <f t="shared" si="5"/>
        <v>4.9038461538461542</v>
      </c>
      <c r="N30" s="2">
        <f t="shared" si="6"/>
        <v>0.78846153846153844</v>
      </c>
    </row>
    <row r="31" spans="1:14" x14ac:dyDescent="0.25">
      <c r="A31" s="5"/>
      <c r="B31" s="7">
        <v>5201</v>
      </c>
      <c r="C31" s="2">
        <v>5201</v>
      </c>
      <c r="D31" s="2">
        <v>5201</v>
      </c>
      <c r="E31" s="2">
        <v>1063</v>
      </c>
      <c r="F31" s="2">
        <v>501</v>
      </c>
      <c r="G31" s="2">
        <v>296</v>
      </c>
      <c r="I31" s="2">
        <f t="shared" si="1"/>
        <v>100.01923076923077</v>
      </c>
      <c r="J31" s="2">
        <f t="shared" si="2"/>
        <v>100.01923076923077</v>
      </c>
      <c r="K31" s="2">
        <f t="shared" si="3"/>
        <v>100.01923076923077</v>
      </c>
      <c r="L31" s="2">
        <f t="shared" si="4"/>
        <v>20.442307692307693</v>
      </c>
      <c r="M31" s="2">
        <f t="shared" si="5"/>
        <v>9.634615384615385</v>
      </c>
      <c r="N31" s="2">
        <f t="shared" si="6"/>
        <v>5.6923076923076925</v>
      </c>
    </row>
    <row r="32" spans="1:14" x14ac:dyDescent="0.25">
      <c r="A32" s="5"/>
      <c r="B32" s="7">
        <v>5201</v>
      </c>
      <c r="C32" s="2">
        <v>190</v>
      </c>
      <c r="D32" s="2">
        <v>137</v>
      </c>
      <c r="E32" s="2">
        <v>243</v>
      </c>
      <c r="F32" s="2">
        <v>202</v>
      </c>
      <c r="G32" s="2">
        <v>161</v>
      </c>
      <c r="I32" s="2">
        <f t="shared" si="1"/>
        <v>100.01923076923077</v>
      </c>
      <c r="J32" s="2">
        <f t="shared" si="2"/>
        <v>3.6538461538461537</v>
      </c>
      <c r="K32" s="2">
        <f t="shared" si="3"/>
        <v>2.6346153846153846</v>
      </c>
      <c r="L32" s="2">
        <f t="shared" si="4"/>
        <v>4.6730769230769234</v>
      </c>
      <c r="M32" s="2">
        <f t="shared" si="5"/>
        <v>3.8846153846153846</v>
      </c>
      <c r="N32" s="2">
        <f t="shared" si="6"/>
        <v>3.0961538461538463</v>
      </c>
    </row>
    <row r="33" spans="1:14" x14ac:dyDescent="0.25">
      <c r="A33" s="5"/>
      <c r="B33" s="7">
        <v>5201</v>
      </c>
      <c r="C33" s="2">
        <v>5</v>
      </c>
      <c r="D33" s="2">
        <v>87</v>
      </c>
      <c r="E33" s="2">
        <v>132</v>
      </c>
      <c r="F33" s="2">
        <v>116</v>
      </c>
      <c r="G33" s="2">
        <v>276</v>
      </c>
      <c r="I33" s="2">
        <f t="shared" si="1"/>
        <v>100.01923076923077</v>
      </c>
      <c r="J33" s="2">
        <f t="shared" si="2"/>
        <v>9.6153846153846159E-2</v>
      </c>
      <c r="K33" s="2">
        <f t="shared" si="3"/>
        <v>1.6730769230769231</v>
      </c>
      <c r="L33" s="2">
        <f t="shared" si="4"/>
        <v>2.5384615384615383</v>
      </c>
      <c r="M33" s="2">
        <f t="shared" si="5"/>
        <v>2.2307692307692308</v>
      </c>
      <c r="N33" s="2">
        <f t="shared" si="6"/>
        <v>5.3076923076923075</v>
      </c>
    </row>
    <row r="34" spans="1:14" x14ac:dyDescent="0.25">
      <c r="A34" s="5"/>
      <c r="B34" s="7">
        <v>5201</v>
      </c>
      <c r="C34" s="2">
        <v>5201</v>
      </c>
      <c r="D34" s="2">
        <v>5201</v>
      </c>
      <c r="E34" s="2">
        <v>202</v>
      </c>
      <c r="F34" s="2">
        <v>336</v>
      </c>
      <c r="G34" s="2">
        <v>142</v>
      </c>
      <c r="I34" s="2">
        <f t="shared" si="1"/>
        <v>100.01923076923077</v>
      </c>
      <c r="J34" s="2">
        <f t="shared" si="2"/>
        <v>100.01923076923077</v>
      </c>
      <c r="K34" s="2">
        <f t="shared" si="3"/>
        <v>100.01923076923077</v>
      </c>
      <c r="L34" s="2">
        <f t="shared" si="4"/>
        <v>3.8846153846153846</v>
      </c>
      <c r="M34" s="2">
        <f t="shared" si="5"/>
        <v>6.4615384615384617</v>
      </c>
      <c r="N34" s="2">
        <f t="shared" si="6"/>
        <v>2.7307692307692308</v>
      </c>
    </row>
    <row r="35" spans="1:14" x14ac:dyDescent="0.25">
      <c r="A35" s="5"/>
      <c r="B35" s="7">
        <v>28</v>
      </c>
      <c r="C35" s="2">
        <v>5201</v>
      </c>
      <c r="D35" s="2">
        <v>5201</v>
      </c>
      <c r="E35" s="2">
        <v>182</v>
      </c>
      <c r="F35" s="2">
        <v>629</v>
      </c>
      <c r="G35" s="2">
        <v>305</v>
      </c>
      <c r="I35" s="2">
        <f t="shared" si="1"/>
        <v>0.53846153846153844</v>
      </c>
      <c r="J35" s="2">
        <f t="shared" ref="J35:J66" si="7">C35/52</f>
        <v>100.01923076923077</v>
      </c>
      <c r="K35" s="2">
        <f t="shared" ref="K35:K66" si="8">D35/52</f>
        <v>100.01923076923077</v>
      </c>
      <c r="L35" s="2">
        <f t="shared" ref="L35:L66" si="9">E35/52</f>
        <v>3.5</v>
      </c>
      <c r="M35" s="2">
        <f t="shared" ref="M35:M66" si="10">F35/52</f>
        <v>12.096153846153847</v>
      </c>
      <c r="N35" s="2">
        <f t="shared" ref="N35:N66" si="11">G35/52</f>
        <v>5.865384615384615</v>
      </c>
    </row>
    <row r="36" spans="1:14" x14ac:dyDescent="0.25">
      <c r="A36" s="5"/>
      <c r="B36" s="7">
        <v>5201</v>
      </c>
      <c r="C36" s="2">
        <v>5201</v>
      </c>
      <c r="D36" s="2">
        <v>5201</v>
      </c>
      <c r="E36" s="2">
        <v>43</v>
      </c>
      <c r="F36" s="2">
        <v>192</v>
      </c>
      <c r="G36" s="2">
        <v>167</v>
      </c>
      <c r="I36" s="2">
        <f t="shared" si="1"/>
        <v>100.01923076923077</v>
      </c>
      <c r="J36" s="2">
        <f t="shared" si="7"/>
        <v>100.01923076923077</v>
      </c>
      <c r="K36" s="2">
        <f t="shared" si="8"/>
        <v>100.01923076923077</v>
      </c>
      <c r="L36" s="2">
        <f t="shared" si="9"/>
        <v>0.82692307692307687</v>
      </c>
      <c r="M36" s="2">
        <f t="shared" si="10"/>
        <v>3.6923076923076925</v>
      </c>
      <c r="N36" s="2">
        <f t="shared" si="11"/>
        <v>3.2115384615384617</v>
      </c>
    </row>
    <row r="37" spans="1:14" x14ac:dyDescent="0.25">
      <c r="A37" s="5"/>
      <c r="B37" s="7">
        <v>5201</v>
      </c>
      <c r="C37" s="2">
        <v>86</v>
      </c>
      <c r="D37" s="2">
        <v>233</v>
      </c>
      <c r="E37" s="2">
        <v>221</v>
      </c>
      <c r="F37" s="2">
        <v>28</v>
      </c>
      <c r="G37" s="2">
        <v>194</v>
      </c>
      <c r="I37" s="2">
        <f t="shared" si="1"/>
        <v>100.01923076923077</v>
      </c>
      <c r="J37" s="2">
        <f t="shared" si="7"/>
        <v>1.6538461538461537</v>
      </c>
      <c r="K37" s="2">
        <f t="shared" si="8"/>
        <v>4.4807692307692308</v>
      </c>
      <c r="L37" s="2">
        <f t="shared" si="9"/>
        <v>4.25</v>
      </c>
      <c r="M37" s="2">
        <f t="shared" si="10"/>
        <v>0.53846153846153844</v>
      </c>
      <c r="N37" s="2">
        <f t="shared" si="11"/>
        <v>3.7307692307692308</v>
      </c>
    </row>
    <row r="38" spans="1:14" x14ac:dyDescent="0.25">
      <c r="A38" s="5"/>
      <c r="B38" s="7">
        <v>85</v>
      </c>
      <c r="C38" s="2">
        <v>5201</v>
      </c>
      <c r="D38" s="2">
        <v>210</v>
      </c>
      <c r="E38" s="2">
        <v>5</v>
      </c>
      <c r="F38" s="2">
        <v>121</v>
      </c>
      <c r="G38" s="2">
        <v>340</v>
      </c>
      <c r="I38" s="2">
        <f t="shared" si="1"/>
        <v>1.6346153846153846</v>
      </c>
      <c r="J38" s="2">
        <f t="shared" si="7"/>
        <v>100.01923076923077</v>
      </c>
      <c r="K38" s="2">
        <f t="shared" si="8"/>
        <v>4.0384615384615383</v>
      </c>
      <c r="L38" s="2">
        <f t="shared" si="9"/>
        <v>9.6153846153846159E-2</v>
      </c>
      <c r="M38" s="2">
        <f t="shared" si="10"/>
        <v>2.3269230769230771</v>
      </c>
      <c r="N38" s="2">
        <f t="shared" si="11"/>
        <v>6.5384615384615383</v>
      </c>
    </row>
    <row r="39" spans="1:14" x14ac:dyDescent="0.25">
      <c r="A39" s="5"/>
      <c r="B39" s="7">
        <v>250</v>
      </c>
      <c r="C39" s="2">
        <v>5201</v>
      </c>
      <c r="D39" s="2">
        <v>522</v>
      </c>
      <c r="E39" s="2">
        <v>182</v>
      </c>
      <c r="F39" s="2">
        <v>284</v>
      </c>
      <c r="G39" s="2">
        <v>166</v>
      </c>
      <c r="I39" s="2">
        <f t="shared" si="1"/>
        <v>4.8076923076923075</v>
      </c>
      <c r="J39" s="2">
        <f t="shared" si="7"/>
        <v>100.01923076923077</v>
      </c>
      <c r="K39" s="2">
        <f t="shared" si="8"/>
        <v>10.038461538461538</v>
      </c>
      <c r="L39" s="2">
        <f t="shared" si="9"/>
        <v>3.5</v>
      </c>
      <c r="M39" s="2">
        <f t="shared" si="10"/>
        <v>5.4615384615384617</v>
      </c>
      <c r="N39" s="2">
        <f t="shared" si="11"/>
        <v>3.1923076923076925</v>
      </c>
    </row>
    <row r="40" spans="1:14" x14ac:dyDescent="0.25">
      <c r="A40" s="5"/>
      <c r="B40" s="7">
        <v>5201</v>
      </c>
      <c r="C40" s="2">
        <v>5201</v>
      </c>
      <c r="D40" s="2">
        <v>16</v>
      </c>
      <c r="E40" s="2">
        <v>727</v>
      </c>
      <c r="F40" s="2">
        <v>187</v>
      </c>
      <c r="G40" s="2">
        <v>64</v>
      </c>
      <c r="I40" s="2">
        <f t="shared" si="1"/>
        <v>100.01923076923077</v>
      </c>
      <c r="J40" s="2">
        <f t="shared" si="7"/>
        <v>100.01923076923077</v>
      </c>
      <c r="K40" s="2">
        <f t="shared" si="8"/>
        <v>0.30769230769230771</v>
      </c>
      <c r="L40" s="2">
        <f t="shared" si="9"/>
        <v>13.98076923076923</v>
      </c>
      <c r="M40" s="2">
        <f t="shared" si="10"/>
        <v>3.5961538461538463</v>
      </c>
      <c r="N40" s="2">
        <f t="shared" si="11"/>
        <v>1.2307692307692308</v>
      </c>
    </row>
    <row r="41" spans="1:14" x14ac:dyDescent="0.25">
      <c r="A41" s="5"/>
      <c r="B41" s="7">
        <v>96</v>
      </c>
      <c r="C41" s="2">
        <v>75</v>
      </c>
      <c r="D41" s="2">
        <v>5201</v>
      </c>
      <c r="E41" s="2">
        <v>130</v>
      </c>
      <c r="F41" s="2">
        <v>154</v>
      </c>
      <c r="G41" s="2">
        <v>269</v>
      </c>
      <c r="I41" s="2">
        <f t="shared" si="1"/>
        <v>1.8461538461538463</v>
      </c>
      <c r="J41" s="2">
        <f t="shared" si="7"/>
        <v>1.4423076923076923</v>
      </c>
      <c r="K41" s="2">
        <f t="shared" si="8"/>
        <v>100.01923076923077</v>
      </c>
      <c r="L41" s="2">
        <f t="shared" si="9"/>
        <v>2.5</v>
      </c>
      <c r="M41" s="2">
        <f t="shared" si="10"/>
        <v>2.9615384615384617</v>
      </c>
      <c r="N41" s="2">
        <f t="shared" si="11"/>
        <v>5.1730769230769234</v>
      </c>
    </row>
    <row r="42" spans="1:14" x14ac:dyDescent="0.25">
      <c r="A42" s="5"/>
      <c r="B42" s="7">
        <v>5201</v>
      </c>
      <c r="C42" s="2">
        <v>5201</v>
      </c>
      <c r="D42" s="2">
        <v>5201</v>
      </c>
      <c r="E42" s="2">
        <v>34</v>
      </c>
      <c r="F42" s="2">
        <v>922</v>
      </c>
      <c r="G42" s="2">
        <v>61</v>
      </c>
      <c r="I42" s="2">
        <f t="shared" si="1"/>
        <v>100.01923076923077</v>
      </c>
      <c r="J42" s="2">
        <f t="shared" si="7"/>
        <v>100.01923076923077</v>
      </c>
      <c r="K42" s="2">
        <f t="shared" si="8"/>
        <v>100.01923076923077</v>
      </c>
      <c r="L42" s="2">
        <f t="shared" si="9"/>
        <v>0.65384615384615385</v>
      </c>
      <c r="M42" s="2">
        <f t="shared" si="10"/>
        <v>17.73076923076923</v>
      </c>
      <c r="N42" s="2">
        <f t="shared" si="11"/>
        <v>1.1730769230769231</v>
      </c>
    </row>
    <row r="43" spans="1:14" x14ac:dyDescent="0.25">
      <c r="A43" s="5"/>
      <c r="B43" s="7">
        <v>5201</v>
      </c>
      <c r="C43" s="2">
        <v>7</v>
      </c>
      <c r="D43" s="2">
        <v>5201</v>
      </c>
      <c r="E43" s="2">
        <v>401</v>
      </c>
      <c r="F43" s="2">
        <v>69</v>
      </c>
      <c r="G43" s="2">
        <v>178</v>
      </c>
      <c r="I43" s="2">
        <f t="shared" si="1"/>
        <v>100.01923076923077</v>
      </c>
      <c r="J43" s="2">
        <f t="shared" si="7"/>
        <v>0.13461538461538461</v>
      </c>
      <c r="K43" s="2">
        <f t="shared" si="8"/>
        <v>100.01923076923077</v>
      </c>
      <c r="L43" s="2">
        <f t="shared" si="9"/>
        <v>7.7115384615384617</v>
      </c>
      <c r="M43" s="2">
        <f t="shared" si="10"/>
        <v>1.3269230769230769</v>
      </c>
      <c r="N43" s="2">
        <f t="shared" si="11"/>
        <v>3.4230769230769229</v>
      </c>
    </row>
    <row r="44" spans="1:14" x14ac:dyDescent="0.25">
      <c r="A44" s="5"/>
      <c r="B44" s="7">
        <v>5201</v>
      </c>
      <c r="C44" s="2">
        <v>5201</v>
      </c>
      <c r="D44" s="2">
        <v>5201</v>
      </c>
      <c r="E44" s="2">
        <v>656</v>
      </c>
      <c r="F44" s="2">
        <v>30</v>
      </c>
      <c r="G44" s="2">
        <v>12</v>
      </c>
      <c r="I44" s="2">
        <f t="shared" si="1"/>
        <v>100.01923076923077</v>
      </c>
      <c r="J44" s="2">
        <f t="shared" si="7"/>
        <v>100.01923076923077</v>
      </c>
      <c r="K44" s="2">
        <f t="shared" si="8"/>
        <v>100.01923076923077</v>
      </c>
      <c r="L44" s="2">
        <f t="shared" si="9"/>
        <v>12.615384615384615</v>
      </c>
      <c r="M44" s="2">
        <f t="shared" si="10"/>
        <v>0.57692307692307687</v>
      </c>
      <c r="N44" s="2">
        <f t="shared" si="11"/>
        <v>0.23076923076923078</v>
      </c>
    </row>
    <row r="45" spans="1:14" x14ac:dyDescent="0.25">
      <c r="A45" s="5"/>
      <c r="B45" s="7">
        <v>5201</v>
      </c>
      <c r="C45" s="2">
        <v>5201</v>
      </c>
      <c r="D45" s="2">
        <v>5201</v>
      </c>
      <c r="E45" s="2">
        <v>159</v>
      </c>
      <c r="F45" s="2">
        <v>98</v>
      </c>
      <c r="G45" s="2">
        <v>107</v>
      </c>
      <c r="I45" s="2">
        <f t="shared" si="1"/>
        <v>100.01923076923077</v>
      </c>
      <c r="J45" s="2">
        <f t="shared" si="7"/>
        <v>100.01923076923077</v>
      </c>
      <c r="K45" s="2">
        <f t="shared" si="8"/>
        <v>100.01923076923077</v>
      </c>
      <c r="L45" s="2">
        <f t="shared" si="9"/>
        <v>3.0576923076923075</v>
      </c>
      <c r="M45" s="2">
        <f t="shared" si="10"/>
        <v>1.8846153846153846</v>
      </c>
      <c r="N45" s="2">
        <f t="shared" si="11"/>
        <v>2.0576923076923075</v>
      </c>
    </row>
    <row r="46" spans="1:14" x14ac:dyDescent="0.25">
      <c r="A46" s="5"/>
      <c r="B46" s="7">
        <v>5201</v>
      </c>
      <c r="C46" s="2">
        <v>57</v>
      </c>
      <c r="D46" s="2">
        <v>209</v>
      </c>
      <c r="E46" s="2">
        <v>119</v>
      </c>
      <c r="F46" s="2">
        <v>1095</v>
      </c>
      <c r="G46" s="2">
        <v>48</v>
      </c>
      <c r="I46" s="2">
        <f t="shared" si="1"/>
        <v>100.01923076923077</v>
      </c>
      <c r="J46" s="2">
        <f t="shared" si="7"/>
        <v>1.0961538461538463</v>
      </c>
      <c r="K46" s="2">
        <f t="shared" si="8"/>
        <v>4.0192307692307692</v>
      </c>
      <c r="L46" s="2">
        <f t="shared" si="9"/>
        <v>2.2884615384615383</v>
      </c>
      <c r="M46" s="2">
        <f t="shared" si="10"/>
        <v>21.057692307692307</v>
      </c>
      <c r="N46" s="2">
        <f t="shared" si="11"/>
        <v>0.92307692307692313</v>
      </c>
    </row>
    <row r="47" spans="1:14" x14ac:dyDescent="0.25">
      <c r="A47" s="5"/>
      <c r="B47" s="7">
        <v>5201</v>
      </c>
      <c r="C47" s="2">
        <v>5201</v>
      </c>
      <c r="D47" s="2">
        <v>8</v>
      </c>
      <c r="E47" s="2">
        <v>146</v>
      </c>
      <c r="F47" s="2">
        <v>34</v>
      </c>
      <c r="G47" s="2">
        <v>13</v>
      </c>
      <c r="I47" s="2">
        <f t="shared" si="1"/>
        <v>100.01923076923077</v>
      </c>
      <c r="J47" s="2">
        <f t="shared" si="7"/>
        <v>100.01923076923077</v>
      </c>
      <c r="K47" s="2">
        <f t="shared" si="8"/>
        <v>0.15384615384615385</v>
      </c>
      <c r="L47" s="2">
        <f t="shared" si="9"/>
        <v>2.8076923076923075</v>
      </c>
      <c r="M47" s="2">
        <f t="shared" si="10"/>
        <v>0.65384615384615385</v>
      </c>
      <c r="N47" s="2">
        <f t="shared" si="11"/>
        <v>0.25</v>
      </c>
    </row>
    <row r="48" spans="1:14" x14ac:dyDescent="0.25">
      <c r="A48" s="5"/>
      <c r="B48" s="7">
        <v>5201</v>
      </c>
      <c r="C48" s="2">
        <v>5201</v>
      </c>
      <c r="D48" s="2">
        <v>2</v>
      </c>
      <c r="E48" s="2">
        <v>244</v>
      </c>
      <c r="F48" s="2">
        <v>1341</v>
      </c>
      <c r="G48" s="2">
        <v>178</v>
      </c>
      <c r="I48" s="2">
        <f t="shared" si="1"/>
        <v>100.01923076923077</v>
      </c>
      <c r="J48" s="2">
        <f t="shared" si="7"/>
        <v>100.01923076923077</v>
      </c>
      <c r="K48" s="2">
        <f t="shared" si="8"/>
        <v>3.8461538461538464E-2</v>
      </c>
      <c r="L48" s="2">
        <f t="shared" si="9"/>
        <v>4.6923076923076925</v>
      </c>
      <c r="M48" s="2">
        <f t="shared" si="10"/>
        <v>25.78846153846154</v>
      </c>
      <c r="N48" s="2">
        <f t="shared" si="11"/>
        <v>3.4230769230769229</v>
      </c>
    </row>
    <row r="49" spans="1:14" x14ac:dyDescent="0.25">
      <c r="A49" s="5"/>
      <c r="B49" s="7">
        <v>5201</v>
      </c>
      <c r="C49" s="2">
        <v>5201</v>
      </c>
      <c r="D49" s="2">
        <v>125</v>
      </c>
      <c r="E49" s="2">
        <v>904</v>
      </c>
      <c r="F49" s="2">
        <v>354</v>
      </c>
      <c r="G49" s="2">
        <v>103</v>
      </c>
      <c r="I49" s="2">
        <f t="shared" si="1"/>
        <v>100.01923076923077</v>
      </c>
      <c r="J49" s="2">
        <f t="shared" si="7"/>
        <v>100.01923076923077</v>
      </c>
      <c r="K49" s="2">
        <f t="shared" si="8"/>
        <v>2.4038461538461537</v>
      </c>
      <c r="L49" s="2">
        <f t="shared" si="9"/>
        <v>17.384615384615383</v>
      </c>
      <c r="M49" s="2">
        <f t="shared" si="10"/>
        <v>6.8076923076923075</v>
      </c>
      <c r="N49" s="2">
        <f t="shared" si="11"/>
        <v>1.9807692307692308</v>
      </c>
    </row>
    <row r="50" spans="1:14" x14ac:dyDescent="0.25">
      <c r="A50" s="5"/>
      <c r="B50" s="7">
        <v>5201</v>
      </c>
      <c r="C50" s="2">
        <v>5201</v>
      </c>
      <c r="D50" s="2">
        <v>12</v>
      </c>
      <c r="E50" s="2">
        <v>102</v>
      </c>
      <c r="F50" s="2">
        <v>865</v>
      </c>
      <c r="G50" s="2">
        <v>274</v>
      </c>
      <c r="I50" s="2">
        <f t="shared" si="1"/>
        <v>100.01923076923077</v>
      </c>
      <c r="J50" s="2">
        <f t="shared" si="7"/>
        <v>100.01923076923077</v>
      </c>
      <c r="K50" s="2">
        <f t="shared" si="8"/>
        <v>0.23076923076923078</v>
      </c>
      <c r="L50" s="2">
        <f t="shared" si="9"/>
        <v>1.9615384615384615</v>
      </c>
      <c r="M50" s="2">
        <f t="shared" si="10"/>
        <v>16.634615384615383</v>
      </c>
      <c r="N50" s="2">
        <f t="shared" si="11"/>
        <v>5.2692307692307692</v>
      </c>
    </row>
    <row r="51" spans="1:14" x14ac:dyDescent="0.25">
      <c r="A51" s="5"/>
      <c r="B51" s="7">
        <v>5201</v>
      </c>
      <c r="C51" s="2">
        <v>5201</v>
      </c>
      <c r="D51" s="2">
        <v>5201</v>
      </c>
      <c r="E51" s="2">
        <v>101</v>
      </c>
      <c r="F51" s="2">
        <v>207</v>
      </c>
      <c r="G51" s="2">
        <v>554</v>
      </c>
      <c r="I51" s="2">
        <f t="shared" si="1"/>
        <v>100.01923076923077</v>
      </c>
      <c r="J51" s="2">
        <f t="shared" si="7"/>
        <v>100.01923076923077</v>
      </c>
      <c r="K51" s="2">
        <f t="shared" si="8"/>
        <v>100.01923076923077</v>
      </c>
      <c r="L51" s="2">
        <f t="shared" si="9"/>
        <v>1.9423076923076923</v>
      </c>
      <c r="M51" s="2">
        <f t="shared" si="10"/>
        <v>3.9807692307692308</v>
      </c>
      <c r="N51" s="2">
        <f t="shared" si="11"/>
        <v>10.653846153846153</v>
      </c>
    </row>
    <row r="52" spans="1:14" x14ac:dyDescent="0.25">
      <c r="A52" s="5"/>
      <c r="B52" s="7">
        <v>5201</v>
      </c>
      <c r="C52" s="2">
        <v>286</v>
      </c>
      <c r="D52" s="2">
        <v>216</v>
      </c>
      <c r="E52" s="2">
        <v>401</v>
      </c>
      <c r="F52" s="2">
        <v>239</v>
      </c>
      <c r="G52" s="2">
        <v>112</v>
      </c>
      <c r="I52" s="2">
        <f t="shared" si="1"/>
        <v>100.01923076923077</v>
      </c>
      <c r="J52" s="2">
        <f t="shared" si="7"/>
        <v>5.5</v>
      </c>
      <c r="K52" s="2">
        <f t="shared" si="8"/>
        <v>4.1538461538461542</v>
      </c>
      <c r="L52" s="2">
        <f t="shared" si="9"/>
        <v>7.7115384615384617</v>
      </c>
      <c r="M52" s="2">
        <f t="shared" si="10"/>
        <v>4.5961538461538458</v>
      </c>
      <c r="N52" s="2">
        <f t="shared" si="11"/>
        <v>2.1538461538461537</v>
      </c>
    </row>
    <row r="53" spans="1:14" x14ac:dyDescent="0.25">
      <c r="A53" s="5"/>
      <c r="B53" s="7">
        <v>230</v>
      </c>
      <c r="C53" s="2">
        <v>191</v>
      </c>
      <c r="D53" s="2">
        <v>66</v>
      </c>
      <c r="E53" s="2">
        <v>1010</v>
      </c>
      <c r="F53" s="2">
        <v>346</v>
      </c>
      <c r="G53" s="2">
        <v>157</v>
      </c>
      <c r="I53" s="2">
        <f t="shared" si="1"/>
        <v>4.4230769230769234</v>
      </c>
      <c r="J53" s="2">
        <f t="shared" si="7"/>
        <v>3.6730769230769229</v>
      </c>
      <c r="K53" s="2">
        <f t="shared" si="8"/>
        <v>1.2692307692307692</v>
      </c>
      <c r="L53" s="2">
        <f t="shared" si="9"/>
        <v>19.423076923076923</v>
      </c>
      <c r="M53" s="2">
        <f t="shared" si="10"/>
        <v>6.6538461538461542</v>
      </c>
      <c r="N53" s="2">
        <f t="shared" si="11"/>
        <v>3.0192307692307692</v>
      </c>
    </row>
    <row r="54" spans="1:14" x14ac:dyDescent="0.25">
      <c r="A54" s="5"/>
      <c r="B54" s="7">
        <v>125</v>
      </c>
      <c r="C54" s="2">
        <v>5201</v>
      </c>
      <c r="D54" s="2">
        <v>5201</v>
      </c>
      <c r="E54" s="2">
        <v>1525</v>
      </c>
      <c r="F54" s="2">
        <v>154</v>
      </c>
      <c r="G54" s="2">
        <v>35</v>
      </c>
      <c r="I54" s="2">
        <f t="shared" si="1"/>
        <v>2.4038461538461537</v>
      </c>
      <c r="J54" s="2">
        <f t="shared" si="7"/>
        <v>100.01923076923077</v>
      </c>
      <c r="K54" s="2">
        <f t="shared" si="8"/>
        <v>100.01923076923077</v>
      </c>
      <c r="L54" s="2">
        <f t="shared" si="9"/>
        <v>29.326923076923077</v>
      </c>
      <c r="M54" s="2">
        <f t="shared" si="10"/>
        <v>2.9615384615384617</v>
      </c>
      <c r="N54" s="2">
        <f t="shared" si="11"/>
        <v>0.67307692307692313</v>
      </c>
    </row>
    <row r="55" spans="1:14" x14ac:dyDescent="0.25">
      <c r="A55" s="5"/>
      <c r="B55" s="7">
        <v>97</v>
      </c>
      <c r="C55" s="2">
        <v>99</v>
      </c>
      <c r="D55" s="2">
        <v>5201</v>
      </c>
      <c r="E55" s="2">
        <v>180</v>
      </c>
      <c r="F55" s="2">
        <v>159</v>
      </c>
      <c r="G55" s="2">
        <v>17</v>
      </c>
      <c r="I55" s="2">
        <f t="shared" si="1"/>
        <v>1.8653846153846154</v>
      </c>
      <c r="J55" s="2">
        <f t="shared" si="7"/>
        <v>1.9038461538461537</v>
      </c>
      <c r="K55" s="2">
        <f t="shared" si="8"/>
        <v>100.01923076923077</v>
      </c>
      <c r="L55" s="2">
        <f t="shared" si="9"/>
        <v>3.4615384615384617</v>
      </c>
      <c r="M55" s="2">
        <f t="shared" si="10"/>
        <v>3.0576923076923075</v>
      </c>
      <c r="N55" s="2">
        <f t="shared" si="11"/>
        <v>0.32692307692307693</v>
      </c>
    </row>
    <row r="56" spans="1:14" x14ac:dyDescent="0.25">
      <c r="A56" s="5"/>
      <c r="B56" s="7">
        <v>5201</v>
      </c>
      <c r="C56" s="2">
        <v>5201</v>
      </c>
      <c r="D56" s="2">
        <v>5201</v>
      </c>
      <c r="E56" s="2">
        <v>163</v>
      </c>
      <c r="F56" s="2">
        <v>343</v>
      </c>
      <c r="G56" s="2">
        <v>329</v>
      </c>
      <c r="I56" s="2">
        <f t="shared" si="1"/>
        <v>100.01923076923077</v>
      </c>
      <c r="J56" s="2">
        <f t="shared" si="7"/>
        <v>100.01923076923077</v>
      </c>
      <c r="K56" s="2">
        <f t="shared" si="8"/>
        <v>100.01923076923077</v>
      </c>
      <c r="L56" s="2">
        <f t="shared" si="9"/>
        <v>3.1346153846153846</v>
      </c>
      <c r="M56" s="2">
        <f t="shared" si="10"/>
        <v>6.5961538461538458</v>
      </c>
      <c r="N56" s="2">
        <f t="shared" si="11"/>
        <v>6.3269230769230766</v>
      </c>
    </row>
    <row r="57" spans="1:14" x14ac:dyDescent="0.25">
      <c r="A57" s="5"/>
      <c r="B57" s="7">
        <v>5201</v>
      </c>
      <c r="C57" s="2">
        <v>5201</v>
      </c>
      <c r="D57" s="2">
        <v>166</v>
      </c>
      <c r="E57" s="2">
        <v>216</v>
      </c>
      <c r="F57" s="2">
        <v>77</v>
      </c>
      <c r="G57" s="2">
        <v>53</v>
      </c>
      <c r="I57" s="2">
        <f t="shared" si="1"/>
        <v>100.01923076923077</v>
      </c>
      <c r="J57" s="2">
        <f t="shared" si="7"/>
        <v>100.01923076923077</v>
      </c>
      <c r="K57" s="2">
        <f t="shared" si="8"/>
        <v>3.1923076923076925</v>
      </c>
      <c r="L57" s="2">
        <f t="shared" si="9"/>
        <v>4.1538461538461542</v>
      </c>
      <c r="M57" s="2">
        <f t="shared" si="10"/>
        <v>1.4807692307692308</v>
      </c>
      <c r="N57" s="2">
        <f t="shared" si="11"/>
        <v>1.0192307692307692</v>
      </c>
    </row>
    <row r="58" spans="1:14" x14ac:dyDescent="0.25">
      <c r="A58" s="5"/>
      <c r="B58" s="7">
        <v>62</v>
      </c>
      <c r="C58" s="2">
        <v>5201</v>
      </c>
      <c r="D58" s="2">
        <v>175</v>
      </c>
      <c r="E58" s="2">
        <v>5201</v>
      </c>
      <c r="F58" s="2">
        <v>343</v>
      </c>
      <c r="G58" s="2">
        <v>192</v>
      </c>
      <c r="I58" s="2">
        <f t="shared" si="1"/>
        <v>1.1923076923076923</v>
      </c>
      <c r="J58" s="2">
        <f t="shared" si="7"/>
        <v>100.01923076923077</v>
      </c>
      <c r="K58" s="2">
        <f t="shared" si="8"/>
        <v>3.3653846153846154</v>
      </c>
      <c r="L58" s="2">
        <f t="shared" si="9"/>
        <v>100.01923076923077</v>
      </c>
      <c r="M58" s="2">
        <f t="shared" si="10"/>
        <v>6.5961538461538458</v>
      </c>
      <c r="N58" s="2">
        <f t="shared" si="11"/>
        <v>3.6923076923076925</v>
      </c>
    </row>
    <row r="59" spans="1:14" x14ac:dyDescent="0.25">
      <c r="A59" s="5"/>
      <c r="B59" s="7">
        <v>5201</v>
      </c>
      <c r="C59" s="2">
        <v>5201</v>
      </c>
      <c r="D59" s="2">
        <v>4</v>
      </c>
      <c r="E59" s="2">
        <v>54</v>
      </c>
      <c r="F59" s="2">
        <v>172</v>
      </c>
      <c r="G59" s="2">
        <v>122</v>
      </c>
      <c r="I59" s="2">
        <f t="shared" si="1"/>
        <v>100.01923076923077</v>
      </c>
      <c r="J59" s="2">
        <f t="shared" si="7"/>
        <v>100.01923076923077</v>
      </c>
      <c r="K59" s="2">
        <f t="shared" si="8"/>
        <v>7.6923076923076927E-2</v>
      </c>
      <c r="L59" s="2">
        <f t="shared" si="9"/>
        <v>1.0384615384615385</v>
      </c>
      <c r="M59" s="2">
        <f t="shared" si="10"/>
        <v>3.3076923076923075</v>
      </c>
      <c r="N59" s="2">
        <f t="shared" si="11"/>
        <v>2.3461538461538463</v>
      </c>
    </row>
    <row r="60" spans="1:14" x14ac:dyDescent="0.25">
      <c r="A60" s="5"/>
      <c r="B60" s="7">
        <v>5201</v>
      </c>
      <c r="C60" s="2">
        <v>17</v>
      </c>
      <c r="D60" s="2">
        <v>267</v>
      </c>
      <c r="E60" s="2">
        <v>567</v>
      </c>
      <c r="F60" s="2">
        <v>137</v>
      </c>
      <c r="G60" s="2">
        <v>147</v>
      </c>
      <c r="I60" s="2">
        <f t="shared" si="1"/>
        <v>100.01923076923077</v>
      </c>
      <c r="J60" s="2">
        <f t="shared" si="7"/>
        <v>0.32692307692307693</v>
      </c>
      <c r="K60" s="2">
        <f t="shared" si="8"/>
        <v>5.134615384615385</v>
      </c>
      <c r="L60" s="2">
        <f t="shared" si="9"/>
        <v>10.903846153846153</v>
      </c>
      <c r="M60" s="2">
        <f t="shared" si="10"/>
        <v>2.6346153846153846</v>
      </c>
      <c r="N60" s="2">
        <f t="shared" si="11"/>
        <v>2.8269230769230771</v>
      </c>
    </row>
    <row r="61" spans="1:14" x14ac:dyDescent="0.25">
      <c r="A61" s="5"/>
      <c r="B61" s="7">
        <v>5201</v>
      </c>
      <c r="C61" s="2">
        <v>5201</v>
      </c>
      <c r="D61" s="2">
        <v>414</v>
      </c>
      <c r="E61" s="2">
        <v>321</v>
      </c>
      <c r="F61" s="2">
        <v>295</v>
      </c>
      <c r="G61" s="2">
        <v>255</v>
      </c>
      <c r="I61" s="2">
        <f t="shared" si="1"/>
        <v>100.01923076923077</v>
      </c>
      <c r="J61" s="2">
        <f t="shared" si="7"/>
        <v>100.01923076923077</v>
      </c>
      <c r="K61" s="2">
        <f t="shared" si="8"/>
        <v>7.9615384615384617</v>
      </c>
      <c r="L61" s="2">
        <f t="shared" si="9"/>
        <v>6.1730769230769234</v>
      </c>
      <c r="M61" s="2">
        <f t="shared" si="10"/>
        <v>5.6730769230769234</v>
      </c>
      <c r="N61" s="2">
        <f t="shared" si="11"/>
        <v>4.9038461538461542</v>
      </c>
    </row>
    <row r="62" spans="1:14" x14ac:dyDescent="0.25">
      <c r="A62" s="5"/>
      <c r="B62" s="7">
        <v>5201</v>
      </c>
      <c r="C62" s="2">
        <v>5201</v>
      </c>
      <c r="D62" s="2">
        <v>293</v>
      </c>
      <c r="E62" s="2">
        <v>767</v>
      </c>
      <c r="F62" s="2">
        <v>431</v>
      </c>
      <c r="G62" s="2">
        <v>25</v>
      </c>
      <c r="I62" s="2">
        <f t="shared" si="1"/>
        <v>100.01923076923077</v>
      </c>
      <c r="J62" s="2">
        <f t="shared" si="7"/>
        <v>100.01923076923077</v>
      </c>
      <c r="K62" s="2">
        <f t="shared" si="8"/>
        <v>5.634615384615385</v>
      </c>
      <c r="L62" s="2">
        <f t="shared" si="9"/>
        <v>14.75</v>
      </c>
      <c r="M62" s="2">
        <f t="shared" si="10"/>
        <v>8.2884615384615383</v>
      </c>
      <c r="N62" s="2">
        <f t="shared" si="11"/>
        <v>0.48076923076923078</v>
      </c>
    </row>
    <row r="63" spans="1:14" x14ac:dyDescent="0.25">
      <c r="A63" s="5"/>
      <c r="B63" s="7">
        <v>5201</v>
      </c>
      <c r="C63" s="2">
        <v>250</v>
      </c>
      <c r="D63" s="2">
        <v>216</v>
      </c>
      <c r="E63" s="2">
        <v>1134</v>
      </c>
      <c r="F63" s="2">
        <v>200</v>
      </c>
      <c r="G63" s="2">
        <v>209</v>
      </c>
      <c r="I63" s="2">
        <f t="shared" si="1"/>
        <v>100.01923076923077</v>
      </c>
      <c r="J63" s="2">
        <f t="shared" si="7"/>
        <v>4.8076923076923075</v>
      </c>
      <c r="K63" s="2">
        <f t="shared" si="8"/>
        <v>4.1538461538461542</v>
      </c>
      <c r="L63" s="2">
        <f t="shared" si="9"/>
        <v>21.807692307692307</v>
      </c>
      <c r="M63" s="2">
        <f t="shared" si="10"/>
        <v>3.8461538461538463</v>
      </c>
      <c r="N63" s="2">
        <f t="shared" si="11"/>
        <v>4.0192307692307692</v>
      </c>
    </row>
    <row r="64" spans="1:14" x14ac:dyDescent="0.25">
      <c r="A64" s="5"/>
      <c r="B64" s="7">
        <v>5201</v>
      </c>
      <c r="C64" s="2">
        <v>5201</v>
      </c>
      <c r="D64" s="2">
        <v>57</v>
      </c>
      <c r="E64" s="2">
        <v>167</v>
      </c>
      <c r="F64" s="2">
        <v>280</v>
      </c>
      <c r="G64" s="2">
        <v>356</v>
      </c>
      <c r="I64" s="2">
        <f t="shared" si="1"/>
        <v>100.01923076923077</v>
      </c>
      <c r="J64" s="2">
        <f t="shared" si="7"/>
        <v>100.01923076923077</v>
      </c>
      <c r="K64" s="2">
        <f t="shared" si="8"/>
        <v>1.0961538461538463</v>
      </c>
      <c r="L64" s="2">
        <f t="shared" si="9"/>
        <v>3.2115384615384617</v>
      </c>
      <c r="M64" s="2">
        <f t="shared" si="10"/>
        <v>5.384615384615385</v>
      </c>
      <c r="N64" s="2">
        <f t="shared" si="11"/>
        <v>6.8461538461538458</v>
      </c>
    </row>
    <row r="65" spans="1:14" x14ac:dyDescent="0.25">
      <c r="A65" s="5"/>
      <c r="B65" s="7">
        <v>5201</v>
      </c>
      <c r="C65" s="2">
        <v>5201</v>
      </c>
      <c r="D65" s="2">
        <v>10</v>
      </c>
      <c r="E65" s="2">
        <v>342</v>
      </c>
      <c r="F65" s="2">
        <v>499</v>
      </c>
      <c r="G65" s="2">
        <v>282</v>
      </c>
      <c r="I65" s="2">
        <f t="shared" si="1"/>
        <v>100.01923076923077</v>
      </c>
      <c r="J65" s="2">
        <f t="shared" si="7"/>
        <v>100.01923076923077</v>
      </c>
      <c r="K65" s="2">
        <f t="shared" si="8"/>
        <v>0.19230769230769232</v>
      </c>
      <c r="L65" s="2">
        <f t="shared" si="9"/>
        <v>6.5769230769230766</v>
      </c>
      <c r="M65" s="2">
        <f t="shared" si="10"/>
        <v>9.5961538461538467</v>
      </c>
      <c r="N65" s="2">
        <f t="shared" si="11"/>
        <v>5.4230769230769234</v>
      </c>
    </row>
    <row r="66" spans="1:14" x14ac:dyDescent="0.25">
      <c r="A66" s="5"/>
      <c r="B66" s="7">
        <v>5201</v>
      </c>
      <c r="C66" s="2">
        <v>5201</v>
      </c>
      <c r="D66" s="2">
        <v>5201</v>
      </c>
      <c r="E66" s="2">
        <v>362</v>
      </c>
      <c r="F66" s="2">
        <v>152</v>
      </c>
      <c r="G66" s="2">
        <v>57</v>
      </c>
      <c r="I66" s="2">
        <f t="shared" si="1"/>
        <v>100.01923076923077</v>
      </c>
      <c r="J66" s="2">
        <f t="shared" si="7"/>
        <v>100.01923076923077</v>
      </c>
      <c r="K66" s="2">
        <f t="shared" si="8"/>
        <v>100.01923076923077</v>
      </c>
      <c r="L66" s="2">
        <f t="shared" si="9"/>
        <v>6.9615384615384617</v>
      </c>
      <c r="M66" s="2">
        <f t="shared" si="10"/>
        <v>2.9230769230769229</v>
      </c>
      <c r="N66" s="2">
        <f t="shared" si="11"/>
        <v>1.0961538461538463</v>
      </c>
    </row>
    <row r="67" spans="1:14" x14ac:dyDescent="0.25">
      <c r="A67" s="5"/>
      <c r="B67" s="7">
        <v>5201</v>
      </c>
      <c r="C67" s="2">
        <v>5201</v>
      </c>
      <c r="D67" s="2">
        <v>5201</v>
      </c>
      <c r="E67" s="2">
        <v>270</v>
      </c>
      <c r="F67" s="2">
        <v>289</v>
      </c>
      <c r="G67" s="2">
        <v>265</v>
      </c>
      <c r="I67" s="2">
        <f t="shared" ref="I67:I101" si="12">B67/52</f>
        <v>100.01923076923077</v>
      </c>
      <c r="J67" s="2">
        <f t="shared" ref="J67:J101" si="13">C67/52</f>
        <v>100.01923076923077</v>
      </c>
      <c r="K67" s="2">
        <f t="shared" ref="K67:K101" si="14">D67/52</f>
        <v>100.01923076923077</v>
      </c>
      <c r="L67" s="2">
        <f t="shared" ref="L67:L101" si="15">E67/52</f>
        <v>5.1923076923076925</v>
      </c>
      <c r="M67" s="2">
        <f t="shared" ref="M67:M101" si="16">F67/52</f>
        <v>5.5576923076923075</v>
      </c>
      <c r="N67" s="2">
        <f t="shared" ref="N67:N101" si="17">G67/52</f>
        <v>5.0961538461538458</v>
      </c>
    </row>
    <row r="68" spans="1:14" x14ac:dyDescent="0.25">
      <c r="A68" s="5"/>
      <c r="B68" s="7">
        <v>5201</v>
      </c>
      <c r="C68" s="2">
        <v>648</v>
      </c>
      <c r="D68" s="2">
        <v>5201</v>
      </c>
      <c r="E68" s="2">
        <v>286</v>
      </c>
      <c r="F68" s="2">
        <v>84</v>
      </c>
      <c r="G68" s="2">
        <v>185</v>
      </c>
      <c r="I68" s="2">
        <f t="shared" si="12"/>
        <v>100.01923076923077</v>
      </c>
      <c r="J68" s="2">
        <f t="shared" si="13"/>
        <v>12.461538461538462</v>
      </c>
      <c r="K68" s="2">
        <f t="shared" si="14"/>
        <v>100.01923076923077</v>
      </c>
      <c r="L68" s="2">
        <f t="shared" si="15"/>
        <v>5.5</v>
      </c>
      <c r="M68" s="2">
        <f t="shared" si="16"/>
        <v>1.6153846153846154</v>
      </c>
      <c r="N68" s="2">
        <f t="shared" si="17"/>
        <v>3.5576923076923075</v>
      </c>
    </row>
    <row r="69" spans="1:14" x14ac:dyDescent="0.25">
      <c r="A69" s="5"/>
      <c r="B69" s="7">
        <v>5201</v>
      </c>
      <c r="C69" s="2">
        <v>5201</v>
      </c>
      <c r="D69" s="2">
        <v>875</v>
      </c>
      <c r="E69" s="2">
        <v>536</v>
      </c>
      <c r="F69" s="2">
        <v>118</v>
      </c>
      <c r="G69" s="2">
        <v>24</v>
      </c>
      <c r="I69" s="2">
        <f t="shared" si="12"/>
        <v>100.01923076923077</v>
      </c>
      <c r="J69" s="2">
        <f t="shared" si="13"/>
        <v>100.01923076923077</v>
      </c>
      <c r="K69" s="2">
        <f t="shared" si="14"/>
        <v>16.826923076923077</v>
      </c>
      <c r="L69" s="2">
        <f t="shared" si="15"/>
        <v>10.307692307692308</v>
      </c>
      <c r="M69" s="2">
        <f t="shared" si="16"/>
        <v>2.2692307692307692</v>
      </c>
      <c r="N69" s="2">
        <f t="shared" si="17"/>
        <v>0.46153846153846156</v>
      </c>
    </row>
    <row r="70" spans="1:14" x14ac:dyDescent="0.25">
      <c r="A70" s="5"/>
      <c r="B70" s="7">
        <v>5201</v>
      </c>
      <c r="C70" s="2">
        <v>5201</v>
      </c>
      <c r="D70" s="2">
        <v>468</v>
      </c>
      <c r="E70" s="2">
        <v>28</v>
      </c>
      <c r="F70" s="2">
        <v>231</v>
      </c>
      <c r="G70" s="2">
        <v>301</v>
      </c>
      <c r="I70" s="2">
        <f t="shared" si="12"/>
        <v>100.01923076923077</v>
      </c>
      <c r="J70" s="2">
        <f t="shared" si="13"/>
        <v>100.01923076923077</v>
      </c>
      <c r="K70" s="2">
        <f t="shared" si="14"/>
        <v>9</v>
      </c>
      <c r="L70" s="2">
        <f t="shared" si="15"/>
        <v>0.53846153846153844</v>
      </c>
      <c r="M70" s="2">
        <f t="shared" si="16"/>
        <v>4.4423076923076925</v>
      </c>
      <c r="N70" s="2">
        <f t="shared" si="17"/>
        <v>5.7884615384615383</v>
      </c>
    </row>
    <row r="71" spans="1:14" x14ac:dyDescent="0.25">
      <c r="A71" s="5"/>
      <c r="B71" s="7">
        <v>14</v>
      </c>
      <c r="C71" s="2">
        <v>15</v>
      </c>
      <c r="D71" s="2">
        <v>5201</v>
      </c>
      <c r="E71" s="2">
        <v>25</v>
      </c>
      <c r="F71" s="2">
        <v>104</v>
      </c>
      <c r="G71" s="2">
        <v>191</v>
      </c>
      <c r="I71" s="2">
        <f t="shared" si="12"/>
        <v>0.26923076923076922</v>
      </c>
      <c r="J71" s="2">
        <f t="shared" si="13"/>
        <v>0.28846153846153844</v>
      </c>
      <c r="K71" s="2">
        <f t="shared" si="14"/>
        <v>100.01923076923077</v>
      </c>
      <c r="L71" s="2">
        <f t="shared" si="15"/>
        <v>0.48076923076923078</v>
      </c>
      <c r="M71" s="2">
        <f t="shared" si="16"/>
        <v>2</v>
      </c>
      <c r="N71" s="2">
        <f t="shared" si="17"/>
        <v>3.6730769230769229</v>
      </c>
    </row>
    <row r="72" spans="1:14" x14ac:dyDescent="0.25">
      <c r="A72" s="5"/>
      <c r="B72" s="7">
        <v>5201</v>
      </c>
      <c r="C72" s="2">
        <v>5201</v>
      </c>
      <c r="D72" s="2">
        <v>11</v>
      </c>
      <c r="E72" s="2">
        <v>347</v>
      </c>
      <c r="F72" s="2">
        <v>59</v>
      </c>
      <c r="G72" s="2">
        <v>219</v>
      </c>
      <c r="I72" s="2">
        <f t="shared" si="12"/>
        <v>100.01923076923077</v>
      </c>
      <c r="J72" s="2">
        <f t="shared" si="13"/>
        <v>100.01923076923077</v>
      </c>
      <c r="K72" s="2">
        <f t="shared" si="14"/>
        <v>0.21153846153846154</v>
      </c>
      <c r="L72" s="2">
        <f t="shared" si="15"/>
        <v>6.6730769230769234</v>
      </c>
      <c r="M72" s="2">
        <f t="shared" si="16"/>
        <v>1.1346153846153846</v>
      </c>
      <c r="N72" s="2">
        <f t="shared" si="17"/>
        <v>4.2115384615384617</v>
      </c>
    </row>
    <row r="73" spans="1:14" x14ac:dyDescent="0.25">
      <c r="A73" s="5"/>
      <c r="B73" s="7">
        <v>5201</v>
      </c>
      <c r="C73" s="2">
        <v>5201</v>
      </c>
      <c r="D73" s="2">
        <v>135</v>
      </c>
      <c r="E73" s="2">
        <v>4</v>
      </c>
      <c r="F73" s="2">
        <v>300</v>
      </c>
      <c r="G73" s="2">
        <v>57</v>
      </c>
      <c r="I73" s="2">
        <f t="shared" si="12"/>
        <v>100.01923076923077</v>
      </c>
      <c r="J73" s="2">
        <f t="shared" si="13"/>
        <v>100.01923076923077</v>
      </c>
      <c r="K73" s="2">
        <f t="shared" si="14"/>
        <v>2.5961538461538463</v>
      </c>
      <c r="L73" s="2">
        <f t="shared" si="15"/>
        <v>7.6923076923076927E-2</v>
      </c>
      <c r="M73" s="2">
        <f t="shared" si="16"/>
        <v>5.7692307692307692</v>
      </c>
      <c r="N73" s="2">
        <f t="shared" si="17"/>
        <v>1.0961538461538463</v>
      </c>
    </row>
    <row r="74" spans="1:14" x14ac:dyDescent="0.25">
      <c r="A74" s="5"/>
      <c r="B74" s="7">
        <v>5201</v>
      </c>
      <c r="C74" s="2">
        <v>5201</v>
      </c>
      <c r="D74" s="2">
        <v>5201</v>
      </c>
      <c r="E74" s="2">
        <v>497</v>
      </c>
      <c r="F74" s="2">
        <v>179</v>
      </c>
      <c r="G74" s="2">
        <v>72</v>
      </c>
      <c r="I74" s="2">
        <f t="shared" si="12"/>
        <v>100.01923076923077</v>
      </c>
      <c r="J74" s="2">
        <f t="shared" si="13"/>
        <v>100.01923076923077</v>
      </c>
      <c r="K74" s="2">
        <f t="shared" si="14"/>
        <v>100.01923076923077</v>
      </c>
      <c r="L74" s="2">
        <f t="shared" si="15"/>
        <v>9.5576923076923084</v>
      </c>
      <c r="M74" s="2">
        <f t="shared" si="16"/>
        <v>3.4423076923076925</v>
      </c>
      <c r="N74" s="2">
        <f t="shared" si="17"/>
        <v>1.3846153846153846</v>
      </c>
    </row>
    <row r="75" spans="1:14" x14ac:dyDescent="0.25">
      <c r="A75" s="5"/>
      <c r="B75" s="7">
        <v>5201</v>
      </c>
      <c r="C75" s="2">
        <v>5201</v>
      </c>
      <c r="D75" s="2">
        <v>81</v>
      </c>
      <c r="E75" s="2">
        <v>83</v>
      </c>
      <c r="F75" s="2">
        <v>409</v>
      </c>
      <c r="G75" s="2">
        <v>34</v>
      </c>
      <c r="I75" s="2">
        <f t="shared" si="12"/>
        <v>100.01923076923077</v>
      </c>
      <c r="J75" s="2">
        <f t="shared" si="13"/>
        <v>100.01923076923077</v>
      </c>
      <c r="K75" s="2">
        <f t="shared" si="14"/>
        <v>1.5576923076923077</v>
      </c>
      <c r="L75" s="2">
        <f t="shared" si="15"/>
        <v>1.5961538461538463</v>
      </c>
      <c r="M75" s="2">
        <f t="shared" si="16"/>
        <v>7.865384615384615</v>
      </c>
      <c r="N75" s="2">
        <f t="shared" si="17"/>
        <v>0.65384615384615385</v>
      </c>
    </row>
    <row r="76" spans="1:14" x14ac:dyDescent="0.25">
      <c r="A76" s="5"/>
      <c r="B76" s="7">
        <v>5201</v>
      </c>
      <c r="C76" s="2">
        <v>5201</v>
      </c>
      <c r="D76" s="2">
        <v>37</v>
      </c>
      <c r="E76" s="2">
        <v>132</v>
      </c>
      <c r="F76" s="2">
        <v>36</v>
      </c>
      <c r="G76" s="2">
        <v>274</v>
      </c>
      <c r="I76" s="2">
        <f t="shared" si="12"/>
        <v>100.01923076923077</v>
      </c>
      <c r="J76" s="2">
        <f t="shared" si="13"/>
        <v>100.01923076923077</v>
      </c>
      <c r="K76" s="2">
        <f t="shared" si="14"/>
        <v>0.71153846153846156</v>
      </c>
      <c r="L76" s="2">
        <f t="shared" si="15"/>
        <v>2.5384615384615383</v>
      </c>
      <c r="M76" s="2">
        <f t="shared" si="16"/>
        <v>0.69230769230769229</v>
      </c>
      <c r="N76" s="2">
        <f t="shared" si="17"/>
        <v>5.2692307692307692</v>
      </c>
    </row>
    <row r="77" spans="1:14" x14ac:dyDescent="0.25">
      <c r="A77" s="5"/>
      <c r="B77" s="7">
        <v>5201</v>
      </c>
      <c r="C77" s="2">
        <v>245</v>
      </c>
      <c r="D77" s="2">
        <v>72</v>
      </c>
      <c r="E77" s="2">
        <v>582</v>
      </c>
      <c r="F77" s="2">
        <v>292</v>
      </c>
      <c r="G77" s="2">
        <v>84</v>
      </c>
      <c r="I77" s="2">
        <f t="shared" si="12"/>
        <v>100.01923076923077</v>
      </c>
      <c r="J77" s="2">
        <f t="shared" si="13"/>
        <v>4.7115384615384617</v>
      </c>
      <c r="K77" s="2">
        <f t="shared" si="14"/>
        <v>1.3846153846153846</v>
      </c>
      <c r="L77" s="2">
        <f t="shared" si="15"/>
        <v>11.192307692307692</v>
      </c>
      <c r="M77" s="2">
        <f t="shared" si="16"/>
        <v>5.615384615384615</v>
      </c>
      <c r="N77" s="2">
        <f t="shared" si="17"/>
        <v>1.6153846153846154</v>
      </c>
    </row>
    <row r="78" spans="1:14" x14ac:dyDescent="0.25">
      <c r="A78" s="5"/>
      <c r="B78" s="7">
        <v>5201</v>
      </c>
      <c r="C78" s="2">
        <v>5201</v>
      </c>
      <c r="D78" s="2">
        <v>522</v>
      </c>
      <c r="E78" s="2">
        <v>432</v>
      </c>
      <c r="F78" s="2">
        <v>287</v>
      </c>
      <c r="G78" s="2">
        <v>4</v>
      </c>
      <c r="I78" s="2">
        <f t="shared" si="12"/>
        <v>100.01923076923077</v>
      </c>
      <c r="J78" s="2">
        <f t="shared" si="13"/>
        <v>100.01923076923077</v>
      </c>
      <c r="K78" s="2">
        <f t="shared" si="14"/>
        <v>10.038461538461538</v>
      </c>
      <c r="L78" s="2">
        <f t="shared" si="15"/>
        <v>8.3076923076923084</v>
      </c>
      <c r="M78" s="2">
        <f t="shared" si="16"/>
        <v>5.5192307692307692</v>
      </c>
      <c r="N78" s="2">
        <f t="shared" si="17"/>
        <v>7.6923076923076927E-2</v>
      </c>
    </row>
    <row r="79" spans="1:14" x14ac:dyDescent="0.25">
      <c r="A79" s="5"/>
      <c r="B79" s="7">
        <v>5201</v>
      </c>
      <c r="C79" s="2">
        <v>5201</v>
      </c>
      <c r="D79" s="2">
        <v>5201</v>
      </c>
      <c r="E79" s="2">
        <v>458</v>
      </c>
      <c r="F79" s="2">
        <v>83</v>
      </c>
      <c r="G79" s="2">
        <v>16</v>
      </c>
      <c r="I79" s="2">
        <f t="shared" si="12"/>
        <v>100.01923076923077</v>
      </c>
      <c r="J79" s="2">
        <f t="shared" si="13"/>
        <v>100.01923076923077</v>
      </c>
      <c r="K79" s="2">
        <f t="shared" si="14"/>
        <v>100.01923076923077</v>
      </c>
      <c r="L79" s="2">
        <f t="shared" si="15"/>
        <v>8.8076923076923084</v>
      </c>
      <c r="M79" s="2">
        <f t="shared" si="16"/>
        <v>1.5961538461538463</v>
      </c>
      <c r="N79" s="2">
        <f t="shared" si="17"/>
        <v>0.30769230769230771</v>
      </c>
    </row>
    <row r="80" spans="1:14" x14ac:dyDescent="0.25">
      <c r="A80" s="5"/>
      <c r="B80" s="7">
        <v>5201</v>
      </c>
      <c r="C80" s="2">
        <v>5201</v>
      </c>
      <c r="D80" s="2">
        <v>5201</v>
      </c>
      <c r="E80" s="2">
        <v>121</v>
      </c>
      <c r="F80" s="2">
        <v>256</v>
      </c>
      <c r="G80" s="2">
        <v>336</v>
      </c>
      <c r="I80" s="2">
        <f t="shared" si="12"/>
        <v>100.01923076923077</v>
      </c>
      <c r="J80" s="2">
        <f t="shared" si="13"/>
        <v>100.01923076923077</v>
      </c>
      <c r="K80" s="2">
        <f t="shared" si="14"/>
        <v>100.01923076923077</v>
      </c>
      <c r="L80" s="2">
        <f t="shared" si="15"/>
        <v>2.3269230769230771</v>
      </c>
      <c r="M80" s="2">
        <f t="shared" si="16"/>
        <v>4.9230769230769234</v>
      </c>
      <c r="N80" s="2">
        <f t="shared" si="17"/>
        <v>6.4615384615384617</v>
      </c>
    </row>
    <row r="81" spans="1:14" x14ac:dyDescent="0.25">
      <c r="A81" s="5"/>
      <c r="B81" s="7">
        <v>16</v>
      </c>
      <c r="C81" s="2">
        <v>96</v>
      </c>
      <c r="D81" s="2">
        <v>5201</v>
      </c>
      <c r="E81" s="2">
        <v>200</v>
      </c>
      <c r="F81" s="2">
        <v>130</v>
      </c>
      <c r="G81" s="2">
        <v>302</v>
      </c>
      <c r="I81" s="2">
        <f t="shared" si="12"/>
        <v>0.30769230769230771</v>
      </c>
      <c r="J81" s="2">
        <f t="shared" si="13"/>
        <v>1.8461538461538463</v>
      </c>
      <c r="K81" s="2">
        <f t="shared" si="14"/>
        <v>100.01923076923077</v>
      </c>
      <c r="L81" s="2">
        <f t="shared" si="15"/>
        <v>3.8461538461538463</v>
      </c>
      <c r="M81" s="2">
        <f t="shared" si="16"/>
        <v>2.5</v>
      </c>
      <c r="N81" s="2">
        <f t="shared" si="17"/>
        <v>5.8076923076923075</v>
      </c>
    </row>
    <row r="82" spans="1:14" x14ac:dyDescent="0.25">
      <c r="A82" s="5"/>
      <c r="B82" s="7">
        <v>5201</v>
      </c>
      <c r="C82" s="2">
        <v>5201</v>
      </c>
      <c r="D82" s="2">
        <v>92</v>
      </c>
      <c r="E82" s="2">
        <v>14</v>
      </c>
      <c r="F82" s="2">
        <v>189</v>
      </c>
      <c r="G82" s="2">
        <v>94</v>
      </c>
      <c r="I82" s="2">
        <f t="shared" si="12"/>
        <v>100.01923076923077</v>
      </c>
      <c r="J82" s="2">
        <f t="shared" si="13"/>
        <v>100.01923076923077</v>
      </c>
      <c r="K82" s="2">
        <f t="shared" si="14"/>
        <v>1.7692307692307692</v>
      </c>
      <c r="L82" s="2">
        <f t="shared" si="15"/>
        <v>0.26923076923076922</v>
      </c>
      <c r="M82" s="2">
        <f t="shared" si="16"/>
        <v>3.6346153846153846</v>
      </c>
      <c r="N82" s="2">
        <f t="shared" si="17"/>
        <v>1.8076923076923077</v>
      </c>
    </row>
    <row r="83" spans="1:14" x14ac:dyDescent="0.25">
      <c r="A83" s="5"/>
      <c r="B83" s="7">
        <v>5201</v>
      </c>
      <c r="C83" s="2">
        <v>219</v>
      </c>
      <c r="D83" s="2">
        <v>5201</v>
      </c>
      <c r="E83" s="2">
        <v>6</v>
      </c>
      <c r="F83" s="2">
        <v>250</v>
      </c>
      <c r="G83" s="2">
        <v>149</v>
      </c>
      <c r="I83" s="2">
        <f t="shared" si="12"/>
        <v>100.01923076923077</v>
      </c>
      <c r="J83" s="2">
        <f t="shared" si="13"/>
        <v>4.2115384615384617</v>
      </c>
      <c r="K83" s="2">
        <f t="shared" si="14"/>
        <v>100.01923076923077</v>
      </c>
      <c r="L83" s="2">
        <f t="shared" si="15"/>
        <v>0.11538461538461539</v>
      </c>
      <c r="M83" s="2">
        <f t="shared" si="16"/>
        <v>4.8076923076923075</v>
      </c>
      <c r="N83" s="2">
        <f t="shared" si="17"/>
        <v>2.8653846153846154</v>
      </c>
    </row>
    <row r="84" spans="1:14" x14ac:dyDescent="0.25">
      <c r="A84" s="5"/>
      <c r="B84" s="7">
        <v>5201</v>
      </c>
      <c r="C84" s="2">
        <v>297</v>
      </c>
      <c r="D84" s="2">
        <v>5201</v>
      </c>
      <c r="E84" s="2">
        <v>326</v>
      </c>
      <c r="F84" s="2">
        <v>247</v>
      </c>
      <c r="G84" s="2">
        <v>117</v>
      </c>
      <c r="I84" s="2">
        <f t="shared" si="12"/>
        <v>100.01923076923077</v>
      </c>
      <c r="J84" s="2">
        <f t="shared" si="13"/>
        <v>5.7115384615384617</v>
      </c>
      <c r="K84" s="2">
        <f t="shared" si="14"/>
        <v>100.01923076923077</v>
      </c>
      <c r="L84" s="2">
        <f t="shared" si="15"/>
        <v>6.2692307692307692</v>
      </c>
      <c r="M84" s="2">
        <f t="shared" si="16"/>
        <v>4.75</v>
      </c>
      <c r="N84" s="2">
        <f t="shared" si="17"/>
        <v>2.25</v>
      </c>
    </row>
    <row r="85" spans="1:14" x14ac:dyDescent="0.25">
      <c r="A85" s="5"/>
      <c r="B85" s="7">
        <v>166</v>
      </c>
      <c r="C85" s="2">
        <v>5201</v>
      </c>
      <c r="D85" s="2">
        <v>15</v>
      </c>
      <c r="E85" s="2">
        <v>195</v>
      </c>
      <c r="F85" s="2">
        <v>56</v>
      </c>
      <c r="G85" s="2">
        <v>224</v>
      </c>
      <c r="I85" s="2">
        <f t="shared" si="12"/>
        <v>3.1923076923076925</v>
      </c>
      <c r="J85" s="2">
        <f t="shared" si="13"/>
        <v>100.01923076923077</v>
      </c>
      <c r="K85" s="2">
        <f t="shared" si="14"/>
        <v>0.28846153846153844</v>
      </c>
      <c r="L85" s="2">
        <f t="shared" si="15"/>
        <v>3.75</v>
      </c>
      <c r="M85" s="2">
        <f t="shared" si="16"/>
        <v>1.0769230769230769</v>
      </c>
      <c r="N85" s="2">
        <f t="shared" si="17"/>
        <v>4.3076923076923075</v>
      </c>
    </row>
    <row r="86" spans="1:14" x14ac:dyDescent="0.25">
      <c r="A86" s="5"/>
      <c r="B86" s="7">
        <v>80</v>
      </c>
      <c r="C86" s="2">
        <v>4</v>
      </c>
      <c r="D86" s="2">
        <v>23</v>
      </c>
      <c r="E86" s="2">
        <v>473</v>
      </c>
      <c r="F86" s="2">
        <v>82</v>
      </c>
      <c r="G86" s="2">
        <v>62</v>
      </c>
      <c r="I86" s="2">
        <f t="shared" si="12"/>
        <v>1.5384615384615385</v>
      </c>
      <c r="J86" s="2">
        <f t="shared" si="13"/>
        <v>7.6923076923076927E-2</v>
      </c>
      <c r="K86" s="2">
        <f t="shared" si="14"/>
        <v>0.44230769230769229</v>
      </c>
      <c r="L86" s="2">
        <f t="shared" si="15"/>
        <v>9.0961538461538467</v>
      </c>
      <c r="M86" s="2">
        <f t="shared" si="16"/>
        <v>1.5769230769230769</v>
      </c>
      <c r="N86" s="2">
        <f t="shared" si="17"/>
        <v>1.1923076923076923</v>
      </c>
    </row>
    <row r="87" spans="1:14" x14ac:dyDescent="0.25">
      <c r="A87" s="5"/>
      <c r="B87" s="7">
        <v>5201</v>
      </c>
      <c r="C87" s="2">
        <v>5201</v>
      </c>
      <c r="D87" s="2">
        <v>35</v>
      </c>
      <c r="E87" s="2">
        <v>125</v>
      </c>
      <c r="F87" s="2">
        <v>197</v>
      </c>
      <c r="G87" s="2">
        <v>236</v>
      </c>
      <c r="I87" s="2">
        <f t="shared" si="12"/>
        <v>100.01923076923077</v>
      </c>
      <c r="J87" s="2">
        <f t="shared" si="13"/>
        <v>100.01923076923077</v>
      </c>
      <c r="K87" s="2">
        <f t="shared" si="14"/>
        <v>0.67307692307692313</v>
      </c>
      <c r="L87" s="2">
        <f t="shared" si="15"/>
        <v>2.4038461538461537</v>
      </c>
      <c r="M87" s="2">
        <f t="shared" si="16"/>
        <v>3.7884615384615383</v>
      </c>
      <c r="N87" s="2">
        <f t="shared" si="17"/>
        <v>4.5384615384615383</v>
      </c>
    </row>
    <row r="88" spans="1:14" x14ac:dyDescent="0.25">
      <c r="A88" s="5"/>
      <c r="B88" s="7">
        <v>5201</v>
      </c>
      <c r="C88" s="2">
        <v>5201</v>
      </c>
      <c r="D88" s="2">
        <v>15</v>
      </c>
      <c r="E88" s="2">
        <v>1417</v>
      </c>
      <c r="F88" s="2">
        <v>391</v>
      </c>
      <c r="G88" s="2">
        <v>363</v>
      </c>
      <c r="I88" s="2">
        <f t="shared" si="12"/>
        <v>100.01923076923077</v>
      </c>
      <c r="J88" s="2">
        <f t="shared" si="13"/>
        <v>100.01923076923077</v>
      </c>
      <c r="K88" s="2">
        <f t="shared" si="14"/>
        <v>0.28846153846153844</v>
      </c>
      <c r="L88" s="2">
        <f t="shared" si="15"/>
        <v>27.25</v>
      </c>
      <c r="M88" s="2">
        <f t="shared" si="16"/>
        <v>7.5192307692307692</v>
      </c>
      <c r="N88" s="2">
        <f t="shared" si="17"/>
        <v>6.9807692307692308</v>
      </c>
    </row>
    <row r="89" spans="1:14" x14ac:dyDescent="0.25">
      <c r="A89" s="5"/>
      <c r="B89" s="7">
        <v>5201</v>
      </c>
      <c r="C89" s="2">
        <v>5201</v>
      </c>
      <c r="D89" s="2">
        <v>5201</v>
      </c>
      <c r="E89" s="2">
        <v>126</v>
      </c>
      <c r="F89" s="2">
        <v>273</v>
      </c>
      <c r="G89" s="2">
        <v>58</v>
      </c>
      <c r="I89" s="2">
        <f t="shared" si="12"/>
        <v>100.01923076923077</v>
      </c>
      <c r="J89" s="2">
        <f t="shared" si="13"/>
        <v>100.01923076923077</v>
      </c>
      <c r="K89" s="2">
        <f t="shared" si="14"/>
        <v>100.01923076923077</v>
      </c>
      <c r="L89" s="2">
        <f t="shared" si="15"/>
        <v>2.4230769230769229</v>
      </c>
      <c r="M89" s="2">
        <f t="shared" si="16"/>
        <v>5.25</v>
      </c>
      <c r="N89" s="2">
        <f t="shared" si="17"/>
        <v>1.1153846153846154</v>
      </c>
    </row>
    <row r="90" spans="1:14" x14ac:dyDescent="0.25">
      <c r="A90" s="5"/>
      <c r="B90" s="7">
        <v>5201</v>
      </c>
      <c r="C90" s="2">
        <v>2</v>
      </c>
      <c r="D90" s="2">
        <v>51</v>
      </c>
      <c r="E90" s="2">
        <v>1339</v>
      </c>
      <c r="F90" s="2">
        <v>261</v>
      </c>
      <c r="G90" s="2">
        <v>623</v>
      </c>
      <c r="I90" s="2">
        <f t="shared" si="12"/>
        <v>100.01923076923077</v>
      </c>
      <c r="J90" s="2">
        <f t="shared" si="13"/>
        <v>3.8461538461538464E-2</v>
      </c>
      <c r="K90" s="2">
        <f t="shared" si="14"/>
        <v>0.98076923076923073</v>
      </c>
      <c r="L90" s="2">
        <f t="shared" si="15"/>
        <v>25.75</v>
      </c>
      <c r="M90" s="2">
        <f t="shared" si="16"/>
        <v>5.0192307692307692</v>
      </c>
      <c r="N90" s="2">
        <f t="shared" si="17"/>
        <v>11.98076923076923</v>
      </c>
    </row>
    <row r="91" spans="1:14" x14ac:dyDescent="0.25">
      <c r="A91" s="5"/>
      <c r="B91" s="7">
        <v>5201</v>
      </c>
      <c r="C91" s="2">
        <v>5201</v>
      </c>
      <c r="D91" s="2">
        <v>193</v>
      </c>
      <c r="E91" s="2">
        <v>467</v>
      </c>
      <c r="F91" s="2">
        <v>215</v>
      </c>
      <c r="G91" s="2">
        <v>237</v>
      </c>
      <c r="I91" s="2">
        <f t="shared" si="12"/>
        <v>100.01923076923077</v>
      </c>
      <c r="J91" s="2">
        <f t="shared" si="13"/>
        <v>100.01923076923077</v>
      </c>
      <c r="K91" s="2">
        <f t="shared" si="14"/>
        <v>3.7115384615384617</v>
      </c>
      <c r="L91" s="2">
        <f t="shared" si="15"/>
        <v>8.9807692307692299</v>
      </c>
      <c r="M91" s="2">
        <f t="shared" si="16"/>
        <v>4.134615384615385</v>
      </c>
      <c r="N91" s="2">
        <f t="shared" si="17"/>
        <v>4.5576923076923075</v>
      </c>
    </row>
    <row r="92" spans="1:14" x14ac:dyDescent="0.25">
      <c r="A92" s="5"/>
      <c r="B92" s="7">
        <v>11</v>
      </c>
      <c r="C92" s="2">
        <v>114</v>
      </c>
      <c r="D92" s="2">
        <v>710</v>
      </c>
      <c r="E92" s="2">
        <v>438</v>
      </c>
      <c r="F92" s="2">
        <v>43</v>
      </c>
      <c r="G92" s="2">
        <v>155</v>
      </c>
      <c r="I92" s="2">
        <f t="shared" si="12"/>
        <v>0.21153846153846154</v>
      </c>
      <c r="J92" s="2">
        <f t="shared" si="13"/>
        <v>2.1923076923076925</v>
      </c>
      <c r="K92" s="2">
        <f t="shared" si="14"/>
        <v>13.653846153846153</v>
      </c>
      <c r="L92" s="2">
        <f t="shared" si="15"/>
        <v>8.4230769230769234</v>
      </c>
      <c r="M92" s="2">
        <f t="shared" si="16"/>
        <v>0.82692307692307687</v>
      </c>
      <c r="N92" s="2">
        <f t="shared" si="17"/>
        <v>2.9807692307692308</v>
      </c>
    </row>
    <row r="93" spans="1:14" x14ac:dyDescent="0.25">
      <c r="A93" s="5"/>
      <c r="B93" s="7">
        <v>5201</v>
      </c>
      <c r="C93" s="2">
        <v>5201</v>
      </c>
      <c r="D93" s="2">
        <v>205</v>
      </c>
      <c r="E93" s="2">
        <v>497</v>
      </c>
      <c r="F93" s="2">
        <v>164</v>
      </c>
      <c r="G93" s="2">
        <v>988</v>
      </c>
      <c r="I93" s="2">
        <f t="shared" si="12"/>
        <v>100.01923076923077</v>
      </c>
      <c r="J93" s="2">
        <f t="shared" si="13"/>
        <v>100.01923076923077</v>
      </c>
      <c r="K93" s="2">
        <f t="shared" si="14"/>
        <v>3.9423076923076925</v>
      </c>
      <c r="L93" s="2">
        <f t="shared" si="15"/>
        <v>9.5576923076923084</v>
      </c>
      <c r="M93" s="2">
        <f t="shared" si="16"/>
        <v>3.1538461538461537</v>
      </c>
      <c r="N93" s="2">
        <f t="shared" si="17"/>
        <v>19</v>
      </c>
    </row>
    <row r="94" spans="1:14" x14ac:dyDescent="0.25">
      <c r="A94" s="5"/>
      <c r="B94" s="7">
        <v>5201</v>
      </c>
      <c r="C94" s="2">
        <v>5201</v>
      </c>
      <c r="D94" s="2">
        <v>342</v>
      </c>
      <c r="E94" s="2">
        <v>78</v>
      </c>
      <c r="F94" s="2">
        <v>212</v>
      </c>
      <c r="G94" s="2">
        <v>163</v>
      </c>
      <c r="I94" s="2">
        <f t="shared" si="12"/>
        <v>100.01923076923077</v>
      </c>
      <c r="J94" s="2">
        <f t="shared" si="13"/>
        <v>100.01923076923077</v>
      </c>
      <c r="K94" s="2">
        <f t="shared" si="14"/>
        <v>6.5769230769230766</v>
      </c>
      <c r="L94" s="2">
        <f t="shared" si="15"/>
        <v>1.5</v>
      </c>
      <c r="M94" s="2">
        <f t="shared" si="16"/>
        <v>4.0769230769230766</v>
      </c>
      <c r="N94" s="2">
        <f t="shared" si="17"/>
        <v>3.1346153846153846</v>
      </c>
    </row>
    <row r="95" spans="1:14" x14ac:dyDescent="0.25">
      <c r="A95" s="5"/>
      <c r="B95" s="7">
        <v>227</v>
      </c>
      <c r="C95" s="2">
        <v>5201</v>
      </c>
      <c r="D95" s="2">
        <v>5201</v>
      </c>
      <c r="E95" s="2">
        <v>207</v>
      </c>
      <c r="F95" s="2">
        <v>569</v>
      </c>
      <c r="G95" s="2">
        <v>374</v>
      </c>
      <c r="I95" s="2">
        <f t="shared" si="12"/>
        <v>4.365384615384615</v>
      </c>
      <c r="J95" s="2">
        <f t="shared" si="13"/>
        <v>100.01923076923077</v>
      </c>
      <c r="K95" s="2">
        <f t="shared" si="14"/>
        <v>100.01923076923077</v>
      </c>
      <c r="L95" s="2">
        <f t="shared" si="15"/>
        <v>3.9807692307692308</v>
      </c>
      <c r="M95" s="2">
        <f t="shared" si="16"/>
        <v>10.942307692307692</v>
      </c>
      <c r="N95" s="2">
        <f t="shared" si="17"/>
        <v>7.1923076923076925</v>
      </c>
    </row>
    <row r="96" spans="1:14" x14ac:dyDescent="0.25">
      <c r="A96" s="5"/>
      <c r="B96" s="7">
        <v>5201</v>
      </c>
      <c r="C96" s="2">
        <v>281</v>
      </c>
      <c r="D96" s="2">
        <v>47</v>
      </c>
      <c r="E96" s="2">
        <v>176</v>
      </c>
      <c r="F96" s="2">
        <v>108</v>
      </c>
      <c r="G96" s="2">
        <v>46</v>
      </c>
      <c r="I96" s="2">
        <f t="shared" si="12"/>
        <v>100.01923076923077</v>
      </c>
      <c r="J96" s="2">
        <f t="shared" si="13"/>
        <v>5.4038461538461542</v>
      </c>
      <c r="K96" s="2">
        <f t="shared" si="14"/>
        <v>0.90384615384615385</v>
      </c>
      <c r="L96" s="2">
        <f t="shared" si="15"/>
        <v>3.3846153846153846</v>
      </c>
      <c r="M96" s="2">
        <f t="shared" si="16"/>
        <v>2.0769230769230771</v>
      </c>
      <c r="N96" s="2">
        <f t="shared" si="17"/>
        <v>0.88461538461538458</v>
      </c>
    </row>
    <row r="97" spans="1:14" x14ac:dyDescent="0.25">
      <c r="A97" s="5"/>
      <c r="B97" s="7">
        <v>5201</v>
      </c>
      <c r="C97" s="2">
        <v>90</v>
      </c>
      <c r="D97" s="2">
        <v>133</v>
      </c>
      <c r="E97" s="2">
        <v>810</v>
      </c>
      <c r="F97" s="2">
        <v>32</v>
      </c>
      <c r="G97" s="2">
        <v>46</v>
      </c>
      <c r="I97" s="2">
        <f t="shared" si="12"/>
        <v>100.01923076923077</v>
      </c>
      <c r="J97" s="2">
        <f t="shared" si="13"/>
        <v>1.7307692307692308</v>
      </c>
      <c r="K97" s="2">
        <f t="shared" si="14"/>
        <v>2.5576923076923075</v>
      </c>
      <c r="L97" s="2">
        <f t="shared" si="15"/>
        <v>15.576923076923077</v>
      </c>
      <c r="M97" s="2">
        <f t="shared" si="16"/>
        <v>0.61538461538461542</v>
      </c>
      <c r="N97" s="2">
        <f t="shared" si="17"/>
        <v>0.88461538461538458</v>
      </c>
    </row>
    <row r="98" spans="1:14" x14ac:dyDescent="0.25">
      <c r="A98" s="5"/>
      <c r="B98" s="7">
        <v>22</v>
      </c>
      <c r="C98" s="2">
        <v>5201</v>
      </c>
      <c r="D98" s="2">
        <v>5201</v>
      </c>
      <c r="E98" s="2">
        <v>47</v>
      </c>
      <c r="F98" s="2">
        <v>275</v>
      </c>
      <c r="G98" s="2">
        <v>159</v>
      </c>
      <c r="I98" s="2">
        <f t="shared" si="12"/>
        <v>0.42307692307692307</v>
      </c>
      <c r="J98" s="2">
        <f t="shared" si="13"/>
        <v>100.01923076923077</v>
      </c>
      <c r="K98" s="2">
        <f t="shared" si="14"/>
        <v>100.01923076923077</v>
      </c>
      <c r="L98" s="2">
        <f t="shared" si="15"/>
        <v>0.90384615384615385</v>
      </c>
      <c r="M98" s="2">
        <f t="shared" si="16"/>
        <v>5.2884615384615383</v>
      </c>
      <c r="N98" s="2">
        <f t="shared" si="17"/>
        <v>3.0576923076923075</v>
      </c>
    </row>
    <row r="99" spans="1:14" x14ac:dyDescent="0.25">
      <c r="A99" s="5"/>
      <c r="B99" s="7">
        <v>5201</v>
      </c>
      <c r="C99" s="2">
        <v>302</v>
      </c>
      <c r="D99" s="2">
        <v>14</v>
      </c>
      <c r="E99" s="2">
        <v>350</v>
      </c>
      <c r="F99" s="2">
        <v>289</v>
      </c>
      <c r="G99" s="2">
        <v>195</v>
      </c>
      <c r="I99" s="2">
        <f t="shared" si="12"/>
        <v>100.01923076923077</v>
      </c>
      <c r="J99" s="2">
        <f t="shared" si="13"/>
        <v>5.8076923076923075</v>
      </c>
      <c r="K99" s="2">
        <f t="shared" si="14"/>
        <v>0.26923076923076922</v>
      </c>
      <c r="L99" s="2">
        <f t="shared" si="15"/>
        <v>6.7307692307692308</v>
      </c>
      <c r="M99" s="2">
        <f t="shared" si="16"/>
        <v>5.5576923076923075</v>
      </c>
      <c r="N99" s="2">
        <f t="shared" si="17"/>
        <v>3.75</v>
      </c>
    </row>
    <row r="100" spans="1:14" x14ac:dyDescent="0.25">
      <c r="A100" s="5"/>
      <c r="B100" s="7">
        <v>5201</v>
      </c>
      <c r="C100" s="2">
        <v>392</v>
      </c>
      <c r="D100" s="2">
        <v>57</v>
      </c>
      <c r="E100" s="2">
        <v>561</v>
      </c>
      <c r="F100" s="2">
        <v>584</v>
      </c>
      <c r="G100" s="2">
        <v>162</v>
      </c>
      <c r="I100" s="2">
        <f t="shared" si="12"/>
        <v>100.01923076923077</v>
      </c>
      <c r="J100" s="2">
        <f t="shared" si="13"/>
        <v>7.5384615384615383</v>
      </c>
      <c r="K100" s="2">
        <f t="shared" si="14"/>
        <v>1.0961538461538463</v>
      </c>
      <c r="L100" s="2">
        <f t="shared" si="15"/>
        <v>10.788461538461538</v>
      </c>
      <c r="M100" s="2">
        <f t="shared" si="16"/>
        <v>11.23076923076923</v>
      </c>
      <c r="N100" s="2">
        <f t="shared" si="17"/>
        <v>3.1153846153846154</v>
      </c>
    </row>
    <row r="101" spans="1:14" x14ac:dyDescent="0.25">
      <c r="A101" s="5"/>
      <c r="B101" s="7">
        <v>5201</v>
      </c>
      <c r="C101" s="2">
        <v>5201</v>
      </c>
      <c r="D101" s="2">
        <v>5201</v>
      </c>
      <c r="E101" s="2">
        <v>5201</v>
      </c>
      <c r="F101" s="2">
        <v>129</v>
      </c>
      <c r="G101" s="2">
        <v>320</v>
      </c>
      <c r="I101" s="2">
        <f t="shared" si="12"/>
        <v>100.01923076923077</v>
      </c>
      <c r="J101" s="2">
        <f t="shared" si="13"/>
        <v>100.01923076923077</v>
      </c>
      <c r="K101" s="2">
        <f t="shared" si="14"/>
        <v>100.01923076923077</v>
      </c>
      <c r="L101" s="2">
        <f t="shared" si="15"/>
        <v>100.01923076923077</v>
      </c>
      <c r="M101" s="2">
        <f t="shared" si="16"/>
        <v>2.4807692307692308</v>
      </c>
      <c r="N101" s="2">
        <f t="shared" si="17"/>
        <v>6.1538461538461542</v>
      </c>
    </row>
  </sheetData>
  <mergeCells count="1">
    <mergeCell ref="A2:A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zoomScaleNormal="100" workbookViewId="0">
      <selection activeCell="A42" activeCellId="5" sqref="A2:XFD2 A10:XFD10 A18:XFD18 A26:XFD26 A34:XFD34 A42:XFD42"/>
    </sheetView>
  </sheetViews>
  <sheetFormatPr defaultRowHeight="15" x14ac:dyDescent="0.25"/>
  <cols>
    <col min="1" max="13" width="9.140625" style="2"/>
    <col min="15" max="16384" width="9.140625" style="2"/>
  </cols>
  <sheetData>
    <row r="1" spans="2:15" s="6" customFormat="1" x14ac:dyDescent="0.25"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O1" s="6" t="s">
        <v>14</v>
      </c>
    </row>
    <row r="2" spans="2:15" s="10" customFormat="1" x14ac:dyDescent="0.25">
      <c r="B2" s="10">
        <v>99.033000000000001</v>
      </c>
      <c r="C2" s="10">
        <v>76.403999999999996</v>
      </c>
      <c r="D2" s="10">
        <v>79.400999999999996</v>
      </c>
      <c r="E2" s="10">
        <v>84.349000000000004</v>
      </c>
      <c r="F2" s="10">
        <v>72.555000000000007</v>
      </c>
      <c r="G2" s="10">
        <v>94.097999999999999</v>
      </c>
      <c r="H2" s="10">
        <v>96.113</v>
      </c>
      <c r="I2" s="10">
        <v>98.025999999999996</v>
      </c>
      <c r="J2" s="10">
        <v>96.081000000000003</v>
      </c>
      <c r="K2" s="10">
        <v>95.105999999999995</v>
      </c>
      <c r="N2" s="11"/>
      <c r="O2" s="10">
        <v>0</v>
      </c>
    </row>
    <row r="3" spans="2:15" x14ac:dyDescent="0.25">
      <c r="B3" s="2">
        <v>99.043000000000006</v>
      </c>
      <c r="C3" s="2">
        <v>80.304000000000002</v>
      </c>
      <c r="D3" s="2">
        <v>73.545000000000002</v>
      </c>
      <c r="E3" s="2">
        <v>79.492999999999995</v>
      </c>
      <c r="F3" s="2">
        <v>74.53</v>
      </c>
      <c r="G3" s="2">
        <v>96.114000000000004</v>
      </c>
      <c r="H3" s="2">
        <v>95.171999999999997</v>
      </c>
      <c r="I3" s="2">
        <v>95.031999999999996</v>
      </c>
      <c r="J3" s="2">
        <v>96.093000000000004</v>
      </c>
      <c r="K3" s="2">
        <v>100.02</v>
      </c>
      <c r="O3" s="2">
        <v>0.25</v>
      </c>
    </row>
    <row r="4" spans="2:15" x14ac:dyDescent="0.25">
      <c r="B4" s="2">
        <v>97.197000000000003</v>
      </c>
      <c r="C4" s="2">
        <v>62.636000000000003</v>
      </c>
      <c r="D4" s="2">
        <v>77.429000000000002</v>
      </c>
      <c r="E4" s="2">
        <v>71.546000000000006</v>
      </c>
      <c r="F4" s="2">
        <v>74.456000000000003</v>
      </c>
      <c r="G4" s="2">
        <v>97.045000000000002</v>
      </c>
      <c r="H4" s="2">
        <v>99.019000000000005</v>
      </c>
      <c r="I4" s="2">
        <v>94.069000000000003</v>
      </c>
      <c r="J4" s="2">
        <v>97.233000000000004</v>
      </c>
      <c r="K4" s="2">
        <v>95.137</v>
      </c>
      <c r="O4" s="2">
        <v>0.5</v>
      </c>
    </row>
    <row r="5" spans="2:15" x14ac:dyDescent="0.25">
      <c r="B5" s="2">
        <v>99.113</v>
      </c>
      <c r="C5" s="2">
        <v>74.353999999999999</v>
      </c>
      <c r="D5" s="2">
        <v>66.503</v>
      </c>
      <c r="E5" s="2">
        <v>73.379000000000005</v>
      </c>
      <c r="F5" s="2">
        <v>78.442999999999998</v>
      </c>
      <c r="G5" s="2">
        <v>94.043000000000006</v>
      </c>
      <c r="H5" s="2">
        <v>93.135000000000005</v>
      </c>
      <c r="I5" s="2">
        <v>96.085999999999999</v>
      </c>
      <c r="J5" s="2">
        <v>96.099000000000004</v>
      </c>
      <c r="K5" s="2">
        <v>90.213999999999999</v>
      </c>
      <c r="O5" s="2">
        <v>0.75</v>
      </c>
    </row>
    <row r="6" spans="2:15" x14ac:dyDescent="0.25">
      <c r="B6" s="2">
        <v>100.02</v>
      </c>
      <c r="C6" s="2">
        <v>75.454999999999998</v>
      </c>
      <c r="D6" s="2">
        <v>80.447999999999993</v>
      </c>
      <c r="E6" s="2">
        <v>81.218999999999994</v>
      </c>
      <c r="F6" s="2">
        <v>74.462000000000003</v>
      </c>
      <c r="G6" s="2">
        <v>98.042000000000002</v>
      </c>
      <c r="H6" s="2">
        <v>95.048000000000002</v>
      </c>
      <c r="I6" s="2">
        <v>94.159000000000006</v>
      </c>
      <c r="J6" s="2">
        <v>95.162999999999997</v>
      </c>
      <c r="K6" s="2">
        <v>99.04</v>
      </c>
      <c r="O6" s="2">
        <v>1</v>
      </c>
    </row>
    <row r="7" spans="2:15" x14ac:dyDescent="0.25">
      <c r="B7" s="2">
        <v>100.02</v>
      </c>
      <c r="C7" s="2">
        <v>71.599000000000004</v>
      </c>
      <c r="D7" s="2">
        <v>74.491</v>
      </c>
      <c r="E7" s="2">
        <v>67.69</v>
      </c>
      <c r="F7" s="2">
        <v>75.364999999999995</v>
      </c>
      <c r="G7" s="2">
        <v>95.1</v>
      </c>
      <c r="H7" s="2">
        <v>96.064999999999998</v>
      </c>
      <c r="I7" s="2">
        <v>96.078999999999994</v>
      </c>
      <c r="J7" s="2">
        <v>94.162000000000006</v>
      </c>
      <c r="K7" s="2">
        <v>91.150999999999996</v>
      </c>
      <c r="O7" s="2">
        <v>1.25</v>
      </c>
    </row>
    <row r="8" spans="2:15" x14ac:dyDescent="0.25">
      <c r="B8" s="2">
        <v>96.180999999999997</v>
      </c>
      <c r="C8" s="2">
        <v>70.650999999999996</v>
      </c>
      <c r="D8" s="2">
        <v>75.472999999999999</v>
      </c>
      <c r="E8" s="2">
        <v>75.45</v>
      </c>
      <c r="F8" s="2">
        <v>71.605999999999995</v>
      </c>
      <c r="G8" s="2">
        <v>97.102000000000004</v>
      </c>
      <c r="H8" s="2">
        <v>94.162999999999997</v>
      </c>
      <c r="I8" s="2">
        <v>97.117999999999995</v>
      </c>
      <c r="J8" s="2">
        <v>96.111000000000004</v>
      </c>
      <c r="K8" s="2">
        <v>100.02</v>
      </c>
      <c r="O8" s="2">
        <v>1.5</v>
      </c>
    </row>
    <row r="9" spans="2:15" x14ac:dyDescent="0.25">
      <c r="B9" s="2">
        <v>95.251999999999995</v>
      </c>
      <c r="C9" s="2">
        <v>71.643000000000001</v>
      </c>
      <c r="D9" s="2">
        <v>72.655000000000001</v>
      </c>
      <c r="E9" s="2">
        <v>67.611999999999995</v>
      </c>
      <c r="F9" s="2">
        <v>72.515000000000001</v>
      </c>
      <c r="G9" s="2">
        <v>96.082999999999998</v>
      </c>
      <c r="H9" s="2">
        <v>93.126999999999995</v>
      </c>
      <c r="I9" s="2">
        <v>95.135000000000005</v>
      </c>
      <c r="J9" s="2">
        <v>95.099000000000004</v>
      </c>
      <c r="K9" s="2">
        <v>94.183000000000007</v>
      </c>
      <c r="O9" s="2">
        <v>1.75</v>
      </c>
    </row>
    <row r="10" spans="2:15" s="10" customFormat="1" x14ac:dyDescent="0.25">
      <c r="B10" s="10">
        <v>99.046000000000006</v>
      </c>
      <c r="C10" s="10">
        <v>69.561000000000007</v>
      </c>
      <c r="D10" s="10">
        <v>65.971999999999994</v>
      </c>
      <c r="E10" s="10">
        <v>66.75</v>
      </c>
      <c r="F10" s="10">
        <v>67.811000000000007</v>
      </c>
      <c r="G10" s="10">
        <v>91.162000000000006</v>
      </c>
      <c r="H10" s="10">
        <v>93.201999999999998</v>
      </c>
      <c r="I10" s="10">
        <v>91.299000000000007</v>
      </c>
      <c r="J10" s="10">
        <v>94.168000000000006</v>
      </c>
      <c r="K10" s="10">
        <v>94.179000000000002</v>
      </c>
      <c r="N10" s="11"/>
      <c r="O10" s="10">
        <v>2</v>
      </c>
    </row>
    <row r="11" spans="2:15" x14ac:dyDescent="0.25">
      <c r="B11" s="2">
        <v>96.191000000000003</v>
      </c>
      <c r="C11" s="2">
        <v>53.868000000000002</v>
      </c>
      <c r="D11" s="2">
        <v>71.641000000000005</v>
      </c>
      <c r="E11" s="2">
        <v>70.736000000000004</v>
      </c>
      <c r="F11" s="2">
        <v>59.073</v>
      </c>
      <c r="G11" s="2">
        <v>92.13</v>
      </c>
      <c r="H11" s="2">
        <v>96.108000000000004</v>
      </c>
      <c r="I11" s="2">
        <v>93.192999999999998</v>
      </c>
      <c r="J11" s="2">
        <v>89.372</v>
      </c>
      <c r="K11" s="2">
        <v>91.311999999999998</v>
      </c>
      <c r="O11" s="2">
        <v>2.25</v>
      </c>
    </row>
    <row r="12" spans="2:15" x14ac:dyDescent="0.25">
      <c r="B12" s="2">
        <v>94.468000000000004</v>
      </c>
      <c r="C12" s="2">
        <v>66.849999999999994</v>
      </c>
      <c r="D12" s="2">
        <v>61.692</v>
      </c>
      <c r="E12" s="2">
        <v>54.398000000000003</v>
      </c>
      <c r="F12" s="2">
        <v>67.760999999999996</v>
      </c>
      <c r="G12" s="2">
        <v>91.245000000000005</v>
      </c>
      <c r="H12" s="2">
        <v>96.087999999999994</v>
      </c>
      <c r="I12" s="2">
        <v>91.173000000000002</v>
      </c>
      <c r="J12" s="2">
        <v>90.3</v>
      </c>
      <c r="K12" s="2">
        <v>93.238</v>
      </c>
      <c r="O12" s="2">
        <v>2.5</v>
      </c>
    </row>
    <row r="13" spans="2:15" x14ac:dyDescent="0.25">
      <c r="B13" s="2">
        <v>98.188000000000002</v>
      </c>
      <c r="C13" s="2">
        <v>64.028000000000006</v>
      </c>
      <c r="D13" s="2">
        <v>70.926000000000002</v>
      </c>
      <c r="E13" s="2">
        <v>69.64</v>
      </c>
      <c r="F13" s="2">
        <v>67.918999999999997</v>
      </c>
      <c r="G13" s="2">
        <v>91.31</v>
      </c>
      <c r="H13" s="2">
        <v>93.144999999999996</v>
      </c>
      <c r="I13" s="2">
        <v>91.22</v>
      </c>
      <c r="J13" s="2">
        <v>90.403000000000006</v>
      </c>
      <c r="K13" s="2">
        <v>91.308999999999997</v>
      </c>
      <c r="O13" s="2">
        <v>2.75</v>
      </c>
    </row>
    <row r="14" spans="2:15" x14ac:dyDescent="0.25">
      <c r="B14" s="2">
        <v>90.632000000000005</v>
      </c>
      <c r="C14" s="2">
        <v>62.006</v>
      </c>
      <c r="D14" s="2">
        <v>55.466000000000001</v>
      </c>
      <c r="E14" s="2">
        <v>60.45</v>
      </c>
      <c r="F14" s="2">
        <v>61.118000000000002</v>
      </c>
      <c r="G14" s="2">
        <v>94.173000000000002</v>
      </c>
      <c r="H14" s="2">
        <v>95.165000000000006</v>
      </c>
      <c r="I14" s="2">
        <v>93.304000000000002</v>
      </c>
      <c r="J14" s="2">
        <v>95.131</v>
      </c>
      <c r="K14" s="2">
        <v>93.143000000000001</v>
      </c>
      <c r="O14" s="2">
        <v>3</v>
      </c>
    </row>
    <row r="15" spans="2:15" x14ac:dyDescent="0.25">
      <c r="B15" s="2">
        <v>85.37</v>
      </c>
      <c r="C15" s="2">
        <v>55.359000000000002</v>
      </c>
      <c r="D15" s="2">
        <v>60.47</v>
      </c>
      <c r="E15" s="2">
        <v>52.384</v>
      </c>
      <c r="F15" s="2">
        <v>56.345999999999997</v>
      </c>
      <c r="G15" s="2">
        <v>94.18</v>
      </c>
      <c r="H15" s="2">
        <v>91.206000000000003</v>
      </c>
      <c r="I15" s="2">
        <v>91.307000000000002</v>
      </c>
      <c r="J15" s="2">
        <v>94.12</v>
      </c>
      <c r="K15" s="2">
        <v>93.408000000000001</v>
      </c>
      <c r="O15" s="2">
        <v>3.25</v>
      </c>
    </row>
    <row r="16" spans="2:15" x14ac:dyDescent="0.25">
      <c r="B16" s="2">
        <v>90.703000000000003</v>
      </c>
      <c r="C16" s="2">
        <v>51.578000000000003</v>
      </c>
      <c r="D16" s="2">
        <v>57.048000000000002</v>
      </c>
      <c r="E16" s="2">
        <v>44.99</v>
      </c>
      <c r="F16" s="2">
        <v>54.104999999999997</v>
      </c>
      <c r="G16" s="2">
        <v>89.433999999999997</v>
      </c>
      <c r="H16" s="2">
        <v>90.268000000000001</v>
      </c>
      <c r="I16" s="2">
        <v>94.534000000000006</v>
      </c>
      <c r="J16" s="2">
        <v>95.19</v>
      </c>
      <c r="K16" s="2">
        <v>94.174000000000007</v>
      </c>
      <c r="O16" s="2">
        <v>3.5</v>
      </c>
    </row>
    <row r="17" spans="2:15" x14ac:dyDescent="0.25">
      <c r="B17" s="2">
        <v>82.941000000000003</v>
      </c>
      <c r="C17" s="2">
        <v>50.305</v>
      </c>
      <c r="D17" s="2">
        <v>47.719000000000001</v>
      </c>
      <c r="E17" s="2">
        <v>53.854999999999997</v>
      </c>
      <c r="F17" s="2">
        <v>45.523000000000003</v>
      </c>
      <c r="G17" s="2">
        <v>88.521000000000001</v>
      </c>
      <c r="H17" s="2">
        <v>88.527000000000001</v>
      </c>
      <c r="I17" s="2">
        <v>82.522999999999996</v>
      </c>
      <c r="J17" s="2">
        <v>87.463999999999999</v>
      </c>
      <c r="K17" s="2">
        <v>90.528000000000006</v>
      </c>
      <c r="O17" s="2">
        <v>3.75</v>
      </c>
    </row>
    <row r="18" spans="2:15" s="10" customFormat="1" x14ac:dyDescent="0.25">
      <c r="B18" s="10">
        <v>79.921000000000006</v>
      </c>
      <c r="C18" s="10">
        <v>43.363999999999997</v>
      </c>
      <c r="D18" s="10">
        <v>45.947000000000003</v>
      </c>
      <c r="E18" s="10">
        <v>43.551000000000002</v>
      </c>
      <c r="F18" s="10">
        <v>45.101999999999997</v>
      </c>
      <c r="G18" s="10">
        <v>87.44</v>
      </c>
      <c r="H18" s="10">
        <v>90.623999999999995</v>
      </c>
      <c r="I18" s="10">
        <v>90.762</v>
      </c>
      <c r="J18" s="10">
        <v>85.774000000000001</v>
      </c>
      <c r="K18" s="10">
        <v>86.721000000000004</v>
      </c>
      <c r="N18" s="11"/>
      <c r="O18" s="10">
        <v>4</v>
      </c>
    </row>
    <row r="19" spans="2:15" x14ac:dyDescent="0.25">
      <c r="B19" s="2">
        <v>75.623000000000005</v>
      </c>
      <c r="C19" s="2">
        <v>41.338999999999999</v>
      </c>
      <c r="D19" s="2">
        <v>42.517000000000003</v>
      </c>
      <c r="E19" s="2">
        <v>43.564</v>
      </c>
      <c r="F19" s="2">
        <v>42.761000000000003</v>
      </c>
      <c r="G19" s="2">
        <v>85.709000000000003</v>
      </c>
      <c r="H19" s="2">
        <v>87.965999999999994</v>
      </c>
      <c r="I19" s="2">
        <v>86.796999999999997</v>
      </c>
      <c r="J19" s="2">
        <v>85.710999999999999</v>
      </c>
      <c r="K19" s="2">
        <v>87.629000000000005</v>
      </c>
      <c r="O19" s="2">
        <v>4.25</v>
      </c>
    </row>
    <row r="20" spans="2:15" x14ac:dyDescent="0.25">
      <c r="B20" s="2">
        <v>72.015000000000001</v>
      </c>
      <c r="C20" s="2">
        <v>37.835000000000001</v>
      </c>
      <c r="D20" s="2">
        <v>40.08</v>
      </c>
      <c r="E20" s="2">
        <v>36.765999999999998</v>
      </c>
      <c r="F20" s="2">
        <v>33.802999999999997</v>
      </c>
      <c r="G20" s="2">
        <v>80.491</v>
      </c>
      <c r="H20" s="2">
        <v>81.600999999999999</v>
      </c>
      <c r="I20" s="2">
        <v>76.722999999999999</v>
      </c>
      <c r="J20" s="2">
        <v>82.007000000000005</v>
      </c>
      <c r="K20" s="2">
        <v>78.418999999999997</v>
      </c>
      <c r="O20" s="2">
        <v>4.5</v>
      </c>
    </row>
    <row r="21" spans="2:15" x14ac:dyDescent="0.25">
      <c r="B21" s="2">
        <v>62.292999999999999</v>
      </c>
      <c r="C21" s="2">
        <v>37.552</v>
      </c>
      <c r="D21" s="2">
        <v>34.040999999999997</v>
      </c>
      <c r="E21" s="2">
        <v>35.002000000000002</v>
      </c>
      <c r="F21" s="2">
        <v>31.501999999999999</v>
      </c>
      <c r="G21" s="2">
        <v>75.739000000000004</v>
      </c>
      <c r="H21" s="2">
        <v>82.331999999999994</v>
      </c>
      <c r="I21" s="2">
        <v>70.105999999999995</v>
      </c>
      <c r="J21" s="2">
        <v>81.078000000000003</v>
      </c>
      <c r="K21" s="2">
        <v>74.944000000000003</v>
      </c>
      <c r="O21" s="2">
        <v>4.75</v>
      </c>
    </row>
    <row r="22" spans="2:15" x14ac:dyDescent="0.25">
      <c r="B22" s="2">
        <v>42.36</v>
      </c>
      <c r="C22" s="2">
        <v>23.893999999999998</v>
      </c>
      <c r="D22" s="2">
        <v>24.010999999999999</v>
      </c>
      <c r="E22" s="2">
        <v>22.053999999999998</v>
      </c>
      <c r="F22" s="2">
        <v>24.763999999999999</v>
      </c>
      <c r="G22" s="2">
        <v>66.067999999999998</v>
      </c>
      <c r="H22" s="2">
        <v>65.826999999999998</v>
      </c>
      <c r="I22" s="2">
        <v>64.84</v>
      </c>
      <c r="J22" s="2">
        <v>58.941000000000003</v>
      </c>
      <c r="K22" s="2">
        <v>67.040000000000006</v>
      </c>
      <c r="O22" s="2">
        <v>5</v>
      </c>
    </row>
    <row r="23" spans="2:15" x14ac:dyDescent="0.25">
      <c r="B23" s="2">
        <v>29.423999999999999</v>
      </c>
      <c r="C23" s="2">
        <v>16.471</v>
      </c>
      <c r="D23" s="2">
        <v>15.178000000000001</v>
      </c>
      <c r="E23" s="2">
        <v>15.311999999999999</v>
      </c>
      <c r="F23" s="2">
        <v>15.281000000000001</v>
      </c>
      <c r="G23" s="2">
        <v>56.290999999999997</v>
      </c>
      <c r="H23" s="2">
        <v>62.875999999999998</v>
      </c>
      <c r="I23" s="2">
        <v>57.59</v>
      </c>
      <c r="J23" s="2">
        <v>59.470999999999997</v>
      </c>
      <c r="K23" s="2">
        <v>57.405000000000001</v>
      </c>
      <c r="O23" s="2">
        <v>5.25</v>
      </c>
    </row>
    <row r="24" spans="2:15" x14ac:dyDescent="0.25">
      <c r="B24" s="2">
        <v>32.767000000000003</v>
      </c>
      <c r="C24" s="2">
        <v>12.728</v>
      </c>
      <c r="D24" s="2">
        <v>14.957000000000001</v>
      </c>
      <c r="E24" s="2">
        <v>16.940000000000001</v>
      </c>
      <c r="F24" s="2">
        <v>19.170000000000002</v>
      </c>
      <c r="G24" s="2">
        <v>53.122</v>
      </c>
      <c r="H24" s="2">
        <v>50.844000000000001</v>
      </c>
      <c r="I24" s="2">
        <v>47.978999999999999</v>
      </c>
      <c r="J24" s="2">
        <v>51.85</v>
      </c>
      <c r="K24" s="2">
        <v>51.225000000000001</v>
      </c>
      <c r="O24" s="2">
        <v>5.5</v>
      </c>
    </row>
    <row r="25" spans="2:15" x14ac:dyDescent="0.25">
      <c r="B25" s="2">
        <v>21.465</v>
      </c>
      <c r="C25" s="2">
        <v>11.587999999999999</v>
      </c>
      <c r="D25" s="2">
        <v>12.512</v>
      </c>
      <c r="E25" s="2">
        <v>8.7567000000000004</v>
      </c>
      <c r="F25" s="2">
        <v>9.0806000000000004</v>
      </c>
      <c r="G25" s="2">
        <v>37.975000000000001</v>
      </c>
      <c r="H25" s="2">
        <v>41.509</v>
      </c>
      <c r="I25" s="2">
        <v>42.793999999999997</v>
      </c>
      <c r="J25" s="2">
        <v>42.768999999999998</v>
      </c>
      <c r="K25" s="2">
        <v>39.542000000000002</v>
      </c>
      <c r="O25" s="2">
        <v>5.75</v>
      </c>
    </row>
    <row r="26" spans="2:15" s="10" customFormat="1" x14ac:dyDescent="0.25">
      <c r="B26" s="10">
        <v>19.649999999999999</v>
      </c>
      <c r="C26" s="10">
        <v>9.1363000000000003</v>
      </c>
      <c r="D26" s="10">
        <v>8.6387</v>
      </c>
      <c r="E26" s="10">
        <v>8.5456000000000003</v>
      </c>
      <c r="F26" s="10">
        <v>10.788</v>
      </c>
      <c r="G26" s="10">
        <v>33.683999999999997</v>
      </c>
      <c r="H26" s="10">
        <v>30.709</v>
      </c>
      <c r="I26" s="10">
        <v>39.78</v>
      </c>
      <c r="J26" s="10">
        <v>36.116999999999997</v>
      </c>
      <c r="K26" s="10">
        <v>33.305</v>
      </c>
      <c r="N26" s="11"/>
      <c r="O26" s="10">
        <v>6</v>
      </c>
    </row>
    <row r="27" spans="2:15" x14ac:dyDescent="0.25">
      <c r="B27" s="2">
        <v>16.524000000000001</v>
      </c>
      <c r="C27" s="2">
        <v>7.8731</v>
      </c>
      <c r="D27" s="2">
        <v>5.9020999999999999</v>
      </c>
      <c r="E27" s="2">
        <v>4.8581000000000003</v>
      </c>
      <c r="F27" s="2">
        <v>7.1837999999999997</v>
      </c>
      <c r="G27" s="2">
        <v>32.886000000000003</v>
      </c>
      <c r="H27" s="2">
        <v>30.934000000000001</v>
      </c>
      <c r="I27" s="2">
        <v>27.902999999999999</v>
      </c>
      <c r="J27" s="2">
        <v>33.764000000000003</v>
      </c>
      <c r="K27" s="2">
        <v>30.661000000000001</v>
      </c>
      <c r="O27" s="2">
        <v>6.25</v>
      </c>
    </row>
    <row r="28" spans="2:15" x14ac:dyDescent="0.25">
      <c r="B28" s="2">
        <v>15.212</v>
      </c>
      <c r="C28" s="2">
        <v>7.9271000000000003</v>
      </c>
      <c r="D28" s="2">
        <v>6.3011999999999997</v>
      </c>
      <c r="E28" s="2">
        <v>5.6468999999999996</v>
      </c>
      <c r="F28" s="2">
        <v>5.5278999999999998</v>
      </c>
      <c r="G28" s="2">
        <v>21.986999999999998</v>
      </c>
      <c r="H28" s="2">
        <v>23.244</v>
      </c>
      <c r="I28" s="2">
        <v>22.928999999999998</v>
      </c>
      <c r="J28" s="2">
        <v>25.459</v>
      </c>
      <c r="K28" s="2">
        <v>26.268000000000001</v>
      </c>
      <c r="O28" s="2">
        <v>6.5</v>
      </c>
    </row>
    <row r="29" spans="2:15" x14ac:dyDescent="0.25">
      <c r="B29" s="2">
        <v>12.544</v>
      </c>
      <c r="C29" s="2">
        <v>6.1109999999999998</v>
      </c>
      <c r="D29" s="2">
        <v>5.3587999999999996</v>
      </c>
      <c r="E29" s="2">
        <v>5.0612000000000004</v>
      </c>
      <c r="F29" s="2">
        <v>5.3048000000000002</v>
      </c>
      <c r="G29" s="2">
        <v>23.568999999999999</v>
      </c>
      <c r="H29" s="2">
        <v>20.128</v>
      </c>
      <c r="I29" s="2">
        <v>23.536000000000001</v>
      </c>
      <c r="J29" s="2">
        <v>22.161000000000001</v>
      </c>
      <c r="K29" s="2">
        <v>19.931999999999999</v>
      </c>
      <c r="O29" s="2">
        <v>6.75</v>
      </c>
    </row>
    <row r="30" spans="2:15" x14ac:dyDescent="0.25">
      <c r="B30" s="2">
        <v>12.475</v>
      </c>
      <c r="C30" s="2">
        <v>5.1414999999999997</v>
      </c>
      <c r="D30" s="2">
        <v>5.4561999999999999</v>
      </c>
      <c r="E30" s="2">
        <v>5.0654000000000003</v>
      </c>
      <c r="F30" s="2">
        <v>5.1501999999999999</v>
      </c>
      <c r="G30" s="2">
        <v>21.148</v>
      </c>
      <c r="H30" s="2">
        <v>22.783000000000001</v>
      </c>
      <c r="I30" s="2">
        <v>21.613</v>
      </c>
      <c r="J30" s="2">
        <v>20.297000000000001</v>
      </c>
      <c r="K30" s="2">
        <v>21.68</v>
      </c>
      <c r="O30" s="2">
        <v>7</v>
      </c>
    </row>
    <row r="31" spans="2:15" x14ac:dyDescent="0.25">
      <c r="B31" s="2">
        <v>12.016</v>
      </c>
      <c r="C31" s="2">
        <v>5.1105999999999998</v>
      </c>
      <c r="D31" s="2">
        <v>5.1982999999999997</v>
      </c>
      <c r="E31" s="2">
        <v>7.0235000000000003</v>
      </c>
      <c r="F31" s="2">
        <v>4.4419000000000004</v>
      </c>
      <c r="G31" s="2">
        <v>18.818000000000001</v>
      </c>
      <c r="H31" s="2">
        <v>19.079999999999998</v>
      </c>
      <c r="I31" s="2">
        <v>21.321000000000002</v>
      </c>
      <c r="J31" s="2">
        <v>19.010999999999999</v>
      </c>
      <c r="K31" s="2">
        <v>17.997</v>
      </c>
      <c r="O31" s="2">
        <v>7.25</v>
      </c>
    </row>
    <row r="32" spans="2:15" x14ac:dyDescent="0.25">
      <c r="B32" s="2">
        <v>11.971</v>
      </c>
      <c r="C32" s="2">
        <v>5.5530999999999997</v>
      </c>
      <c r="D32" s="2">
        <v>5.38</v>
      </c>
      <c r="E32" s="2">
        <v>5.0994000000000002</v>
      </c>
      <c r="F32" s="2">
        <v>6.2447999999999997</v>
      </c>
      <c r="G32" s="2">
        <v>16.210999999999999</v>
      </c>
      <c r="H32" s="2">
        <v>16.38</v>
      </c>
      <c r="I32" s="2">
        <v>14.605</v>
      </c>
      <c r="J32" s="2">
        <v>18.806000000000001</v>
      </c>
      <c r="K32" s="2">
        <v>20.068000000000001</v>
      </c>
      <c r="O32" s="2">
        <v>7.5</v>
      </c>
    </row>
    <row r="33" spans="2:15" x14ac:dyDescent="0.25">
      <c r="B33" s="2">
        <v>11.015000000000001</v>
      </c>
      <c r="C33" s="2">
        <v>4.4244000000000003</v>
      </c>
      <c r="D33" s="2">
        <v>4.4837999999999996</v>
      </c>
      <c r="E33" s="2">
        <v>4.1779000000000002</v>
      </c>
      <c r="F33" s="2">
        <v>4.6096000000000004</v>
      </c>
      <c r="G33" s="2">
        <v>15.885</v>
      </c>
      <c r="H33" s="2">
        <v>15.76</v>
      </c>
      <c r="I33" s="2">
        <v>14.87</v>
      </c>
      <c r="J33" s="2">
        <v>15.066000000000001</v>
      </c>
      <c r="K33" s="2">
        <v>14.760999999999999</v>
      </c>
      <c r="O33" s="2">
        <v>7.75</v>
      </c>
    </row>
    <row r="34" spans="2:15" s="10" customFormat="1" x14ac:dyDescent="0.25">
      <c r="B34" s="10">
        <v>11.173999999999999</v>
      </c>
      <c r="C34" s="10">
        <v>4.4295999999999998</v>
      </c>
      <c r="D34" s="10">
        <v>4.9362000000000004</v>
      </c>
      <c r="E34" s="10">
        <v>4.3499999999999996</v>
      </c>
      <c r="F34" s="10">
        <v>4.5186999999999999</v>
      </c>
      <c r="G34" s="10">
        <v>16.495999999999999</v>
      </c>
      <c r="H34" s="10">
        <v>14.952999999999999</v>
      </c>
      <c r="I34" s="10">
        <v>14.507999999999999</v>
      </c>
      <c r="J34" s="10">
        <v>14.010999999999999</v>
      </c>
      <c r="K34" s="10">
        <v>12.866</v>
      </c>
      <c r="N34" s="11"/>
      <c r="O34" s="10">
        <v>8</v>
      </c>
    </row>
    <row r="35" spans="2:15" x14ac:dyDescent="0.25">
      <c r="B35" s="2">
        <v>10.698</v>
      </c>
      <c r="C35" s="2">
        <v>4.1367000000000003</v>
      </c>
      <c r="D35" s="2">
        <v>4.0045999999999999</v>
      </c>
      <c r="E35" s="2">
        <v>4.5439999999999996</v>
      </c>
      <c r="F35" s="2">
        <v>4.3310000000000004</v>
      </c>
      <c r="G35" s="2">
        <v>14.207000000000001</v>
      </c>
      <c r="H35" s="2">
        <v>15.233000000000001</v>
      </c>
      <c r="I35" s="2">
        <v>14.113</v>
      </c>
      <c r="J35" s="2">
        <v>13.75</v>
      </c>
      <c r="K35" s="2">
        <v>14.286</v>
      </c>
      <c r="O35" s="2">
        <v>8.25</v>
      </c>
    </row>
    <row r="36" spans="2:15" x14ac:dyDescent="0.25">
      <c r="B36" s="2">
        <v>10.965</v>
      </c>
      <c r="C36" s="2">
        <v>4.2824999999999998</v>
      </c>
      <c r="D36" s="2">
        <v>4.3743999999999996</v>
      </c>
      <c r="E36" s="2">
        <v>4.0456000000000003</v>
      </c>
      <c r="F36" s="2">
        <v>4.9570999999999996</v>
      </c>
      <c r="G36" s="2">
        <v>17.245000000000001</v>
      </c>
      <c r="H36" s="2">
        <v>12.773999999999999</v>
      </c>
      <c r="I36" s="2">
        <v>13.632999999999999</v>
      </c>
      <c r="J36" s="2">
        <v>12.613</v>
      </c>
      <c r="K36" s="2">
        <v>13.249000000000001</v>
      </c>
      <c r="O36" s="2">
        <v>8.5</v>
      </c>
    </row>
    <row r="37" spans="2:15" x14ac:dyDescent="0.25">
      <c r="B37" s="2">
        <v>9.2931000000000008</v>
      </c>
      <c r="C37" s="2">
        <v>4.2032999999999996</v>
      </c>
      <c r="D37" s="2">
        <v>3.8862999999999999</v>
      </c>
      <c r="E37" s="2">
        <v>4.7381000000000002</v>
      </c>
      <c r="F37" s="2">
        <v>4.5351999999999997</v>
      </c>
      <c r="G37" s="2">
        <v>12.193</v>
      </c>
      <c r="H37" s="2">
        <v>12.228</v>
      </c>
      <c r="I37" s="2">
        <v>12.331</v>
      </c>
      <c r="J37" s="2">
        <v>12.667999999999999</v>
      </c>
      <c r="K37" s="2">
        <v>12.754</v>
      </c>
      <c r="O37" s="2">
        <v>8.75</v>
      </c>
    </row>
    <row r="38" spans="2:15" x14ac:dyDescent="0.25">
      <c r="B38" s="2">
        <v>9.7560000000000002</v>
      </c>
      <c r="C38" s="2">
        <v>4.3624999999999998</v>
      </c>
      <c r="D38" s="2">
        <v>3.9887999999999999</v>
      </c>
      <c r="E38" s="2">
        <v>4.0227000000000004</v>
      </c>
      <c r="F38" s="2">
        <v>4.0404</v>
      </c>
      <c r="G38" s="2">
        <v>12.067</v>
      </c>
      <c r="H38" s="2">
        <v>11.92</v>
      </c>
      <c r="I38" s="2">
        <v>12.032</v>
      </c>
      <c r="J38" s="2">
        <v>12.56</v>
      </c>
      <c r="K38" s="2">
        <v>13.993</v>
      </c>
      <c r="O38" s="2">
        <v>9</v>
      </c>
    </row>
    <row r="39" spans="2:15" x14ac:dyDescent="0.25">
      <c r="B39" s="2">
        <v>9.8177000000000003</v>
      </c>
      <c r="C39" s="2">
        <v>4.5606</v>
      </c>
      <c r="D39" s="2">
        <v>4.1550000000000002</v>
      </c>
      <c r="E39" s="2">
        <v>4.4212999999999996</v>
      </c>
      <c r="F39" s="2">
        <v>4.6367000000000003</v>
      </c>
      <c r="G39" s="2">
        <v>13.622999999999999</v>
      </c>
      <c r="H39" s="2">
        <v>13.356</v>
      </c>
      <c r="I39" s="2">
        <v>14.065</v>
      </c>
      <c r="J39" s="2">
        <v>12.917</v>
      </c>
      <c r="K39" s="2">
        <v>13.221</v>
      </c>
      <c r="O39" s="2">
        <v>9.25</v>
      </c>
    </row>
    <row r="40" spans="2:15" x14ac:dyDescent="0.25">
      <c r="B40" s="2">
        <v>10.459</v>
      </c>
      <c r="C40" s="2">
        <v>4.2074999999999996</v>
      </c>
      <c r="D40" s="2">
        <v>3.9621</v>
      </c>
      <c r="E40" s="2">
        <v>4.4504000000000001</v>
      </c>
      <c r="F40" s="2">
        <v>3.9710000000000001</v>
      </c>
      <c r="G40" s="2">
        <v>12.371</v>
      </c>
      <c r="H40" s="2">
        <v>11.536</v>
      </c>
      <c r="I40" s="2">
        <v>11.279</v>
      </c>
      <c r="J40" s="2">
        <v>12.289</v>
      </c>
      <c r="K40" s="2">
        <v>12.199</v>
      </c>
      <c r="O40" s="2">
        <v>9.5</v>
      </c>
    </row>
    <row r="41" spans="2:15" x14ac:dyDescent="0.25">
      <c r="B41" s="2">
        <v>9.8190000000000008</v>
      </c>
      <c r="C41" s="2">
        <v>4.0933000000000002</v>
      </c>
      <c r="D41" s="2">
        <v>4.2630999999999997</v>
      </c>
      <c r="E41" s="2">
        <v>3.8376999999999999</v>
      </c>
      <c r="F41" s="2">
        <v>4.0622999999999996</v>
      </c>
      <c r="G41" s="2">
        <v>12.648</v>
      </c>
      <c r="H41" s="2">
        <v>11.879</v>
      </c>
      <c r="I41" s="2">
        <v>12.013</v>
      </c>
      <c r="J41" s="2">
        <v>11.413</v>
      </c>
      <c r="K41" s="2">
        <v>11.874000000000001</v>
      </c>
      <c r="O41" s="2">
        <v>9.75</v>
      </c>
    </row>
    <row r="42" spans="2:15" s="10" customFormat="1" x14ac:dyDescent="0.25">
      <c r="B42" s="10">
        <v>8.7642000000000007</v>
      </c>
      <c r="C42" s="10">
        <v>3.4544000000000001</v>
      </c>
      <c r="D42" s="10">
        <v>3.7663000000000002</v>
      </c>
      <c r="E42" s="10">
        <v>3.8774999999999999</v>
      </c>
      <c r="F42" s="10">
        <v>4.0289999999999999</v>
      </c>
      <c r="G42" s="10">
        <v>11.233000000000001</v>
      </c>
      <c r="H42" s="10">
        <v>10.811999999999999</v>
      </c>
      <c r="I42" s="10">
        <v>12.492000000000001</v>
      </c>
      <c r="J42" s="10">
        <v>12.617000000000001</v>
      </c>
      <c r="K42" s="10">
        <v>11.920999999999999</v>
      </c>
      <c r="N42" s="11"/>
      <c r="O42" s="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zoomScaleNormal="100" workbookViewId="0">
      <selection activeCell="G16" sqref="G16"/>
    </sheetView>
  </sheetViews>
  <sheetFormatPr defaultRowHeight="15" x14ac:dyDescent="0.25"/>
  <cols>
    <col min="1" max="1" width="21.7109375" style="2" customWidth="1"/>
    <col min="2" max="2" width="9.140625" style="2"/>
    <col min="3" max="3" width="4" customWidth="1"/>
    <col min="4" max="13" width="9.140625" style="2"/>
    <col min="14" max="14" width="3.28515625" customWidth="1"/>
    <col min="15" max="15" width="11.7109375" customWidth="1"/>
    <col min="16" max="16384" width="9.140625" style="2"/>
  </cols>
  <sheetData>
    <row r="1" spans="1:17" s="6" customFormat="1" ht="15" customHeight="1" x14ac:dyDescent="0.25">
      <c r="A1" s="13" t="s">
        <v>22</v>
      </c>
      <c r="B1" s="6" t="s">
        <v>14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O1" s="13" t="s">
        <v>21</v>
      </c>
      <c r="P1" s="6" t="s">
        <v>0</v>
      </c>
      <c r="Q1" s="6" t="s">
        <v>1</v>
      </c>
    </row>
    <row r="2" spans="1:17" x14ac:dyDescent="0.25">
      <c r="A2" s="13"/>
      <c r="B2" s="2">
        <v>0</v>
      </c>
      <c r="C2" s="2"/>
      <c r="D2" s="10">
        <v>99.033000000000001</v>
      </c>
      <c r="E2" s="10">
        <v>76.403999999999996</v>
      </c>
      <c r="F2" s="10">
        <v>79.400999999999996</v>
      </c>
      <c r="G2" s="10">
        <v>84.349000000000004</v>
      </c>
      <c r="H2" s="10">
        <v>72.555000000000007</v>
      </c>
      <c r="I2" s="10">
        <v>94.097999999999999</v>
      </c>
      <c r="J2" s="10">
        <v>96.113</v>
      </c>
      <c r="K2" s="10">
        <v>98.025999999999996</v>
      </c>
      <c r="L2" s="10">
        <v>96.081000000000003</v>
      </c>
      <c r="M2" s="10">
        <v>95.105999999999995</v>
      </c>
      <c r="N2" s="2"/>
      <c r="O2" s="13"/>
      <c r="P2" s="2">
        <v>79.401153846153761</v>
      </c>
      <c r="Q2" s="2">
        <v>39.99484184752189</v>
      </c>
    </row>
    <row r="3" spans="1:17" x14ac:dyDescent="0.25">
      <c r="A3" s="13"/>
      <c r="B3" s="2">
        <v>2</v>
      </c>
      <c r="C3" s="2"/>
      <c r="D3" s="10">
        <v>99.046000000000006</v>
      </c>
      <c r="E3" s="10">
        <v>69.561000000000007</v>
      </c>
      <c r="F3" s="10">
        <v>65.971999999999994</v>
      </c>
      <c r="G3" s="10">
        <v>66.75</v>
      </c>
      <c r="H3" s="10">
        <v>67.811000000000007</v>
      </c>
      <c r="I3" s="10">
        <v>91.162000000000006</v>
      </c>
      <c r="J3" s="10">
        <v>93.201999999999998</v>
      </c>
      <c r="K3" s="10">
        <v>91.299000000000007</v>
      </c>
      <c r="L3" s="10">
        <v>94.168000000000006</v>
      </c>
      <c r="M3" s="10">
        <v>94.179000000000002</v>
      </c>
      <c r="N3" s="2"/>
      <c r="O3" s="13"/>
      <c r="P3" s="2">
        <v>65.971923076923034</v>
      </c>
      <c r="Q3" s="2">
        <v>46.428800266976161</v>
      </c>
    </row>
    <row r="4" spans="1:17" x14ac:dyDescent="0.25">
      <c r="A4" s="13"/>
      <c r="B4" s="2">
        <v>4</v>
      </c>
      <c r="C4" s="2"/>
      <c r="D4" s="10">
        <v>79.921000000000006</v>
      </c>
      <c r="E4" s="10">
        <v>43.363999999999997</v>
      </c>
      <c r="F4" s="10">
        <v>45.947000000000003</v>
      </c>
      <c r="G4" s="10">
        <v>43.551000000000002</v>
      </c>
      <c r="H4" s="10">
        <v>45.101999999999997</v>
      </c>
      <c r="I4" s="10">
        <v>87.44</v>
      </c>
      <c r="J4" s="10">
        <v>90.623999999999995</v>
      </c>
      <c r="K4" s="10">
        <v>90.762</v>
      </c>
      <c r="L4" s="10">
        <v>85.774000000000001</v>
      </c>
      <c r="M4" s="10">
        <v>86.721000000000004</v>
      </c>
      <c r="N4" s="2"/>
      <c r="O4" s="13"/>
      <c r="P4" s="2">
        <v>45.947307692307703</v>
      </c>
      <c r="Q4" s="2">
        <v>48.011838069610306</v>
      </c>
    </row>
    <row r="5" spans="1:17" x14ac:dyDescent="0.25">
      <c r="A5" s="13"/>
      <c r="B5" s="2">
        <v>6</v>
      </c>
      <c r="C5" s="2"/>
      <c r="D5" s="10">
        <v>19.649999999999999</v>
      </c>
      <c r="E5" s="10">
        <v>9.1363000000000003</v>
      </c>
      <c r="F5" s="10">
        <v>8.6387</v>
      </c>
      <c r="G5" s="10">
        <v>8.5456000000000003</v>
      </c>
      <c r="H5" s="10">
        <v>10.788</v>
      </c>
      <c r="I5" s="10">
        <v>33.683999999999997</v>
      </c>
      <c r="J5" s="10">
        <v>30.709</v>
      </c>
      <c r="K5" s="10">
        <v>39.78</v>
      </c>
      <c r="L5" s="10">
        <v>36.116999999999997</v>
      </c>
      <c r="M5" s="10">
        <v>33.305</v>
      </c>
      <c r="N5" s="2"/>
      <c r="O5" s="13"/>
      <c r="P5" s="2">
        <v>8.6386538461538454</v>
      </c>
      <c r="Q5" s="2">
        <v>14.565199338414546</v>
      </c>
    </row>
    <row r="6" spans="1:17" x14ac:dyDescent="0.25">
      <c r="A6" s="13"/>
      <c r="B6" s="2">
        <v>8</v>
      </c>
      <c r="C6" s="2"/>
      <c r="D6" s="10">
        <v>11.173999999999999</v>
      </c>
      <c r="E6" s="10">
        <v>4.4295999999999998</v>
      </c>
      <c r="F6" s="10">
        <v>4.9362000000000004</v>
      </c>
      <c r="G6" s="10">
        <v>4.3499999999999996</v>
      </c>
      <c r="H6" s="10">
        <v>4.5186999999999999</v>
      </c>
      <c r="I6" s="10">
        <v>16.495999999999999</v>
      </c>
      <c r="J6" s="10">
        <v>14.952999999999999</v>
      </c>
      <c r="K6" s="10">
        <v>14.507999999999999</v>
      </c>
      <c r="L6" s="10">
        <v>14.010999999999999</v>
      </c>
      <c r="M6" s="10">
        <v>12.866</v>
      </c>
      <c r="N6" s="2"/>
      <c r="O6" s="13"/>
      <c r="P6" s="2">
        <v>4.9361538461538466</v>
      </c>
      <c r="Q6" s="2">
        <v>4.327589589691323</v>
      </c>
    </row>
    <row r="7" spans="1:17" x14ac:dyDescent="0.25">
      <c r="A7" s="13"/>
      <c r="B7" s="2">
        <v>10</v>
      </c>
      <c r="D7" s="10">
        <v>8.7642000000000007</v>
      </c>
      <c r="E7" s="10">
        <v>3.4544000000000001</v>
      </c>
      <c r="F7" s="10">
        <v>3.7663000000000002</v>
      </c>
      <c r="G7" s="10">
        <v>3.8774999999999999</v>
      </c>
      <c r="H7" s="10">
        <v>4.0289999999999999</v>
      </c>
      <c r="I7" s="10">
        <v>11.233000000000001</v>
      </c>
      <c r="J7" s="10">
        <v>10.811999999999999</v>
      </c>
      <c r="K7" s="10">
        <v>12.492000000000001</v>
      </c>
      <c r="L7" s="10">
        <v>12.617000000000001</v>
      </c>
      <c r="M7" s="10">
        <v>11.920999999999999</v>
      </c>
      <c r="O7" s="13"/>
      <c r="P7" s="2">
        <v>3.766346153846154</v>
      </c>
      <c r="Q7" s="2">
        <v>3.1435071797362326</v>
      </c>
    </row>
    <row r="8" spans="1:17" ht="30" customHeight="1" x14ac:dyDescent="0.25">
      <c r="A8" s="13"/>
    </row>
    <row r="9" spans="1:17" x14ac:dyDescent="0.25">
      <c r="A9" s="9"/>
    </row>
    <row r="10" spans="1:17" x14ac:dyDescent="0.25">
      <c r="A10" s="9"/>
    </row>
    <row r="11" spans="1:17" x14ac:dyDescent="0.25">
      <c r="A11" s="9"/>
    </row>
    <row r="12" spans="1:17" x14ac:dyDescent="0.25">
      <c r="A12" s="9"/>
    </row>
  </sheetData>
  <mergeCells count="2">
    <mergeCell ref="O1:O7"/>
    <mergeCell ref="A1:A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2014-11-03T19:10:07Z</dcterms:created>
  <dcterms:modified xsi:type="dcterms:W3CDTF">2015-06-26T19:03:09Z</dcterms:modified>
</cp:coreProperties>
</file>