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Spring 2023\SE5-1 Operations Research\"/>
    </mc:Choice>
  </mc:AlternateContent>
  <xr:revisionPtr revIDLastSave="0" documentId="13_ncr:1_{0AFD3F04-37FB-4DB3-AB0C-C4572822016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eightedAssessments" sheetId="1" r:id="rId1"/>
  </sheets>
  <definedNames>
    <definedName name="_xlnm.Print_Titles" localSheetId="0">WeightedAssessments!$1:$7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2" i="1" l="1"/>
  <c r="J42" i="1"/>
  <c r="U42" i="1" s="1"/>
  <c r="V42" i="1" s="1"/>
  <c r="Q41" i="1"/>
  <c r="J41" i="1"/>
  <c r="U41" i="1" s="1"/>
  <c r="V41" i="1" s="1"/>
  <c r="Q40" i="1"/>
  <c r="J40" i="1"/>
  <c r="Q39" i="1"/>
  <c r="J39" i="1"/>
  <c r="Q38" i="1"/>
  <c r="J38" i="1"/>
  <c r="Q37" i="1"/>
  <c r="J37" i="1"/>
  <c r="U37" i="1" s="1"/>
  <c r="V37" i="1" s="1"/>
  <c r="Q36" i="1"/>
  <c r="J36" i="1"/>
  <c r="U36" i="1" s="1"/>
  <c r="V36" i="1" s="1"/>
  <c r="Q35" i="1"/>
  <c r="J35" i="1"/>
  <c r="U35" i="1" s="1"/>
  <c r="V35" i="1" s="1"/>
  <c r="Q34" i="1"/>
  <c r="J34" i="1"/>
  <c r="U34" i="1" s="1"/>
  <c r="V34" i="1" s="1"/>
  <c r="Q33" i="1"/>
  <c r="J33" i="1"/>
  <c r="U33" i="1" s="1"/>
  <c r="V33" i="1" s="1"/>
  <c r="Q32" i="1"/>
  <c r="J32" i="1"/>
  <c r="Q31" i="1"/>
  <c r="J31" i="1"/>
  <c r="Q30" i="1"/>
  <c r="J30" i="1"/>
  <c r="U30" i="1" s="1"/>
  <c r="V30" i="1" s="1"/>
  <c r="Q29" i="1"/>
  <c r="J29" i="1"/>
  <c r="Q28" i="1"/>
  <c r="J28" i="1"/>
  <c r="Q27" i="1"/>
  <c r="J27" i="1"/>
  <c r="Q26" i="1"/>
  <c r="J26" i="1"/>
  <c r="U26" i="1" s="1"/>
  <c r="V26" i="1" s="1"/>
  <c r="Q25" i="1"/>
  <c r="J25" i="1"/>
  <c r="U25" i="1" s="1"/>
  <c r="V25" i="1" s="1"/>
  <c r="Q24" i="1"/>
  <c r="J24" i="1"/>
  <c r="Q23" i="1"/>
  <c r="J23" i="1"/>
  <c r="Q22" i="1"/>
  <c r="J22" i="1"/>
  <c r="Q21" i="1"/>
  <c r="J21" i="1"/>
  <c r="U21" i="1" s="1"/>
  <c r="V21" i="1" s="1"/>
  <c r="Q20" i="1"/>
  <c r="J20" i="1"/>
  <c r="U20" i="1" s="1"/>
  <c r="V20" i="1" s="1"/>
  <c r="Q19" i="1"/>
  <c r="J19" i="1"/>
  <c r="U19" i="1" s="1"/>
  <c r="V19" i="1" s="1"/>
  <c r="Q18" i="1"/>
  <c r="J18" i="1"/>
  <c r="U18" i="1" s="1"/>
  <c r="V18" i="1" s="1"/>
  <c r="Q17" i="1"/>
  <c r="J17" i="1"/>
  <c r="U17" i="1" s="1"/>
  <c r="V17" i="1" s="1"/>
  <c r="Q16" i="1"/>
  <c r="J16" i="1"/>
  <c r="Q15" i="1"/>
  <c r="J15" i="1"/>
  <c r="Q14" i="1"/>
  <c r="J14" i="1"/>
  <c r="U14" i="1" s="1"/>
  <c r="V14" i="1" s="1"/>
  <c r="Q13" i="1"/>
  <c r="J13" i="1"/>
  <c r="Q12" i="1"/>
  <c r="J12" i="1"/>
  <c r="Q11" i="1"/>
  <c r="J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Q10" i="1"/>
  <c r="J10" i="1"/>
  <c r="U10" i="1" s="1"/>
  <c r="V10" i="1" s="1"/>
  <c r="A10" i="1"/>
  <c r="Q9" i="1"/>
  <c r="J9" i="1"/>
  <c r="U9" i="1" s="1"/>
  <c r="V9" i="1" s="1"/>
  <c r="A9" i="1"/>
  <c r="Q8" i="1"/>
  <c r="J8" i="1"/>
  <c r="U8" i="1" s="1"/>
  <c r="V8" i="1" s="1"/>
  <c r="Q7" i="1"/>
  <c r="J7" i="1"/>
  <c r="U7" i="1" s="1"/>
  <c r="U39" i="1" l="1"/>
  <c r="V39" i="1" s="1"/>
  <c r="U11" i="1"/>
  <c r="V11" i="1" s="1"/>
  <c r="U15" i="1"/>
  <c r="V15" i="1" s="1"/>
  <c r="U24" i="1"/>
  <c r="V24" i="1" s="1"/>
  <c r="U28" i="1"/>
  <c r="V28" i="1" s="1"/>
  <c r="U32" i="1"/>
  <c r="V32" i="1" s="1"/>
  <c r="U12" i="1"/>
  <c r="V12" i="1" s="1"/>
  <c r="U16" i="1"/>
  <c r="V16" i="1" s="1"/>
  <c r="U23" i="1"/>
  <c r="V23" i="1" s="1"/>
  <c r="U27" i="1"/>
  <c r="V27" i="1" s="1"/>
  <c r="U31" i="1"/>
  <c r="V31" i="1" s="1"/>
  <c r="U40" i="1"/>
  <c r="V40" i="1" s="1"/>
  <c r="U13" i="1"/>
  <c r="V13" i="1" s="1"/>
  <c r="U22" i="1"/>
  <c r="V22" i="1" s="1"/>
  <c r="U29" i="1"/>
  <c r="V29" i="1" s="1"/>
  <c r="U38" i="1"/>
  <c r="V38" i="1" s="1"/>
</calcChain>
</file>

<file path=xl/sharedStrings.xml><?xml version="1.0" encoding="utf-8"?>
<sst xmlns="http://schemas.openxmlformats.org/spreadsheetml/2006/main" count="100" uniqueCount="87">
  <si>
    <t>Riphah International University</t>
  </si>
  <si>
    <t>Course: Operations Research</t>
  </si>
  <si>
    <t>Faculty of Computing</t>
  </si>
  <si>
    <t>Teacher: Abdullah Amjad</t>
  </si>
  <si>
    <t>Program  BS Software Engineering</t>
  </si>
  <si>
    <t>Semester Assessments: Spring 2023</t>
  </si>
  <si>
    <t>Sr.No</t>
  </si>
  <si>
    <t>SAP ID</t>
  </si>
  <si>
    <t>Student Name</t>
  </si>
  <si>
    <t>Assignment</t>
  </si>
  <si>
    <t>Quiz</t>
  </si>
  <si>
    <t>Mid Term</t>
  </si>
  <si>
    <t>Class Participation</t>
  </si>
  <si>
    <t>Final Term</t>
  </si>
  <si>
    <t>Total Marks</t>
  </si>
  <si>
    <t>Grades</t>
  </si>
  <si>
    <t>Number of Activities</t>
  </si>
  <si>
    <t>Total</t>
  </si>
  <si>
    <t xml:space="preserve">Weightage </t>
  </si>
  <si>
    <t>2022</t>
  </si>
  <si>
    <t>Muhammad Abdullah Gul</t>
  </si>
  <si>
    <t>2221</t>
  </si>
  <si>
    <t>Aqib Muhammad</t>
  </si>
  <si>
    <t>2418</t>
  </si>
  <si>
    <t>Umair Malik</t>
  </si>
  <si>
    <t>2523</t>
  </si>
  <si>
    <t>Muhammad Tahir Anis</t>
  </si>
  <si>
    <t>11151</t>
  </si>
  <si>
    <t>Afnan Zubair</t>
  </si>
  <si>
    <t>11170</t>
  </si>
  <si>
    <t>Ahmed Sultan</t>
  </si>
  <si>
    <t>12010</t>
  </si>
  <si>
    <t>Ibad Karimi</t>
  </si>
  <si>
    <t>Kaleem Sarwar</t>
  </si>
  <si>
    <t>12669</t>
  </si>
  <si>
    <t>Muhammad Ahmed Khan</t>
  </si>
  <si>
    <t>13369</t>
  </si>
  <si>
    <t>Saqlain Khalid</t>
  </si>
  <si>
    <t>13632</t>
  </si>
  <si>
    <t>Syed Fawwad Khalid Gillani</t>
  </si>
  <si>
    <t>24379</t>
  </si>
  <si>
    <t>Muhammad Bin Shahid .</t>
  </si>
  <si>
    <t>24904</t>
  </si>
  <si>
    <t>Hamza Baig .</t>
  </si>
  <si>
    <t>25363</t>
  </si>
  <si>
    <t>USAMA JAVED</t>
  </si>
  <si>
    <t>25428</t>
  </si>
  <si>
    <t>Majid Ali .</t>
  </si>
  <si>
    <t>27661</t>
  </si>
  <si>
    <t>Bilal Rafiq</t>
  </si>
  <si>
    <t>27697</t>
  </si>
  <si>
    <t>Syed Ibrar Hussain Shah</t>
  </si>
  <si>
    <t>27700</t>
  </si>
  <si>
    <t>Qasim Farooq</t>
  </si>
  <si>
    <t>27709</t>
  </si>
  <si>
    <t>Malik Haider Javed Awan</t>
  </si>
  <si>
    <t>27811</t>
  </si>
  <si>
    <t>Hanan Mustafa</t>
  </si>
  <si>
    <t>27813</t>
  </si>
  <si>
    <t>Imran Adil Oyong Muhammad</t>
  </si>
  <si>
    <t>27839</t>
  </si>
  <si>
    <t>Muhammad Subhan</t>
  </si>
  <si>
    <t>28001</t>
  </si>
  <si>
    <t>Faiq Sarwar</t>
  </si>
  <si>
    <t>28003</t>
  </si>
  <si>
    <t>Abdur Rehman</t>
  </si>
  <si>
    <t>28008</t>
  </si>
  <si>
    <t>Muhammad Huzaifa</t>
  </si>
  <si>
    <t>28016</t>
  </si>
  <si>
    <t>Sardar Mohsin Saghir</t>
  </si>
  <si>
    <t>28590</t>
  </si>
  <si>
    <t>Hafiz Muhammad Bin Adeem</t>
  </si>
  <si>
    <t>28594</t>
  </si>
  <si>
    <t>SanaUllah .</t>
  </si>
  <si>
    <t>28595</t>
  </si>
  <si>
    <t>Hamza Azhar</t>
  </si>
  <si>
    <t>Wajahat Arif</t>
  </si>
  <si>
    <t>29423</t>
  </si>
  <si>
    <t>Muhammad Talha Masood</t>
  </si>
  <si>
    <t>29640</t>
  </si>
  <si>
    <t>Muheeb .</t>
  </si>
  <si>
    <t>30059</t>
  </si>
  <si>
    <t>Muhammad Taha Ahmad</t>
  </si>
  <si>
    <t>30395</t>
  </si>
  <si>
    <t>Muhammad Mustafa Farid</t>
  </si>
  <si>
    <t>30445</t>
  </si>
  <si>
    <t>Muhammad Usama Nazir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</si>
</sst>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i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0" borderId="18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0" fillId="0" borderId="9" xfId="0" applyBorder="1"/>
    <xf numFmtId="0" fontId="2" fillId="0" borderId="7" xfId="0" applyFont="1" applyBorder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2" fillId="0" borderId="14" xfId="0" applyFont="1" applyBorder="1"/>
    <xf numFmtId="0" fontId="0" fillId="0" borderId="15" xfId="0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textRotation="90" wrapText="1"/>
    </xf>
    <xf numFmtId="0" fontId="0" fillId="3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8" xfId="0" applyFill="1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376092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2"/>
  <sheetViews>
    <sheetView tabSelected="1" topLeftCell="A14" zoomScaleNormal="100" workbookViewId="0">
      <selection activeCell="E40" sqref="E40"/>
    </sheetView>
  </sheetViews>
  <sheetFormatPr defaultColWidth="8.5546875" defaultRowHeight="14.4" x14ac:dyDescent="0.3"/>
  <cols>
    <col min="1" max="1" width="6" customWidth="1"/>
    <col min="2" max="2" width="10.109375" customWidth="1"/>
    <col min="3" max="3" width="28.6640625" customWidth="1"/>
    <col min="4" max="9" width="5" customWidth="1"/>
    <col min="10" max="10" width="5.44140625" customWidth="1"/>
    <col min="11" max="16" width="5" customWidth="1"/>
    <col min="17" max="17" width="4.88671875" customWidth="1"/>
    <col min="18" max="20" width="5" customWidth="1"/>
    <col min="21" max="21" width="6" customWidth="1"/>
    <col min="22" max="22" width="6.33203125" customWidth="1"/>
  </cols>
  <sheetData>
    <row r="1" spans="1:22" ht="21" x14ac:dyDescent="0.4">
      <c r="A1" s="1" t="s">
        <v>0</v>
      </c>
      <c r="J1" s="2" t="s">
        <v>1</v>
      </c>
    </row>
    <row r="2" spans="1:22" ht="18" x14ac:dyDescent="0.35">
      <c r="A2" s="3" t="s">
        <v>2</v>
      </c>
      <c r="J2" s="2" t="s">
        <v>3</v>
      </c>
    </row>
    <row r="3" spans="1:22" ht="20.25" customHeight="1" x14ac:dyDescent="0.3">
      <c r="A3" s="4" t="s">
        <v>4</v>
      </c>
      <c r="B3" s="4"/>
      <c r="J3" s="2"/>
    </row>
    <row r="4" spans="1:22" ht="15.6" x14ac:dyDescent="0.3">
      <c r="A4" s="4" t="s">
        <v>5</v>
      </c>
      <c r="J4" s="2"/>
    </row>
    <row r="5" spans="1:22" s="14" customFormat="1" ht="116.25" customHeight="1" x14ac:dyDescent="0.3">
      <c r="A5" s="5" t="s">
        <v>6</v>
      </c>
      <c r="B5" s="6" t="s">
        <v>7</v>
      </c>
      <c r="C5" s="7" t="s">
        <v>8</v>
      </c>
      <c r="D5" s="8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9</v>
      </c>
      <c r="J5" s="10" t="s">
        <v>9</v>
      </c>
      <c r="K5" s="8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10" t="s">
        <v>10</v>
      </c>
      <c r="R5" s="11" t="s">
        <v>11</v>
      </c>
      <c r="S5" s="12" t="s">
        <v>12</v>
      </c>
      <c r="T5" s="10" t="s">
        <v>13</v>
      </c>
      <c r="U5" s="13" t="s">
        <v>14</v>
      </c>
      <c r="V5" s="49" t="s">
        <v>15</v>
      </c>
    </row>
    <row r="6" spans="1:22" x14ac:dyDescent="0.3">
      <c r="A6" s="50" t="s">
        <v>16</v>
      </c>
      <c r="B6" s="50"/>
      <c r="C6" s="50"/>
      <c r="D6" s="15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7" t="s">
        <v>17</v>
      </c>
      <c r="K6" s="15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7" t="s">
        <v>17</v>
      </c>
      <c r="R6" s="16"/>
      <c r="S6" s="18"/>
      <c r="T6" s="19"/>
      <c r="U6" s="15"/>
      <c r="V6" s="49"/>
    </row>
    <row r="7" spans="1:22" x14ac:dyDescent="0.3">
      <c r="A7" s="51" t="s">
        <v>18</v>
      </c>
      <c r="B7" s="51"/>
      <c r="C7" s="51"/>
      <c r="D7" s="20">
        <v>2.5</v>
      </c>
      <c r="E7" s="21">
        <v>2.5</v>
      </c>
      <c r="F7" s="21">
        <v>2.5</v>
      </c>
      <c r="G7" s="21">
        <v>2.5</v>
      </c>
      <c r="H7" s="21">
        <v>2.5</v>
      </c>
      <c r="I7" s="21">
        <v>2.5</v>
      </c>
      <c r="J7" s="22">
        <f t="shared" ref="J7:J42" si="0">SUM(D7:I7)</f>
        <v>15</v>
      </c>
      <c r="K7" s="20">
        <v>2.5</v>
      </c>
      <c r="L7" s="21">
        <v>2.5</v>
      </c>
      <c r="M7" s="21">
        <v>2.5</v>
      </c>
      <c r="N7" s="21">
        <v>2.5</v>
      </c>
      <c r="O7" s="21">
        <v>2.5</v>
      </c>
      <c r="P7" s="21">
        <v>2.5</v>
      </c>
      <c r="Q7" s="22">
        <f t="shared" ref="Q7:Q42" si="1">SUM(K7:P7)</f>
        <v>15</v>
      </c>
      <c r="R7" s="21">
        <v>15</v>
      </c>
      <c r="S7" s="23">
        <v>15</v>
      </c>
      <c r="T7" s="24">
        <v>40</v>
      </c>
      <c r="U7" s="25">
        <f>J7+Q7+R7+S7+T7</f>
        <v>100</v>
      </c>
      <c r="V7" s="49"/>
    </row>
    <row r="8" spans="1:22" x14ac:dyDescent="0.3">
      <c r="A8" s="26">
        <v>1</v>
      </c>
      <c r="B8" s="27" t="s">
        <v>19</v>
      </c>
      <c r="C8" s="28" t="s">
        <v>20</v>
      </c>
      <c r="D8" s="29">
        <v>2.5</v>
      </c>
      <c r="E8" s="27">
        <v>1.9166666666666667</v>
      </c>
      <c r="F8" s="27"/>
      <c r="G8" s="27"/>
      <c r="H8" s="27"/>
      <c r="I8" s="27"/>
      <c r="J8" s="30">
        <f t="shared" si="0"/>
        <v>4.416666666666667</v>
      </c>
      <c r="K8" s="27">
        <v>0</v>
      </c>
      <c r="L8" s="27">
        <v>0</v>
      </c>
      <c r="M8" s="27"/>
      <c r="N8" s="27"/>
      <c r="O8" s="27"/>
      <c r="P8" s="27"/>
      <c r="Q8" s="30">
        <f t="shared" si="1"/>
        <v>0</v>
      </c>
      <c r="R8" s="27"/>
      <c r="S8" s="27">
        <v>6</v>
      </c>
      <c r="T8" s="27"/>
      <c r="U8" s="31">
        <f t="shared" ref="U8:U42" si="2">ROUND(J8+Q8+R8+S8+T8,0)</f>
        <v>10</v>
      </c>
      <c r="V8" s="32" t="str">
        <f t="shared" ref="V8:V42" si="3">IF(U8&gt;89,"A+",IF(U8&gt;79,"A",IF(U8&gt;69,"B",IF(U8&gt;59,"C",IF(U8&gt;49,"D",IF(U8&gt;=0,"F"))))))</f>
        <v>F</v>
      </c>
    </row>
    <row r="9" spans="1:22" x14ac:dyDescent="0.3">
      <c r="A9" s="33">
        <f t="shared" ref="A9:A42" si="4">A8+1</f>
        <v>2</v>
      </c>
      <c r="B9" s="27" t="s">
        <v>21</v>
      </c>
      <c r="C9" s="28" t="s">
        <v>22</v>
      </c>
      <c r="D9" s="34">
        <v>2.2916666666666665</v>
      </c>
      <c r="E9" s="35">
        <v>2.3333333333333335</v>
      </c>
      <c r="F9" s="35"/>
      <c r="G9" s="35"/>
      <c r="H9" s="35"/>
      <c r="I9" s="35"/>
      <c r="J9" s="36">
        <f t="shared" si="0"/>
        <v>4.625</v>
      </c>
      <c r="K9" s="27">
        <v>0.25</v>
      </c>
      <c r="L9" s="27">
        <v>1.6666666666666665</v>
      </c>
      <c r="M9" s="27"/>
      <c r="N9" s="27"/>
      <c r="O9" s="27"/>
      <c r="P9" s="35"/>
      <c r="Q9" s="36">
        <f t="shared" si="1"/>
        <v>1.9166666666666665</v>
      </c>
      <c r="R9" s="35"/>
      <c r="S9" s="37">
        <v>4.5</v>
      </c>
      <c r="T9" s="38"/>
      <c r="U9" s="39">
        <f t="shared" si="2"/>
        <v>11</v>
      </c>
      <c r="V9" s="32" t="str">
        <f t="shared" si="3"/>
        <v>F</v>
      </c>
    </row>
    <row r="10" spans="1:22" x14ac:dyDescent="0.3">
      <c r="A10" s="33">
        <f t="shared" si="4"/>
        <v>3</v>
      </c>
      <c r="B10" s="35" t="s">
        <v>23</v>
      </c>
      <c r="C10" s="38" t="s">
        <v>24</v>
      </c>
      <c r="D10" s="34">
        <v>2.2916666666666665</v>
      </c>
      <c r="E10" s="35">
        <v>2.5</v>
      </c>
      <c r="F10" s="35"/>
      <c r="G10" s="35"/>
      <c r="H10" s="35"/>
      <c r="I10" s="35"/>
      <c r="J10" s="36">
        <f t="shared" si="0"/>
        <v>4.7916666666666661</v>
      </c>
      <c r="K10" s="27">
        <v>0</v>
      </c>
      <c r="L10" s="27">
        <v>0</v>
      </c>
      <c r="M10" s="27"/>
      <c r="N10" s="27"/>
      <c r="O10" s="27"/>
      <c r="P10" s="35"/>
      <c r="Q10" s="36">
        <f t="shared" si="1"/>
        <v>0</v>
      </c>
      <c r="R10" s="35"/>
      <c r="S10" s="37">
        <v>3.75</v>
      </c>
      <c r="T10" s="38"/>
      <c r="U10" s="39">
        <f t="shared" si="2"/>
        <v>9</v>
      </c>
      <c r="V10" s="32" t="str">
        <f t="shared" si="3"/>
        <v>F</v>
      </c>
    </row>
    <row r="11" spans="1:22" x14ac:dyDescent="0.3">
      <c r="A11" s="33">
        <f t="shared" si="4"/>
        <v>4</v>
      </c>
      <c r="B11" s="35" t="s">
        <v>25</v>
      </c>
      <c r="C11" s="38" t="s">
        <v>26</v>
      </c>
      <c r="D11" s="34">
        <v>2.2916666666666665</v>
      </c>
      <c r="E11" s="35">
        <v>0</v>
      </c>
      <c r="F11" s="35"/>
      <c r="G11" s="35"/>
      <c r="H11" s="35"/>
      <c r="I11" s="35"/>
      <c r="J11" s="36">
        <f t="shared" si="0"/>
        <v>2.2916666666666665</v>
      </c>
      <c r="K11" s="27">
        <v>1.1666666670000001</v>
      </c>
      <c r="L11" s="27">
        <v>1.75</v>
      </c>
      <c r="M11" s="27"/>
      <c r="N11" s="27"/>
      <c r="O11" s="27"/>
      <c r="P11" s="35"/>
      <c r="Q11" s="36">
        <f t="shared" si="1"/>
        <v>2.9166666670000003</v>
      </c>
      <c r="R11" s="35"/>
      <c r="S11" s="37">
        <v>5.25</v>
      </c>
      <c r="T11" s="38"/>
      <c r="U11" s="39">
        <f t="shared" si="2"/>
        <v>10</v>
      </c>
      <c r="V11" s="32" t="str">
        <f t="shared" si="3"/>
        <v>F</v>
      </c>
    </row>
    <row r="12" spans="1:22" x14ac:dyDescent="0.3">
      <c r="A12" s="33">
        <f t="shared" si="4"/>
        <v>5</v>
      </c>
      <c r="B12" s="35" t="s">
        <v>27</v>
      </c>
      <c r="C12" s="38" t="s">
        <v>28</v>
      </c>
      <c r="D12" s="34">
        <v>2.5</v>
      </c>
      <c r="E12" s="35">
        <v>1.9166666666666667</v>
      </c>
      <c r="F12" s="35"/>
      <c r="G12" s="35"/>
      <c r="H12" s="35"/>
      <c r="I12" s="35"/>
      <c r="J12" s="36">
        <f t="shared" si="0"/>
        <v>4.416666666666667</v>
      </c>
      <c r="K12" s="27">
        <v>0.33333333329999998</v>
      </c>
      <c r="L12" s="27">
        <v>1.2916666666666667</v>
      </c>
      <c r="M12" s="27"/>
      <c r="N12" s="27"/>
      <c r="O12" s="27"/>
      <c r="P12" s="35"/>
      <c r="Q12" s="36">
        <f t="shared" si="1"/>
        <v>1.6249999999666667</v>
      </c>
      <c r="R12" s="35"/>
      <c r="S12" s="37">
        <v>6</v>
      </c>
      <c r="T12" s="38"/>
      <c r="U12" s="39">
        <f t="shared" si="2"/>
        <v>12</v>
      </c>
      <c r="V12" s="32" t="str">
        <f t="shared" si="3"/>
        <v>F</v>
      </c>
    </row>
    <row r="13" spans="1:22" x14ac:dyDescent="0.3">
      <c r="A13" s="33">
        <f t="shared" si="4"/>
        <v>6</v>
      </c>
      <c r="B13" s="35" t="s">
        <v>29</v>
      </c>
      <c r="C13" s="38" t="s">
        <v>30</v>
      </c>
      <c r="D13" s="34">
        <v>2.5</v>
      </c>
      <c r="E13" s="35">
        <v>2.5</v>
      </c>
      <c r="F13" s="35"/>
      <c r="G13" s="35"/>
      <c r="H13" s="35"/>
      <c r="I13" s="35"/>
      <c r="J13" s="36">
        <f t="shared" si="0"/>
        <v>5</v>
      </c>
      <c r="K13" s="27">
        <v>0.75</v>
      </c>
      <c r="L13" s="27">
        <v>2.0833333333333335</v>
      </c>
      <c r="M13" s="27"/>
      <c r="N13" s="27"/>
      <c r="O13" s="27"/>
      <c r="P13" s="35"/>
      <c r="Q13" s="36">
        <f t="shared" si="1"/>
        <v>2.8333333333333335</v>
      </c>
      <c r="R13" s="35"/>
      <c r="S13" s="37">
        <v>5.25</v>
      </c>
      <c r="T13" s="38"/>
      <c r="U13" s="39">
        <f t="shared" si="2"/>
        <v>13</v>
      </c>
      <c r="V13" s="32" t="str">
        <f t="shared" si="3"/>
        <v>F</v>
      </c>
    </row>
    <row r="14" spans="1:22" x14ac:dyDescent="0.3">
      <c r="A14" s="33">
        <f t="shared" si="4"/>
        <v>7</v>
      </c>
      <c r="B14" s="35" t="s">
        <v>31</v>
      </c>
      <c r="C14" s="38" t="s">
        <v>32</v>
      </c>
      <c r="D14" s="34">
        <v>2.5</v>
      </c>
      <c r="E14" s="35">
        <v>2.0833333333333335</v>
      </c>
      <c r="F14" s="35"/>
      <c r="G14" s="35"/>
      <c r="H14" s="35"/>
      <c r="I14" s="35"/>
      <c r="J14" s="36">
        <f t="shared" si="0"/>
        <v>4.5833333333333339</v>
      </c>
      <c r="K14" s="27">
        <v>0</v>
      </c>
      <c r="L14" s="27">
        <v>2</v>
      </c>
      <c r="M14" s="27"/>
      <c r="N14" s="27"/>
      <c r="O14" s="27"/>
      <c r="P14" s="35"/>
      <c r="Q14" s="36">
        <f t="shared" si="1"/>
        <v>2</v>
      </c>
      <c r="R14" s="35"/>
      <c r="S14" s="37">
        <v>6.75</v>
      </c>
      <c r="T14" s="38"/>
      <c r="U14" s="39">
        <f t="shared" si="2"/>
        <v>13</v>
      </c>
      <c r="V14" s="32" t="str">
        <f t="shared" si="3"/>
        <v>F</v>
      </c>
    </row>
    <row r="15" spans="1:22" x14ac:dyDescent="0.3">
      <c r="A15" s="33">
        <f t="shared" si="4"/>
        <v>8</v>
      </c>
      <c r="B15" s="40">
        <v>12167</v>
      </c>
      <c r="C15" s="38" t="s">
        <v>33</v>
      </c>
      <c r="D15" s="34">
        <v>2.0833333333333335</v>
      </c>
      <c r="E15" s="35">
        <v>1.6666666666666665</v>
      </c>
      <c r="F15" s="35"/>
      <c r="G15" s="35"/>
      <c r="H15" s="35"/>
      <c r="I15" s="35"/>
      <c r="J15" s="36">
        <f t="shared" si="0"/>
        <v>3.75</v>
      </c>
      <c r="K15" s="27">
        <v>0.33333333329999998</v>
      </c>
      <c r="L15" s="27">
        <v>0.91666666666666663</v>
      </c>
      <c r="M15" s="27"/>
      <c r="N15" s="27"/>
      <c r="O15" s="27"/>
      <c r="P15" s="35"/>
      <c r="Q15" s="36">
        <f t="shared" si="1"/>
        <v>1.2499999999666667</v>
      </c>
      <c r="R15" s="35"/>
      <c r="S15" s="37">
        <v>6</v>
      </c>
      <c r="T15" s="38"/>
      <c r="U15" s="39">
        <f t="shared" si="2"/>
        <v>11</v>
      </c>
      <c r="V15" s="32" t="str">
        <f t="shared" si="3"/>
        <v>F</v>
      </c>
    </row>
    <row r="16" spans="1:22" x14ac:dyDescent="0.3">
      <c r="A16" s="33">
        <f t="shared" si="4"/>
        <v>9</v>
      </c>
      <c r="B16" s="35" t="s">
        <v>34</v>
      </c>
      <c r="C16" s="38" t="s">
        <v>35</v>
      </c>
      <c r="D16" s="34">
        <v>2.5</v>
      </c>
      <c r="E16" s="35">
        <v>1.3333333333333333</v>
      </c>
      <c r="F16" s="35"/>
      <c r="G16" s="35"/>
      <c r="H16" s="35"/>
      <c r="I16" s="35"/>
      <c r="J16" s="36">
        <f t="shared" si="0"/>
        <v>3.833333333333333</v>
      </c>
      <c r="K16" s="27">
        <v>1.0833333329999999</v>
      </c>
      <c r="L16" s="27">
        <v>0</v>
      </c>
      <c r="M16" s="27"/>
      <c r="N16" s="27"/>
      <c r="O16" s="27"/>
      <c r="P16" s="35"/>
      <c r="Q16" s="36">
        <f t="shared" si="1"/>
        <v>1.0833333329999999</v>
      </c>
      <c r="R16" s="35"/>
      <c r="S16" s="37">
        <v>3.75</v>
      </c>
      <c r="T16" s="38"/>
      <c r="U16" s="39">
        <f t="shared" si="2"/>
        <v>9</v>
      </c>
      <c r="V16" s="32" t="str">
        <f t="shared" si="3"/>
        <v>F</v>
      </c>
    </row>
    <row r="17" spans="1:22" x14ac:dyDescent="0.3">
      <c r="A17" s="33">
        <f t="shared" si="4"/>
        <v>10</v>
      </c>
      <c r="B17" s="35" t="s">
        <v>36</v>
      </c>
      <c r="C17" s="38" t="s">
        <v>37</v>
      </c>
      <c r="D17" s="34">
        <v>2.5</v>
      </c>
      <c r="E17" s="35">
        <v>2.0833333333333335</v>
      </c>
      <c r="F17" s="35"/>
      <c r="G17" s="35"/>
      <c r="H17" s="35"/>
      <c r="I17" s="35"/>
      <c r="J17" s="36">
        <f t="shared" si="0"/>
        <v>4.5833333333333339</v>
      </c>
      <c r="K17" s="27">
        <v>0</v>
      </c>
      <c r="L17" s="27">
        <v>1.75</v>
      </c>
      <c r="M17" s="27"/>
      <c r="N17" s="27"/>
      <c r="O17" s="27"/>
      <c r="P17" s="35"/>
      <c r="Q17" s="36">
        <f t="shared" si="1"/>
        <v>1.75</v>
      </c>
      <c r="R17" s="35"/>
      <c r="S17" s="37">
        <v>3.75</v>
      </c>
      <c r="T17" s="38"/>
      <c r="U17" s="39">
        <f t="shared" si="2"/>
        <v>10</v>
      </c>
      <c r="V17" s="32" t="str">
        <f t="shared" si="3"/>
        <v>F</v>
      </c>
    </row>
    <row r="18" spans="1:22" x14ac:dyDescent="0.3">
      <c r="A18" s="33">
        <f t="shared" si="4"/>
        <v>11</v>
      </c>
      <c r="B18" s="35" t="s">
        <v>38</v>
      </c>
      <c r="C18" s="38" t="s">
        <v>39</v>
      </c>
      <c r="D18" s="34">
        <v>2.5</v>
      </c>
      <c r="E18" s="35">
        <v>2.0833333333333335</v>
      </c>
      <c r="F18" s="35"/>
      <c r="G18" s="35"/>
      <c r="H18" s="35"/>
      <c r="I18" s="35"/>
      <c r="J18" s="36">
        <f t="shared" si="0"/>
        <v>4.5833333333333339</v>
      </c>
      <c r="K18" s="27">
        <v>0.83333333330000003</v>
      </c>
      <c r="L18" s="27">
        <v>2.166666666666667</v>
      </c>
      <c r="M18" s="27"/>
      <c r="N18" s="27"/>
      <c r="O18" s="27"/>
      <c r="P18" s="35"/>
      <c r="Q18" s="36">
        <f t="shared" si="1"/>
        <v>2.9999999999666671</v>
      </c>
      <c r="R18" s="35"/>
      <c r="S18" s="37">
        <v>6</v>
      </c>
      <c r="T18" s="38"/>
      <c r="U18" s="39">
        <f t="shared" si="2"/>
        <v>14</v>
      </c>
      <c r="V18" s="32" t="str">
        <f t="shared" si="3"/>
        <v>F</v>
      </c>
    </row>
    <row r="19" spans="1:22" x14ac:dyDescent="0.3">
      <c r="A19" s="33">
        <f t="shared" si="4"/>
        <v>12</v>
      </c>
      <c r="B19" s="35" t="s">
        <v>40</v>
      </c>
      <c r="C19" s="38" t="s">
        <v>41</v>
      </c>
      <c r="D19" s="34">
        <v>2.5</v>
      </c>
      <c r="E19" s="35">
        <v>2.3333333333333335</v>
      </c>
      <c r="F19" s="35"/>
      <c r="G19" s="35"/>
      <c r="H19" s="35"/>
      <c r="I19" s="35"/>
      <c r="J19" s="36">
        <f t="shared" si="0"/>
        <v>4.8333333333333339</v>
      </c>
      <c r="K19" s="27">
        <v>0.5</v>
      </c>
      <c r="L19" s="27">
        <v>2.5</v>
      </c>
      <c r="M19" s="27"/>
      <c r="N19" s="27"/>
      <c r="O19" s="27"/>
      <c r="P19" s="35"/>
      <c r="Q19" s="36">
        <f t="shared" si="1"/>
        <v>3</v>
      </c>
      <c r="R19" s="35"/>
      <c r="S19" s="37">
        <v>6.75</v>
      </c>
      <c r="T19" s="38"/>
      <c r="U19" s="39">
        <f t="shared" si="2"/>
        <v>15</v>
      </c>
      <c r="V19" s="32" t="str">
        <f t="shared" si="3"/>
        <v>F</v>
      </c>
    </row>
    <row r="20" spans="1:22" x14ac:dyDescent="0.3">
      <c r="A20" s="33">
        <f t="shared" si="4"/>
        <v>13</v>
      </c>
      <c r="B20" s="35" t="s">
        <v>42</v>
      </c>
      <c r="C20" s="38" t="s">
        <v>43</v>
      </c>
      <c r="D20" s="34">
        <v>1.875</v>
      </c>
      <c r="E20" s="35">
        <v>1.3333333333333333</v>
      </c>
      <c r="F20" s="35"/>
      <c r="G20" s="35"/>
      <c r="H20" s="35"/>
      <c r="I20" s="35"/>
      <c r="J20" s="36">
        <f t="shared" si="0"/>
        <v>3.208333333333333</v>
      </c>
      <c r="K20" s="27">
        <v>0</v>
      </c>
      <c r="L20" s="27">
        <v>0</v>
      </c>
      <c r="M20" s="27"/>
      <c r="N20" s="27"/>
      <c r="O20" s="27"/>
      <c r="P20" s="35"/>
      <c r="Q20" s="36">
        <f t="shared" si="1"/>
        <v>0</v>
      </c>
      <c r="R20" s="35"/>
      <c r="S20" s="37">
        <v>2.25</v>
      </c>
      <c r="T20" s="38"/>
      <c r="U20" s="39">
        <f t="shared" si="2"/>
        <v>5</v>
      </c>
      <c r="V20" s="32" t="str">
        <f t="shared" si="3"/>
        <v>F</v>
      </c>
    </row>
    <row r="21" spans="1:22" x14ac:dyDescent="0.3">
      <c r="A21" s="33">
        <f t="shared" si="4"/>
        <v>14</v>
      </c>
      <c r="B21" s="35" t="s">
        <v>44</v>
      </c>
      <c r="C21" s="38" t="s">
        <v>45</v>
      </c>
      <c r="D21" s="34">
        <v>2.5</v>
      </c>
      <c r="E21" s="35">
        <v>2.5</v>
      </c>
      <c r="F21" s="35"/>
      <c r="G21" s="35"/>
      <c r="H21" s="35"/>
      <c r="I21" s="35"/>
      <c r="J21" s="36">
        <f t="shared" si="0"/>
        <v>5</v>
      </c>
      <c r="K21" s="27">
        <v>0.33333333329999998</v>
      </c>
      <c r="L21" s="27">
        <v>0</v>
      </c>
      <c r="M21" s="27"/>
      <c r="N21" s="27"/>
      <c r="O21" s="27"/>
      <c r="P21" s="35"/>
      <c r="Q21" s="36">
        <f t="shared" si="1"/>
        <v>0.33333333329999998</v>
      </c>
      <c r="R21" s="35"/>
      <c r="S21" s="37">
        <v>3.75</v>
      </c>
      <c r="T21" s="38"/>
      <c r="U21" s="39">
        <f t="shared" si="2"/>
        <v>9</v>
      </c>
      <c r="V21" s="32" t="str">
        <f t="shared" si="3"/>
        <v>F</v>
      </c>
    </row>
    <row r="22" spans="1:22" x14ac:dyDescent="0.3">
      <c r="A22" s="33">
        <f t="shared" si="4"/>
        <v>15</v>
      </c>
      <c r="B22" s="35" t="s">
        <v>46</v>
      </c>
      <c r="C22" s="38" t="s">
        <v>47</v>
      </c>
      <c r="D22" s="34">
        <v>2.2916666666666665</v>
      </c>
      <c r="E22" s="35">
        <v>2.5</v>
      </c>
      <c r="F22" s="35"/>
      <c r="G22" s="35"/>
      <c r="H22" s="35"/>
      <c r="I22" s="35"/>
      <c r="J22" s="36">
        <f t="shared" si="0"/>
        <v>4.7916666666666661</v>
      </c>
      <c r="K22" s="27">
        <v>0.5</v>
      </c>
      <c r="L22" s="27">
        <v>2.3333333333333335</v>
      </c>
      <c r="M22" s="27"/>
      <c r="N22" s="27"/>
      <c r="O22" s="27"/>
      <c r="P22" s="35"/>
      <c r="Q22" s="36">
        <f t="shared" si="1"/>
        <v>2.8333333333333335</v>
      </c>
      <c r="R22" s="35"/>
      <c r="S22" s="37">
        <v>6</v>
      </c>
      <c r="T22" s="38"/>
      <c r="U22" s="39">
        <f t="shared" si="2"/>
        <v>14</v>
      </c>
      <c r="V22" s="32" t="str">
        <f t="shared" si="3"/>
        <v>F</v>
      </c>
    </row>
    <row r="23" spans="1:22" x14ac:dyDescent="0.3">
      <c r="A23" s="33">
        <f t="shared" si="4"/>
        <v>16</v>
      </c>
      <c r="B23" s="35" t="s">
        <v>48</v>
      </c>
      <c r="C23" s="38" t="s">
        <v>49</v>
      </c>
      <c r="D23" s="34">
        <v>2.5</v>
      </c>
      <c r="E23" s="35">
        <v>3</v>
      </c>
      <c r="F23" s="35"/>
      <c r="G23" s="35"/>
      <c r="H23" s="35"/>
      <c r="I23" s="35"/>
      <c r="J23" s="36">
        <f t="shared" si="0"/>
        <v>5.5</v>
      </c>
      <c r="K23" s="27">
        <v>1.8333333329999999</v>
      </c>
      <c r="L23" s="27">
        <v>2.5</v>
      </c>
      <c r="M23" s="27"/>
      <c r="N23" s="27"/>
      <c r="O23" s="27"/>
      <c r="P23" s="35"/>
      <c r="Q23" s="36">
        <f t="shared" si="1"/>
        <v>4.3333333329999997</v>
      </c>
      <c r="R23" s="35"/>
      <c r="S23" s="37">
        <v>6.75</v>
      </c>
      <c r="T23" s="37"/>
      <c r="U23" s="39">
        <f t="shared" si="2"/>
        <v>17</v>
      </c>
      <c r="V23" s="32" t="str">
        <f t="shared" si="3"/>
        <v>F</v>
      </c>
    </row>
    <row r="24" spans="1:22" x14ac:dyDescent="0.3">
      <c r="A24" s="33">
        <f t="shared" si="4"/>
        <v>17</v>
      </c>
      <c r="B24" s="35" t="s">
        <v>50</v>
      </c>
      <c r="C24" s="38" t="s">
        <v>51</v>
      </c>
      <c r="D24" s="34">
        <v>2.5</v>
      </c>
      <c r="E24" s="35">
        <v>0</v>
      </c>
      <c r="F24" s="35"/>
      <c r="G24" s="35"/>
      <c r="H24" s="35"/>
      <c r="I24" s="35"/>
      <c r="J24" s="36">
        <f t="shared" si="0"/>
        <v>2.5</v>
      </c>
      <c r="K24" s="27">
        <v>1.25</v>
      </c>
      <c r="L24" s="27">
        <v>2.5</v>
      </c>
      <c r="M24" s="27"/>
      <c r="N24" s="27"/>
      <c r="O24" s="27"/>
      <c r="P24" s="35"/>
      <c r="Q24" s="36">
        <f t="shared" si="1"/>
        <v>3.75</v>
      </c>
      <c r="R24" s="35"/>
      <c r="S24" s="37">
        <v>5.25</v>
      </c>
      <c r="T24" s="37"/>
      <c r="U24" s="39">
        <f t="shared" si="2"/>
        <v>12</v>
      </c>
      <c r="V24" s="32" t="str">
        <f t="shared" si="3"/>
        <v>F</v>
      </c>
    </row>
    <row r="25" spans="1:22" x14ac:dyDescent="0.3">
      <c r="A25" s="33">
        <f t="shared" si="4"/>
        <v>18</v>
      </c>
      <c r="B25" s="35" t="s">
        <v>52</v>
      </c>
      <c r="C25" s="38" t="s">
        <v>53</v>
      </c>
      <c r="D25" s="34">
        <v>2.2916666666666665</v>
      </c>
      <c r="E25" s="52">
        <v>1</v>
      </c>
      <c r="F25" s="35"/>
      <c r="G25" s="35"/>
      <c r="H25" s="35"/>
      <c r="I25" s="35"/>
      <c r="J25" s="36">
        <f t="shared" si="0"/>
        <v>3.2916666666666665</v>
      </c>
      <c r="K25" s="27">
        <v>0.33333333329999998</v>
      </c>
      <c r="L25" s="27">
        <v>1.75</v>
      </c>
      <c r="M25" s="27"/>
      <c r="N25" s="27"/>
      <c r="O25" s="27"/>
      <c r="P25" s="35"/>
      <c r="Q25" s="36">
        <f t="shared" si="1"/>
        <v>2.0833333333000001</v>
      </c>
      <c r="R25" s="35"/>
      <c r="S25" s="37">
        <v>6</v>
      </c>
      <c r="T25" s="37"/>
      <c r="U25" s="39">
        <f t="shared" si="2"/>
        <v>11</v>
      </c>
      <c r="V25" s="32" t="str">
        <f t="shared" si="3"/>
        <v>F</v>
      </c>
    </row>
    <row r="26" spans="1:22" x14ac:dyDescent="0.3">
      <c r="A26" s="33">
        <f t="shared" si="4"/>
        <v>19</v>
      </c>
      <c r="B26" s="35" t="s">
        <v>54</v>
      </c>
      <c r="C26" s="38" t="s">
        <v>55</v>
      </c>
      <c r="D26" s="34">
        <v>2.5</v>
      </c>
      <c r="E26" s="52">
        <v>1.5</v>
      </c>
      <c r="F26" s="35"/>
      <c r="G26" s="35"/>
      <c r="H26" s="35"/>
      <c r="I26" s="35"/>
      <c r="J26" s="36">
        <f t="shared" si="0"/>
        <v>4</v>
      </c>
      <c r="K26" s="27">
        <v>0.5</v>
      </c>
      <c r="L26" s="27">
        <v>0</v>
      </c>
      <c r="M26" s="27"/>
      <c r="N26" s="27"/>
      <c r="O26" s="27"/>
      <c r="P26" s="35"/>
      <c r="Q26" s="36">
        <f t="shared" si="1"/>
        <v>0.5</v>
      </c>
      <c r="R26" s="35"/>
      <c r="S26" s="37">
        <v>3.75</v>
      </c>
      <c r="T26" s="37"/>
      <c r="U26" s="39">
        <f t="shared" si="2"/>
        <v>8</v>
      </c>
      <c r="V26" s="32" t="str">
        <f t="shared" si="3"/>
        <v>F</v>
      </c>
    </row>
    <row r="27" spans="1:22" x14ac:dyDescent="0.3">
      <c r="A27" s="33">
        <f t="shared" si="4"/>
        <v>20</v>
      </c>
      <c r="B27" s="35" t="s">
        <v>56</v>
      </c>
      <c r="C27" s="38" t="s">
        <v>57</v>
      </c>
      <c r="D27" s="34">
        <v>2.2916666666666665</v>
      </c>
      <c r="E27" s="35">
        <v>2.3333333333333335</v>
      </c>
      <c r="F27" s="35"/>
      <c r="G27" s="35"/>
      <c r="H27" s="35"/>
      <c r="I27" s="35"/>
      <c r="J27" s="36">
        <f t="shared" si="0"/>
        <v>4.625</v>
      </c>
      <c r="K27" s="27">
        <v>0.91666666669999997</v>
      </c>
      <c r="L27" s="27">
        <v>1.75</v>
      </c>
      <c r="M27" s="27"/>
      <c r="N27" s="27"/>
      <c r="O27" s="27"/>
      <c r="P27" s="35"/>
      <c r="Q27" s="36">
        <f t="shared" si="1"/>
        <v>2.6666666666999999</v>
      </c>
      <c r="R27" s="35"/>
      <c r="S27" s="37">
        <v>6.75</v>
      </c>
      <c r="T27" s="37"/>
      <c r="U27" s="39">
        <f t="shared" si="2"/>
        <v>14</v>
      </c>
      <c r="V27" s="32" t="str">
        <f t="shared" si="3"/>
        <v>F</v>
      </c>
    </row>
    <row r="28" spans="1:22" x14ac:dyDescent="0.3">
      <c r="A28" s="33">
        <f t="shared" si="4"/>
        <v>21</v>
      </c>
      <c r="B28" s="35" t="s">
        <v>58</v>
      </c>
      <c r="C28" s="38" t="s">
        <v>59</v>
      </c>
      <c r="D28" s="34">
        <v>2.2916666666666665</v>
      </c>
      <c r="E28" s="52">
        <v>1.5</v>
      </c>
      <c r="F28" s="35"/>
      <c r="G28" s="35"/>
      <c r="H28" s="35"/>
      <c r="I28" s="35"/>
      <c r="J28" s="36">
        <f t="shared" si="0"/>
        <v>3.7916666666666665</v>
      </c>
      <c r="K28" s="27">
        <v>0.66666666669999997</v>
      </c>
      <c r="L28" s="27">
        <v>2.3333333333333335</v>
      </c>
      <c r="M28" s="27"/>
      <c r="N28" s="27"/>
      <c r="O28" s="27"/>
      <c r="P28" s="35"/>
      <c r="Q28" s="36">
        <f t="shared" si="1"/>
        <v>3.0000000000333333</v>
      </c>
      <c r="R28" s="35"/>
      <c r="S28" s="37">
        <v>6.75</v>
      </c>
      <c r="T28" s="37"/>
      <c r="U28" s="39">
        <f t="shared" si="2"/>
        <v>14</v>
      </c>
      <c r="V28" s="32" t="str">
        <f t="shared" si="3"/>
        <v>F</v>
      </c>
    </row>
    <row r="29" spans="1:22" x14ac:dyDescent="0.3">
      <c r="A29" s="33">
        <f t="shared" si="4"/>
        <v>22</v>
      </c>
      <c r="B29" s="35" t="s">
        <v>60</v>
      </c>
      <c r="C29" s="38" t="s">
        <v>61</v>
      </c>
      <c r="D29" s="34">
        <v>2.5</v>
      </c>
      <c r="E29" s="35">
        <v>2.0833333333333335</v>
      </c>
      <c r="F29" s="35"/>
      <c r="G29" s="35"/>
      <c r="H29" s="35"/>
      <c r="I29" s="35"/>
      <c r="J29" s="36">
        <f t="shared" si="0"/>
        <v>4.5833333333333339</v>
      </c>
      <c r="K29" s="27">
        <v>0</v>
      </c>
      <c r="L29" s="27">
        <v>0</v>
      </c>
      <c r="M29" s="27"/>
      <c r="N29" s="27"/>
      <c r="O29" s="27"/>
      <c r="P29" s="35"/>
      <c r="Q29" s="36">
        <f t="shared" si="1"/>
        <v>0</v>
      </c>
      <c r="R29" s="35"/>
      <c r="S29" s="37">
        <v>3</v>
      </c>
      <c r="T29" s="37"/>
      <c r="U29" s="39">
        <f t="shared" si="2"/>
        <v>8</v>
      </c>
      <c r="V29" s="32" t="str">
        <f t="shared" si="3"/>
        <v>F</v>
      </c>
    </row>
    <row r="30" spans="1:22" x14ac:dyDescent="0.3">
      <c r="A30" s="33">
        <f t="shared" si="4"/>
        <v>23</v>
      </c>
      <c r="B30" s="35" t="s">
        <v>62</v>
      </c>
      <c r="C30" s="38" t="s">
        <v>63</v>
      </c>
      <c r="D30" s="34">
        <v>2.2916666666666665</v>
      </c>
      <c r="E30" s="52">
        <v>1</v>
      </c>
      <c r="F30" s="35"/>
      <c r="G30" s="35"/>
      <c r="H30" s="35"/>
      <c r="I30" s="35"/>
      <c r="J30" s="36">
        <f t="shared" si="0"/>
        <v>3.2916666666666665</v>
      </c>
      <c r="K30" s="27">
        <v>0.83333333330000003</v>
      </c>
      <c r="L30" s="27">
        <v>1.6666666666666665</v>
      </c>
      <c r="M30" s="27"/>
      <c r="N30" s="27"/>
      <c r="O30" s="27"/>
      <c r="P30" s="35"/>
      <c r="Q30" s="36">
        <f t="shared" si="1"/>
        <v>2.4999999999666667</v>
      </c>
      <c r="R30" s="35"/>
      <c r="S30" s="37">
        <v>6</v>
      </c>
      <c r="T30" s="37"/>
      <c r="U30" s="39">
        <f t="shared" si="2"/>
        <v>12</v>
      </c>
      <c r="V30" s="32" t="str">
        <f t="shared" si="3"/>
        <v>F</v>
      </c>
    </row>
    <row r="31" spans="1:22" x14ac:dyDescent="0.3">
      <c r="A31" s="33">
        <f t="shared" si="4"/>
        <v>24</v>
      </c>
      <c r="B31" s="35" t="s">
        <v>64</v>
      </c>
      <c r="C31" s="38" t="s">
        <v>65</v>
      </c>
      <c r="D31" s="34">
        <v>2.2916666666666665</v>
      </c>
      <c r="E31" s="35">
        <v>1.5</v>
      </c>
      <c r="F31" s="35"/>
      <c r="G31" s="35"/>
      <c r="H31" s="35"/>
      <c r="I31" s="35"/>
      <c r="J31" s="36">
        <f t="shared" si="0"/>
        <v>3.7916666666666665</v>
      </c>
      <c r="K31" s="27">
        <v>0.33333333329999998</v>
      </c>
      <c r="L31" s="27">
        <v>1.25</v>
      </c>
      <c r="M31" s="27"/>
      <c r="N31" s="27"/>
      <c r="O31" s="27"/>
      <c r="P31" s="35"/>
      <c r="Q31" s="36">
        <f t="shared" si="1"/>
        <v>1.5833333332999999</v>
      </c>
      <c r="R31" s="35"/>
      <c r="S31" s="37">
        <v>6</v>
      </c>
      <c r="T31" s="37"/>
      <c r="U31" s="39">
        <f t="shared" si="2"/>
        <v>11</v>
      </c>
      <c r="V31" s="32" t="str">
        <f t="shared" si="3"/>
        <v>F</v>
      </c>
    </row>
    <row r="32" spans="1:22" x14ac:dyDescent="0.3">
      <c r="A32" s="33">
        <f t="shared" si="4"/>
        <v>25</v>
      </c>
      <c r="B32" s="35" t="s">
        <v>66</v>
      </c>
      <c r="C32" s="38" t="s">
        <v>67</v>
      </c>
      <c r="D32" s="34">
        <v>2.2916666666666665</v>
      </c>
      <c r="E32" s="35">
        <v>1.9166666666666667</v>
      </c>
      <c r="F32" s="35"/>
      <c r="G32" s="35"/>
      <c r="H32" s="35"/>
      <c r="I32" s="35"/>
      <c r="J32" s="36">
        <f t="shared" si="0"/>
        <v>4.208333333333333</v>
      </c>
      <c r="K32" s="27">
        <v>1.25</v>
      </c>
      <c r="L32" s="27">
        <v>2.5</v>
      </c>
      <c r="M32" s="27"/>
      <c r="N32" s="27"/>
      <c r="O32" s="27"/>
      <c r="P32" s="35"/>
      <c r="Q32" s="36">
        <f t="shared" si="1"/>
        <v>3.75</v>
      </c>
      <c r="R32" s="35"/>
      <c r="S32" s="37">
        <v>5.25</v>
      </c>
      <c r="T32" s="37"/>
      <c r="U32" s="39">
        <f t="shared" si="2"/>
        <v>13</v>
      </c>
      <c r="V32" s="32" t="str">
        <f t="shared" si="3"/>
        <v>F</v>
      </c>
    </row>
    <row r="33" spans="1:22" x14ac:dyDescent="0.3">
      <c r="A33" s="33">
        <f t="shared" si="4"/>
        <v>26</v>
      </c>
      <c r="B33" s="35" t="s">
        <v>68</v>
      </c>
      <c r="C33" s="38" t="s">
        <v>69</v>
      </c>
      <c r="D33" s="34">
        <v>2.5</v>
      </c>
      <c r="E33" s="35">
        <v>2.5</v>
      </c>
      <c r="F33" s="35"/>
      <c r="G33" s="35"/>
      <c r="H33" s="35"/>
      <c r="I33" s="35"/>
      <c r="J33" s="36">
        <f t="shared" si="0"/>
        <v>5</v>
      </c>
      <c r="K33" s="27">
        <v>0.33333333329999998</v>
      </c>
      <c r="L33" s="27">
        <v>2</v>
      </c>
      <c r="M33" s="27"/>
      <c r="N33" s="27"/>
      <c r="O33" s="27"/>
      <c r="P33" s="35"/>
      <c r="Q33" s="36">
        <f t="shared" si="1"/>
        <v>2.3333333333000001</v>
      </c>
      <c r="R33" s="35"/>
      <c r="S33" s="37">
        <v>6.75</v>
      </c>
      <c r="T33" s="37"/>
      <c r="U33" s="39">
        <f t="shared" si="2"/>
        <v>14</v>
      </c>
      <c r="V33" s="32" t="str">
        <f t="shared" si="3"/>
        <v>F</v>
      </c>
    </row>
    <row r="34" spans="1:22" x14ac:dyDescent="0.3">
      <c r="A34" s="33">
        <f t="shared" si="4"/>
        <v>27</v>
      </c>
      <c r="B34" s="35" t="s">
        <v>70</v>
      </c>
      <c r="C34" s="38" t="s">
        <v>71</v>
      </c>
      <c r="D34" s="34">
        <v>1.875</v>
      </c>
      <c r="E34" s="52">
        <v>0.90000000000000013</v>
      </c>
      <c r="F34" s="35"/>
      <c r="G34" s="35"/>
      <c r="H34" s="35"/>
      <c r="I34" s="35"/>
      <c r="J34" s="36">
        <f t="shared" si="0"/>
        <v>2.7750000000000004</v>
      </c>
      <c r="K34" s="27">
        <v>0</v>
      </c>
      <c r="L34" s="27">
        <v>0</v>
      </c>
      <c r="M34" s="27"/>
      <c r="N34" s="27"/>
      <c r="O34" s="27"/>
      <c r="P34" s="35"/>
      <c r="Q34" s="36">
        <f t="shared" si="1"/>
        <v>0</v>
      </c>
      <c r="R34" s="35"/>
      <c r="S34" s="37">
        <v>4.5</v>
      </c>
      <c r="T34" s="37"/>
      <c r="U34" s="39">
        <f t="shared" si="2"/>
        <v>7</v>
      </c>
      <c r="V34" s="32" t="str">
        <f t="shared" si="3"/>
        <v>F</v>
      </c>
    </row>
    <row r="35" spans="1:22" x14ac:dyDescent="0.3">
      <c r="A35" s="33">
        <f t="shared" si="4"/>
        <v>28</v>
      </c>
      <c r="B35" s="35" t="s">
        <v>72</v>
      </c>
      <c r="C35" s="38" t="s">
        <v>73</v>
      </c>
      <c r="D35" s="34">
        <v>2.5</v>
      </c>
      <c r="E35" s="52">
        <v>1.5</v>
      </c>
      <c r="F35" s="35"/>
      <c r="G35" s="35"/>
      <c r="H35" s="35"/>
      <c r="I35" s="35"/>
      <c r="J35" s="36">
        <f t="shared" si="0"/>
        <v>4</v>
      </c>
      <c r="K35" s="27">
        <v>0</v>
      </c>
      <c r="L35" s="27">
        <v>1.75</v>
      </c>
      <c r="M35" s="27"/>
      <c r="N35" s="27"/>
      <c r="O35" s="27"/>
      <c r="P35" s="35"/>
      <c r="Q35" s="36">
        <f t="shared" si="1"/>
        <v>1.75</v>
      </c>
      <c r="R35" s="35"/>
      <c r="S35" s="37">
        <v>3</v>
      </c>
      <c r="T35" s="37"/>
      <c r="U35" s="39">
        <f t="shared" si="2"/>
        <v>9</v>
      </c>
      <c r="V35" s="32" t="str">
        <f t="shared" si="3"/>
        <v>F</v>
      </c>
    </row>
    <row r="36" spans="1:22" x14ac:dyDescent="0.3">
      <c r="A36" s="33">
        <f t="shared" si="4"/>
        <v>29</v>
      </c>
      <c r="B36" s="35" t="s">
        <v>74</v>
      </c>
      <c r="C36" s="38" t="s">
        <v>75</v>
      </c>
      <c r="D36" s="34">
        <v>2.5</v>
      </c>
      <c r="E36" s="35">
        <v>2.5</v>
      </c>
      <c r="F36" s="35"/>
      <c r="G36" s="35"/>
      <c r="H36" s="35"/>
      <c r="I36" s="35"/>
      <c r="J36" s="36">
        <f t="shared" si="0"/>
        <v>5</v>
      </c>
      <c r="K36" s="27">
        <v>1.75</v>
      </c>
      <c r="L36" s="27">
        <v>2.166666666666667</v>
      </c>
      <c r="M36" s="27"/>
      <c r="N36" s="27"/>
      <c r="O36" s="27"/>
      <c r="P36" s="35"/>
      <c r="Q36" s="36">
        <f t="shared" si="1"/>
        <v>3.916666666666667</v>
      </c>
      <c r="R36" s="35"/>
      <c r="S36" s="37">
        <v>6.75</v>
      </c>
      <c r="T36" s="37"/>
      <c r="U36" s="39">
        <f t="shared" si="2"/>
        <v>16</v>
      </c>
      <c r="V36" s="32" t="str">
        <f t="shared" si="3"/>
        <v>F</v>
      </c>
    </row>
    <row r="37" spans="1:22" x14ac:dyDescent="0.3">
      <c r="A37" s="33">
        <f t="shared" si="4"/>
        <v>30</v>
      </c>
      <c r="B37" s="40">
        <v>29241</v>
      </c>
      <c r="C37" s="38" t="s">
        <v>76</v>
      </c>
      <c r="D37" s="34">
        <v>2.5</v>
      </c>
      <c r="E37" s="52">
        <v>0.90000000000000013</v>
      </c>
      <c r="F37" s="35"/>
      <c r="G37" s="35"/>
      <c r="H37" s="35"/>
      <c r="I37" s="35"/>
      <c r="J37" s="36">
        <f t="shared" si="0"/>
        <v>3.4000000000000004</v>
      </c>
      <c r="K37" s="27">
        <v>0</v>
      </c>
      <c r="L37" s="27">
        <v>0</v>
      </c>
      <c r="M37" s="27"/>
      <c r="N37" s="27"/>
      <c r="O37" s="27"/>
      <c r="P37" s="35"/>
      <c r="Q37" s="36">
        <f t="shared" si="1"/>
        <v>0</v>
      </c>
      <c r="R37" s="35"/>
      <c r="S37" s="37">
        <v>4.5</v>
      </c>
      <c r="T37" s="37"/>
      <c r="U37" s="39">
        <f t="shared" si="2"/>
        <v>8</v>
      </c>
      <c r="V37" s="32" t="str">
        <f t="shared" si="3"/>
        <v>F</v>
      </c>
    </row>
    <row r="38" spans="1:22" x14ac:dyDescent="0.3">
      <c r="A38" s="33">
        <f t="shared" si="4"/>
        <v>31</v>
      </c>
      <c r="B38" s="35" t="s">
        <v>77</v>
      </c>
      <c r="C38" s="38" t="s">
        <v>78</v>
      </c>
      <c r="D38" s="34">
        <v>2.5</v>
      </c>
      <c r="E38" s="52">
        <v>1.5</v>
      </c>
      <c r="F38" s="35"/>
      <c r="G38" s="35"/>
      <c r="H38" s="35"/>
      <c r="I38" s="35"/>
      <c r="J38" s="36">
        <f t="shared" si="0"/>
        <v>4</v>
      </c>
      <c r="K38" s="27">
        <v>0.5</v>
      </c>
      <c r="L38" s="27">
        <v>1.1666666666666667</v>
      </c>
      <c r="M38" s="27"/>
      <c r="N38" s="27"/>
      <c r="O38" s="27"/>
      <c r="P38" s="35"/>
      <c r="Q38" s="36">
        <f t="shared" si="1"/>
        <v>1.6666666666666667</v>
      </c>
      <c r="R38" s="35"/>
      <c r="S38" s="37">
        <v>3.75</v>
      </c>
      <c r="T38" s="37"/>
      <c r="U38" s="39">
        <f t="shared" si="2"/>
        <v>9</v>
      </c>
      <c r="V38" s="32" t="str">
        <f t="shared" si="3"/>
        <v>F</v>
      </c>
    </row>
    <row r="39" spans="1:22" x14ac:dyDescent="0.3">
      <c r="A39" s="33">
        <f t="shared" si="4"/>
        <v>32</v>
      </c>
      <c r="B39" s="35" t="s">
        <v>79</v>
      </c>
      <c r="C39" s="38" t="s">
        <v>80</v>
      </c>
      <c r="D39" s="34">
        <v>2.2916666666666665</v>
      </c>
      <c r="E39" s="35">
        <v>2.0833333333333335</v>
      </c>
      <c r="F39" s="35"/>
      <c r="G39" s="35"/>
      <c r="H39" s="35"/>
      <c r="I39" s="35"/>
      <c r="J39" s="36">
        <f t="shared" si="0"/>
        <v>4.375</v>
      </c>
      <c r="K39" s="27">
        <v>0.5</v>
      </c>
      <c r="L39" s="27">
        <v>2.25</v>
      </c>
      <c r="M39" s="27"/>
      <c r="N39" s="27"/>
      <c r="O39" s="27"/>
      <c r="P39" s="35"/>
      <c r="Q39" s="36">
        <f t="shared" si="1"/>
        <v>2.75</v>
      </c>
      <c r="R39" s="35"/>
      <c r="S39" s="37">
        <v>6.75</v>
      </c>
      <c r="T39" s="37"/>
      <c r="U39" s="39">
        <f t="shared" si="2"/>
        <v>14</v>
      </c>
      <c r="V39" s="32" t="str">
        <f t="shared" si="3"/>
        <v>F</v>
      </c>
    </row>
    <row r="40" spans="1:22" x14ac:dyDescent="0.3">
      <c r="A40" s="33">
        <f t="shared" si="4"/>
        <v>33</v>
      </c>
      <c r="B40" s="35" t="s">
        <v>81</v>
      </c>
      <c r="C40" s="38" t="s">
        <v>82</v>
      </c>
      <c r="D40" s="34">
        <v>2.5</v>
      </c>
      <c r="E40" s="52">
        <v>0.90000000000000013</v>
      </c>
      <c r="F40" s="35"/>
      <c r="G40" s="35"/>
      <c r="H40" s="35"/>
      <c r="I40" s="35"/>
      <c r="J40" s="36">
        <f t="shared" si="0"/>
        <v>3.4000000000000004</v>
      </c>
      <c r="K40" s="27">
        <v>0</v>
      </c>
      <c r="L40" s="27">
        <v>0</v>
      </c>
      <c r="M40" s="27"/>
      <c r="N40" s="27"/>
      <c r="O40" s="27"/>
      <c r="P40" s="35"/>
      <c r="Q40" s="36">
        <f t="shared" si="1"/>
        <v>0</v>
      </c>
      <c r="R40" s="35"/>
      <c r="S40" s="37">
        <v>5.25</v>
      </c>
      <c r="T40" s="37"/>
      <c r="U40" s="39">
        <f t="shared" si="2"/>
        <v>9</v>
      </c>
      <c r="V40" s="32" t="str">
        <f t="shared" si="3"/>
        <v>F</v>
      </c>
    </row>
    <row r="41" spans="1:22" x14ac:dyDescent="0.3">
      <c r="A41" s="33">
        <f t="shared" si="4"/>
        <v>34</v>
      </c>
      <c r="B41" s="35" t="s">
        <v>83</v>
      </c>
      <c r="C41" s="38" t="s">
        <v>84</v>
      </c>
      <c r="D41" s="34">
        <v>2.5</v>
      </c>
      <c r="E41" s="35">
        <v>2.0833333333333335</v>
      </c>
      <c r="F41" s="35"/>
      <c r="G41" s="35"/>
      <c r="H41" s="35"/>
      <c r="I41" s="35"/>
      <c r="J41" s="36">
        <f t="shared" si="0"/>
        <v>4.5833333333333339</v>
      </c>
      <c r="K41" s="27">
        <v>0.83333333330000003</v>
      </c>
      <c r="L41" s="27">
        <v>1.6666666666666665</v>
      </c>
      <c r="M41" s="27"/>
      <c r="N41" s="27"/>
      <c r="O41" s="27"/>
      <c r="P41" s="35"/>
      <c r="Q41" s="36">
        <f t="shared" si="1"/>
        <v>2.4999999999666667</v>
      </c>
      <c r="R41" s="35"/>
      <c r="S41" s="37">
        <v>3.75</v>
      </c>
      <c r="T41" s="37"/>
      <c r="U41" s="39">
        <f t="shared" si="2"/>
        <v>11</v>
      </c>
      <c r="V41" s="32" t="str">
        <f t="shared" si="3"/>
        <v>F</v>
      </c>
    </row>
    <row r="42" spans="1:22" x14ac:dyDescent="0.3">
      <c r="A42" s="41">
        <f t="shared" si="4"/>
        <v>35</v>
      </c>
      <c r="B42" s="42" t="s">
        <v>85</v>
      </c>
      <c r="C42" s="43" t="s">
        <v>86</v>
      </c>
      <c r="D42" s="44">
        <v>2.5</v>
      </c>
      <c r="E42" s="42">
        <v>2.0833333333333335</v>
      </c>
      <c r="F42" s="42"/>
      <c r="G42" s="42"/>
      <c r="H42" s="42"/>
      <c r="I42" s="42"/>
      <c r="J42" s="45">
        <f t="shared" si="0"/>
        <v>4.5833333333333339</v>
      </c>
      <c r="K42" s="42">
        <v>0.5</v>
      </c>
      <c r="L42" s="42">
        <v>2.0833333333333335</v>
      </c>
      <c r="M42" s="42"/>
      <c r="N42" s="42"/>
      <c r="O42" s="42"/>
      <c r="P42" s="42"/>
      <c r="Q42" s="45">
        <f t="shared" si="1"/>
        <v>2.5833333333333335</v>
      </c>
      <c r="R42" s="42"/>
      <c r="S42" s="46">
        <v>5.25</v>
      </c>
      <c r="T42" s="46"/>
      <c r="U42" s="47">
        <f t="shared" si="2"/>
        <v>12</v>
      </c>
      <c r="V42" s="48" t="str">
        <f t="shared" si="3"/>
        <v>F</v>
      </c>
    </row>
  </sheetData>
  <mergeCells count="3">
    <mergeCell ref="V5:V7"/>
    <mergeCell ref="A6:C6"/>
    <mergeCell ref="A7:C7"/>
  </mergeCells>
  <conditionalFormatting sqref="V8:V42">
    <cfRule type="cellIs" dxfId="1" priority="2" operator="equal">
      <formula>"F"</formula>
    </cfRule>
    <cfRule type="cellIs" dxfId="0" priority="3" operator="equal">
      <formula>"A"</formula>
    </cfRule>
  </conditionalFormatting>
  <pageMargins left="0.25" right="0.25" top="0.75" bottom="0.75" header="0.511811023622047" footer="0.511811023622047"/>
  <pageSetup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WeightedAssessments</vt:lpstr>
      <vt:lpstr>WeightedAssessments!Print_Titles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Hussain</dc:creator>
  <dc:description/>
  <cp:lastModifiedBy>Administrator</cp:lastModifiedBy>
  <cp:revision>1</cp:revision>
  <cp:lastPrinted>2019-11-25T11:33:45Z</cp:lastPrinted>
  <dcterms:created xsi:type="dcterms:W3CDTF">2019-11-25T07:25:44Z</dcterms:created>
  <dcterms:modified xsi:type="dcterms:W3CDTF">2023-04-29T14:45:29Z</dcterms:modified>
  <dc:language>en-US</dc:language>
</cp:coreProperties>
</file>