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ER\MAPO\Brisbane\GP-DME-PETROLEUM\Technical Assessment\Fast Facts - Petroleum and Gas\"/>
    </mc:Choice>
  </mc:AlternateContent>
  <bookViews>
    <workbookView xWindow="-120" yWindow="-120" windowWidth="51840" windowHeight="21240" activeTab="1"/>
  </bookViews>
  <sheets>
    <sheet name="Natural Gas" sheetId="1" r:id="rId1"/>
    <sheet name="Coal Seam Gas" sheetId="2" r:id="rId2"/>
    <sheet name="Oil" sheetId="3" r:id="rId3"/>
    <sheet name="LPG" sheetId="4" r:id="rId4"/>
    <sheet name="Condensate" sheetId="5" r:id="rId5"/>
  </sheets>
  <definedNames>
    <definedName name="_xlnm._FilterDatabase" localSheetId="1" hidden="1">'Coal Seam Gas'!$A$2:$H$235</definedName>
    <definedName name="_xlnm._FilterDatabase" localSheetId="3" hidden="1">LPG!$C$1:$C$476</definedName>
    <definedName name="_xlnm._FilterDatabase" localSheetId="0" hidden="1">'Natural Gas'!$A$2:$K$455</definedName>
    <definedName name="_xlnm._FilterDatabase" localSheetId="2" hidden="1">Oil!$A$2:$L$2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58" i="4" l="1"/>
  <c r="M460" i="4"/>
  <c r="M461" i="4" s="1"/>
  <c r="M463" i="4"/>
  <c r="M464" i="4" s="1"/>
  <c r="M466" i="4"/>
  <c r="M467" i="4" s="1"/>
  <c r="M469" i="4"/>
  <c r="M470" i="4" s="1"/>
  <c r="M473" i="1" l="1"/>
  <c r="M475" i="1" s="1"/>
  <c r="M469" i="1"/>
  <c r="M471" i="1" s="1"/>
  <c r="M465" i="1"/>
  <c r="M466" i="1" s="1"/>
  <c r="M461" i="1"/>
  <c r="M463" i="1" s="1"/>
  <c r="M457" i="1"/>
  <c r="M459" i="1" s="1"/>
  <c r="M453" i="1"/>
  <c r="M455" i="1" s="1"/>
  <c r="L473" i="1"/>
  <c r="L475" i="1" s="1"/>
  <c r="L469" i="1"/>
  <c r="L471" i="1" s="1"/>
  <c r="L465" i="1"/>
  <c r="L466" i="1" s="1"/>
  <c r="L461" i="1"/>
  <c r="L462" i="1" s="1"/>
  <c r="L457" i="1"/>
  <c r="L459" i="1" s="1"/>
  <c r="L453" i="1"/>
  <c r="L455" i="1" s="1"/>
  <c r="M247" i="2"/>
  <c r="M249" i="2" s="1"/>
  <c r="L247" i="2"/>
  <c r="L248" i="2" s="1"/>
  <c r="M243" i="2"/>
  <c r="M244" i="2" s="1"/>
  <c r="L243" i="2"/>
  <c r="L245" i="2" s="1"/>
  <c r="M239" i="2"/>
  <c r="M241" i="2" s="1"/>
  <c r="L239" i="2"/>
  <c r="L241" i="2" s="1"/>
  <c r="M466" i="3"/>
  <c r="M467" i="3" s="1"/>
  <c r="M457" i="3"/>
  <c r="M458" i="3" s="1"/>
  <c r="M460" i="3"/>
  <c r="M461" i="3" s="1"/>
  <c r="M463" i="3"/>
  <c r="M464" i="3" s="1"/>
  <c r="L466" i="3"/>
  <c r="L467" i="3" s="1"/>
  <c r="L463" i="3"/>
  <c r="L464" i="3" s="1"/>
  <c r="L460" i="3"/>
  <c r="L461" i="3" s="1"/>
  <c r="L457" i="3"/>
  <c r="L458" i="3" s="1"/>
  <c r="L454" i="3"/>
  <c r="L455" i="3" s="1"/>
  <c r="M454" i="3"/>
  <c r="M455" i="3" s="1"/>
  <c r="L469" i="4"/>
  <c r="L470" i="4" s="1"/>
  <c r="L466" i="4"/>
  <c r="L467" i="4" s="1"/>
  <c r="L463" i="4"/>
  <c r="L464" i="4" s="1"/>
  <c r="L460" i="4"/>
  <c r="L461" i="4" s="1"/>
  <c r="M457" i="4"/>
  <c r="L457" i="4"/>
  <c r="L458" i="4" s="1"/>
  <c r="M487" i="5"/>
  <c r="M488" i="5" s="1"/>
  <c r="M490" i="5"/>
  <c r="M491" i="5" s="1"/>
  <c r="M493" i="5"/>
  <c r="M494" i="5" s="1"/>
  <c r="M496" i="5"/>
  <c r="M497" i="5" s="1"/>
  <c r="M499" i="5"/>
  <c r="M500" i="5" s="1"/>
  <c r="L499" i="5"/>
  <c r="L500" i="5" s="1"/>
  <c r="L496" i="5"/>
  <c r="L497" i="5" s="1"/>
  <c r="L493" i="5"/>
  <c r="L494" i="5" s="1"/>
  <c r="L490" i="5"/>
  <c r="L491" i="5" s="1"/>
  <c r="L487" i="5"/>
  <c r="L488" i="5" s="1"/>
  <c r="M467" i="1" l="1"/>
  <c r="M462" i="1"/>
  <c r="M454" i="1"/>
  <c r="M458" i="1"/>
  <c r="M470" i="1"/>
  <c r="M474" i="1"/>
  <c r="L467" i="1"/>
  <c r="L463" i="1"/>
  <c r="L454" i="1"/>
  <c r="L458" i="1"/>
  <c r="L470" i="1"/>
  <c r="L474" i="1"/>
  <c r="L244" i="2"/>
  <c r="L249" i="2"/>
  <c r="L240" i="2"/>
  <c r="M240" i="2"/>
  <c r="M245" i="2"/>
  <c r="M248" i="2"/>
  <c r="K490" i="5" l="1"/>
  <c r="K487" i="5" l="1"/>
  <c r="K488" i="5" s="1"/>
  <c r="K491" i="5"/>
  <c r="K493" i="5"/>
  <c r="K494" i="5" s="1"/>
  <c r="K496" i="5"/>
  <c r="K497" i="5" s="1"/>
  <c r="K499" i="5"/>
  <c r="K500" i="5" s="1"/>
  <c r="K457" i="4"/>
  <c r="K458" i="4" s="1"/>
  <c r="K460" i="4"/>
  <c r="K461" i="4" s="1"/>
  <c r="K463" i="4"/>
  <c r="K464" i="4" s="1"/>
  <c r="K466" i="4"/>
  <c r="K467" i="4" s="1"/>
  <c r="K469" i="4"/>
  <c r="K470" i="4" s="1"/>
  <c r="K454" i="3"/>
  <c r="K455" i="3" s="1"/>
  <c r="K457" i="3"/>
  <c r="K458" i="3" s="1"/>
  <c r="K460" i="3"/>
  <c r="K461" i="3" s="1"/>
  <c r="K463" i="3"/>
  <c r="K464" i="3" s="1"/>
  <c r="K466" i="3"/>
  <c r="K467" i="3" s="1"/>
  <c r="K239" i="2"/>
  <c r="K240" i="2" s="1"/>
  <c r="K243" i="2"/>
  <c r="K244" i="2" s="1"/>
  <c r="K247" i="2"/>
  <c r="K248" i="2" s="1"/>
  <c r="K251" i="2"/>
  <c r="K253" i="2" s="1"/>
  <c r="K453" i="1"/>
  <c r="K454" i="1" s="1"/>
  <c r="K457" i="1"/>
  <c r="K458" i="1" s="1"/>
  <c r="K461" i="1"/>
  <c r="K462" i="1" s="1"/>
  <c r="K465" i="1"/>
  <c r="K466" i="1" s="1"/>
  <c r="K469" i="1"/>
  <c r="K470" i="1" s="1"/>
  <c r="K473" i="1"/>
  <c r="K474" i="1" s="1"/>
  <c r="K245" i="2" l="1"/>
  <c r="K252" i="2"/>
  <c r="K249" i="2"/>
  <c r="K241" i="2"/>
  <c r="K467" i="1"/>
  <c r="K475" i="1"/>
  <c r="K463" i="1"/>
  <c r="K471" i="1"/>
  <c r="K459" i="1"/>
  <c r="K455" i="1"/>
  <c r="G487" i="5"/>
  <c r="G488" i="5" s="1"/>
  <c r="H487" i="5"/>
  <c r="H488" i="5" s="1"/>
  <c r="I487" i="5"/>
  <c r="I488" i="5" s="1"/>
  <c r="J487" i="5"/>
  <c r="J488" i="5" s="1"/>
  <c r="G490" i="5"/>
  <c r="G491" i="5" s="1"/>
  <c r="H490" i="5"/>
  <c r="H491" i="5" s="1"/>
  <c r="I490" i="5"/>
  <c r="I491" i="5" s="1"/>
  <c r="J490" i="5"/>
  <c r="J491" i="5" s="1"/>
  <c r="G493" i="5"/>
  <c r="G494" i="5" s="1"/>
  <c r="H493" i="5"/>
  <c r="H494" i="5" s="1"/>
  <c r="I493" i="5"/>
  <c r="I494" i="5" s="1"/>
  <c r="J493" i="5"/>
  <c r="J494" i="5" s="1"/>
  <c r="G496" i="5"/>
  <c r="G497" i="5" s="1"/>
  <c r="H496" i="5"/>
  <c r="H497" i="5" s="1"/>
  <c r="I496" i="5"/>
  <c r="I497" i="5" s="1"/>
  <c r="J496" i="5"/>
  <c r="J497" i="5" s="1"/>
  <c r="G499" i="5"/>
  <c r="G500" i="5" s="1"/>
  <c r="H499" i="5"/>
  <c r="H500" i="5" s="1"/>
  <c r="I499" i="5"/>
  <c r="I500" i="5" s="1"/>
  <c r="J499" i="5"/>
  <c r="J500" i="5" s="1"/>
  <c r="F499" i="5"/>
  <c r="F496" i="5"/>
  <c r="F493" i="5"/>
  <c r="F490" i="5"/>
  <c r="F487" i="5"/>
  <c r="G460" i="4"/>
  <c r="G461" i="4" s="1"/>
  <c r="H460" i="4"/>
  <c r="H461" i="4" s="1"/>
  <c r="I460" i="4"/>
  <c r="I461" i="4" s="1"/>
  <c r="J460" i="4"/>
  <c r="J461" i="4" s="1"/>
  <c r="G463" i="4"/>
  <c r="G464" i="4" s="1"/>
  <c r="H463" i="4"/>
  <c r="H464" i="4" s="1"/>
  <c r="I463" i="4"/>
  <c r="I464" i="4" s="1"/>
  <c r="J463" i="4"/>
  <c r="J464" i="4" s="1"/>
  <c r="G466" i="4"/>
  <c r="G467" i="4" s="1"/>
  <c r="H466" i="4"/>
  <c r="H467" i="4" s="1"/>
  <c r="I466" i="4"/>
  <c r="I467" i="4" s="1"/>
  <c r="J466" i="4"/>
  <c r="J467" i="4" s="1"/>
  <c r="G469" i="4"/>
  <c r="G470" i="4" s="1"/>
  <c r="H469" i="4"/>
  <c r="H470" i="4" s="1"/>
  <c r="I469" i="4"/>
  <c r="I470" i="4" s="1"/>
  <c r="J469" i="4"/>
  <c r="J470" i="4" s="1"/>
  <c r="J457" i="4"/>
  <c r="J458" i="4" s="1"/>
  <c r="I457" i="4"/>
  <c r="I458" i="4" s="1"/>
  <c r="H457" i="4"/>
  <c r="H458" i="4" s="1"/>
  <c r="G457" i="4"/>
  <c r="G458" i="4" s="1"/>
  <c r="J466" i="3"/>
  <c r="J467" i="3" s="1"/>
  <c r="I466" i="3"/>
  <c r="H466" i="3"/>
  <c r="G466" i="3"/>
  <c r="F466" i="3"/>
  <c r="G463" i="3"/>
  <c r="H463" i="3"/>
  <c r="I463" i="3"/>
  <c r="J463" i="3"/>
  <c r="J464" i="3" s="1"/>
  <c r="F463" i="3"/>
  <c r="G460" i="3"/>
  <c r="H460" i="3"/>
  <c r="I460" i="3"/>
  <c r="J460" i="3"/>
  <c r="J461" i="3" s="1"/>
  <c r="F460" i="3"/>
  <c r="G457" i="3"/>
  <c r="H457" i="3"/>
  <c r="I457" i="3"/>
  <c r="J457" i="3"/>
  <c r="J458" i="3" s="1"/>
  <c r="F457" i="3"/>
  <c r="F454" i="3"/>
  <c r="G454" i="3"/>
  <c r="H454" i="3"/>
  <c r="J454" i="3"/>
  <c r="J455" i="3" s="1"/>
  <c r="I454" i="3"/>
  <c r="J243" i="2"/>
  <c r="J244" i="2" s="1"/>
  <c r="J247" i="2"/>
  <c r="J248" i="2" s="1"/>
  <c r="J251" i="2"/>
  <c r="J252" i="2" s="1"/>
  <c r="J453" i="1"/>
  <c r="J454" i="1" s="1"/>
  <c r="J457" i="1"/>
  <c r="J458" i="1" s="1"/>
  <c r="J461" i="1"/>
  <c r="J463" i="1" s="1"/>
  <c r="J465" i="1"/>
  <c r="J467" i="1" s="1"/>
  <c r="J469" i="1"/>
  <c r="J471" i="1" s="1"/>
  <c r="J473" i="1"/>
  <c r="J474" i="1" s="1"/>
  <c r="J459" i="1" l="1"/>
  <c r="J249" i="2"/>
  <c r="J245" i="2"/>
  <c r="J253" i="2"/>
  <c r="J470" i="1"/>
  <c r="J466" i="1"/>
  <c r="J455" i="1"/>
  <c r="J462" i="1"/>
  <c r="J475" i="1"/>
  <c r="F488" i="5"/>
  <c r="F491" i="5"/>
  <c r="F494" i="5"/>
  <c r="F497" i="5"/>
  <c r="F500" i="5"/>
  <c r="J239" i="2" l="1"/>
  <c r="J240" i="2" s="1"/>
  <c r="J241" i="2" l="1"/>
  <c r="I467" i="3"/>
  <c r="I464" i="3"/>
  <c r="I461" i="3"/>
  <c r="I458" i="3"/>
  <c r="I455" i="3"/>
  <c r="I473" i="1"/>
  <c r="I475" i="1" s="1"/>
  <c r="I469" i="1"/>
  <c r="I470" i="1" s="1"/>
  <c r="I465" i="1"/>
  <c r="I466" i="1" s="1"/>
  <c r="I461" i="1"/>
  <c r="I463" i="1" s="1"/>
  <c r="I457" i="1"/>
  <c r="I458" i="1" s="1"/>
  <c r="I453" i="1"/>
  <c r="I454" i="1" s="1"/>
  <c r="I251" i="2"/>
  <c r="I253" i="2" s="1"/>
  <c r="I247" i="2"/>
  <c r="I248" i="2" s="1"/>
  <c r="I243" i="2"/>
  <c r="I245" i="2" s="1"/>
  <c r="I239" i="2"/>
  <c r="I240" i="2" s="1"/>
  <c r="I244" i="2" l="1"/>
  <c r="I241" i="2"/>
  <c r="I471" i="1"/>
  <c r="I467" i="1"/>
  <c r="I459" i="1"/>
  <c r="I462" i="1"/>
  <c r="I455" i="1"/>
  <c r="I474" i="1"/>
  <c r="I252" i="2"/>
  <c r="I249" i="2"/>
  <c r="H467" i="3" l="1"/>
  <c r="H464" i="3"/>
  <c r="H461" i="3"/>
  <c r="H458" i="3"/>
  <c r="H455" i="3"/>
  <c r="H251" i="2"/>
  <c r="H253" i="2" s="1"/>
  <c r="H247" i="2"/>
  <c r="H248" i="2" s="1"/>
  <c r="H243" i="2"/>
  <c r="H244" i="2" s="1"/>
  <c r="H239" i="2"/>
  <c r="H240" i="2" s="1"/>
  <c r="H469" i="1"/>
  <c r="H470" i="1" s="1"/>
  <c r="H465" i="1"/>
  <c r="H467" i="1" s="1"/>
  <c r="H461" i="1"/>
  <c r="H463" i="1" s="1"/>
  <c r="H457" i="1"/>
  <c r="H458" i="1" s="1"/>
  <c r="H453" i="1"/>
  <c r="H454" i="1" s="1"/>
  <c r="H473" i="1" l="1"/>
  <c r="H475" i="1" s="1"/>
  <c r="H455" i="1"/>
  <c r="H241" i="2"/>
  <c r="H252" i="2"/>
  <c r="H249" i="2"/>
  <c r="H245" i="2"/>
  <c r="H471" i="1"/>
  <c r="H466" i="1"/>
  <c r="H462" i="1"/>
  <c r="H459" i="1"/>
  <c r="H474" i="1" l="1"/>
  <c r="F466" i="4"/>
  <c r="F463" i="4"/>
  <c r="G464" i="3"/>
  <c r="G251" i="2"/>
  <c r="F251" i="2"/>
  <c r="G247" i="2"/>
  <c r="F247" i="2"/>
  <c r="G243" i="2"/>
  <c r="F243" i="2"/>
  <c r="F457" i="1"/>
  <c r="G469" i="1"/>
  <c r="F469" i="1"/>
  <c r="G465" i="1"/>
  <c r="F465" i="1"/>
  <c r="G461" i="1"/>
  <c r="F461" i="1"/>
  <c r="G457" i="1"/>
  <c r="G458" i="1" s="1"/>
  <c r="G459" i="1" l="1"/>
  <c r="F467" i="4"/>
  <c r="F464" i="4"/>
  <c r="F457" i="4" l="1"/>
  <c r="G467" i="3"/>
  <c r="F467" i="3"/>
  <c r="F464" i="3"/>
  <c r="G461" i="3"/>
  <c r="F461" i="3"/>
  <c r="G458" i="3"/>
  <c r="F458" i="3"/>
  <c r="G455" i="3"/>
  <c r="F455" i="3"/>
  <c r="F458" i="4" l="1"/>
  <c r="G253" i="2"/>
  <c r="G252" i="2"/>
  <c r="F253" i="2"/>
  <c r="G249" i="2"/>
  <c r="F249" i="2"/>
  <c r="G245" i="2"/>
  <c r="G244" i="2"/>
  <c r="F245" i="2"/>
  <c r="G239" i="2"/>
  <c r="G241" i="2" s="1"/>
  <c r="F239" i="2"/>
  <c r="F241" i="2" s="1"/>
  <c r="G248" i="2" l="1"/>
  <c r="F240" i="2"/>
  <c r="F248" i="2"/>
  <c r="G240" i="2"/>
  <c r="F244" i="2"/>
  <c r="F252" i="2"/>
  <c r="G470" i="1"/>
  <c r="F471" i="1"/>
  <c r="F470" i="1"/>
  <c r="G466" i="1"/>
  <c r="G453" i="1"/>
  <c r="G473" i="1" s="1"/>
  <c r="G475" i="1" s="1"/>
  <c r="F453" i="1"/>
  <c r="F473" i="1" s="1"/>
  <c r="F475" i="1" s="1"/>
  <c r="F467" i="1"/>
  <c r="G474" i="1" l="1"/>
  <c r="F466" i="1"/>
  <c r="F474" i="1"/>
  <c r="G467" i="1"/>
  <c r="G471" i="1"/>
  <c r="F459" i="1"/>
  <c r="G455" i="1"/>
  <c r="F455" i="1"/>
  <c r="F458" i="1" l="1"/>
  <c r="F463" i="1"/>
  <c r="F462" i="1"/>
  <c r="G462" i="1"/>
  <c r="G463" i="1"/>
  <c r="F454" i="1"/>
  <c r="G454" i="1"/>
  <c r="F460" i="4" l="1"/>
  <c r="F461" i="4" s="1"/>
  <c r="F469" i="4"/>
  <c r="F470" i="4" s="1"/>
</calcChain>
</file>

<file path=xl/sharedStrings.xml><?xml version="1.0" encoding="utf-8"?>
<sst xmlns="http://schemas.openxmlformats.org/spreadsheetml/2006/main" count="10476" uniqueCount="905">
  <si>
    <t>Authorised Holder</t>
  </si>
  <si>
    <t>Permit Number</t>
  </si>
  <si>
    <t>Basin</t>
  </si>
  <si>
    <t>Field</t>
  </si>
  <si>
    <t>Reservoir</t>
  </si>
  <si>
    <t>AUSTRALIAN GASFIELDS LIMITED</t>
  </si>
  <si>
    <t>PL 65</t>
  </si>
  <si>
    <t>Adavale</t>
  </si>
  <si>
    <t>Gilmore</t>
  </si>
  <si>
    <t>Lissoy Sandstone</t>
  </si>
  <si>
    <t>AGL GAS STORAGE PTY LTD</t>
  </si>
  <si>
    <t>PL 15</t>
  </si>
  <si>
    <t>Bowen</t>
  </si>
  <si>
    <t>Boxleigh</t>
  </si>
  <si>
    <t>Showgrounds Sandstone</t>
  </si>
  <si>
    <t>PL 192</t>
  </si>
  <si>
    <t>Churchie</t>
  </si>
  <si>
    <t>Tinowon Formation</t>
  </si>
  <si>
    <t>PL 202</t>
  </si>
  <si>
    <t>Waggamba</t>
  </si>
  <si>
    <t>PL 446</t>
  </si>
  <si>
    <t>Boggo Creek</t>
  </si>
  <si>
    <t>East Glen</t>
  </si>
  <si>
    <t>Showgrounds/Rewan</t>
  </si>
  <si>
    <t>Link</t>
  </si>
  <si>
    <t>Silver Springs - Renlim</t>
  </si>
  <si>
    <t>Sirrah</t>
  </si>
  <si>
    <t>Taylor</t>
  </si>
  <si>
    <t>Tinker</t>
  </si>
  <si>
    <t>Rewan Group undifferentiated</t>
  </si>
  <si>
    <t>PL 48</t>
  </si>
  <si>
    <t>PL 49</t>
  </si>
  <si>
    <t>PL 66</t>
  </si>
  <si>
    <t>Roswin</t>
  </si>
  <si>
    <t>AGL UPSTREAM GAS (MOS) PTY LIMITED</t>
  </si>
  <si>
    <t>PL 213</t>
  </si>
  <si>
    <t>Churchie West</t>
  </si>
  <si>
    <t>ARMOUR ENERGY (SURAT BASIN) PTY LIMITED</t>
  </si>
  <si>
    <t>PL 14</t>
  </si>
  <si>
    <t>Borah Creek Basal</t>
  </si>
  <si>
    <t>Moolayember Formation</t>
  </si>
  <si>
    <t>Borah Creek Intra</t>
  </si>
  <si>
    <t>Carbean</t>
  </si>
  <si>
    <t>Kincora</t>
  </si>
  <si>
    <t>Sandy Creek</t>
  </si>
  <si>
    <t>Wilga</t>
  </si>
  <si>
    <t>PL 22</t>
  </si>
  <si>
    <t>Beranga South</t>
  </si>
  <si>
    <t>Caxton</t>
  </si>
  <si>
    <t>Kungarri</t>
  </si>
  <si>
    <t>New Royal</t>
  </si>
  <si>
    <t>Waratah</t>
  </si>
  <si>
    <t>Washpool</t>
  </si>
  <si>
    <t>Yuranigh</t>
  </si>
  <si>
    <t>PL 227</t>
  </si>
  <si>
    <t>Horseshoe</t>
  </si>
  <si>
    <t>Ogilvie Creek</t>
  </si>
  <si>
    <t>PL 27</t>
  </si>
  <si>
    <t>Berwick</t>
  </si>
  <si>
    <t>Yarrabend</t>
  </si>
  <si>
    <t>PL 511</t>
  </si>
  <si>
    <t>Myall Creek</t>
  </si>
  <si>
    <t>Riverside</t>
  </si>
  <si>
    <t>PL 53</t>
  </si>
  <si>
    <t>Walpanara</t>
  </si>
  <si>
    <t>Yambugle</t>
  </si>
  <si>
    <t>PL 70</t>
  </si>
  <si>
    <t>PL 71</t>
  </si>
  <si>
    <t>Namarah</t>
  </si>
  <si>
    <t>Parknook</t>
  </si>
  <si>
    <t>Warroon</t>
  </si>
  <si>
    <t>AUSTRALIA PACIFIC LNG PTY LIMITED</t>
  </si>
  <si>
    <t>PL 173</t>
  </si>
  <si>
    <t>Yandina</t>
  </si>
  <si>
    <t>Aldebaran Sandstone</t>
  </si>
  <si>
    <t>Freitag Formation</t>
  </si>
  <si>
    <t>PL 183</t>
  </si>
  <si>
    <t>Punchbowl Gully</t>
  </si>
  <si>
    <t>PL 218</t>
  </si>
  <si>
    <t>Sardine Creek</t>
  </si>
  <si>
    <t>PL 41</t>
  </si>
  <si>
    <t>Arcturus</t>
  </si>
  <si>
    <t>Catherine Sandstone</t>
  </si>
  <si>
    <t>Peawaddy Formation</t>
  </si>
  <si>
    <t>Springton</t>
  </si>
  <si>
    <t>PL 42</t>
  </si>
  <si>
    <t>Rolleston</t>
  </si>
  <si>
    <t>PL 43</t>
  </si>
  <si>
    <t>Myrtleville</t>
  </si>
  <si>
    <t>Reids Dome beds</t>
  </si>
  <si>
    <t>Myrtleville/Springvale</t>
  </si>
  <si>
    <t>Yellowbank</t>
  </si>
  <si>
    <t>PL 44</t>
  </si>
  <si>
    <t>Merivale</t>
  </si>
  <si>
    <t>Merivale - Lower Reids</t>
  </si>
  <si>
    <t>Westgrove</t>
  </si>
  <si>
    <t>PL 45</t>
  </si>
  <si>
    <t>Glentulloch</t>
  </si>
  <si>
    <t>PL 54</t>
  </si>
  <si>
    <t>Moorooloo</t>
  </si>
  <si>
    <t>PL 67</t>
  </si>
  <si>
    <t>Turkey Creek</t>
  </si>
  <si>
    <t>BRISBANE PETROLEUM LTD</t>
  </si>
  <si>
    <t>PL 18</t>
  </si>
  <si>
    <t>McWhirter</t>
  </si>
  <si>
    <t>Thomby Creek</t>
  </si>
  <si>
    <t>Yellowbank Creek</t>
  </si>
  <si>
    <t>PL 280</t>
  </si>
  <si>
    <t>Beardmore</t>
  </si>
  <si>
    <t>PL 40</t>
  </si>
  <si>
    <t>Louise</t>
  </si>
  <si>
    <t>Narrows</t>
  </si>
  <si>
    <t>OIL INVESTMENTS PTY LIMITED</t>
  </si>
  <si>
    <t>PL 74</t>
  </si>
  <si>
    <t>Major</t>
  </si>
  <si>
    <t>PL 115</t>
  </si>
  <si>
    <t>Cooper</t>
  </si>
  <si>
    <t>Bunya</t>
  </si>
  <si>
    <t>Gidgealpa Group</t>
  </si>
  <si>
    <t>PL 116</t>
  </si>
  <si>
    <t>Cocos</t>
  </si>
  <si>
    <t>BEACH ENERGY LIMITED</t>
  </si>
  <si>
    <t>PL 184</t>
  </si>
  <si>
    <t>Thylungra</t>
  </si>
  <si>
    <t>Toolachee Formation</t>
  </si>
  <si>
    <t>BRIDGEPORT (COOPER BASIN) PTY LTD</t>
  </si>
  <si>
    <t>PL 484</t>
  </si>
  <si>
    <t>Byrock</t>
  </si>
  <si>
    <t>SANTOS LIMITED</t>
  </si>
  <si>
    <t>ATP 1189</t>
  </si>
  <si>
    <t>Bolah</t>
  </si>
  <si>
    <t>PL 105</t>
  </si>
  <si>
    <t>Roti</t>
  </si>
  <si>
    <t>Epsilon Formation</t>
  </si>
  <si>
    <t>Patchawarra Formation</t>
  </si>
  <si>
    <t>PL 106</t>
  </si>
  <si>
    <t>Okotoko West</t>
  </si>
  <si>
    <t>PL 108</t>
  </si>
  <si>
    <t>Costa South</t>
  </si>
  <si>
    <t>PL 109</t>
  </si>
  <si>
    <t>Judga North</t>
  </si>
  <si>
    <t>PL 110</t>
  </si>
  <si>
    <t>Stokes North</t>
  </si>
  <si>
    <t>PL 111</t>
  </si>
  <si>
    <t>Yawa</t>
  </si>
  <si>
    <t>PL 112</t>
  </si>
  <si>
    <t>Barrolka</t>
  </si>
  <si>
    <t>PL 113</t>
  </si>
  <si>
    <t>Tartulla</t>
  </si>
  <si>
    <t>PL 114</t>
  </si>
  <si>
    <t>Wareena</t>
  </si>
  <si>
    <t>PL 129</t>
  </si>
  <si>
    <t>Ashby</t>
  </si>
  <si>
    <t>PL 130</t>
  </si>
  <si>
    <t>Chiron</t>
  </si>
  <si>
    <t>PL 131</t>
  </si>
  <si>
    <t>Baryulah</t>
  </si>
  <si>
    <t>Hera</t>
  </si>
  <si>
    <t>Juno</t>
  </si>
  <si>
    <t>Juno North</t>
  </si>
  <si>
    <t>Vega</t>
  </si>
  <si>
    <t>Wellington/Acrus</t>
  </si>
  <si>
    <t>PL 132</t>
  </si>
  <si>
    <t>Costa Central</t>
  </si>
  <si>
    <t>PL 140</t>
  </si>
  <si>
    <t>Moon</t>
  </si>
  <si>
    <t>PL 141</t>
  </si>
  <si>
    <t>Mt Howitt</t>
  </si>
  <si>
    <t>Tinchoo Formation</t>
  </si>
  <si>
    <t>PL 142</t>
  </si>
  <si>
    <t>Raffle</t>
  </si>
  <si>
    <t>PL 144</t>
  </si>
  <si>
    <t>Thoar</t>
  </si>
  <si>
    <t>PL 145</t>
  </si>
  <si>
    <t>Toby</t>
  </si>
  <si>
    <t>PL 146</t>
  </si>
  <si>
    <t>Wackett</t>
  </si>
  <si>
    <t>Wackett South</t>
  </si>
  <si>
    <t>PL 147</t>
  </si>
  <si>
    <t>PL 148</t>
  </si>
  <si>
    <t>Whanto</t>
  </si>
  <si>
    <t>PL 149</t>
  </si>
  <si>
    <t>Wippo South</t>
  </si>
  <si>
    <t>PL 150</t>
  </si>
  <si>
    <t>Dingera</t>
  </si>
  <si>
    <t>Psyche</t>
  </si>
  <si>
    <t>Winninia</t>
  </si>
  <si>
    <t>Nappamerri Group</t>
  </si>
  <si>
    <t>Winninia South</t>
  </si>
  <si>
    <t>PL 151</t>
  </si>
  <si>
    <t>PL 152</t>
  </si>
  <si>
    <t>Beeree</t>
  </si>
  <si>
    <t>PL 155</t>
  </si>
  <si>
    <t>Coolah</t>
  </si>
  <si>
    <t>PL 175</t>
  </si>
  <si>
    <t>Windigo</t>
  </si>
  <si>
    <t>PL 177</t>
  </si>
  <si>
    <t>Winninia North</t>
  </si>
  <si>
    <t>PL 181</t>
  </si>
  <si>
    <t>Roti West</t>
  </si>
  <si>
    <t>PL 182</t>
  </si>
  <si>
    <t>Wippo East</t>
  </si>
  <si>
    <t>PL 186</t>
  </si>
  <si>
    <t>Quasar</t>
  </si>
  <si>
    <t>Quasar South</t>
  </si>
  <si>
    <t>Tellus South</t>
  </si>
  <si>
    <t>PL 187</t>
  </si>
  <si>
    <t>Coonaberry</t>
  </si>
  <si>
    <t>PL 205</t>
  </si>
  <si>
    <t>Surlow</t>
  </si>
  <si>
    <t>PL 207</t>
  </si>
  <si>
    <t>Chinook</t>
  </si>
  <si>
    <t>PL 208</t>
  </si>
  <si>
    <t>Hebe</t>
  </si>
  <si>
    <t>PL 241</t>
  </si>
  <si>
    <t>Theta</t>
  </si>
  <si>
    <t>PL 25</t>
  </si>
  <si>
    <t>Naccowlah East</t>
  </si>
  <si>
    <t>Naccowlah South</t>
  </si>
  <si>
    <t>PL 254</t>
  </si>
  <si>
    <t>Lepard</t>
  </si>
  <si>
    <t>PL 255</t>
  </si>
  <si>
    <t>PL 26</t>
  </si>
  <si>
    <t>Karri/Karri South</t>
  </si>
  <si>
    <t>PL 288</t>
  </si>
  <si>
    <t>PL 37</t>
  </si>
  <si>
    <t>Brumby</t>
  </si>
  <si>
    <t>PL 495</t>
  </si>
  <si>
    <t>PL 58</t>
  </si>
  <si>
    <t>Challum</t>
  </si>
  <si>
    <t>Challum West</t>
  </si>
  <si>
    <t>PL 59</t>
  </si>
  <si>
    <t>PL 60</t>
  </si>
  <si>
    <t>Munkah</t>
  </si>
  <si>
    <t>Munkah East</t>
  </si>
  <si>
    <t>PL 61</t>
  </si>
  <si>
    <t>Ballera</t>
  </si>
  <si>
    <t>Ballera West</t>
  </si>
  <si>
    <t>Galex</t>
  </si>
  <si>
    <t>Yanda</t>
  </si>
  <si>
    <t>PL 62</t>
  </si>
  <si>
    <t>Judga</t>
  </si>
  <si>
    <t>PL 63</t>
  </si>
  <si>
    <t>Epsilon</t>
  </si>
  <si>
    <t>Roseneath</t>
  </si>
  <si>
    <t>PL 75</t>
  </si>
  <si>
    <t>Patroclus</t>
  </si>
  <si>
    <t>Patroclus East</t>
  </si>
  <si>
    <t>PL 79</t>
  </si>
  <si>
    <t>Costa</t>
  </si>
  <si>
    <t>PL 80</t>
  </si>
  <si>
    <t>Durham Downs</t>
  </si>
  <si>
    <t>Durham Downs North</t>
  </si>
  <si>
    <t>PL 81</t>
  </si>
  <si>
    <t>Karmona/Karmona East</t>
  </si>
  <si>
    <t>PL 83</t>
  </si>
  <si>
    <t>Okotoko</t>
  </si>
  <si>
    <t>PL 84</t>
  </si>
  <si>
    <t>Stokes</t>
  </si>
  <si>
    <t>Tellus</t>
  </si>
  <si>
    <t>PL 85</t>
  </si>
  <si>
    <t>PL 86</t>
  </si>
  <si>
    <t>PL 87</t>
  </si>
  <si>
    <t>Wippo</t>
  </si>
  <si>
    <t>PL 88</t>
  </si>
  <si>
    <t>Wolgolla</t>
  </si>
  <si>
    <t>SANTOS QNT PTY LTD</t>
  </si>
  <si>
    <t>PL 117</t>
  </si>
  <si>
    <t>Vernon</t>
  </si>
  <si>
    <t>PL 256</t>
  </si>
  <si>
    <t>Eromanga</t>
  </si>
  <si>
    <t>Bargie</t>
  </si>
  <si>
    <t>Poolowanna Formation</t>
  </si>
  <si>
    <t>PL 31</t>
  </si>
  <si>
    <t>Bodalla South</t>
  </si>
  <si>
    <t>Birkhead/Hutton</t>
  </si>
  <si>
    <t>PL 32</t>
  </si>
  <si>
    <t>Kenmore</t>
  </si>
  <si>
    <t>PL 47</t>
  </si>
  <si>
    <t>Black Stump</t>
  </si>
  <si>
    <t>PL 482</t>
  </si>
  <si>
    <t>Marcoola</t>
  </si>
  <si>
    <t>Hutton Sandstone</t>
  </si>
  <si>
    <t>PL 483</t>
  </si>
  <si>
    <t>Coolum</t>
  </si>
  <si>
    <t>Westbourne Formation</t>
  </si>
  <si>
    <t>Glenvale</t>
  </si>
  <si>
    <t>PL 143</t>
  </si>
  <si>
    <t>Ruby</t>
  </si>
  <si>
    <t>Cadna-owie Formation</t>
  </si>
  <si>
    <t>Chookoo</t>
  </si>
  <si>
    <t>PL 97</t>
  </si>
  <si>
    <t>Cook</t>
  </si>
  <si>
    <t>PL 295</t>
  </si>
  <si>
    <t>Mulberry</t>
  </si>
  <si>
    <t>Birkhead Formation</t>
  </si>
  <si>
    <t>Surat</t>
  </si>
  <si>
    <t>Borah Creek</t>
  </si>
  <si>
    <t>Evergreen Formation</t>
  </si>
  <si>
    <t>Digger</t>
  </si>
  <si>
    <t>Kincora Basal</t>
  </si>
  <si>
    <t>Kincora Mid</t>
  </si>
  <si>
    <t>North Colgoon</t>
  </si>
  <si>
    <t>PL 21</t>
  </si>
  <si>
    <t>Beldene</t>
  </si>
  <si>
    <t>Royston</t>
  </si>
  <si>
    <t>PL 264</t>
  </si>
  <si>
    <t>Emu Apple</t>
  </si>
  <si>
    <t>Kanaloo</t>
  </si>
  <si>
    <t>Newstead (Gas Storage)</t>
  </si>
  <si>
    <t>PL 30</t>
  </si>
  <si>
    <t>Riverslea</t>
  </si>
  <si>
    <t>SOUTHERNPEC (AUSTRALIA) PTY LTD</t>
  </si>
  <si>
    <t>PL 12</t>
  </si>
  <si>
    <t>Oberina</t>
  </si>
  <si>
    <t>Precipice Sandstone</t>
  </si>
  <si>
    <t>Total (Mm3)</t>
  </si>
  <si>
    <t>Total (PJ)</t>
  </si>
  <si>
    <t>Total (bcf)</t>
  </si>
  <si>
    <t>Bowen Basin</t>
  </si>
  <si>
    <t>Surat Basin</t>
  </si>
  <si>
    <t>Adavale Basin</t>
  </si>
  <si>
    <t>Cooper Basin</t>
  </si>
  <si>
    <t>Eromanga Basin</t>
  </si>
  <si>
    <t xml:space="preserve"> As at 30/06/2016</t>
  </si>
  <si>
    <t>As at 31/12/2016</t>
  </si>
  <si>
    <t>ARROW ENERGY PTY LTD</t>
  </si>
  <si>
    <t>ATP 831</t>
  </si>
  <si>
    <t>Baralaba</t>
  </si>
  <si>
    <t>Baralaba Coal Measures</t>
  </si>
  <si>
    <t>AUSTRALIA PACIFIC LNG CSG MARKETING PTY LIMITED</t>
  </si>
  <si>
    <t>PL 204</t>
  </si>
  <si>
    <t>Spring Gully</t>
  </si>
  <si>
    <t>Bandanna Formation</t>
  </si>
  <si>
    <t>ATP 592</t>
  </si>
  <si>
    <t>PL 101</t>
  </si>
  <si>
    <t>Peat</t>
  </si>
  <si>
    <t>PL 195</t>
  </si>
  <si>
    <t>PL 200</t>
  </si>
  <si>
    <t>Durham Ranch</t>
  </si>
  <si>
    <t>PL 203</t>
  </si>
  <si>
    <t>PL 219</t>
  </si>
  <si>
    <t>Membrance</t>
  </si>
  <si>
    <t>PL 220</t>
  </si>
  <si>
    <t>Lonesome</t>
  </si>
  <si>
    <t>PL 414</t>
  </si>
  <si>
    <t>Expedition Creek</t>
  </si>
  <si>
    <t>PL 415</t>
  </si>
  <si>
    <t>PL 416</t>
  </si>
  <si>
    <t>PL 417</t>
  </si>
  <si>
    <t>Spring Gully East</t>
  </si>
  <si>
    <t>PL 418</t>
  </si>
  <si>
    <t>BOW CSG PTY LTD</t>
  </si>
  <si>
    <t>ATP 1025</t>
  </si>
  <si>
    <t>Blackwater</t>
  </si>
  <si>
    <t>Rangal Coal Measures</t>
  </si>
  <si>
    <t>ATP 1031</t>
  </si>
  <si>
    <t>Vermont</t>
  </si>
  <si>
    <t>Moranbah Coal Measures</t>
  </si>
  <si>
    <t>CH4 PTY LTD</t>
  </si>
  <si>
    <t>ATP 1103</t>
  </si>
  <si>
    <t>ATP1103</t>
  </si>
  <si>
    <t>MGP (PLA222)</t>
  </si>
  <si>
    <t>ATP 742</t>
  </si>
  <si>
    <t>Newlands</t>
  </si>
  <si>
    <t>PL 191</t>
  </si>
  <si>
    <t>MGP</t>
  </si>
  <si>
    <t>PL 196</t>
  </si>
  <si>
    <t>PL 223</t>
  </si>
  <si>
    <t>Carborough</t>
  </si>
  <si>
    <t>PL 224</t>
  </si>
  <si>
    <t>EUREKA PETROLEUM PTY LTD</t>
  </si>
  <si>
    <t>ATP 814</t>
  </si>
  <si>
    <t>Central</t>
  </si>
  <si>
    <t>West-F</t>
  </si>
  <si>
    <t>Fort Cooper Coal Measures</t>
  </si>
  <si>
    <t>West-GL</t>
  </si>
  <si>
    <t>West-GM</t>
  </si>
  <si>
    <t>West-GU</t>
  </si>
  <si>
    <t>West-L1</t>
  </si>
  <si>
    <t>West-M</t>
  </si>
  <si>
    <t>West-P</t>
  </si>
  <si>
    <t>West-V1</t>
  </si>
  <si>
    <t>ATP 564</t>
  </si>
  <si>
    <t>Harcourt</t>
  </si>
  <si>
    <t>ATP 602</t>
  </si>
  <si>
    <t>Timmy</t>
  </si>
  <si>
    <t>SANTOS CSG PTY LTD</t>
  </si>
  <si>
    <t>PL 176</t>
  </si>
  <si>
    <t>Scotia</t>
  </si>
  <si>
    <t>ATP 1191</t>
  </si>
  <si>
    <t>Denison</t>
  </si>
  <si>
    <t>SANTOS TOGA PTY LTD</t>
  </si>
  <si>
    <t>ATP 526</t>
  </si>
  <si>
    <t>Arcadia Branch</t>
  </si>
  <si>
    <t>PL 100</t>
  </si>
  <si>
    <t>Fairview</t>
  </si>
  <si>
    <t>Springwater</t>
  </si>
  <si>
    <t>Cattle Creek Formation</t>
  </si>
  <si>
    <t>PL 232</t>
  </si>
  <si>
    <t>PL 233</t>
  </si>
  <si>
    <t>PL 234</t>
  </si>
  <si>
    <t>Arcadia</t>
  </si>
  <si>
    <t>PL 420</t>
  </si>
  <si>
    <t>PL 421</t>
  </si>
  <si>
    <t>PL 440</t>
  </si>
  <si>
    <t>PL 90</t>
  </si>
  <si>
    <t>PL 91</t>
  </si>
  <si>
    <t>PL 92</t>
  </si>
  <si>
    <t>PL 99</t>
  </si>
  <si>
    <t>WESTSIDE CSG A PTY LTD</t>
  </si>
  <si>
    <t>PL 94</t>
  </si>
  <si>
    <t>Dawson Valley</t>
  </si>
  <si>
    <t>Moura-Nipan-Dawson</t>
  </si>
  <si>
    <t>Mungi</t>
  </si>
  <si>
    <t>B.N.G PTY. LTD.</t>
  </si>
  <si>
    <t>ATP 641</t>
  </si>
  <si>
    <t>Clarence-Moreton</t>
  </si>
  <si>
    <t>Silverdale</t>
  </si>
  <si>
    <t>Walloon Coal Measures</t>
  </si>
  <si>
    <t>ATP 644</t>
  </si>
  <si>
    <t>Mount Lindsay</t>
  </si>
  <si>
    <t>ARROW (DAANDINE) PTY LTD</t>
  </si>
  <si>
    <t>PL 230</t>
  </si>
  <si>
    <t>Daandine</t>
  </si>
  <si>
    <t>ARROW (TIPTON) PTY LTD</t>
  </si>
  <si>
    <t>PL 198</t>
  </si>
  <si>
    <t>Tipton West</t>
  </si>
  <si>
    <t>PL 238</t>
  </si>
  <si>
    <t>Plainview</t>
  </si>
  <si>
    <t>PL 258</t>
  </si>
  <si>
    <t>Meenawarra</t>
  </si>
  <si>
    <t>PL 260</t>
  </si>
  <si>
    <t>Longswamp</t>
  </si>
  <si>
    <t>ATP 683</t>
  </si>
  <si>
    <t>Glenburnie West (PCA116)</t>
  </si>
  <si>
    <t>ATP 746</t>
  </si>
  <si>
    <t>ATP 747</t>
  </si>
  <si>
    <t>Alderley (PLA492)</t>
  </si>
  <si>
    <t>Barakula</t>
  </si>
  <si>
    <t>Guluguba (PLA494)</t>
  </si>
  <si>
    <t>Rywung</t>
  </si>
  <si>
    <t>Unnamed</t>
  </si>
  <si>
    <t>Wee Warra</t>
  </si>
  <si>
    <t>Yeronga (PLA491)</t>
  </si>
  <si>
    <t>ATP 810</t>
  </si>
  <si>
    <t>Burunga Lane (PLA306)</t>
  </si>
  <si>
    <t>Castledean (PLA305)</t>
  </si>
  <si>
    <t>Kedron (PLA304)</t>
  </si>
  <si>
    <t>PL 252</t>
  </si>
  <si>
    <t>Stratheden</t>
  </si>
  <si>
    <t>ATP 973</t>
  </si>
  <si>
    <t>Carinya</t>
  </si>
  <si>
    <t>ATP 606</t>
  </si>
  <si>
    <t>Combabula</t>
  </si>
  <si>
    <t>ATP 663</t>
  </si>
  <si>
    <t>Gilbert Gully</t>
  </si>
  <si>
    <t>ATP 692</t>
  </si>
  <si>
    <t>Dalwogan</t>
  </si>
  <si>
    <t>Kainama</t>
  </si>
  <si>
    <t>Kainama Central</t>
  </si>
  <si>
    <t>Kainama North</t>
  </si>
  <si>
    <t>Wolleebee</t>
  </si>
  <si>
    <t>ATP 972</t>
  </si>
  <si>
    <t>Ramyard</t>
  </si>
  <si>
    <t>PL 1011</t>
  </si>
  <si>
    <t>Alfredson</t>
  </si>
  <si>
    <t>Condabri Extension</t>
  </si>
  <si>
    <t>PL 209</t>
  </si>
  <si>
    <t>PL 215</t>
  </si>
  <si>
    <t>Orana</t>
  </si>
  <si>
    <t>PL 226</t>
  </si>
  <si>
    <t>Talinga/Orana</t>
  </si>
  <si>
    <t>PL 265</t>
  </si>
  <si>
    <t>Condabri</t>
  </si>
  <si>
    <t>PL 266</t>
  </si>
  <si>
    <t>Condabri South</t>
  </si>
  <si>
    <t>PL 267</t>
  </si>
  <si>
    <t>Condabri North</t>
  </si>
  <si>
    <t>PL 272</t>
  </si>
  <si>
    <t>Talinga/Orana North</t>
  </si>
  <si>
    <t>PL 297</t>
  </si>
  <si>
    <t>PL 403</t>
  </si>
  <si>
    <t>Clifford East</t>
  </si>
  <si>
    <t>PL 404</t>
  </si>
  <si>
    <t>Reedy Creek</t>
  </si>
  <si>
    <t>PL 407</t>
  </si>
  <si>
    <t>Pine Hills</t>
  </si>
  <si>
    <t>PL 408</t>
  </si>
  <si>
    <t>Combabula North</t>
  </si>
  <si>
    <t>AUSTRALIAN CBM PTY LTD</t>
  </si>
  <si>
    <t>ATP 676</t>
  </si>
  <si>
    <t>Dundee (PLA185)</t>
  </si>
  <si>
    <t>Hopelands (PLA253)</t>
  </si>
  <si>
    <t>Kogan East</t>
  </si>
  <si>
    <t>Punchbowl / Baking Board</t>
  </si>
  <si>
    <t>Wyalla (PLA493)</t>
  </si>
  <si>
    <t>PL 194</t>
  </si>
  <si>
    <t>Kogan North</t>
  </si>
  <si>
    <t>AZEEZA PTY LTD</t>
  </si>
  <si>
    <t>ATP 593</t>
  </si>
  <si>
    <t>Don Juan</t>
  </si>
  <si>
    <t>BG INTERNATIONAL (AUS) PTY LIMITED</t>
  </si>
  <si>
    <t>ATP 768</t>
  </si>
  <si>
    <t>Cassio, Pleiades</t>
  </si>
  <si>
    <t>PL 1008</t>
  </si>
  <si>
    <t>Friendship, Scarborough, Pleiades, Cassio</t>
  </si>
  <si>
    <t>PL 299</t>
  </si>
  <si>
    <t>Charlie</t>
  </si>
  <si>
    <t>PL 397</t>
  </si>
  <si>
    <t>Golden Grove</t>
  </si>
  <si>
    <t>PL 398</t>
  </si>
  <si>
    <t>Polaris, Acrux, Cassio</t>
  </si>
  <si>
    <t>PL 399</t>
  </si>
  <si>
    <t>PL 401</t>
  </si>
  <si>
    <t>Portsmouth, Cameron</t>
  </si>
  <si>
    <t>PL 443</t>
  </si>
  <si>
    <t>Owen</t>
  </si>
  <si>
    <t>PL 458</t>
  </si>
  <si>
    <t>McNulty</t>
  </si>
  <si>
    <t>PL 459</t>
  </si>
  <si>
    <t>PL 461</t>
  </si>
  <si>
    <t>Avon Downs</t>
  </si>
  <si>
    <t>PL 464</t>
  </si>
  <si>
    <t>PL 467</t>
  </si>
  <si>
    <t>Cameron</t>
  </si>
  <si>
    <t>PL 472</t>
  </si>
  <si>
    <t>Avon Downs, McNulty</t>
  </si>
  <si>
    <t>PL 498</t>
  </si>
  <si>
    <t>Penrhyn, Charlie, Arthur, Philip</t>
  </si>
  <si>
    <t>PL 505</t>
  </si>
  <si>
    <t>Fishburn, Borrowdale, Golden Grove, Thackery, Penrhyn</t>
  </si>
  <si>
    <t>PL 506</t>
  </si>
  <si>
    <t>Charlotte, Friendship, Scarborough, Golden Grove, Bloodworth</t>
  </si>
  <si>
    <t>PL 507</t>
  </si>
  <si>
    <t>Botany, Charlotte, Fishburn,  Borrowdale, Thackery</t>
  </si>
  <si>
    <t>BRONCO ENERGY PTY LIMITED</t>
  </si>
  <si>
    <t>ATP 631</t>
  </si>
  <si>
    <t>ATP 631P</t>
  </si>
  <si>
    <t>Roma</t>
  </si>
  <si>
    <t>ORIGIN ENERGY ATP 788P PTY LIMITED</t>
  </si>
  <si>
    <t>ATP 788</t>
  </si>
  <si>
    <t>Ironbark</t>
  </si>
  <si>
    <t>QGC PTY LIMITED</t>
  </si>
  <si>
    <t>PL 1009</t>
  </si>
  <si>
    <t>Will, Myrtle, Teviot</t>
  </si>
  <si>
    <t>PL 1010</t>
  </si>
  <si>
    <t>Ridgewood, Aberdeen, Maire Rae</t>
  </si>
  <si>
    <t>PL 179</t>
  </si>
  <si>
    <t>Argyle</t>
  </si>
  <si>
    <t>PL 180</t>
  </si>
  <si>
    <t>Codie, Lauren, Kenya</t>
  </si>
  <si>
    <t>PL 201</t>
  </si>
  <si>
    <t>Berwyndale, Berwyndale South</t>
  </si>
  <si>
    <t>PL 211</t>
  </si>
  <si>
    <t>Berwyndale</t>
  </si>
  <si>
    <t>PL 212</t>
  </si>
  <si>
    <t>Berwyndale South</t>
  </si>
  <si>
    <t>PL 228</t>
  </si>
  <si>
    <t>Kenya, Codie, Kate</t>
  </si>
  <si>
    <t>PL 229</t>
  </si>
  <si>
    <t>Argyle (was Argyle East)</t>
  </si>
  <si>
    <t>PL 247</t>
  </si>
  <si>
    <t>Bellevue</t>
  </si>
  <si>
    <t>PL 257</t>
  </si>
  <si>
    <t>Jammat</t>
  </si>
  <si>
    <t>PL 263</t>
  </si>
  <si>
    <t>Matilda John, Lauren</t>
  </si>
  <si>
    <t>PL 273</t>
  </si>
  <si>
    <t>Sean, David, Poppy</t>
  </si>
  <si>
    <t>PL 274</t>
  </si>
  <si>
    <t>Glendower, Harry (was Broadwater (Mini))</t>
  </si>
  <si>
    <t>PL 275</t>
  </si>
  <si>
    <t>Jen, Rubyjo, Isabella</t>
  </si>
  <si>
    <t>PL 276</t>
  </si>
  <si>
    <t>Woleebee Creek, Ross, Kathleen, Cam, Mamdal</t>
  </si>
  <si>
    <t>PL 277</t>
  </si>
  <si>
    <t>Kathleen, Cam, Mamdal, Woleebee Creek</t>
  </si>
  <si>
    <t>PL 278</t>
  </si>
  <si>
    <t>Kenya East, Jammat, Margaret</t>
  </si>
  <si>
    <t>PL 279</t>
  </si>
  <si>
    <t>Broadwater, Glendower, Harry</t>
  </si>
  <si>
    <t>PL 442</t>
  </si>
  <si>
    <t>Jordan, Celeste</t>
  </si>
  <si>
    <t>PL 466</t>
  </si>
  <si>
    <t>Clunie, Barney</t>
  </si>
  <si>
    <t>PL 474</t>
  </si>
  <si>
    <t>Cougals, Barney, Clunie</t>
  </si>
  <si>
    <t>PL 503</t>
  </si>
  <si>
    <t>Michelle</t>
  </si>
  <si>
    <t>QGC PTY LTD</t>
  </si>
  <si>
    <t>ATP 1188</t>
  </si>
  <si>
    <t>Anya</t>
  </si>
  <si>
    <t>ATP 2017</t>
  </si>
  <si>
    <t>PL 11</t>
  </si>
  <si>
    <t>Roma OA</t>
  </si>
  <si>
    <t>PL 3</t>
  </si>
  <si>
    <t>PL 309</t>
  </si>
  <si>
    <t>PL 310</t>
  </si>
  <si>
    <t>PL 314</t>
  </si>
  <si>
    <t>PL 315</t>
  </si>
  <si>
    <t>PL 317</t>
  </si>
  <si>
    <t>PL 322</t>
  </si>
  <si>
    <t>PL 8</t>
  </si>
  <si>
    <t>PL 93</t>
  </si>
  <si>
    <t>SANTOS VENTURES PTY LTD</t>
  </si>
  <si>
    <t>ATP 1187</t>
  </si>
  <si>
    <t>STUART PETROLEUM COOPER BASIN GAS PTY LTD</t>
  </si>
  <si>
    <t>ATP 767</t>
  </si>
  <si>
    <t>ATP 795</t>
  </si>
  <si>
    <t>Western Surat Gas Project</t>
  </si>
  <si>
    <t>ATP 889</t>
  </si>
  <si>
    <t>VICTORIA OIL PTY LTD</t>
  </si>
  <si>
    <t>ATP 771</t>
  </si>
  <si>
    <t>Clarence-Moreton Basin</t>
  </si>
  <si>
    <t>Remaining Reserves (Queensland) Oil (ML)</t>
  </si>
  <si>
    <t>RANGER ENERGY PTY LIMITED</t>
  </si>
  <si>
    <t>PL 46</t>
  </si>
  <si>
    <t>Fairymount</t>
  </si>
  <si>
    <t>BRIDGEPORT (EROMANGA) PTY LTD</t>
  </si>
  <si>
    <t>PL 98</t>
  </si>
  <si>
    <t>Inland</t>
  </si>
  <si>
    <t>OILWELLS INC OF KENTUCKY</t>
  </si>
  <si>
    <t>PL 214</t>
  </si>
  <si>
    <t>Utopia</t>
  </si>
  <si>
    <t>Murta Formation</t>
  </si>
  <si>
    <t>Bogala</t>
  </si>
  <si>
    <t>PL 302</t>
  </si>
  <si>
    <t>Bogala Central</t>
  </si>
  <si>
    <t>PL 76</t>
  </si>
  <si>
    <t>Bolan</t>
  </si>
  <si>
    <t>PL 78</t>
  </si>
  <si>
    <t>Namur Sandstone</t>
  </si>
  <si>
    <t>Chilla</t>
  </si>
  <si>
    <t>PL 509</t>
  </si>
  <si>
    <t>Cocinero</t>
  </si>
  <si>
    <t>PL 36</t>
  </si>
  <si>
    <t>Cooroo</t>
  </si>
  <si>
    <t>basal Jurassic</t>
  </si>
  <si>
    <t>Cooroo North</t>
  </si>
  <si>
    <t>Cooroo North West</t>
  </si>
  <si>
    <t>Corella</t>
  </si>
  <si>
    <t>Echuburra</t>
  </si>
  <si>
    <t>PL 68</t>
  </si>
  <si>
    <t>Genoa</t>
  </si>
  <si>
    <t>Genoa North</t>
  </si>
  <si>
    <t>PL 34</t>
  </si>
  <si>
    <t>Iliad</t>
  </si>
  <si>
    <t>Irtalie East</t>
  </si>
  <si>
    <t>PL 23</t>
  </si>
  <si>
    <t>Jackson</t>
  </si>
  <si>
    <t>Jackson East</t>
  </si>
  <si>
    <t>PL 24</t>
  </si>
  <si>
    <t>Jackson South</t>
  </si>
  <si>
    <t>PL 77</t>
  </si>
  <si>
    <t>Jarrar</t>
  </si>
  <si>
    <t>Karri</t>
  </si>
  <si>
    <t>PL 301</t>
  </si>
  <si>
    <t>Minos</t>
  </si>
  <si>
    <t>Mooliampah</t>
  </si>
  <si>
    <t>Adori Sandstone</t>
  </si>
  <si>
    <t>PL 55</t>
  </si>
  <si>
    <t>Munro</t>
  </si>
  <si>
    <t>Naccowlah</t>
  </si>
  <si>
    <t>Naccowlah West</t>
  </si>
  <si>
    <t>Pitchery</t>
  </si>
  <si>
    <t>Sigma</t>
  </si>
  <si>
    <t>PL 502</t>
  </si>
  <si>
    <t>Tennaperra</t>
  </si>
  <si>
    <t>Tickalara</t>
  </si>
  <si>
    <t>Tinpilla</t>
  </si>
  <si>
    <t>Tostada</t>
  </si>
  <si>
    <t>PL 35</t>
  </si>
  <si>
    <t>Wandilo</t>
  </si>
  <si>
    <t>Watkins</t>
  </si>
  <si>
    <t>Watson</t>
  </si>
  <si>
    <t>Watson South</t>
  </si>
  <si>
    <t>Watson West</t>
  </si>
  <si>
    <t>Wilson</t>
  </si>
  <si>
    <t>Zeus</t>
  </si>
  <si>
    <t>PL 57</t>
  </si>
  <si>
    <t>Cranstoun</t>
  </si>
  <si>
    <t>PL 303</t>
  </si>
  <si>
    <t>Cuisinier</t>
  </si>
  <si>
    <t>PL 244</t>
  </si>
  <si>
    <t>Currambar</t>
  </si>
  <si>
    <t>PL 51</t>
  </si>
  <si>
    <t>Dilkera</t>
  </si>
  <si>
    <t>Endeavour</t>
  </si>
  <si>
    <t>PL 169</t>
  </si>
  <si>
    <t>Gimboola</t>
  </si>
  <si>
    <t>PL 52</t>
  </si>
  <si>
    <t>Ipundu</t>
  </si>
  <si>
    <t>Ipundu North</t>
  </si>
  <si>
    <t>PL 33</t>
  </si>
  <si>
    <t>Kihee</t>
  </si>
  <si>
    <t>Koora</t>
  </si>
  <si>
    <t>PL 170</t>
  </si>
  <si>
    <t>Kooroopa</t>
  </si>
  <si>
    <t>Kooroopa North</t>
  </si>
  <si>
    <t>PL 50</t>
  </si>
  <si>
    <t>Maxwell South</t>
  </si>
  <si>
    <t>Minni Ritchi</t>
  </si>
  <si>
    <t>PL 95</t>
  </si>
  <si>
    <t>Monler</t>
  </si>
  <si>
    <t>Muthero</t>
  </si>
  <si>
    <t>Nockatunga</t>
  </si>
  <si>
    <t>Takyah</t>
  </si>
  <si>
    <t>PL 39</t>
  </si>
  <si>
    <t>Talgeberry</t>
  </si>
  <si>
    <t>Tarbat</t>
  </si>
  <si>
    <t>Thungo</t>
  </si>
  <si>
    <t>PL 29</t>
  </si>
  <si>
    <t>Tintaburra</t>
  </si>
  <si>
    <t>PL 38</t>
  </si>
  <si>
    <t>Toobunyah</t>
  </si>
  <si>
    <t>Winna</t>
  </si>
  <si>
    <t>BRIDGEPORT (SURAT BASIN) PTY LTD</t>
  </si>
  <si>
    <t>PL 1</t>
  </si>
  <si>
    <t>Moonie</t>
  </si>
  <si>
    <t>CYPRESS PETROLEUM PTY LTD</t>
  </si>
  <si>
    <t>PL 17</t>
  </si>
  <si>
    <t>Bennett</t>
  </si>
  <si>
    <t>Bennett #4</t>
  </si>
  <si>
    <t>Leichhardt</t>
  </si>
  <si>
    <t>PL 69</t>
  </si>
  <si>
    <t>Deepwater</t>
  </si>
  <si>
    <t>Total (ML)</t>
  </si>
  <si>
    <t>Total (bbls)</t>
  </si>
  <si>
    <t>Remaining Reserves (Queensland) LPG (ML)</t>
  </si>
  <si>
    <t>Remaining Reserves (Queensland) Condensate (ML)</t>
  </si>
  <si>
    <t>PJ = petajoules</t>
  </si>
  <si>
    <t>ML = megalitres</t>
  </si>
  <si>
    <t>bbls = barrels</t>
  </si>
  <si>
    <t>bcf = billions of cubic feet</t>
  </si>
  <si>
    <r>
      <t>Total (Mm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</si>
  <si>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Oil = ML &amp; bbls</t>
  </si>
  <si>
    <t>Conversion ML to bbls = (ML/158.987)x1000000</t>
  </si>
  <si>
    <t>LPG = ML &amp; bbls</t>
  </si>
  <si>
    <t>Condensate = ML &amp; bbls</t>
  </si>
  <si>
    <t>As at 30/06/2017</t>
  </si>
  <si>
    <t>Riley</t>
  </si>
  <si>
    <t>PL 1025</t>
  </si>
  <si>
    <t>QGC UPSTREAM HOLDINGS PTY LTD</t>
  </si>
  <si>
    <t>PL 512</t>
  </si>
  <si>
    <t>Roma Conventional Asset- Oberina 1</t>
  </si>
  <si>
    <t>PL 28</t>
  </si>
  <si>
    <t>Roma Conventional Asset- Avondale</t>
  </si>
  <si>
    <t>Roma Conventional- Deepwater1</t>
  </si>
  <si>
    <t>PL 89</t>
  </si>
  <si>
    <t>Roma Conventional Asset- Bloodwood</t>
  </si>
  <si>
    <t>PL 1018</t>
  </si>
  <si>
    <t>As at 31/12/2017</t>
  </si>
  <si>
    <t>Barta North</t>
  </si>
  <si>
    <t>Ranger</t>
  </si>
  <si>
    <t>Hector South</t>
  </si>
  <si>
    <t>PL 287</t>
  </si>
  <si>
    <t xml:space="preserve">Roti </t>
  </si>
  <si>
    <t>Okotoko North</t>
  </si>
  <si>
    <t>PL 281</t>
  </si>
  <si>
    <t>PL 282</t>
  </si>
  <si>
    <t>PL 1013</t>
  </si>
  <si>
    <t>PL 156</t>
  </si>
  <si>
    <t xml:space="preserve">Hector South </t>
  </si>
  <si>
    <t>PL 156`</t>
  </si>
  <si>
    <t>Graham</t>
  </si>
  <si>
    <t>PL 508</t>
  </si>
  <si>
    <t>Gunna</t>
  </si>
  <si>
    <t>PL 268</t>
  </si>
  <si>
    <t xml:space="preserve">Costa </t>
  </si>
  <si>
    <t>As at 30/06/2018</t>
  </si>
  <si>
    <t xml:space="preserve">Showgrounds/Rewan </t>
  </si>
  <si>
    <t>Evergreen/Precipice</t>
  </si>
  <si>
    <t>Basal Jurassic</t>
  </si>
  <si>
    <t>SENEX ASSETS PTY LTD</t>
  </si>
  <si>
    <t>PL 1037</t>
  </si>
  <si>
    <t>Atlas</t>
  </si>
  <si>
    <t>PL 1022</t>
  </si>
  <si>
    <t>BRIDGEPORT (EROMANGA)  PTY LTD</t>
  </si>
  <si>
    <t>PL 1021</t>
  </si>
  <si>
    <t>Pleasant Hills</t>
  </si>
  <si>
    <t>Pickanjinnie</t>
  </si>
  <si>
    <t>Grafton Range</t>
  </si>
  <si>
    <t>PL 1016</t>
  </si>
  <si>
    <t>Whanto South West</t>
  </si>
  <si>
    <t>Dunadoo</t>
  </si>
  <si>
    <t>Irtalie</t>
  </si>
  <si>
    <t xml:space="preserve">Patroclus </t>
  </si>
  <si>
    <t>Maxwell</t>
  </si>
  <si>
    <t>PL 405</t>
  </si>
  <si>
    <t>Muggleton</t>
  </si>
  <si>
    <t>PL 413</t>
  </si>
  <si>
    <t>West</t>
  </si>
  <si>
    <t>As at 31/12/2018</t>
  </si>
  <si>
    <t>Anna North</t>
  </si>
  <si>
    <t>ATP 2033</t>
  </si>
  <si>
    <t>Aztec</t>
  </si>
  <si>
    <t>Bearcat</t>
  </si>
  <si>
    <t xml:space="preserve">Birkhead/Hutton </t>
  </si>
  <si>
    <t>PL 134</t>
  </si>
  <si>
    <t>Kappa</t>
  </si>
  <si>
    <t>Lane</t>
  </si>
  <si>
    <t>Mahalo</t>
  </si>
  <si>
    <t xml:space="preserve">Maxwell </t>
  </si>
  <si>
    <t>Wallis</t>
  </si>
  <si>
    <t>Tillamook</t>
  </si>
  <si>
    <t>Red Hill Central</t>
  </si>
  <si>
    <t>PL 486</t>
  </si>
  <si>
    <t>Punchbowl (PLA 1044)</t>
  </si>
  <si>
    <t>Macalister (PLA 1052)</t>
  </si>
  <si>
    <t>Warra (PLA 1053)</t>
  </si>
  <si>
    <t xml:space="preserve"> Baking Board (PCA225)</t>
  </si>
  <si>
    <t xml:space="preserve">Carn Brea (PCA117) </t>
  </si>
  <si>
    <t xml:space="preserve">Halliford </t>
  </si>
  <si>
    <t xml:space="preserve">Glenburnie East (PCA115) </t>
  </si>
  <si>
    <t xml:space="preserve">Lone Pine (PCA118) </t>
  </si>
  <si>
    <t xml:space="preserve">Pampas (PCA119) </t>
  </si>
  <si>
    <t xml:space="preserve">Dundee </t>
  </si>
  <si>
    <t>Bora Creek (PCA 114)</t>
  </si>
  <si>
    <t>Wolleebee North</t>
  </si>
  <si>
    <t>As at 30/06/2019</t>
  </si>
  <si>
    <t>Burunga Lane (PLAs 306, 307 and 308)</t>
  </si>
  <si>
    <t>ARROW CSG (AUSTRALIA) PTY LTD</t>
  </si>
  <si>
    <t>PL 1039</t>
  </si>
  <si>
    <t>Carn Brea</t>
  </si>
  <si>
    <t>PL 1040</t>
  </si>
  <si>
    <t>Halliford</t>
  </si>
  <si>
    <t>PL 1041</t>
  </si>
  <si>
    <t>Glenburnie East</t>
  </si>
  <si>
    <t>PL 1042</t>
  </si>
  <si>
    <t>Lone Pine</t>
  </si>
  <si>
    <t>PL 1043</t>
  </si>
  <si>
    <t>Pampas</t>
  </si>
  <si>
    <t>PL 1044</t>
  </si>
  <si>
    <t>Punchbowl</t>
  </si>
  <si>
    <t>PL 1053</t>
  </si>
  <si>
    <t>Warra</t>
  </si>
  <si>
    <t>PL 185</t>
  </si>
  <si>
    <t>Dundee</t>
  </si>
  <si>
    <t>PL 253</t>
  </si>
  <si>
    <t>Hopeland</t>
  </si>
  <si>
    <t>PL 493</t>
  </si>
  <si>
    <t>Wyalla</t>
  </si>
  <si>
    <t>PL 304</t>
  </si>
  <si>
    <t>Kedron</t>
  </si>
  <si>
    <t>PL 305</t>
  </si>
  <si>
    <t>Castledean</t>
  </si>
  <si>
    <t>PL 491</t>
  </si>
  <si>
    <t>Yeronga</t>
  </si>
  <si>
    <t>PL 492</t>
  </si>
  <si>
    <t>Alderley</t>
  </si>
  <si>
    <t>PL 494</t>
  </si>
  <si>
    <t>Guluguba</t>
  </si>
  <si>
    <t>PL 1019</t>
  </si>
  <si>
    <t>PL 1020</t>
  </si>
  <si>
    <t>Arcadia West</t>
  </si>
  <si>
    <t>DENISON GAS (QUEENSLAND) PTY LTD</t>
  </si>
  <si>
    <t>ATP 1177</t>
  </si>
  <si>
    <t>Yamala</t>
  </si>
  <si>
    <t>Springvale</t>
  </si>
  <si>
    <t>AUSAM RESOURCES PTY LTD</t>
  </si>
  <si>
    <t>PL 441</t>
  </si>
  <si>
    <t>Downlands</t>
  </si>
  <si>
    <t>Downlands East</t>
  </si>
  <si>
    <t>BOUNTY OIL &amp; GAS NL</t>
  </si>
  <si>
    <t>PL 2</t>
  </si>
  <si>
    <t>Alton</t>
  </si>
  <si>
    <t>WESTSIDE MUNGI PTY LIMITED</t>
  </si>
  <si>
    <t>Mascotte</t>
  </si>
  <si>
    <t>Bantam</t>
  </si>
  <si>
    <t>Inca</t>
  </si>
  <si>
    <t>Cherokee</t>
  </si>
  <si>
    <t>Leghorn</t>
  </si>
  <si>
    <t>Montegue</t>
  </si>
  <si>
    <t>Ute</t>
  </si>
  <si>
    <t>PL 1046</t>
  </si>
  <si>
    <t>Raffle North West</t>
  </si>
  <si>
    <t>PL 1054</t>
  </si>
  <si>
    <t>Roti North</t>
  </si>
  <si>
    <t>PL 1028</t>
  </si>
  <si>
    <t>Tipton</t>
  </si>
  <si>
    <t>West Glenburnie (PCA116)</t>
  </si>
  <si>
    <t>Burunga Lane (PCA288)</t>
  </si>
  <si>
    <t>ATP 2046</t>
  </si>
  <si>
    <t>Murrungama</t>
  </si>
  <si>
    <t>PL 216</t>
  </si>
  <si>
    <t>PL 225</t>
  </si>
  <si>
    <t>PL 412</t>
  </si>
  <si>
    <t>Lucky Gully</t>
  </si>
  <si>
    <t>PL 470</t>
  </si>
  <si>
    <t>PL 1052</t>
  </si>
  <si>
    <t>Macalister</t>
  </si>
  <si>
    <t>PL 1023</t>
  </si>
  <si>
    <t>PL 1024</t>
  </si>
  <si>
    <t>ATP 2027</t>
  </si>
  <si>
    <t>Mungi North</t>
  </si>
  <si>
    <t>Mungi South</t>
  </si>
  <si>
    <t>Theodore</t>
  </si>
  <si>
    <t>As at 31/12/2019</t>
  </si>
  <si>
    <r>
      <t>Remaining Reserves (Queensland) Natural Gas (Mm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)</t>
    </r>
  </si>
  <si>
    <r>
      <t>Gas = Mm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&amp; PJ</t>
    </r>
  </si>
  <si>
    <r>
      <t>Conversion Mm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to PJ = Mm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/26.7</t>
    </r>
  </si>
  <si>
    <r>
      <t>Conversion Mm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to bcf = (Mm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x35.3147)/1000</t>
    </r>
  </si>
  <si>
    <r>
      <t>Mm</t>
    </r>
    <r>
      <rPr>
        <b/>
        <vertAlign val="superscript"/>
        <sz val="11"/>
        <rFont val="Calibri"/>
        <family val="2"/>
        <scheme val="minor"/>
      </rPr>
      <t xml:space="preserve">3 </t>
    </r>
    <r>
      <rPr>
        <b/>
        <sz val="11"/>
        <rFont val="Calibri"/>
        <family val="2"/>
        <scheme val="minor"/>
      </rPr>
      <t>= Millions of cubic metres</t>
    </r>
  </si>
  <si>
    <r>
      <t>Remaining Reserves (Queensland) Coal Seam Gas (Mm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</si>
</sst>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#,##0.0000"/>
    <numFmt numFmtId="166" formatCode="0.0000"/>
    <numFmt numFmtId="167" formatCode="#,##0.0000;[Red]#,##0.0000"/>
    <numFmt numFmtId="168" formatCode="0.0000;[Red]0.0000"/>
    <numFmt numFmtId="169" formatCode="0.00;[Red]0.00"/>
    <numFmt numFmtId="170" formatCode="#,##0.00;[Red]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rgb="FF0070C0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sz val="11"/>
      <color theme="0" tint="-0.1499679555650502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7999816888943144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79998168889431442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7999816888943144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indexed="64"/>
      </right>
      <top style="thin">
        <color theme="4" tint="0.79998168889431442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4" tint="0.79998168889431442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indexed="64"/>
      </top>
      <bottom style="thin">
        <color theme="4"/>
      </bottom>
      <diagonal/>
    </border>
    <border>
      <left/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4" tint="0.79998168889431442"/>
      </top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79998168889431442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79998168889431442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 tint="0.7999816888943144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/>
      </bottom>
      <diagonal/>
    </border>
  </borders>
  <cellStyleXfs count="11">
    <xf numFmtId="0" fontId="0" fillId="0" borderId="0"/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6" fillId="0" borderId="0"/>
    <xf numFmtId="164" fontId="6" fillId="0" borderId="0" applyFont="0" applyFill="0" applyBorder="0" applyAlignment="0" applyProtection="0"/>
    <xf numFmtId="0" fontId="10" fillId="0" borderId="0"/>
    <xf numFmtId="0" fontId="10" fillId="0" borderId="0"/>
    <xf numFmtId="0" fontId="3" fillId="0" borderId="0"/>
    <xf numFmtId="0" fontId="11" fillId="0" borderId="0"/>
    <xf numFmtId="0" fontId="6" fillId="0" borderId="0"/>
  </cellStyleXfs>
  <cellXfs count="233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wrapText="1"/>
    </xf>
    <xf numFmtId="3" fontId="2" fillId="0" borderId="2" xfId="0" applyNumberFormat="1" applyFont="1" applyFill="1" applyBorder="1"/>
    <xf numFmtId="0" fontId="0" fillId="0" borderId="0" xfId="0" applyFill="1"/>
    <xf numFmtId="0" fontId="0" fillId="3" borderId="0" xfId="0" applyFill="1"/>
    <xf numFmtId="166" fontId="5" fillId="0" borderId="3" xfId="0" applyNumberFormat="1" applyFont="1" applyFill="1" applyBorder="1"/>
    <xf numFmtId="2" fontId="5" fillId="0" borderId="3" xfId="0" applyNumberFormat="1" applyFont="1" applyFill="1" applyBorder="1" applyAlignment="1">
      <alignment horizontal="right"/>
    </xf>
    <xf numFmtId="166" fontId="5" fillId="0" borderId="3" xfId="0" applyNumberFormat="1" applyFont="1" applyFill="1" applyBorder="1" applyAlignment="1">
      <alignment horizontal="right"/>
    </xf>
    <xf numFmtId="166" fontId="5" fillId="0" borderId="2" xfId="0" applyNumberFormat="1" applyFont="1" applyFill="1" applyBorder="1" applyAlignment="1">
      <alignment horizontal="right"/>
    </xf>
    <xf numFmtId="166" fontId="5" fillId="0" borderId="4" xfId="0" applyNumberFormat="1" applyFont="1" applyFill="1" applyBorder="1" applyAlignment="1">
      <alignment horizontal="right"/>
    </xf>
    <xf numFmtId="0" fontId="0" fillId="0" borderId="0" xfId="0" applyNumberFormat="1"/>
    <xf numFmtId="166" fontId="5" fillId="0" borderId="17" xfId="0" applyNumberFormat="1" applyFont="1" applyFill="1" applyBorder="1" applyAlignment="1">
      <alignment horizontal="right"/>
    </xf>
    <xf numFmtId="0" fontId="0" fillId="4" borderId="0" xfId="0" applyFill="1"/>
    <xf numFmtId="0" fontId="5" fillId="0" borderId="18" xfId="0" applyFont="1" applyFill="1" applyBorder="1"/>
    <xf numFmtId="2" fontId="0" fillId="0" borderId="0" xfId="0" applyNumberFormat="1"/>
    <xf numFmtId="2" fontId="5" fillId="0" borderId="0" xfId="0" applyNumberFormat="1" applyFont="1" applyFill="1" applyBorder="1" applyAlignment="1">
      <alignment horizontal="right"/>
    </xf>
    <xf numFmtId="2" fontId="5" fillId="0" borderId="7" xfId="0" applyNumberFormat="1" applyFont="1" applyFill="1" applyBorder="1" applyAlignment="1">
      <alignment horizontal="right"/>
    </xf>
    <xf numFmtId="2" fontId="5" fillId="0" borderId="4" xfId="0" applyNumberFormat="1" applyFont="1" applyFill="1" applyBorder="1" applyAlignment="1">
      <alignment horizontal="right"/>
    </xf>
    <xf numFmtId="2" fontId="5" fillId="0" borderId="17" xfId="0" applyNumberFormat="1" applyFont="1" applyFill="1" applyBorder="1" applyAlignment="1">
      <alignment horizontal="right"/>
    </xf>
    <xf numFmtId="2" fontId="5" fillId="0" borderId="20" xfId="0" applyNumberFormat="1" applyFont="1" applyFill="1" applyBorder="1" applyAlignment="1">
      <alignment horizontal="right"/>
    </xf>
    <xf numFmtId="2" fontId="5" fillId="0" borderId="21" xfId="0" applyNumberFormat="1" applyFont="1" applyFill="1" applyBorder="1" applyAlignment="1">
      <alignment horizontal="right"/>
    </xf>
    <xf numFmtId="2" fontId="5" fillId="0" borderId="22" xfId="0" applyNumberFormat="1" applyFont="1" applyFill="1" applyBorder="1" applyAlignment="1">
      <alignment horizontal="right"/>
    </xf>
    <xf numFmtId="0" fontId="9" fillId="0" borderId="0" xfId="0" applyFont="1" applyFill="1"/>
    <xf numFmtId="0" fontId="9" fillId="0" borderId="0" xfId="0" applyFont="1"/>
    <xf numFmtId="0" fontId="5" fillId="0" borderId="3" xfId="0" applyFont="1" applyFill="1" applyBorder="1"/>
    <xf numFmtId="2" fontId="5" fillId="0" borderId="3" xfId="0" applyNumberFormat="1" applyFont="1" applyFill="1" applyBorder="1"/>
    <xf numFmtId="2" fontId="5" fillId="0" borderId="4" xfId="0" applyNumberFormat="1" applyFont="1" applyFill="1" applyBorder="1"/>
    <xf numFmtId="0" fontId="5" fillId="0" borderId="3" xfId="0" applyNumberFormat="1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5" fillId="0" borderId="7" xfId="0" applyNumberFormat="1" applyFont="1" applyFill="1" applyBorder="1" applyAlignment="1">
      <alignment horizontal="right"/>
    </xf>
    <xf numFmtId="3" fontId="2" fillId="0" borderId="7" xfId="0" applyNumberFormat="1" applyFont="1" applyFill="1" applyBorder="1"/>
    <xf numFmtId="3" fontId="2" fillId="0" borderId="4" xfId="0" applyNumberFormat="1" applyFont="1" applyFill="1" applyBorder="1"/>
    <xf numFmtId="0" fontId="0" fillId="3" borderId="26" xfId="0" applyFill="1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0" fillId="3" borderId="30" xfId="0" applyFill="1" applyBorder="1"/>
    <xf numFmtId="0" fontId="0" fillId="0" borderId="31" xfId="0" applyFill="1" applyBorder="1"/>
    <xf numFmtId="0" fontId="0" fillId="3" borderId="32" xfId="0" applyFill="1" applyBorder="1"/>
    <xf numFmtId="0" fontId="0" fillId="3" borderId="28" xfId="0" applyFill="1" applyBorder="1"/>
    <xf numFmtId="0" fontId="0" fillId="3" borderId="27" xfId="0" applyFill="1" applyBorder="1"/>
    <xf numFmtId="0" fontId="0" fillId="3" borderId="31" xfId="0" applyFill="1" applyBorder="1"/>
    <xf numFmtId="0" fontId="0" fillId="3" borderId="29" xfId="0" applyFill="1" applyBorder="1"/>
    <xf numFmtId="0" fontId="5" fillId="0" borderId="4" xfId="0" applyNumberFormat="1" applyFont="1" applyFill="1" applyBorder="1"/>
    <xf numFmtId="0" fontId="0" fillId="0" borderId="27" xfId="0" applyBorder="1"/>
    <xf numFmtId="0" fontId="0" fillId="0" borderId="33" xfId="0" applyBorder="1"/>
    <xf numFmtId="0" fontId="12" fillId="3" borderId="26" xfId="0" applyFont="1" applyFill="1" applyBorder="1"/>
    <xf numFmtId="0" fontId="0" fillId="0" borderId="29" xfId="0" applyFill="1" applyBorder="1"/>
    <xf numFmtId="0" fontId="0" fillId="0" borderId="33" xfId="0" applyFill="1" applyBorder="1"/>
    <xf numFmtId="0" fontId="0" fillId="0" borderId="32" xfId="0" applyBorder="1"/>
    <xf numFmtId="0" fontId="0" fillId="3" borderId="33" xfId="0" applyFill="1" applyBorder="1"/>
    <xf numFmtId="0" fontId="0" fillId="0" borderId="34" xfId="0" applyBorder="1"/>
    <xf numFmtId="0" fontId="0" fillId="0" borderId="27" xfId="0" applyFill="1" applyBorder="1"/>
    <xf numFmtId="168" fontId="5" fillId="0" borderId="3" xfId="7" applyNumberFormat="1" applyFont="1" applyFill="1" applyBorder="1" applyAlignment="1" applyProtection="1">
      <alignment horizontal="right" vertical="center"/>
      <protection locked="0"/>
    </xf>
    <xf numFmtId="169" fontId="5" fillId="0" borderId="3" xfId="7" applyNumberFormat="1" applyFont="1" applyFill="1" applyBorder="1" applyAlignment="1" applyProtection="1">
      <alignment horizontal="right" vertical="center"/>
      <protection locked="0"/>
    </xf>
    <xf numFmtId="3" fontId="14" fillId="0" borderId="3" xfId="0" applyNumberFormat="1" applyFont="1" applyFill="1" applyBorder="1"/>
    <xf numFmtId="0" fontId="0" fillId="3" borderId="0" xfId="0" applyFill="1" applyBorder="1"/>
    <xf numFmtId="0" fontId="0" fillId="3" borderId="34" xfId="0" applyFill="1" applyBorder="1"/>
    <xf numFmtId="0" fontId="0" fillId="0" borderId="34" xfId="0" applyFill="1" applyBorder="1"/>
    <xf numFmtId="0" fontId="0" fillId="3" borderId="37" xfId="0" applyFill="1" applyBorder="1"/>
    <xf numFmtId="0" fontId="0" fillId="0" borderId="38" xfId="0" applyBorder="1"/>
    <xf numFmtId="0" fontId="0" fillId="3" borderId="36" xfId="0" applyFill="1" applyBorder="1"/>
    <xf numFmtId="0" fontId="0" fillId="0" borderId="31" xfId="0" applyBorder="1"/>
    <xf numFmtId="166" fontId="5" fillId="0" borderId="5" xfId="0" applyNumberFormat="1" applyFont="1" applyFill="1" applyBorder="1" applyAlignment="1">
      <alignment horizontal="right"/>
    </xf>
    <xf numFmtId="165" fontId="14" fillId="0" borderId="2" xfId="0" applyNumberFormat="1" applyFont="1" applyFill="1" applyBorder="1"/>
    <xf numFmtId="0" fontId="5" fillId="0" borderId="0" xfId="0" applyFont="1" applyFill="1"/>
    <xf numFmtId="169" fontId="5" fillId="0" borderId="3" xfId="3" applyNumberFormat="1" applyFont="1" applyFill="1" applyBorder="1" applyAlignment="1" applyProtection="1">
      <alignment horizontal="right" vertical="center"/>
      <protection locked="0"/>
    </xf>
    <xf numFmtId="169" fontId="5" fillId="0" borderId="3" xfId="1" applyNumberFormat="1" applyFont="1" applyFill="1" applyBorder="1" applyAlignment="1" applyProtection="1">
      <alignment horizontal="right" vertical="center"/>
      <protection locked="0"/>
    </xf>
    <xf numFmtId="169" fontId="5" fillId="0" borderId="3" xfId="0" applyNumberFormat="1" applyFont="1" applyFill="1" applyBorder="1" applyAlignment="1" applyProtection="1">
      <alignment horizontal="right" vertical="center"/>
      <protection locked="0"/>
    </xf>
    <xf numFmtId="0" fontId="5" fillId="0" borderId="39" xfId="0" applyFont="1" applyFill="1" applyBorder="1"/>
    <xf numFmtId="169" fontId="5" fillId="0" borderId="2" xfId="0" applyNumberFormat="1" applyFont="1" applyFill="1" applyBorder="1" applyAlignment="1" applyProtection="1">
      <alignment horizontal="right" vertical="center"/>
      <protection locked="0"/>
    </xf>
    <xf numFmtId="0" fontId="5" fillId="0" borderId="16" xfId="0" applyFont="1" applyFill="1" applyBorder="1"/>
    <xf numFmtId="0" fontId="5" fillId="0" borderId="23" xfId="0" applyFont="1" applyFill="1" applyBorder="1"/>
    <xf numFmtId="0" fontId="5" fillId="0" borderId="50" xfId="0" applyFont="1" applyFill="1" applyBorder="1"/>
    <xf numFmtId="0" fontId="5" fillId="0" borderId="2" xfId="0" applyFont="1" applyFill="1" applyBorder="1"/>
    <xf numFmtId="0" fontId="5" fillId="0" borderId="53" xfId="0" applyFont="1" applyFill="1" applyBorder="1"/>
    <xf numFmtId="0" fontId="5" fillId="0" borderId="40" xfId="0" applyFont="1" applyFill="1" applyBorder="1"/>
    <xf numFmtId="0" fontId="5" fillId="0" borderId="49" xfId="0" applyFont="1" applyFill="1" applyBorder="1"/>
    <xf numFmtId="0" fontId="5" fillId="0" borderId="48" xfId="0" applyFont="1" applyFill="1" applyBorder="1"/>
    <xf numFmtId="0" fontId="5" fillId="0" borderId="45" xfId="0" applyFont="1" applyFill="1" applyBorder="1"/>
    <xf numFmtId="0" fontId="5" fillId="0" borderId="14" xfId="0" applyFont="1" applyFill="1" applyBorder="1"/>
    <xf numFmtId="49" fontId="3" fillId="0" borderId="11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1" xfId="7" applyNumberFormat="1" applyFont="1" applyFill="1" applyBorder="1" applyAlignment="1" applyProtection="1">
      <alignment horizontal="left" vertical="center" wrapText="1"/>
      <protection locked="0"/>
    </xf>
    <xf numFmtId="49" fontId="3" fillId="0" borderId="3" xfId="7" applyNumberFormat="1" applyFont="1" applyFill="1" applyBorder="1" applyAlignment="1" applyProtection="1">
      <alignment horizontal="left" vertical="center" wrapText="1"/>
      <protection locked="0"/>
    </xf>
    <xf numFmtId="169" fontId="5" fillId="0" borderId="3" xfId="8" applyNumberFormat="1" applyFont="1" applyFill="1" applyBorder="1" applyAlignment="1" applyProtection="1">
      <alignment horizontal="right" vertical="center"/>
      <protection locked="0"/>
    </xf>
    <xf numFmtId="0" fontId="2" fillId="0" borderId="0" xfId="0" applyFont="1" applyFill="1"/>
    <xf numFmtId="0" fontId="2" fillId="0" borderId="4" xfId="0" applyFont="1" applyFill="1" applyBorder="1" applyAlignment="1">
      <alignment horizontal="right"/>
    </xf>
    <xf numFmtId="4" fontId="14" fillId="0" borderId="3" xfId="0" applyNumberFormat="1" applyFont="1" applyFill="1" applyBorder="1"/>
    <xf numFmtId="0" fontId="2" fillId="0" borderId="3" xfId="0" applyFont="1" applyFill="1" applyBorder="1" applyAlignment="1">
      <alignment horizontal="right"/>
    </xf>
    <xf numFmtId="3" fontId="2" fillId="0" borderId="3" xfId="0" applyNumberFormat="1" applyFont="1" applyFill="1" applyBorder="1"/>
    <xf numFmtId="0" fontId="2" fillId="0" borderId="5" xfId="0" applyFont="1" applyFill="1" applyBorder="1"/>
    <xf numFmtId="4" fontId="5" fillId="0" borderId="3" xfId="0" applyNumberFormat="1" applyFont="1" applyFill="1" applyBorder="1"/>
    <xf numFmtId="0" fontId="3" fillId="0" borderId="6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3" xfId="0" applyFont="1" applyFill="1" applyBorder="1" applyAlignment="1">
      <alignment horizontal="right"/>
    </xf>
    <xf numFmtId="0" fontId="14" fillId="0" borderId="0" xfId="0" applyFont="1" applyFill="1"/>
    <xf numFmtId="0" fontId="5" fillId="0" borderId="25" xfId="0" applyFont="1" applyFill="1" applyBorder="1"/>
    <xf numFmtId="2" fontId="5" fillId="0" borderId="2" xfId="0" applyNumberFormat="1" applyFont="1" applyFill="1" applyBorder="1"/>
    <xf numFmtId="0" fontId="5" fillId="0" borderId="56" xfId="0" applyFont="1" applyFill="1" applyBorder="1"/>
    <xf numFmtId="0" fontId="5" fillId="0" borderId="15" xfId="0" applyFont="1" applyFill="1" applyBorder="1"/>
    <xf numFmtId="0" fontId="5" fillId="0" borderId="16" xfId="0" applyNumberFormat="1" applyFont="1" applyFill="1" applyBorder="1"/>
    <xf numFmtId="0" fontId="5" fillId="0" borderId="2" xfId="0" applyNumberFormat="1" applyFont="1" applyFill="1" applyBorder="1"/>
    <xf numFmtId="0" fontId="5" fillId="0" borderId="39" xfId="0" applyNumberFormat="1" applyFont="1" applyFill="1" applyBorder="1"/>
    <xf numFmtId="0" fontId="5" fillId="0" borderId="8" xfId="0" applyFont="1" applyFill="1" applyBorder="1"/>
    <xf numFmtId="0" fontId="5" fillId="0" borderId="6" xfId="0" applyFont="1" applyFill="1" applyBorder="1"/>
    <xf numFmtId="0" fontId="5" fillId="0" borderId="4" xfId="0" applyFont="1" applyFill="1" applyBorder="1"/>
    <xf numFmtId="0" fontId="5" fillId="0" borderId="13" xfId="0" applyFont="1" applyFill="1" applyBorder="1"/>
    <xf numFmtId="0" fontId="5" fillId="0" borderId="7" xfId="0" applyFont="1" applyFill="1" applyBorder="1"/>
    <xf numFmtId="0" fontId="5" fillId="0" borderId="52" xfId="0" applyFont="1" applyFill="1" applyBorder="1"/>
    <xf numFmtId="0" fontId="5" fillId="0" borderId="19" xfId="0" applyFont="1" applyFill="1" applyBorder="1"/>
    <xf numFmtId="2" fontId="5" fillId="0" borderId="6" xfId="0" applyNumberFormat="1" applyFont="1" applyFill="1" applyBorder="1"/>
    <xf numFmtId="49" fontId="3" fillId="0" borderId="3" xfId="8" applyNumberFormat="1" applyFont="1" applyFill="1" applyBorder="1" applyAlignment="1" applyProtection="1">
      <alignment horizontal="left" vertical="center" wrapText="1"/>
      <protection locked="0"/>
    </xf>
    <xf numFmtId="0" fontId="5" fillId="0" borderId="5" xfId="0" applyFont="1" applyFill="1" applyBorder="1"/>
    <xf numFmtId="2" fontId="5" fillId="0" borderId="5" xfId="0" applyNumberFormat="1" applyFont="1" applyFill="1" applyBorder="1"/>
    <xf numFmtId="0" fontId="5" fillId="0" borderId="7" xfId="0" applyNumberFormat="1" applyFont="1" applyFill="1" applyBorder="1"/>
    <xf numFmtId="3" fontId="3" fillId="0" borderId="2" xfId="8" applyNumberFormat="1" applyFont="1" applyFill="1" applyBorder="1" applyAlignment="1" applyProtection="1">
      <alignment horizontal="left" vertical="center" wrapText="1"/>
      <protection locked="0"/>
    </xf>
    <xf numFmtId="0" fontId="5" fillId="0" borderId="10" xfId="0" applyFont="1" applyFill="1" applyBorder="1"/>
    <xf numFmtId="0" fontId="5" fillId="0" borderId="0" xfId="0" applyNumberFormat="1" applyFont="1" applyFill="1"/>
    <xf numFmtId="2" fontId="5" fillId="0" borderId="0" xfId="0" applyNumberFormat="1" applyFont="1" applyFill="1" applyBorder="1"/>
    <xf numFmtId="0" fontId="5" fillId="0" borderId="4" xfId="0" applyFont="1" applyFill="1" applyBorder="1" applyAlignment="1">
      <alignment horizontal="center"/>
    </xf>
    <xf numFmtId="4" fontId="14" fillId="0" borderId="4" xfId="0" applyNumberFormat="1" applyFont="1" applyFill="1" applyBorder="1"/>
    <xf numFmtId="4" fontId="5" fillId="0" borderId="4" xfId="0" applyNumberFormat="1" applyFont="1" applyFill="1" applyBorder="1"/>
    <xf numFmtId="0" fontId="5" fillId="0" borderId="2" xfId="0" applyFont="1" applyFill="1" applyBorder="1" applyAlignment="1">
      <alignment horizontal="right"/>
    </xf>
    <xf numFmtId="0" fontId="5" fillId="0" borderId="3" xfId="0" applyFont="1" applyFill="1" applyBorder="1" applyAlignment="1">
      <alignment horizontal="right"/>
    </xf>
    <xf numFmtId="0" fontId="5" fillId="0" borderId="46" xfId="0" applyFont="1" applyFill="1" applyBorder="1"/>
    <xf numFmtId="0" fontId="5" fillId="0" borderId="47" xfId="0" applyFont="1" applyFill="1" applyBorder="1"/>
    <xf numFmtId="0" fontId="5" fillId="0" borderId="42" xfId="0" applyFont="1" applyFill="1" applyBorder="1"/>
    <xf numFmtId="0" fontId="5" fillId="0" borderId="3" xfId="0" applyFont="1" applyFill="1" applyBorder="1" applyProtection="1">
      <protection locked="0"/>
    </xf>
    <xf numFmtId="0" fontId="5" fillId="0" borderId="44" xfId="0" applyFont="1" applyFill="1" applyBorder="1"/>
    <xf numFmtId="2" fontId="5" fillId="0" borderId="3" xfId="9" applyNumberFormat="1" applyFont="1" applyFill="1" applyBorder="1" applyAlignment="1" applyProtection="1">
      <alignment horizontal="center" vertical="top" wrapText="1"/>
      <protection locked="0"/>
    </xf>
    <xf numFmtId="2" fontId="5" fillId="0" borderId="3" xfId="7" applyNumberFormat="1" applyFont="1" applyFill="1" applyBorder="1"/>
    <xf numFmtId="2" fontId="5" fillId="0" borderId="2" xfId="9" applyNumberFormat="1" applyFont="1" applyFill="1" applyBorder="1" applyAlignment="1" applyProtection="1">
      <alignment horizontal="center" vertical="top" wrapText="1"/>
      <protection locked="0"/>
    </xf>
    <xf numFmtId="2" fontId="5" fillId="0" borderId="11" xfId="9" applyNumberFormat="1" applyFont="1" applyFill="1" applyBorder="1" applyAlignment="1" applyProtection="1">
      <alignment horizontal="center" vertical="top" wrapText="1"/>
      <protection locked="0"/>
    </xf>
    <xf numFmtId="169" fontId="5" fillId="0" borderId="4" xfId="1" applyNumberFormat="1" applyFont="1" applyFill="1" applyBorder="1" applyAlignment="1" applyProtection="1">
      <alignment horizontal="right" vertical="center"/>
      <protection locked="0"/>
    </xf>
    <xf numFmtId="0" fontId="5" fillId="0" borderId="4" xfId="0" applyFont="1" applyFill="1" applyBorder="1" applyAlignment="1">
      <alignment horizontal="right"/>
    </xf>
    <xf numFmtId="3" fontId="3" fillId="0" borderId="2" xfId="0" applyNumberFormat="1" applyFont="1" applyFill="1" applyBorder="1" applyAlignment="1" applyProtection="1">
      <alignment horizontal="left" vertical="center" wrapText="1"/>
      <protection locked="0"/>
    </xf>
    <xf numFmtId="169" fontId="5" fillId="0" borderId="7" xfId="0" applyNumberFormat="1" applyFont="1" applyFill="1" applyBorder="1" applyAlignment="1" applyProtection="1">
      <alignment horizontal="right" vertical="center"/>
      <protection locked="0"/>
    </xf>
    <xf numFmtId="169" fontId="3" fillId="0" borderId="2" xfId="0" applyNumberFormat="1" applyFont="1" applyFill="1" applyBorder="1" applyAlignment="1" applyProtection="1">
      <alignment horizontal="right" vertical="center"/>
      <protection locked="0"/>
    </xf>
    <xf numFmtId="170" fontId="5" fillId="0" borderId="3" xfId="0" applyNumberFormat="1" applyFont="1" applyFill="1" applyBorder="1" applyAlignment="1" applyProtection="1">
      <alignment horizontal="right" vertical="center" wrapText="1"/>
      <protection locked="0"/>
    </xf>
    <xf numFmtId="169" fontId="3" fillId="0" borderId="3" xfId="0" applyNumberFormat="1" applyFont="1" applyFill="1" applyBorder="1" applyAlignment="1" applyProtection="1">
      <alignment horizontal="right" vertical="center"/>
      <protection locked="0"/>
    </xf>
    <xf numFmtId="0" fontId="3" fillId="0" borderId="3" xfId="0" applyFont="1" applyFill="1" applyBorder="1" applyProtection="1">
      <protection locked="0"/>
    </xf>
    <xf numFmtId="169" fontId="5" fillId="0" borderId="2" xfId="7" applyNumberFormat="1" applyFont="1" applyFill="1" applyBorder="1" applyAlignment="1" applyProtection="1">
      <alignment horizontal="right" vertical="center"/>
      <protection locked="0"/>
    </xf>
    <xf numFmtId="0" fontId="5" fillId="0" borderId="35" xfId="0" applyFont="1" applyFill="1" applyBorder="1"/>
    <xf numFmtId="0" fontId="5" fillId="0" borderId="0" xfId="0" applyFont="1" applyFill="1" applyBorder="1"/>
    <xf numFmtId="2" fontId="5" fillId="0" borderId="7" xfId="0" applyNumberFormat="1" applyFont="1" applyFill="1" applyBorder="1"/>
    <xf numFmtId="0" fontId="5" fillId="0" borderId="41" xfId="0" applyFont="1" applyFill="1" applyBorder="1"/>
    <xf numFmtId="0" fontId="5" fillId="0" borderId="43" xfId="0" applyFont="1" applyFill="1" applyBorder="1"/>
    <xf numFmtId="0" fontId="5" fillId="0" borderId="3" xfId="0" applyFont="1" applyFill="1" applyBorder="1" applyAlignment="1">
      <alignment horizontal="center"/>
    </xf>
    <xf numFmtId="2" fontId="5" fillId="0" borderId="17" xfId="0" applyNumberFormat="1" applyFont="1" applyFill="1" applyBorder="1"/>
    <xf numFmtId="164" fontId="5" fillId="0" borderId="3" xfId="5" applyFont="1" applyFill="1" applyBorder="1"/>
    <xf numFmtId="0" fontId="5" fillId="0" borderId="3" xfId="0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 applyProtection="1">
      <alignment horizontal="center"/>
      <protection locked="0"/>
    </xf>
    <xf numFmtId="0" fontId="5" fillId="0" borderId="17" xfId="0" applyFont="1" applyFill="1" applyBorder="1"/>
    <xf numFmtId="49" fontId="3" fillId="0" borderId="11" xfId="8" applyNumberFormat="1" applyFont="1" applyFill="1" applyBorder="1" applyAlignment="1" applyProtection="1">
      <alignment horizontal="left" vertical="center" wrapText="1"/>
      <protection locked="0"/>
    </xf>
    <xf numFmtId="0" fontId="5" fillId="0" borderId="15" xfId="0" applyNumberFormat="1" applyFont="1" applyFill="1" applyBorder="1"/>
    <xf numFmtId="0" fontId="5" fillId="0" borderId="0" xfId="0" applyNumberFormat="1" applyFont="1" applyFill="1" applyBorder="1"/>
    <xf numFmtId="168" fontId="5" fillId="0" borderId="2" xfId="0" applyNumberFormat="1" applyFont="1" applyFill="1" applyBorder="1" applyAlignment="1" applyProtection="1">
      <alignment horizontal="right" vertical="center"/>
      <protection locked="0"/>
    </xf>
    <xf numFmtId="166" fontId="5" fillId="0" borderId="14" xfId="0" applyNumberFormat="1" applyFont="1" applyFill="1" applyBorder="1" applyAlignment="1">
      <alignment horizontal="right"/>
    </xf>
    <xf numFmtId="0" fontId="5" fillId="0" borderId="11" xfId="0" applyFont="1" applyFill="1" applyBorder="1"/>
    <xf numFmtId="168" fontId="5" fillId="0" borderId="3" xfId="6" applyNumberFormat="1" applyFont="1" applyFill="1" applyBorder="1" applyAlignment="1" applyProtection="1">
      <alignment horizontal="right" vertical="center"/>
      <protection locked="0"/>
    </xf>
    <xf numFmtId="166" fontId="5" fillId="0" borderId="16" xfId="0" applyNumberFormat="1" applyFont="1" applyFill="1" applyBorder="1" applyAlignment="1">
      <alignment horizontal="right"/>
    </xf>
    <xf numFmtId="167" fontId="5" fillId="0" borderId="7" xfId="0" applyNumberFormat="1" applyFont="1" applyFill="1" applyBorder="1" applyAlignment="1" applyProtection="1">
      <alignment horizontal="right" vertical="center" wrapText="1"/>
      <protection locked="0"/>
    </xf>
    <xf numFmtId="167" fontId="5" fillId="0" borderId="3" xfId="0" applyNumberFormat="1" applyFont="1" applyFill="1" applyBorder="1" applyAlignment="1" applyProtection="1">
      <alignment horizontal="right" vertical="center" wrapText="1"/>
      <protection locked="0"/>
    </xf>
    <xf numFmtId="168" fontId="3" fillId="0" borderId="2" xfId="1" applyNumberFormat="1" applyFont="1" applyFill="1" applyBorder="1" applyAlignment="1" applyProtection="1">
      <alignment horizontal="right" vertical="center"/>
      <protection locked="0"/>
    </xf>
    <xf numFmtId="168" fontId="5" fillId="0" borderId="2" xfId="3" applyNumberFormat="1" applyFont="1" applyFill="1" applyBorder="1" applyAlignment="1" applyProtection="1">
      <alignment horizontal="right" vertical="center"/>
      <protection locked="0"/>
    </xf>
    <xf numFmtId="166" fontId="3" fillId="0" borderId="2" xfId="1" applyNumberFormat="1" applyFont="1" applyFill="1" applyBorder="1" applyAlignment="1" applyProtection="1">
      <alignment horizontal="right" vertical="center"/>
      <protection locked="0"/>
    </xf>
    <xf numFmtId="168" fontId="5" fillId="0" borderId="2" xfId="6" applyNumberFormat="1" applyFont="1" applyFill="1" applyBorder="1" applyAlignment="1" applyProtection="1">
      <alignment horizontal="right" vertical="center"/>
      <protection locked="0"/>
    </xf>
    <xf numFmtId="0" fontId="5" fillId="0" borderId="14" xfId="0" applyNumberFormat="1" applyFont="1" applyFill="1" applyBorder="1"/>
    <xf numFmtId="168" fontId="5" fillId="0" borderId="2" xfId="7" applyNumberFormat="1" applyFont="1" applyFill="1" applyBorder="1" applyAlignment="1" applyProtection="1">
      <alignment horizontal="right" vertical="center"/>
      <protection locked="0"/>
    </xf>
    <xf numFmtId="168" fontId="5" fillId="0" borderId="7" xfId="7" applyNumberFormat="1" applyFont="1" applyFill="1" applyBorder="1" applyAlignment="1" applyProtection="1">
      <alignment horizontal="right" vertical="center"/>
      <protection locked="0"/>
    </xf>
    <xf numFmtId="166" fontId="5" fillId="0" borderId="6" xfId="0" applyNumberFormat="1" applyFont="1" applyFill="1" applyBorder="1" applyAlignment="1">
      <alignment horizontal="right"/>
    </xf>
    <xf numFmtId="168" fontId="5" fillId="0" borderId="2" xfId="8" applyNumberFormat="1" applyFont="1" applyFill="1" applyBorder="1" applyAlignment="1" applyProtection="1">
      <alignment horizontal="right" vertical="center"/>
      <protection locked="0"/>
    </xf>
    <xf numFmtId="0" fontId="5" fillId="0" borderId="9" xfId="0" applyFont="1" applyFill="1" applyBorder="1"/>
    <xf numFmtId="166" fontId="5" fillId="0" borderId="4" xfId="0" applyNumberFormat="1" applyFont="1" applyFill="1" applyBorder="1"/>
    <xf numFmtId="166" fontId="5" fillId="0" borderId="0" xfId="0" applyNumberFormat="1" applyFont="1" applyFill="1" applyBorder="1" applyAlignment="1">
      <alignment horizontal="right"/>
    </xf>
    <xf numFmtId="167" fontId="5" fillId="0" borderId="3" xfId="8" applyNumberFormat="1" applyFont="1" applyFill="1" applyBorder="1" applyAlignment="1" applyProtection="1">
      <alignment horizontal="right" vertical="center" wrapText="1"/>
      <protection locked="0"/>
    </xf>
    <xf numFmtId="168" fontId="5" fillId="0" borderId="3" xfId="8" applyNumberFormat="1" applyFont="1" applyFill="1" applyBorder="1" applyAlignment="1" applyProtection="1">
      <alignment horizontal="right" vertical="center"/>
      <protection locked="0"/>
    </xf>
    <xf numFmtId="0" fontId="5" fillId="0" borderId="12" xfId="0" applyFont="1" applyFill="1" applyBorder="1"/>
    <xf numFmtId="0" fontId="2" fillId="0" borderId="2" xfId="0" applyFont="1" applyFill="1" applyBorder="1" applyAlignment="1">
      <alignment horizontal="right"/>
    </xf>
    <xf numFmtId="0" fontId="2" fillId="0" borderId="7" xfId="0" applyFont="1" applyFill="1" applyBorder="1"/>
    <xf numFmtId="3" fontId="5" fillId="0" borderId="3" xfId="0" applyNumberFormat="1" applyFont="1" applyFill="1" applyBorder="1"/>
    <xf numFmtId="0" fontId="2" fillId="0" borderId="0" xfId="0" applyFont="1" applyFill="1" applyAlignment="1">
      <alignment horizontal="right"/>
    </xf>
    <xf numFmtId="166" fontId="5" fillId="0" borderId="14" xfId="0" applyNumberFormat="1" applyFont="1" applyFill="1" applyBorder="1"/>
    <xf numFmtId="0" fontId="5" fillId="0" borderId="5" xfId="0" applyNumberFormat="1" applyFont="1" applyFill="1" applyBorder="1"/>
    <xf numFmtId="0" fontId="5" fillId="0" borderId="8" xfId="0" applyNumberFormat="1" applyFont="1" applyFill="1" applyBorder="1"/>
    <xf numFmtId="166" fontId="5" fillId="0" borderId="11" xfId="0" applyNumberFormat="1" applyFont="1" applyFill="1" applyBorder="1"/>
    <xf numFmtId="166" fontId="5" fillId="0" borderId="2" xfId="0" applyNumberFormat="1" applyFont="1" applyFill="1" applyBorder="1"/>
    <xf numFmtId="166" fontId="5" fillId="0" borderId="7" xfId="0" applyNumberFormat="1" applyFont="1" applyFill="1" applyBorder="1"/>
    <xf numFmtId="0" fontId="5" fillId="0" borderId="20" xfId="0" applyNumberFormat="1" applyFont="1" applyFill="1" applyBorder="1"/>
    <xf numFmtId="0" fontId="5" fillId="0" borderId="21" xfId="0" applyNumberFormat="1" applyFont="1" applyFill="1" applyBorder="1"/>
    <xf numFmtId="0" fontId="5" fillId="0" borderId="54" xfId="0" applyFont="1" applyFill="1" applyBorder="1"/>
    <xf numFmtId="166" fontId="5" fillId="0" borderId="5" xfId="0" applyNumberFormat="1" applyFont="1" applyFill="1" applyBorder="1"/>
    <xf numFmtId="166" fontId="5" fillId="0" borderId="0" xfId="0" applyNumberFormat="1" applyFont="1" applyFill="1" applyBorder="1"/>
    <xf numFmtId="165" fontId="14" fillId="0" borderId="7" xfId="0" applyNumberFormat="1" applyFont="1" applyFill="1" applyBorder="1"/>
    <xf numFmtId="3" fontId="14" fillId="0" borderId="4" xfId="0" applyNumberFormat="1" applyFont="1" applyFill="1" applyBorder="1"/>
    <xf numFmtId="3" fontId="5" fillId="0" borderId="4" xfId="0" applyNumberFormat="1" applyFont="1" applyFill="1" applyBorder="1"/>
    <xf numFmtId="168" fontId="5" fillId="0" borderId="3" xfId="3" applyNumberFormat="1" applyFont="1" applyFill="1" applyBorder="1" applyAlignment="1" applyProtection="1">
      <alignment horizontal="right" vertical="center"/>
      <protection locked="0"/>
    </xf>
    <xf numFmtId="168" fontId="5" fillId="0" borderId="3" xfId="0" applyNumberFormat="1" applyFont="1" applyFill="1" applyBorder="1" applyAlignment="1" applyProtection="1">
      <alignment horizontal="right" vertical="center"/>
      <protection locked="0"/>
    </xf>
    <xf numFmtId="168" fontId="5" fillId="0" borderId="11" xfId="0" applyNumberFormat="1" applyFont="1" applyFill="1" applyBorder="1" applyAlignment="1" applyProtection="1">
      <alignment horizontal="right" vertical="center"/>
      <protection locked="0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166" fontId="5" fillId="0" borderId="17" xfId="0" applyNumberFormat="1" applyFont="1" applyFill="1" applyBorder="1"/>
    <xf numFmtId="0" fontId="14" fillId="0" borderId="0" xfId="0" applyFont="1" applyFill="1" applyBorder="1"/>
    <xf numFmtId="165" fontId="14" fillId="0" borderId="4" xfId="0" applyNumberFormat="1" applyFont="1" applyFill="1" applyBorder="1"/>
    <xf numFmtId="165" fontId="14" fillId="0" borderId="3" xfId="0" applyNumberFormat="1" applyFont="1" applyFill="1" applyBorder="1"/>
    <xf numFmtId="165" fontId="5" fillId="0" borderId="3" xfId="0" applyNumberFormat="1" applyFont="1" applyFill="1" applyBorder="1"/>
    <xf numFmtId="165" fontId="5" fillId="0" borderId="4" xfId="0" applyNumberFormat="1" applyFont="1" applyFill="1" applyBorder="1"/>
    <xf numFmtId="166" fontId="5" fillId="0" borderId="51" xfId="0" applyNumberFormat="1" applyFont="1" applyFill="1" applyBorder="1" applyAlignment="1">
      <alignment horizontal="right"/>
    </xf>
    <xf numFmtId="166" fontId="5" fillId="0" borderId="55" xfId="0" applyNumberFormat="1" applyFont="1" applyFill="1" applyBorder="1" applyAlignment="1">
      <alignment horizontal="right"/>
    </xf>
    <xf numFmtId="168" fontId="13" fillId="0" borderId="2" xfId="7" applyNumberFormat="1" applyFont="1" applyFill="1" applyBorder="1" applyAlignment="1" applyProtection="1">
      <alignment horizontal="right" vertical="center"/>
      <protection locked="0"/>
    </xf>
    <xf numFmtId="3" fontId="3" fillId="0" borderId="2" xfId="7" applyNumberFormat="1" applyFont="1" applyFill="1" applyBorder="1" applyAlignment="1" applyProtection="1">
      <alignment horizontal="left" vertical="center" wrapText="1"/>
      <protection locked="0"/>
    </xf>
    <xf numFmtId="0" fontId="5" fillId="0" borderId="51" xfId="0" applyFont="1" applyFill="1" applyBorder="1"/>
    <xf numFmtId="166" fontId="5" fillId="0" borderId="6" xfId="0" applyNumberFormat="1" applyFont="1" applyFill="1" applyBorder="1"/>
    <xf numFmtId="166" fontId="5" fillId="0" borderId="3" xfId="0" applyNumberFormat="1" applyFont="1" applyFill="1" applyBorder="1" applyAlignment="1">
      <alignment horizontal="center"/>
    </xf>
    <xf numFmtId="0" fontId="5" fillId="0" borderId="23" xfId="0" applyNumberFormat="1" applyFont="1" applyFill="1" applyBorder="1"/>
    <xf numFmtId="0" fontId="5" fillId="0" borderId="24" xfId="0" applyNumberFormat="1" applyFont="1" applyFill="1" applyBorder="1"/>
    <xf numFmtId="0" fontId="5" fillId="0" borderId="6" xfId="0" applyNumberFormat="1" applyFont="1" applyFill="1" applyBorder="1"/>
    <xf numFmtId="0" fontId="5" fillId="0" borderId="26" xfId="0" applyFont="1" applyFill="1" applyBorder="1"/>
    <xf numFmtId="0" fontId="5" fillId="0" borderId="29" xfId="0" applyFont="1" applyFill="1" applyBorder="1"/>
    <xf numFmtId="0" fontId="5" fillId="0" borderId="27" xfId="0" applyFont="1" applyFill="1" applyBorder="1"/>
    <xf numFmtId="3" fontId="0" fillId="0" borderId="0" xfId="0" applyNumberFormat="1"/>
  </cellXfs>
  <cellStyles count="11">
    <cellStyle name="Comma" xfId="5" builtinId="3"/>
    <cellStyle name="Hyperlink 2" xfId="2"/>
    <cellStyle name="Normal" xfId="0" builtinId="0"/>
    <cellStyle name="Normal 2" xfId="3"/>
    <cellStyle name="Normal 3" xfId="4"/>
    <cellStyle name="Normal 3 2" xfId="10"/>
    <cellStyle name="Normal 4" xfId="1"/>
    <cellStyle name="Normal 4 2" xfId="7"/>
    <cellStyle name="Normal 4 3" xfId="8"/>
    <cellStyle name="Normal 5" xfId="6"/>
    <cellStyle name="Normal_Petroleum Production Report Template SURAT (2)" xfId="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C"/>
      <color rgb="FFFFCCFF"/>
      <color rgb="FF66FFFF"/>
      <color rgb="FFCCFFFF"/>
      <color rgb="FFFF7C80"/>
      <color rgb="FFCCFFCC"/>
      <color rgb="FF99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4"/>
  <sheetViews>
    <sheetView workbookViewId="0">
      <pane xSplit="5" ySplit="2" topLeftCell="J449" activePane="bottomRight" state="frozen"/>
      <selection pane="topRight" activeCell="F1" sqref="F1"/>
      <selection pane="bottomLeft" activeCell="A3" sqref="A3"/>
      <selection pane="bottomRight" activeCell="M454" sqref="M454"/>
    </sheetView>
  </sheetViews>
  <sheetFormatPr defaultRowHeight="15" x14ac:dyDescent="0.25"/>
  <cols>
    <col min="1" max="1" width="49.140625" style="76" bestFit="1" customWidth="1"/>
    <col min="2" max="2" width="9.140625" style="76"/>
    <col min="3" max="3" width="12" style="76" customWidth="1"/>
    <col min="4" max="4" width="40.85546875" style="76" customWidth="1"/>
    <col min="5" max="5" width="28.7109375" style="76" bestFit="1" customWidth="1"/>
    <col min="6" max="6" width="11" style="76" bestFit="1" customWidth="1"/>
    <col min="7" max="7" width="10.5703125" style="76" bestFit="1" customWidth="1"/>
    <col min="8" max="8" width="10.5703125" style="76" customWidth="1"/>
    <col min="9" max="9" width="10.7109375" style="76" bestFit="1" customWidth="1"/>
    <col min="10" max="11" width="10.7109375" style="76" customWidth="1"/>
    <col min="12" max="13" width="10.7109375" style="76" bestFit="1" customWidth="1"/>
  </cols>
  <sheetData>
    <row r="1" spans="1:13" ht="18" thickBot="1" x14ac:dyDescent="0.3">
      <c r="D1" s="107" t="s">
        <v>899</v>
      </c>
      <c r="J1" s="108"/>
      <c r="K1" s="108"/>
    </row>
    <row r="2" spans="1:13" ht="36.75" customHeight="1" thickTop="1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324</v>
      </c>
      <c r="G2" s="2" t="s">
        <v>325</v>
      </c>
      <c r="H2" s="2" t="s">
        <v>740</v>
      </c>
      <c r="I2" s="2" t="s">
        <v>752</v>
      </c>
      <c r="J2" s="2" t="s">
        <v>770</v>
      </c>
      <c r="K2" s="2" t="s">
        <v>793</v>
      </c>
      <c r="L2" s="2" t="s">
        <v>820</v>
      </c>
      <c r="M2" s="2" t="s">
        <v>898</v>
      </c>
    </row>
    <row r="3" spans="1:13" ht="15.75" thickTop="1" x14ac:dyDescent="0.25">
      <c r="A3" s="85" t="s">
        <v>10</v>
      </c>
      <c r="B3" s="85" t="s">
        <v>11</v>
      </c>
      <c r="C3" s="85" t="s">
        <v>12</v>
      </c>
      <c r="D3" s="85" t="s">
        <v>13</v>
      </c>
      <c r="E3" s="85" t="s">
        <v>14</v>
      </c>
      <c r="F3" s="109">
        <v>0</v>
      </c>
      <c r="G3" s="109">
        <v>0</v>
      </c>
      <c r="H3" s="26">
        <v>0</v>
      </c>
      <c r="I3" s="18">
        <v>0</v>
      </c>
      <c r="J3" s="109">
        <v>0</v>
      </c>
      <c r="K3" s="109">
        <v>0</v>
      </c>
      <c r="L3" s="8">
        <v>0</v>
      </c>
      <c r="M3" s="8">
        <v>0</v>
      </c>
    </row>
    <row r="4" spans="1:13" x14ac:dyDescent="0.25">
      <c r="A4" s="25" t="s">
        <v>10</v>
      </c>
      <c r="B4" s="25" t="s">
        <v>15</v>
      </c>
      <c r="C4" s="25" t="s">
        <v>12</v>
      </c>
      <c r="D4" s="25" t="s">
        <v>16</v>
      </c>
      <c r="E4" s="25" t="s">
        <v>17</v>
      </c>
      <c r="F4" s="26">
        <v>1458.8700000000001</v>
      </c>
      <c r="G4" s="26">
        <v>1458.8700000000001</v>
      </c>
      <c r="H4" s="26">
        <v>1458.66</v>
      </c>
      <c r="I4" s="18">
        <v>1458.66</v>
      </c>
      <c r="J4" s="7">
        <v>1458.66</v>
      </c>
      <c r="K4" s="77">
        <v>117.57414540287995</v>
      </c>
      <c r="L4" s="8">
        <v>0</v>
      </c>
      <c r="M4" s="8">
        <v>0</v>
      </c>
    </row>
    <row r="5" spans="1:13" x14ac:dyDescent="0.25">
      <c r="A5" s="25" t="s">
        <v>10</v>
      </c>
      <c r="B5" s="25" t="s">
        <v>18</v>
      </c>
      <c r="C5" s="25" t="s">
        <v>12</v>
      </c>
      <c r="D5" s="25" t="s">
        <v>19</v>
      </c>
      <c r="E5" s="25" t="s">
        <v>17</v>
      </c>
      <c r="F5" s="26">
        <v>191.59</v>
      </c>
      <c r="G5" s="26">
        <v>191.59</v>
      </c>
      <c r="H5" s="26">
        <v>191.44</v>
      </c>
      <c r="I5" s="18">
        <v>191.44</v>
      </c>
      <c r="J5" s="28">
        <v>191.35</v>
      </c>
      <c r="K5" s="28">
        <v>191.35</v>
      </c>
      <c r="L5" s="8">
        <v>0</v>
      </c>
      <c r="M5" s="8">
        <v>0</v>
      </c>
    </row>
    <row r="6" spans="1:13" x14ac:dyDescent="0.25">
      <c r="A6" s="25" t="s">
        <v>10</v>
      </c>
      <c r="B6" s="25" t="s">
        <v>20</v>
      </c>
      <c r="C6" s="25" t="s">
        <v>12</v>
      </c>
      <c r="D6" s="25" t="s">
        <v>21</v>
      </c>
      <c r="E6" s="25" t="s">
        <v>14</v>
      </c>
      <c r="F6" s="26">
        <v>0</v>
      </c>
      <c r="G6" s="26">
        <v>0</v>
      </c>
      <c r="H6" s="26">
        <v>0</v>
      </c>
      <c r="I6" s="18">
        <v>0</v>
      </c>
      <c r="J6" s="7">
        <v>0</v>
      </c>
      <c r="K6" s="7">
        <v>0</v>
      </c>
      <c r="L6" s="8">
        <v>0</v>
      </c>
      <c r="M6" s="8">
        <v>0</v>
      </c>
    </row>
    <row r="7" spans="1:13" x14ac:dyDescent="0.25">
      <c r="A7" s="25" t="s">
        <v>10</v>
      </c>
      <c r="B7" s="25" t="s">
        <v>20</v>
      </c>
      <c r="C7" s="25" t="s">
        <v>12</v>
      </c>
      <c r="D7" s="25" t="s">
        <v>22</v>
      </c>
      <c r="E7" s="25" t="s">
        <v>23</v>
      </c>
      <c r="F7" s="26">
        <v>13.86</v>
      </c>
      <c r="G7" s="26">
        <v>13.86</v>
      </c>
      <c r="H7" s="26">
        <v>13.86</v>
      </c>
      <c r="I7" s="18">
        <v>13.86</v>
      </c>
      <c r="J7" s="7">
        <v>13.86</v>
      </c>
      <c r="K7" s="7">
        <v>13.86</v>
      </c>
      <c r="L7" s="25">
        <v>12.82</v>
      </c>
      <c r="M7" s="25">
        <v>12.82</v>
      </c>
    </row>
    <row r="8" spans="1:13" x14ac:dyDescent="0.25">
      <c r="A8" s="25" t="s">
        <v>10</v>
      </c>
      <c r="B8" s="25" t="s">
        <v>20</v>
      </c>
      <c r="C8" s="25" t="s">
        <v>12</v>
      </c>
      <c r="D8" s="25" t="s">
        <v>24</v>
      </c>
      <c r="E8" s="25" t="s">
        <v>23</v>
      </c>
      <c r="F8" s="26">
        <v>0</v>
      </c>
      <c r="G8" s="26">
        <v>0</v>
      </c>
      <c r="H8" s="26">
        <v>0</v>
      </c>
      <c r="I8" s="18">
        <v>0</v>
      </c>
      <c r="J8" s="7">
        <v>0</v>
      </c>
      <c r="K8" s="7">
        <v>0</v>
      </c>
      <c r="L8" s="8">
        <v>0</v>
      </c>
      <c r="M8" s="8">
        <v>0</v>
      </c>
    </row>
    <row r="9" spans="1:13" x14ac:dyDescent="0.25">
      <c r="A9" s="25" t="s">
        <v>10</v>
      </c>
      <c r="B9" s="25" t="s">
        <v>20</v>
      </c>
      <c r="C9" s="25" t="s">
        <v>12</v>
      </c>
      <c r="D9" s="25" t="s">
        <v>25</v>
      </c>
      <c r="E9" s="25" t="s">
        <v>14</v>
      </c>
      <c r="F9" s="26">
        <v>0</v>
      </c>
      <c r="G9" s="26">
        <v>0</v>
      </c>
      <c r="H9" s="26">
        <v>0</v>
      </c>
      <c r="I9" s="18">
        <v>0</v>
      </c>
      <c r="J9" s="7">
        <v>0</v>
      </c>
      <c r="K9" s="7">
        <v>0</v>
      </c>
      <c r="L9" s="8">
        <v>0</v>
      </c>
      <c r="M9" s="8">
        <v>0</v>
      </c>
    </row>
    <row r="10" spans="1:13" x14ac:dyDescent="0.25">
      <c r="A10" s="25" t="s">
        <v>10</v>
      </c>
      <c r="B10" s="25" t="s">
        <v>20</v>
      </c>
      <c r="C10" s="25" t="s">
        <v>12</v>
      </c>
      <c r="D10" s="25" t="s">
        <v>26</v>
      </c>
      <c r="E10" s="25" t="s">
        <v>14</v>
      </c>
      <c r="F10" s="26">
        <v>0</v>
      </c>
      <c r="G10" s="26">
        <v>0</v>
      </c>
      <c r="H10" s="26">
        <v>0</v>
      </c>
      <c r="I10" s="18">
        <v>0</v>
      </c>
      <c r="J10" s="7">
        <v>0</v>
      </c>
      <c r="K10" s="7">
        <v>0</v>
      </c>
      <c r="L10" s="8">
        <v>0</v>
      </c>
      <c r="M10" s="8">
        <v>0</v>
      </c>
    </row>
    <row r="11" spans="1:13" x14ac:dyDescent="0.25">
      <c r="A11" s="25" t="s">
        <v>10</v>
      </c>
      <c r="B11" s="25" t="s">
        <v>20</v>
      </c>
      <c r="C11" s="25" t="s">
        <v>12</v>
      </c>
      <c r="D11" s="25" t="s">
        <v>27</v>
      </c>
      <c r="E11" s="25" t="s">
        <v>14</v>
      </c>
      <c r="F11" s="26">
        <v>9</v>
      </c>
      <c r="G11" s="26">
        <v>9</v>
      </c>
      <c r="H11" s="26">
        <v>9</v>
      </c>
      <c r="I11" s="18">
        <v>9</v>
      </c>
      <c r="J11" s="7">
        <v>9</v>
      </c>
      <c r="K11" s="7">
        <v>9</v>
      </c>
      <c r="L11" s="25">
        <v>8.59</v>
      </c>
      <c r="M11" s="25">
        <v>8.59</v>
      </c>
    </row>
    <row r="12" spans="1:13" x14ac:dyDescent="0.25">
      <c r="A12" s="25" t="s">
        <v>10</v>
      </c>
      <c r="B12" s="25" t="s">
        <v>20</v>
      </c>
      <c r="C12" s="25" t="s">
        <v>12</v>
      </c>
      <c r="D12" s="25" t="s">
        <v>28</v>
      </c>
      <c r="E12" s="25" t="s">
        <v>29</v>
      </c>
      <c r="F12" s="26">
        <v>15.92</v>
      </c>
      <c r="G12" s="26">
        <v>15.92</v>
      </c>
      <c r="H12" s="26">
        <v>15.92</v>
      </c>
      <c r="I12" s="18">
        <v>15.92</v>
      </c>
      <c r="J12" s="7">
        <v>15.92</v>
      </c>
      <c r="K12" s="7">
        <v>15.92</v>
      </c>
      <c r="L12" s="8">
        <v>0</v>
      </c>
      <c r="M12" s="8">
        <v>0</v>
      </c>
    </row>
    <row r="13" spans="1:13" x14ac:dyDescent="0.25">
      <c r="A13" s="25" t="s">
        <v>10</v>
      </c>
      <c r="B13" s="25" t="s">
        <v>30</v>
      </c>
      <c r="C13" s="25" t="s">
        <v>12</v>
      </c>
      <c r="D13" s="25" t="s">
        <v>27</v>
      </c>
      <c r="E13" s="25" t="s">
        <v>14</v>
      </c>
      <c r="F13" s="26">
        <v>4.1900000000000004</v>
      </c>
      <c r="G13" s="26">
        <v>4.1900000000000004</v>
      </c>
      <c r="H13" s="26">
        <v>4.1900000000000004</v>
      </c>
      <c r="I13" s="18">
        <v>4.1900000000000004</v>
      </c>
      <c r="J13" s="7">
        <v>4.1900000000000004</v>
      </c>
      <c r="K13" s="7">
        <v>4.1900000000000004</v>
      </c>
      <c r="L13" s="25">
        <v>4.1399999999999997</v>
      </c>
      <c r="M13" s="25">
        <v>4.1399999999999997</v>
      </c>
    </row>
    <row r="14" spans="1:13" x14ac:dyDescent="0.25">
      <c r="A14" s="25" t="s">
        <v>10</v>
      </c>
      <c r="B14" s="25" t="s">
        <v>31</v>
      </c>
      <c r="C14" s="25" t="s">
        <v>12</v>
      </c>
      <c r="D14" s="25" t="s">
        <v>27</v>
      </c>
      <c r="E14" s="25" t="s">
        <v>14</v>
      </c>
      <c r="F14" s="26">
        <v>2.2200000000000002</v>
      </c>
      <c r="G14" s="26">
        <v>2.2200000000000002</v>
      </c>
      <c r="H14" s="26">
        <v>2.2200000000000002</v>
      </c>
      <c r="I14" s="18">
        <v>2.2200000000000002</v>
      </c>
      <c r="J14" s="7">
        <v>2.2200000000000002</v>
      </c>
      <c r="K14" s="7">
        <v>2.2200000000000002</v>
      </c>
      <c r="L14" s="8">
        <v>0</v>
      </c>
      <c r="M14" s="8">
        <v>0</v>
      </c>
    </row>
    <row r="15" spans="1:13" x14ac:dyDescent="0.25">
      <c r="A15" s="25" t="s">
        <v>10</v>
      </c>
      <c r="B15" s="25" t="s">
        <v>32</v>
      </c>
      <c r="C15" s="25" t="s">
        <v>12</v>
      </c>
      <c r="D15" s="25" t="s">
        <v>33</v>
      </c>
      <c r="E15" s="25" t="s">
        <v>14</v>
      </c>
      <c r="F15" s="26"/>
      <c r="G15" s="26"/>
      <c r="H15" s="26"/>
      <c r="I15" s="18"/>
      <c r="J15" s="25"/>
      <c r="K15" s="25"/>
      <c r="L15" s="25"/>
      <c r="M15" s="25"/>
    </row>
    <row r="16" spans="1:13" x14ac:dyDescent="0.25">
      <c r="A16" s="25" t="s">
        <v>10</v>
      </c>
      <c r="B16" s="25" t="s">
        <v>32</v>
      </c>
      <c r="C16" s="25" t="s">
        <v>12</v>
      </c>
      <c r="D16" s="25" t="s">
        <v>33</v>
      </c>
      <c r="E16" s="25" t="s">
        <v>771</v>
      </c>
      <c r="F16" s="26">
        <v>0</v>
      </c>
      <c r="G16" s="7">
        <v>0</v>
      </c>
      <c r="H16" s="7">
        <v>0</v>
      </c>
      <c r="I16" s="18">
        <v>0</v>
      </c>
      <c r="J16" s="7">
        <v>0</v>
      </c>
      <c r="K16" s="7">
        <v>0</v>
      </c>
      <c r="L16" s="8">
        <v>0</v>
      </c>
      <c r="M16" s="8">
        <v>0</v>
      </c>
    </row>
    <row r="17" spans="1:13" x14ac:dyDescent="0.25">
      <c r="A17" s="25" t="s">
        <v>34</v>
      </c>
      <c r="B17" s="25" t="s">
        <v>35</v>
      </c>
      <c r="C17" s="25" t="s">
        <v>12</v>
      </c>
      <c r="D17" s="25" t="s">
        <v>36</v>
      </c>
      <c r="E17" s="25" t="s">
        <v>17</v>
      </c>
      <c r="F17" s="26">
        <v>59.050000000000004</v>
      </c>
      <c r="G17" s="26">
        <v>59.050000000000004</v>
      </c>
      <c r="H17" s="26">
        <v>59.02</v>
      </c>
      <c r="I17" s="18">
        <v>59.02</v>
      </c>
      <c r="J17" s="7">
        <v>59.02</v>
      </c>
      <c r="K17" s="7">
        <v>59.02</v>
      </c>
      <c r="L17" s="8">
        <v>0</v>
      </c>
      <c r="M17" s="8">
        <v>0</v>
      </c>
    </row>
    <row r="18" spans="1:13" x14ac:dyDescent="0.25">
      <c r="A18" s="25" t="s">
        <v>37</v>
      </c>
      <c r="B18" s="25" t="s">
        <v>38</v>
      </c>
      <c r="C18" s="25" t="s">
        <v>296</v>
      </c>
      <c r="D18" s="25" t="s">
        <v>297</v>
      </c>
      <c r="E18" s="25" t="s">
        <v>298</v>
      </c>
      <c r="F18" s="26">
        <v>4.12</v>
      </c>
      <c r="G18" s="26">
        <v>4.12</v>
      </c>
      <c r="H18" s="26">
        <v>4.12</v>
      </c>
      <c r="I18" s="18">
        <v>4.12</v>
      </c>
      <c r="J18" s="78">
        <v>2.76</v>
      </c>
      <c r="K18" s="79">
        <v>1.9100290464</v>
      </c>
      <c r="L18" s="80">
        <v>2.21</v>
      </c>
      <c r="M18" s="80">
        <v>7.36</v>
      </c>
    </row>
    <row r="19" spans="1:13" x14ac:dyDescent="0.25">
      <c r="A19" s="25" t="s">
        <v>37</v>
      </c>
      <c r="B19" s="25" t="s">
        <v>38</v>
      </c>
      <c r="C19" s="25" t="s">
        <v>12</v>
      </c>
      <c r="D19" s="25" t="s">
        <v>39</v>
      </c>
      <c r="E19" s="25" t="s">
        <v>40</v>
      </c>
      <c r="F19" s="26">
        <v>0</v>
      </c>
      <c r="G19" s="26">
        <v>0</v>
      </c>
      <c r="H19" s="26">
        <v>0</v>
      </c>
      <c r="I19" s="18">
        <v>0</v>
      </c>
      <c r="J19" s="7">
        <v>0</v>
      </c>
      <c r="K19" s="8">
        <v>0</v>
      </c>
      <c r="L19" s="8">
        <v>0</v>
      </c>
      <c r="M19" s="8">
        <v>0</v>
      </c>
    </row>
    <row r="20" spans="1:13" x14ac:dyDescent="0.25">
      <c r="A20" s="25" t="s">
        <v>37</v>
      </c>
      <c r="B20" s="25" t="s">
        <v>38</v>
      </c>
      <c r="C20" s="25" t="s">
        <v>12</v>
      </c>
      <c r="D20" s="25" t="s">
        <v>41</v>
      </c>
      <c r="E20" s="25" t="s">
        <v>40</v>
      </c>
      <c r="F20" s="26">
        <v>0</v>
      </c>
      <c r="G20" s="26">
        <v>0</v>
      </c>
      <c r="H20" s="26">
        <v>0</v>
      </c>
      <c r="I20" s="18">
        <v>0</v>
      </c>
      <c r="J20" s="7">
        <v>0</v>
      </c>
      <c r="K20" s="8">
        <v>0</v>
      </c>
      <c r="L20" s="8">
        <v>0</v>
      </c>
      <c r="M20" s="8">
        <v>0</v>
      </c>
    </row>
    <row r="21" spans="1:13" x14ac:dyDescent="0.25">
      <c r="A21" s="25" t="s">
        <v>37</v>
      </c>
      <c r="B21" s="25" t="s">
        <v>38</v>
      </c>
      <c r="C21" s="25" t="s">
        <v>12</v>
      </c>
      <c r="D21" s="25" t="s">
        <v>42</v>
      </c>
      <c r="E21" s="25" t="s">
        <v>40</v>
      </c>
      <c r="F21" s="26">
        <v>0</v>
      </c>
      <c r="G21" s="26">
        <v>0</v>
      </c>
      <c r="H21" s="26">
        <v>0</v>
      </c>
      <c r="I21" s="18">
        <v>0</v>
      </c>
      <c r="J21" s="25">
        <v>0</v>
      </c>
      <c r="K21" s="7">
        <v>0</v>
      </c>
      <c r="L21" s="7">
        <v>0</v>
      </c>
      <c r="M21" s="7">
        <v>0</v>
      </c>
    </row>
    <row r="22" spans="1:13" x14ac:dyDescent="0.25">
      <c r="A22" s="25" t="s">
        <v>37</v>
      </c>
      <c r="B22" s="25" t="s">
        <v>38</v>
      </c>
      <c r="C22" s="25" t="s">
        <v>296</v>
      </c>
      <c r="D22" s="25" t="s">
        <v>42</v>
      </c>
      <c r="E22" s="25" t="s">
        <v>298</v>
      </c>
      <c r="F22" s="26">
        <v>18.850000000000001</v>
      </c>
      <c r="G22" s="26">
        <v>18.850000000000001</v>
      </c>
      <c r="H22" s="26">
        <v>18.850000000000001</v>
      </c>
      <c r="I22" s="18">
        <v>18.77</v>
      </c>
      <c r="J22" s="28">
        <v>13.280000000000001</v>
      </c>
      <c r="K22" s="81">
        <v>8.014766830400001</v>
      </c>
      <c r="L22" s="80">
        <v>7.67</v>
      </c>
      <c r="M22" s="80">
        <v>11.75</v>
      </c>
    </row>
    <row r="23" spans="1:13" x14ac:dyDescent="0.25">
      <c r="A23" s="25" t="s">
        <v>37</v>
      </c>
      <c r="B23" s="25" t="s">
        <v>38</v>
      </c>
      <c r="C23" s="25" t="s">
        <v>296</v>
      </c>
      <c r="D23" s="25" t="s">
        <v>299</v>
      </c>
      <c r="E23" s="25" t="s">
        <v>298</v>
      </c>
      <c r="F23" s="26">
        <v>0</v>
      </c>
      <c r="G23" s="26">
        <v>0</v>
      </c>
      <c r="H23" s="26">
        <v>0</v>
      </c>
      <c r="I23" s="18">
        <v>0</v>
      </c>
      <c r="J23" s="7">
        <v>0</v>
      </c>
      <c r="K23" s="8">
        <v>0</v>
      </c>
      <c r="L23" s="8">
        <v>0</v>
      </c>
      <c r="M23" s="8">
        <v>14.99</v>
      </c>
    </row>
    <row r="24" spans="1:13" x14ac:dyDescent="0.25">
      <c r="A24" s="25" t="s">
        <v>37</v>
      </c>
      <c r="B24" s="25" t="s">
        <v>38</v>
      </c>
      <c r="C24" s="25" t="s">
        <v>12</v>
      </c>
      <c r="D24" s="25" t="s">
        <v>43</v>
      </c>
      <c r="E24" s="25" t="s">
        <v>40</v>
      </c>
      <c r="F24" s="26">
        <v>0</v>
      </c>
      <c r="G24" s="26">
        <v>0</v>
      </c>
      <c r="H24" s="26">
        <v>0</v>
      </c>
      <c r="I24" s="18">
        <v>0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25">
      <c r="A25" s="25" t="s">
        <v>37</v>
      </c>
      <c r="B25" s="25" t="s">
        <v>38</v>
      </c>
      <c r="C25" s="25" t="s">
        <v>296</v>
      </c>
      <c r="D25" s="25" t="s">
        <v>300</v>
      </c>
      <c r="E25" s="25" t="s">
        <v>298</v>
      </c>
      <c r="F25" s="26">
        <v>6.3</v>
      </c>
      <c r="G25" s="26">
        <v>6.3</v>
      </c>
      <c r="H25" s="26">
        <v>6.3</v>
      </c>
      <c r="I25" s="18">
        <v>5.99</v>
      </c>
      <c r="J25" s="28">
        <v>3.36</v>
      </c>
      <c r="K25" s="81">
        <v>1.1267924512</v>
      </c>
      <c r="L25" s="80">
        <v>1.67</v>
      </c>
      <c r="M25" s="80">
        <v>13.02</v>
      </c>
    </row>
    <row r="26" spans="1:13" x14ac:dyDescent="0.25">
      <c r="A26" s="25" t="s">
        <v>37</v>
      </c>
      <c r="B26" s="25" t="s">
        <v>38</v>
      </c>
      <c r="C26" s="25" t="s">
        <v>296</v>
      </c>
      <c r="D26" s="25" t="s">
        <v>301</v>
      </c>
      <c r="E26" s="25" t="s">
        <v>298</v>
      </c>
      <c r="F26" s="26">
        <v>0.05</v>
      </c>
      <c r="G26" s="26">
        <v>0.05</v>
      </c>
      <c r="H26" s="26">
        <v>0.05</v>
      </c>
      <c r="I26" s="18">
        <v>0.05</v>
      </c>
      <c r="J26" s="28">
        <v>0.01</v>
      </c>
      <c r="K26" s="28">
        <v>0.01</v>
      </c>
      <c r="L26" s="7">
        <v>0</v>
      </c>
      <c r="M26" s="7">
        <v>0</v>
      </c>
    </row>
    <row r="27" spans="1:13" x14ac:dyDescent="0.25">
      <c r="A27" s="25" t="s">
        <v>37</v>
      </c>
      <c r="B27" s="25" t="s">
        <v>38</v>
      </c>
      <c r="C27" s="25" t="s">
        <v>296</v>
      </c>
      <c r="D27" s="25" t="s">
        <v>302</v>
      </c>
      <c r="E27" s="25" t="s">
        <v>298</v>
      </c>
      <c r="F27" s="26">
        <v>4.82</v>
      </c>
      <c r="G27" s="26">
        <v>4.82</v>
      </c>
      <c r="H27" s="26">
        <v>4.82</v>
      </c>
      <c r="I27" s="18">
        <v>4.82</v>
      </c>
      <c r="J27" s="28">
        <v>3.42</v>
      </c>
      <c r="K27" s="79">
        <v>2.1657982048000002</v>
      </c>
      <c r="L27" s="25">
        <v>3.42</v>
      </c>
      <c r="M27" s="25">
        <v>6.99</v>
      </c>
    </row>
    <row r="28" spans="1:13" x14ac:dyDescent="0.25">
      <c r="A28" s="25" t="s">
        <v>37</v>
      </c>
      <c r="B28" s="25" t="s">
        <v>38</v>
      </c>
      <c r="C28" s="25" t="s">
        <v>12</v>
      </c>
      <c r="D28" s="25" t="s">
        <v>44</v>
      </c>
      <c r="E28" s="25" t="s">
        <v>40</v>
      </c>
      <c r="F28" s="26">
        <v>5.79</v>
      </c>
      <c r="G28" s="26">
        <v>5.79</v>
      </c>
      <c r="H28" s="26">
        <v>5.79</v>
      </c>
      <c r="I28" s="18">
        <v>5.79</v>
      </c>
      <c r="J28" s="28">
        <v>4.3600000000000003</v>
      </c>
      <c r="K28" s="28">
        <v>4.3600000000000003</v>
      </c>
      <c r="L28" s="82">
        <v>3.69</v>
      </c>
      <c r="M28" s="82">
        <v>11.25</v>
      </c>
    </row>
    <row r="29" spans="1:13" x14ac:dyDescent="0.25">
      <c r="A29" s="25" t="s">
        <v>37</v>
      </c>
      <c r="B29" s="25" t="s">
        <v>38</v>
      </c>
      <c r="C29" s="25" t="s">
        <v>12</v>
      </c>
      <c r="D29" s="25" t="s">
        <v>45</v>
      </c>
      <c r="E29" s="25" t="s">
        <v>14</v>
      </c>
      <c r="F29" s="26">
        <v>0</v>
      </c>
      <c r="G29" s="26">
        <v>0</v>
      </c>
      <c r="H29" s="26">
        <v>0</v>
      </c>
      <c r="I29" s="18">
        <v>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25">
      <c r="A30" s="25" t="s">
        <v>37</v>
      </c>
      <c r="B30" s="25" t="s">
        <v>303</v>
      </c>
      <c r="C30" s="25" t="s">
        <v>296</v>
      </c>
      <c r="D30" s="25" t="s">
        <v>304</v>
      </c>
      <c r="E30" s="25" t="s">
        <v>298</v>
      </c>
      <c r="F30" s="26">
        <v>94.18</v>
      </c>
      <c r="G30" s="26">
        <v>94.18</v>
      </c>
      <c r="H30" s="26">
        <v>94.18</v>
      </c>
      <c r="I30" s="18">
        <v>94.18</v>
      </c>
      <c r="J30" s="7">
        <v>94.18</v>
      </c>
      <c r="K30" s="79">
        <v>94.184294109999996</v>
      </c>
      <c r="L30" s="83">
        <v>94.18</v>
      </c>
      <c r="M30" s="83">
        <v>94.18</v>
      </c>
    </row>
    <row r="31" spans="1:13" x14ac:dyDescent="0.25">
      <c r="A31" s="25" t="s">
        <v>37</v>
      </c>
      <c r="B31" s="25" t="s">
        <v>303</v>
      </c>
      <c r="C31" s="25" t="s">
        <v>296</v>
      </c>
      <c r="D31" s="25" t="s">
        <v>305</v>
      </c>
      <c r="E31" s="25" t="s">
        <v>298</v>
      </c>
      <c r="F31" s="26">
        <v>59.47</v>
      </c>
      <c r="G31" s="26">
        <v>59.47</v>
      </c>
      <c r="H31" s="26">
        <v>59.47</v>
      </c>
      <c r="I31" s="18">
        <v>59.47</v>
      </c>
      <c r="J31" s="28">
        <v>59.47</v>
      </c>
      <c r="K31" s="28">
        <v>59.47</v>
      </c>
      <c r="L31" s="25">
        <v>59.47</v>
      </c>
      <c r="M31" s="25">
        <v>59.47</v>
      </c>
    </row>
    <row r="32" spans="1:13" x14ac:dyDescent="0.25">
      <c r="A32" s="25" t="s">
        <v>37</v>
      </c>
      <c r="B32" s="25" t="s">
        <v>46</v>
      </c>
      <c r="C32" s="25" t="s">
        <v>12</v>
      </c>
      <c r="D32" s="25" t="s">
        <v>47</v>
      </c>
      <c r="E32" s="25" t="s">
        <v>17</v>
      </c>
      <c r="F32" s="26">
        <v>14.44</v>
      </c>
      <c r="G32" s="26">
        <v>14.44</v>
      </c>
      <c r="H32" s="26">
        <v>14.44</v>
      </c>
      <c r="I32" s="18">
        <v>14.44</v>
      </c>
      <c r="J32" s="28">
        <v>13.700000000000001</v>
      </c>
      <c r="K32" s="81">
        <v>11.62489870368</v>
      </c>
      <c r="L32" s="83">
        <v>12.91</v>
      </c>
      <c r="M32" s="83">
        <v>24.9</v>
      </c>
    </row>
    <row r="33" spans="1:13" x14ac:dyDescent="0.25">
      <c r="A33" s="25" t="s">
        <v>37</v>
      </c>
      <c r="B33" s="25" t="s">
        <v>46</v>
      </c>
      <c r="C33" s="25" t="s">
        <v>12</v>
      </c>
      <c r="D33" s="25" t="s">
        <v>48</v>
      </c>
      <c r="E33" s="25" t="s">
        <v>40</v>
      </c>
      <c r="F33" s="26">
        <v>0</v>
      </c>
      <c r="G33" s="26">
        <v>0</v>
      </c>
      <c r="H33" s="26">
        <v>0</v>
      </c>
      <c r="I33" s="18">
        <v>0</v>
      </c>
      <c r="J33" s="25"/>
      <c r="K33" s="25"/>
      <c r="L33" s="25"/>
      <c r="M33" s="25"/>
    </row>
    <row r="34" spans="1:13" x14ac:dyDescent="0.25">
      <c r="A34" s="25" t="s">
        <v>37</v>
      </c>
      <c r="B34" s="25" t="s">
        <v>46</v>
      </c>
      <c r="C34" s="25" t="s">
        <v>296</v>
      </c>
      <c r="D34" s="25" t="s">
        <v>48</v>
      </c>
      <c r="E34" s="25" t="s">
        <v>298</v>
      </c>
      <c r="F34" s="26">
        <v>10.59</v>
      </c>
      <c r="G34" s="26">
        <v>10.59</v>
      </c>
      <c r="H34" s="26">
        <v>10.59</v>
      </c>
      <c r="I34" s="18">
        <v>10.28</v>
      </c>
      <c r="J34" s="28">
        <v>7.4</v>
      </c>
      <c r="K34" s="81">
        <v>5.3280000000000003</v>
      </c>
      <c r="L34" s="84">
        <v>7.25</v>
      </c>
      <c r="M34" s="84">
        <v>18.12</v>
      </c>
    </row>
    <row r="35" spans="1:13" x14ac:dyDescent="0.25">
      <c r="A35" s="25" t="s">
        <v>37</v>
      </c>
      <c r="B35" s="25" t="s">
        <v>46</v>
      </c>
      <c r="C35" s="25" t="s">
        <v>12</v>
      </c>
      <c r="D35" s="25" t="s">
        <v>48</v>
      </c>
      <c r="E35" s="25" t="s">
        <v>14</v>
      </c>
      <c r="F35" s="26"/>
      <c r="G35" s="26"/>
      <c r="H35" s="26"/>
      <c r="I35" s="18"/>
      <c r="J35" s="7">
        <v>0</v>
      </c>
      <c r="K35" s="7">
        <v>0</v>
      </c>
      <c r="L35" s="7">
        <v>0</v>
      </c>
      <c r="M35" s="7">
        <v>0</v>
      </c>
    </row>
    <row r="36" spans="1:13" x14ac:dyDescent="0.25">
      <c r="A36" s="25" t="s">
        <v>37</v>
      </c>
      <c r="B36" s="25" t="s">
        <v>46</v>
      </c>
      <c r="C36" s="25" t="s">
        <v>12</v>
      </c>
      <c r="D36" s="25" t="s">
        <v>49</v>
      </c>
      <c r="E36" s="25" t="s">
        <v>17</v>
      </c>
      <c r="F36" s="26">
        <v>0</v>
      </c>
      <c r="G36" s="26">
        <v>0</v>
      </c>
      <c r="H36" s="26">
        <v>0</v>
      </c>
      <c r="I36" s="18">
        <v>0</v>
      </c>
      <c r="J36" s="7">
        <v>0</v>
      </c>
      <c r="K36" s="81">
        <v>9.91</v>
      </c>
      <c r="L36" s="7">
        <v>0</v>
      </c>
      <c r="M36" s="7">
        <v>8.82</v>
      </c>
    </row>
    <row r="37" spans="1:13" x14ac:dyDescent="0.25">
      <c r="A37" s="25" t="s">
        <v>37</v>
      </c>
      <c r="B37" s="25" t="s">
        <v>46</v>
      </c>
      <c r="C37" s="25" t="s">
        <v>12</v>
      </c>
      <c r="D37" s="25" t="s">
        <v>50</v>
      </c>
      <c r="E37" s="25" t="s">
        <v>14</v>
      </c>
      <c r="F37" s="26">
        <v>9.61</v>
      </c>
      <c r="G37" s="26">
        <v>9.61</v>
      </c>
      <c r="H37" s="26">
        <v>9.61</v>
      </c>
      <c r="I37" s="18">
        <v>9.61</v>
      </c>
      <c r="J37" s="7">
        <v>9.61</v>
      </c>
      <c r="K37" s="7">
        <v>9.61</v>
      </c>
      <c r="L37" s="80">
        <v>8.7000000000000011</v>
      </c>
      <c r="M37" s="80">
        <v>15.85</v>
      </c>
    </row>
    <row r="38" spans="1:13" x14ac:dyDescent="0.25">
      <c r="A38" s="25" t="s">
        <v>37</v>
      </c>
      <c r="B38" s="25" t="s">
        <v>46</v>
      </c>
      <c r="C38" s="25" t="s">
        <v>12</v>
      </c>
      <c r="D38" s="25" t="s">
        <v>51</v>
      </c>
      <c r="E38" s="25" t="s">
        <v>14</v>
      </c>
      <c r="F38" s="26">
        <v>0</v>
      </c>
      <c r="G38" s="26">
        <v>0</v>
      </c>
      <c r="H38" s="26">
        <v>0</v>
      </c>
      <c r="I38" s="18">
        <v>0</v>
      </c>
      <c r="J38" s="7">
        <v>0</v>
      </c>
      <c r="K38" s="7">
        <v>0</v>
      </c>
      <c r="L38" s="7">
        <v>0</v>
      </c>
      <c r="M38" s="7">
        <v>0</v>
      </c>
    </row>
    <row r="39" spans="1:13" x14ac:dyDescent="0.25">
      <c r="A39" s="25" t="s">
        <v>37</v>
      </c>
      <c r="B39" s="25" t="s">
        <v>46</v>
      </c>
      <c r="C39" s="25" t="s">
        <v>12</v>
      </c>
      <c r="D39" s="25" t="s">
        <v>52</v>
      </c>
      <c r="E39" s="25" t="s">
        <v>14</v>
      </c>
      <c r="F39" s="26">
        <v>0</v>
      </c>
      <c r="G39" s="26">
        <v>0</v>
      </c>
      <c r="H39" s="26">
        <v>0</v>
      </c>
      <c r="I39" s="18">
        <v>0</v>
      </c>
      <c r="J39" s="7">
        <v>0</v>
      </c>
      <c r="K39" s="7">
        <v>0</v>
      </c>
      <c r="L39" s="7">
        <v>0</v>
      </c>
      <c r="M39" s="7">
        <v>0</v>
      </c>
    </row>
    <row r="40" spans="1:13" x14ac:dyDescent="0.25">
      <c r="A40" s="25" t="s">
        <v>37</v>
      </c>
      <c r="B40" s="25" t="s">
        <v>46</v>
      </c>
      <c r="C40" s="25" t="s">
        <v>12</v>
      </c>
      <c r="D40" s="25" t="s">
        <v>53</v>
      </c>
      <c r="E40" s="25" t="s">
        <v>17</v>
      </c>
      <c r="F40" s="26">
        <v>0</v>
      </c>
      <c r="G40" s="26">
        <v>0</v>
      </c>
      <c r="H40" s="26">
        <v>0</v>
      </c>
      <c r="I40" s="18">
        <v>0</v>
      </c>
      <c r="J40" s="7">
        <v>0</v>
      </c>
      <c r="K40" s="81">
        <v>6.79</v>
      </c>
      <c r="L40" s="7">
        <v>0</v>
      </c>
      <c r="M40" s="7">
        <v>0</v>
      </c>
    </row>
    <row r="41" spans="1:13" x14ac:dyDescent="0.25">
      <c r="A41" s="25" t="s">
        <v>37</v>
      </c>
      <c r="B41" s="25" t="s">
        <v>54</v>
      </c>
      <c r="C41" s="25" t="s">
        <v>12</v>
      </c>
      <c r="D41" s="25" t="s">
        <v>55</v>
      </c>
      <c r="E41" s="25" t="s">
        <v>29</v>
      </c>
      <c r="F41" s="26">
        <v>4.93</v>
      </c>
      <c r="G41" s="26">
        <v>4.93</v>
      </c>
      <c r="H41" s="26">
        <v>4.93</v>
      </c>
      <c r="I41" s="18">
        <v>4.93</v>
      </c>
      <c r="J41" s="7">
        <v>4.93</v>
      </c>
      <c r="K41" s="7">
        <v>4.93</v>
      </c>
      <c r="L41" s="25">
        <v>2.72</v>
      </c>
      <c r="M41" s="25">
        <v>130.52000000000001</v>
      </c>
    </row>
    <row r="42" spans="1:13" x14ac:dyDescent="0.25">
      <c r="A42" s="25" t="s">
        <v>37</v>
      </c>
      <c r="B42" s="25" t="s">
        <v>54</v>
      </c>
      <c r="C42" s="25" t="s">
        <v>12</v>
      </c>
      <c r="D42" s="25" t="s">
        <v>55</v>
      </c>
      <c r="E42" s="25" t="s">
        <v>17</v>
      </c>
      <c r="F42" s="26">
        <v>31.95</v>
      </c>
      <c r="G42" s="26">
        <v>31.95</v>
      </c>
      <c r="H42" s="26">
        <v>31.95</v>
      </c>
      <c r="I42" s="18">
        <v>31.95</v>
      </c>
      <c r="J42" s="28">
        <v>31.95</v>
      </c>
      <c r="K42" s="28">
        <v>31.95</v>
      </c>
      <c r="L42" s="82">
        <v>31.95</v>
      </c>
      <c r="M42" s="82">
        <v>265.05</v>
      </c>
    </row>
    <row r="43" spans="1:13" x14ac:dyDescent="0.25">
      <c r="A43" s="25" t="s">
        <v>37</v>
      </c>
      <c r="B43" s="25" t="s">
        <v>54</v>
      </c>
      <c r="C43" s="25" t="s">
        <v>12</v>
      </c>
      <c r="D43" s="25" t="s">
        <v>56</v>
      </c>
      <c r="E43" s="25" t="s">
        <v>17</v>
      </c>
      <c r="F43" s="26">
        <v>0</v>
      </c>
      <c r="G43" s="26">
        <v>0</v>
      </c>
      <c r="H43" s="26">
        <v>0</v>
      </c>
      <c r="I43" s="18">
        <v>0</v>
      </c>
      <c r="J43" s="7">
        <v>0</v>
      </c>
      <c r="K43" s="7">
        <v>0</v>
      </c>
      <c r="L43" s="7">
        <v>0</v>
      </c>
      <c r="M43" s="7">
        <v>0</v>
      </c>
    </row>
    <row r="44" spans="1:13" x14ac:dyDescent="0.25">
      <c r="A44" s="25" t="s">
        <v>37</v>
      </c>
      <c r="B44" s="25" t="s">
        <v>306</v>
      </c>
      <c r="C44" s="25" t="s">
        <v>296</v>
      </c>
      <c r="D44" s="25" t="s">
        <v>307</v>
      </c>
      <c r="E44" s="25" t="s">
        <v>298</v>
      </c>
      <c r="F44" s="26"/>
      <c r="G44" s="26">
        <v>0</v>
      </c>
      <c r="H44" s="26">
        <v>0</v>
      </c>
      <c r="I44" s="18">
        <v>0</v>
      </c>
      <c r="J44" s="7">
        <v>0</v>
      </c>
      <c r="K44" s="7">
        <v>0</v>
      </c>
      <c r="L44" s="7">
        <v>0</v>
      </c>
      <c r="M44" s="7">
        <v>0</v>
      </c>
    </row>
    <row r="45" spans="1:13" x14ac:dyDescent="0.25">
      <c r="A45" s="25" t="s">
        <v>37</v>
      </c>
      <c r="B45" s="25" t="s">
        <v>57</v>
      </c>
      <c r="C45" s="25" t="s">
        <v>12</v>
      </c>
      <c r="D45" s="25" t="s">
        <v>58</v>
      </c>
      <c r="E45" s="25" t="s">
        <v>40</v>
      </c>
      <c r="F45" s="26">
        <v>4.67</v>
      </c>
      <c r="G45" s="26">
        <v>4.67</v>
      </c>
      <c r="H45" s="26">
        <v>4.67</v>
      </c>
      <c r="I45" s="18">
        <v>4.67</v>
      </c>
      <c r="J45" s="7">
        <v>4.67</v>
      </c>
      <c r="K45" s="81">
        <v>4.5398844362879993</v>
      </c>
      <c r="L45" s="80">
        <v>4.43</v>
      </c>
      <c r="M45" s="80">
        <v>2.76</v>
      </c>
    </row>
    <row r="46" spans="1:13" x14ac:dyDescent="0.25">
      <c r="A46" s="25" t="s">
        <v>37</v>
      </c>
      <c r="B46" s="25" t="s">
        <v>57</v>
      </c>
      <c r="C46" s="25" t="s">
        <v>296</v>
      </c>
      <c r="D46" s="25" t="s">
        <v>308</v>
      </c>
      <c r="E46" s="25" t="s">
        <v>298</v>
      </c>
      <c r="F46" s="26">
        <v>0</v>
      </c>
      <c r="G46" s="26">
        <v>0</v>
      </c>
      <c r="H46" s="26">
        <v>0</v>
      </c>
      <c r="I46" s="18">
        <v>0</v>
      </c>
      <c r="J46" s="7">
        <v>0</v>
      </c>
      <c r="K46" s="81">
        <v>11.6</v>
      </c>
      <c r="L46" s="7">
        <v>0</v>
      </c>
      <c r="M46" s="7">
        <v>0</v>
      </c>
    </row>
    <row r="47" spans="1:13" x14ac:dyDescent="0.25">
      <c r="A47" s="25" t="s">
        <v>37</v>
      </c>
      <c r="B47" s="25" t="s">
        <v>57</v>
      </c>
      <c r="C47" s="25" t="s">
        <v>296</v>
      </c>
      <c r="D47" s="25" t="s">
        <v>309</v>
      </c>
      <c r="E47" s="25" t="s">
        <v>298</v>
      </c>
      <c r="F47" s="26"/>
      <c r="G47" s="26">
        <v>62.910000000000004</v>
      </c>
      <c r="H47" s="26">
        <v>62.910000000000004</v>
      </c>
      <c r="I47" s="18">
        <v>50.61</v>
      </c>
      <c r="J47" s="28">
        <v>41.6</v>
      </c>
      <c r="K47" s="79">
        <v>33.957451126000002</v>
      </c>
      <c r="L47" s="83">
        <v>26.02</v>
      </c>
      <c r="M47" s="83">
        <v>11.32</v>
      </c>
    </row>
    <row r="48" spans="1:13" x14ac:dyDescent="0.25">
      <c r="A48" s="25" t="s">
        <v>37</v>
      </c>
      <c r="B48" s="25" t="s">
        <v>57</v>
      </c>
      <c r="C48" s="25" t="s">
        <v>12</v>
      </c>
      <c r="D48" s="25" t="s">
        <v>59</v>
      </c>
      <c r="E48" s="25" t="s">
        <v>40</v>
      </c>
      <c r="F48" s="26">
        <v>0</v>
      </c>
      <c r="G48" s="26">
        <v>0</v>
      </c>
      <c r="H48" s="26">
        <v>0</v>
      </c>
      <c r="I48" s="18">
        <v>0</v>
      </c>
      <c r="J48" s="7">
        <v>0</v>
      </c>
      <c r="K48" s="8">
        <v>0</v>
      </c>
      <c r="L48" s="7">
        <v>0</v>
      </c>
      <c r="M48" s="7">
        <v>0</v>
      </c>
    </row>
    <row r="49" spans="1:13" x14ac:dyDescent="0.25">
      <c r="A49" s="25" t="s">
        <v>37</v>
      </c>
      <c r="B49" s="25" t="s">
        <v>57</v>
      </c>
      <c r="C49" s="25" t="s">
        <v>296</v>
      </c>
      <c r="D49" s="25" t="s">
        <v>59</v>
      </c>
      <c r="E49" s="25" t="s">
        <v>298</v>
      </c>
      <c r="F49" s="26">
        <v>0</v>
      </c>
      <c r="G49" s="26">
        <v>0</v>
      </c>
      <c r="H49" s="26">
        <v>0</v>
      </c>
      <c r="I49" s="18">
        <v>0</v>
      </c>
      <c r="J49" s="7">
        <v>0</v>
      </c>
      <c r="K49" s="81">
        <v>20.94</v>
      </c>
      <c r="L49" s="7">
        <v>0</v>
      </c>
      <c r="M49" s="7">
        <v>9.74</v>
      </c>
    </row>
    <row r="50" spans="1:13" x14ac:dyDescent="0.25">
      <c r="A50" s="25" t="s">
        <v>37</v>
      </c>
      <c r="B50" s="25" t="s">
        <v>310</v>
      </c>
      <c r="C50" s="25" t="s">
        <v>296</v>
      </c>
      <c r="D50" s="25" t="s">
        <v>311</v>
      </c>
      <c r="E50" s="25" t="s">
        <v>298</v>
      </c>
      <c r="F50" s="26">
        <v>0</v>
      </c>
      <c r="G50" s="26">
        <v>0</v>
      </c>
      <c r="H50" s="26">
        <v>0</v>
      </c>
      <c r="I50" s="18">
        <v>0</v>
      </c>
      <c r="J50" s="7">
        <v>0</v>
      </c>
      <c r="K50" s="7">
        <v>0</v>
      </c>
      <c r="L50" s="7">
        <v>0</v>
      </c>
      <c r="M50" s="7">
        <v>0</v>
      </c>
    </row>
    <row r="51" spans="1:13" x14ac:dyDescent="0.25">
      <c r="A51" s="25" t="s">
        <v>37</v>
      </c>
      <c r="B51" s="25" t="s">
        <v>60</v>
      </c>
      <c r="C51" s="25" t="s">
        <v>12</v>
      </c>
      <c r="D51" s="25" t="s">
        <v>61</v>
      </c>
      <c r="E51" s="25" t="s">
        <v>29</v>
      </c>
      <c r="F51" s="26">
        <v>0</v>
      </c>
      <c r="G51" s="26">
        <v>0</v>
      </c>
      <c r="H51" s="26">
        <v>0</v>
      </c>
      <c r="I51" s="18">
        <v>0</v>
      </c>
      <c r="J51" s="7">
        <v>0</v>
      </c>
      <c r="K51" s="7">
        <v>0</v>
      </c>
      <c r="L51" s="7">
        <v>0</v>
      </c>
      <c r="M51" s="7">
        <v>0</v>
      </c>
    </row>
    <row r="52" spans="1:13" x14ac:dyDescent="0.25">
      <c r="A52" s="25" t="s">
        <v>37</v>
      </c>
      <c r="B52" s="25" t="s">
        <v>60</v>
      </c>
      <c r="C52" s="25" t="s">
        <v>12</v>
      </c>
      <c r="D52" s="25" t="s">
        <v>61</v>
      </c>
      <c r="E52" s="25" t="s">
        <v>17</v>
      </c>
      <c r="F52" s="26">
        <v>1619.72</v>
      </c>
      <c r="G52" s="26">
        <v>1619.72</v>
      </c>
      <c r="H52" s="26">
        <v>1619.72</v>
      </c>
      <c r="I52" s="18">
        <v>1619.72</v>
      </c>
      <c r="J52" s="28">
        <v>1608.81</v>
      </c>
      <c r="K52" s="81">
        <v>1597.3876402439998</v>
      </c>
      <c r="L52" s="80">
        <v>1598.56</v>
      </c>
      <c r="M52" s="80">
        <v>1981.28</v>
      </c>
    </row>
    <row r="53" spans="1:13" x14ac:dyDescent="0.25">
      <c r="A53" s="25" t="s">
        <v>37</v>
      </c>
      <c r="B53" s="25" t="s">
        <v>60</v>
      </c>
      <c r="C53" s="25" t="s">
        <v>12</v>
      </c>
      <c r="D53" s="25" t="s">
        <v>56</v>
      </c>
      <c r="E53" s="25" t="s">
        <v>14</v>
      </c>
      <c r="F53" s="26">
        <v>0.59</v>
      </c>
      <c r="G53" s="26">
        <v>0.59</v>
      </c>
      <c r="H53" s="26">
        <v>0.59</v>
      </c>
      <c r="I53" s="18">
        <v>0.59</v>
      </c>
      <c r="J53" s="7">
        <v>0.59</v>
      </c>
      <c r="K53" s="7">
        <v>0.59</v>
      </c>
      <c r="L53" s="7">
        <v>0.59</v>
      </c>
      <c r="M53" s="7">
        <v>1.79</v>
      </c>
    </row>
    <row r="54" spans="1:13" x14ac:dyDescent="0.25">
      <c r="A54" s="25" t="s">
        <v>37</v>
      </c>
      <c r="B54" s="25" t="s">
        <v>60</v>
      </c>
      <c r="C54" s="25" t="s">
        <v>12</v>
      </c>
      <c r="D54" s="25" t="s">
        <v>62</v>
      </c>
      <c r="E54" s="25" t="s">
        <v>17</v>
      </c>
      <c r="F54" s="26">
        <v>7.95</v>
      </c>
      <c r="G54" s="26">
        <v>7.95</v>
      </c>
      <c r="H54" s="26">
        <v>7.95</v>
      </c>
      <c r="I54" s="18">
        <v>7.95</v>
      </c>
      <c r="J54" s="7">
        <v>7.95</v>
      </c>
      <c r="K54" s="7">
        <v>7.95</v>
      </c>
      <c r="L54" s="7">
        <v>7.95</v>
      </c>
      <c r="M54" s="7">
        <v>78.84</v>
      </c>
    </row>
    <row r="55" spans="1:13" x14ac:dyDescent="0.25">
      <c r="A55" s="25" t="s">
        <v>37</v>
      </c>
      <c r="B55" s="25" t="s">
        <v>744</v>
      </c>
      <c r="C55" s="25" t="s">
        <v>12</v>
      </c>
      <c r="D55" s="25" t="s">
        <v>114</v>
      </c>
      <c r="E55" s="25" t="s">
        <v>14</v>
      </c>
      <c r="F55" s="26"/>
      <c r="G55" s="26"/>
      <c r="H55" s="26">
        <v>1.8800000000000001</v>
      </c>
      <c r="I55" s="18">
        <v>1.8800000000000001</v>
      </c>
      <c r="J55" s="7">
        <v>1.8800000000000001</v>
      </c>
      <c r="K55" s="7">
        <v>1.8800000000000001</v>
      </c>
      <c r="L55" s="7">
        <v>1.8800000000000001</v>
      </c>
      <c r="M55" s="7">
        <v>56.79</v>
      </c>
    </row>
    <row r="56" spans="1:13" x14ac:dyDescent="0.25">
      <c r="A56" s="25" t="s">
        <v>37</v>
      </c>
      <c r="B56" s="25" t="s">
        <v>63</v>
      </c>
      <c r="C56" s="25" t="s">
        <v>12</v>
      </c>
      <c r="D56" s="25" t="s">
        <v>47</v>
      </c>
      <c r="E56" s="25" t="s">
        <v>17</v>
      </c>
      <c r="F56" s="26">
        <v>15.48</v>
      </c>
      <c r="G56" s="26">
        <v>15.48</v>
      </c>
      <c r="H56" s="26">
        <v>15.48</v>
      </c>
      <c r="I56" s="18">
        <v>15.48</v>
      </c>
      <c r="J56" s="28">
        <v>13.76</v>
      </c>
      <c r="K56" s="25"/>
      <c r="L56" s="80">
        <v>12.97</v>
      </c>
      <c r="M56" s="80">
        <v>89.51</v>
      </c>
    </row>
    <row r="57" spans="1:13" x14ac:dyDescent="0.25">
      <c r="A57" s="25" t="s">
        <v>37</v>
      </c>
      <c r="B57" s="25" t="s">
        <v>63</v>
      </c>
      <c r="C57" s="25" t="s">
        <v>12</v>
      </c>
      <c r="D57" s="25" t="s">
        <v>64</v>
      </c>
      <c r="E57" s="25" t="s">
        <v>17</v>
      </c>
      <c r="F57" s="26">
        <v>0</v>
      </c>
      <c r="G57" s="26">
        <v>0</v>
      </c>
      <c r="H57" s="26">
        <v>0</v>
      </c>
      <c r="I57" s="18">
        <v>0</v>
      </c>
      <c r="J57" s="7">
        <v>0</v>
      </c>
      <c r="K57" s="81">
        <v>3.96</v>
      </c>
      <c r="L57" s="7">
        <v>0</v>
      </c>
      <c r="M57" s="7">
        <v>3.96</v>
      </c>
    </row>
    <row r="58" spans="1:13" x14ac:dyDescent="0.25">
      <c r="A58" s="25" t="s">
        <v>37</v>
      </c>
      <c r="B58" s="25" t="s">
        <v>63</v>
      </c>
      <c r="C58" s="25" t="s">
        <v>12</v>
      </c>
      <c r="D58" s="25" t="s">
        <v>65</v>
      </c>
      <c r="E58" s="25" t="s">
        <v>17</v>
      </c>
      <c r="F58" s="26">
        <v>0</v>
      </c>
      <c r="G58" s="26">
        <v>0</v>
      </c>
      <c r="H58" s="26">
        <v>0</v>
      </c>
      <c r="I58" s="18">
        <v>0</v>
      </c>
      <c r="J58" s="7">
        <v>0</v>
      </c>
      <c r="K58" s="81">
        <v>3.68</v>
      </c>
      <c r="L58" s="7">
        <v>0</v>
      </c>
      <c r="M58" s="7">
        <v>3.68</v>
      </c>
    </row>
    <row r="59" spans="1:13" x14ac:dyDescent="0.25">
      <c r="A59" s="25" t="s">
        <v>37</v>
      </c>
      <c r="B59" s="25" t="s">
        <v>66</v>
      </c>
      <c r="C59" s="25" t="s">
        <v>12</v>
      </c>
      <c r="D59" s="25" t="s">
        <v>58</v>
      </c>
      <c r="E59" s="25" t="s">
        <v>40</v>
      </c>
      <c r="F59" s="26">
        <v>12.63</v>
      </c>
      <c r="G59" s="26">
        <v>12.63</v>
      </c>
      <c r="H59" s="26">
        <v>12.63</v>
      </c>
      <c r="I59" s="18">
        <v>12.63</v>
      </c>
      <c r="J59" s="7">
        <v>12.63</v>
      </c>
      <c r="K59" s="25"/>
      <c r="L59" s="7">
        <v>12.63</v>
      </c>
      <c r="M59" s="7">
        <v>0</v>
      </c>
    </row>
    <row r="60" spans="1:13" x14ac:dyDescent="0.25">
      <c r="A60" s="25" t="s">
        <v>37</v>
      </c>
      <c r="B60" s="25" t="s">
        <v>67</v>
      </c>
      <c r="C60" s="25" t="s">
        <v>12</v>
      </c>
      <c r="D60" s="25" t="s">
        <v>68</v>
      </c>
      <c r="E60" s="25" t="s">
        <v>23</v>
      </c>
      <c r="F60" s="26">
        <v>404.93</v>
      </c>
      <c r="G60" s="26">
        <v>404.93</v>
      </c>
      <c r="H60" s="26">
        <v>404.93</v>
      </c>
      <c r="I60" s="18">
        <v>404.93</v>
      </c>
      <c r="J60" s="7">
        <v>404.93</v>
      </c>
      <c r="K60" s="7">
        <v>404.93</v>
      </c>
      <c r="L60" s="7">
        <v>404.93</v>
      </c>
      <c r="M60" s="7">
        <v>449.97</v>
      </c>
    </row>
    <row r="61" spans="1:13" x14ac:dyDescent="0.25">
      <c r="A61" s="25" t="s">
        <v>37</v>
      </c>
      <c r="B61" s="25" t="s">
        <v>67</v>
      </c>
      <c r="C61" s="25" t="s">
        <v>12</v>
      </c>
      <c r="D61" s="25" t="s">
        <v>69</v>
      </c>
      <c r="E61" s="25" t="s">
        <v>29</v>
      </c>
      <c r="F61" s="26">
        <v>276.09000000000003</v>
      </c>
      <c r="G61" s="26">
        <v>276.09000000000003</v>
      </c>
      <c r="H61" s="26">
        <v>276.09000000000003</v>
      </c>
      <c r="I61" s="18">
        <v>276.09000000000003</v>
      </c>
      <c r="J61" s="28">
        <v>275.03000000000003</v>
      </c>
      <c r="K61" s="81">
        <v>271.099284558656</v>
      </c>
      <c r="L61" s="25">
        <v>271.62</v>
      </c>
      <c r="M61" s="25">
        <v>370.73</v>
      </c>
    </row>
    <row r="62" spans="1:13" x14ac:dyDescent="0.25">
      <c r="A62" s="25" t="s">
        <v>37</v>
      </c>
      <c r="B62" s="25" t="s">
        <v>67</v>
      </c>
      <c r="C62" s="25" t="s">
        <v>12</v>
      </c>
      <c r="D62" s="25" t="s">
        <v>69</v>
      </c>
      <c r="E62" s="25" t="s">
        <v>14</v>
      </c>
      <c r="F62" s="26">
        <v>148.66</v>
      </c>
      <c r="G62" s="26">
        <v>148.66</v>
      </c>
      <c r="H62" s="26">
        <v>148.66</v>
      </c>
      <c r="I62" s="18">
        <v>148.66</v>
      </c>
      <c r="J62" s="28">
        <v>147.99</v>
      </c>
      <c r="K62" s="81">
        <v>144.05392654094399</v>
      </c>
      <c r="L62" s="85">
        <v>147.36000000000001</v>
      </c>
      <c r="M62" s="85">
        <v>376.39</v>
      </c>
    </row>
    <row r="63" spans="1:13" x14ac:dyDescent="0.25">
      <c r="A63" s="25" t="s">
        <v>37</v>
      </c>
      <c r="B63" s="25" t="s">
        <v>67</v>
      </c>
      <c r="C63" s="25" t="s">
        <v>12</v>
      </c>
      <c r="D63" s="25" t="s">
        <v>70</v>
      </c>
      <c r="E63" s="25" t="s">
        <v>23</v>
      </c>
      <c r="F63" s="26">
        <v>14.16</v>
      </c>
      <c r="G63" s="26">
        <v>14.16</v>
      </c>
      <c r="H63" s="26">
        <v>14.16</v>
      </c>
      <c r="I63" s="18">
        <v>14.08</v>
      </c>
      <c r="J63" s="28">
        <v>10.86</v>
      </c>
      <c r="K63" s="81">
        <v>8.0984067048000004</v>
      </c>
      <c r="L63" s="85">
        <v>8.5500000000000007</v>
      </c>
      <c r="M63" s="85">
        <v>309.29000000000002</v>
      </c>
    </row>
    <row r="64" spans="1:13" s="39" customFormat="1" x14ac:dyDescent="0.25">
      <c r="A64" s="25" t="s">
        <v>860</v>
      </c>
      <c r="B64" s="25" t="s">
        <v>861</v>
      </c>
      <c r="C64" s="25" t="s">
        <v>12</v>
      </c>
      <c r="D64" s="25" t="s">
        <v>862</v>
      </c>
      <c r="E64" s="91" t="s">
        <v>17</v>
      </c>
      <c r="F64" s="26"/>
      <c r="G64" s="26"/>
      <c r="H64" s="26"/>
      <c r="I64" s="18"/>
      <c r="J64" s="28"/>
      <c r="K64" s="28">
        <v>102.93</v>
      </c>
      <c r="L64" s="25">
        <v>102.93</v>
      </c>
      <c r="M64" s="25">
        <v>102.93</v>
      </c>
    </row>
    <row r="65" spans="1:13" s="39" customFormat="1" x14ac:dyDescent="0.25">
      <c r="A65" s="86" t="s">
        <v>860</v>
      </c>
      <c r="B65" s="110" t="s">
        <v>861</v>
      </c>
      <c r="C65" s="82" t="s">
        <v>12</v>
      </c>
      <c r="D65" s="110" t="s">
        <v>863</v>
      </c>
      <c r="E65" s="111" t="s">
        <v>17</v>
      </c>
      <c r="F65" s="26"/>
      <c r="G65" s="26"/>
      <c r="H65" s="26"/>
      <c r="I65" s="18"/>
      <c r="J65" s="28"/>
      <c r="K65" s="112">
        <v>79.91</v>
      </c>
      <c r="L65" s="85">
        <v>79.91</v>
      </c>
      <c r="M65" s="85">
        <v>79.91</v>
      </c>
    </row>
    <row r="66" spans="1:13" x14ac:dyDescent="0.25">
      <c r="A66" s="25" t="s">
        <v>71</v>
      </c>
      <c r="B66" s="25" t="s">
        <v>72</v>
      </c>
      <c r="C66" s="25" t="s">
        <v>12</v>
      </c>
      <c r="D66" s="25" t="s">
        <v>73</v>
      </c>
      <c r="E66" s="91" t="s">
        <v>74</v>
      </c>
      <c r="F66" s="26">
        <v>0</v>
      </c>
      <c r="G66" s="26">
        <v>0</v>
      </c>
      <c r="H66" s="26">
        <v>0</v>
      </c>
      <c r="I66" s="18">
        <v>0</v>
      </c>
      <c r="J66" s="28">
        <v>0</v>
      </c>
      <c r="K66" s="7">
        <v>0</v>
      </c>
      <c r="L66" s="8">
        <v>0</v>
      </c>
      <c r="M66" s="8">
        <v>0</v>
      </c>
    </row>
    <row r="67" spans="1:13" x14ac:dyDescent="0.25">
      <c r="A67" s="25" t="s">
        <v>71</v>
      </c>
      <c r="B67" s="25" t="s">
        <v>72</v>
      </c>
      <c r="C67" s="25" t="s">
        <v>12</v>
      </c>
      <c r="D67" s="25" t="s">
        <v>73</v>
      </c>
      <c r="E67" s="25" t="s">
        <v>75</v>
      </c>
      <c r="F67" s="26">
        <v>0</v>
      </c>
      <c r="G67" s="26">
        <v>0</v>
      </c>
      <c r="H67" s="26">
        <v>0</v>
      </c>
      <c r="I67" s="18">
        <v>0</v>
      </c>
      <c r="J67" s="28">
        <v>0</v>
      </c>
      <c r="K67" s="7">
        <v>0</v>
      </c>
      <c r="L67" s="25"/>
      <c r="M67" s="25"/>
    </row>
    <row r="68" spans="1:13" x14ac:dyDescent="0.25">
      <c r="A68" s="25" t="s">
        <v>71</v>
      </c>
      <c r="B68" s="25" t="s">
        <v>76</v>
      </c>
      <c r="C68" s="25" t="s">
        <v>12</v>
      </c>
      <c r="D68" s="25" t="s">
        <v>77</v>
      </c>
      <c r="E68" s="25" t="s">
        <v>74</v>
      </c>
      <c r="F68" s="26">
        <v>0</v>
      </c>
      <c r="G68" s="26">
        <v>0</v>
      </c>
      <c r="H68" s="26">
        <v>0</v>
      </c>
      <c r="I68" s="18">
        <v>0</v>
      </c>
      <c r="J68" s="28">
        <v>0</v>
      </c>
      <c r="K68" s="25">
        <v>0</v>
      </c>
      <c r="L68" s="8">
        <v>0</v>
      </c>
      <c r="M68" s="8">
        <v>0</v>
      </c>
    </row>
    <row r="69" spans="1:13" x14ac:dyDescent="0.25">
      <c r="A69" s="25" t="s">
        <v>71</v>
      </c>
      <c r="B69" s="25" t="s">
        <v>78</v>
      </c>
      <c r="C69" s="25" t="s">
        <v>12</v>
      </c>
      <c r="D69" s="25" t="s">
        <v>79</v>
      </c>
      <c r="E69" s="25" t="s">
        <v>74</v>
      </c>
      <c r="F69" s="26">
        <v>0</v>
      </c>
      <c r="G69" s="26">
        <v>0</v>
      </c>
      <c r="H69" s="26">
        <v>0</v>
      </c>
      <c r="I69" s="18">
        <v>0</v>
      </c>
      <c r="J69" s="28">
        <v>0</v>
      </c>
      <c r="K69" s="25">
        <v>0</v>
      </c>
      <c r="L69" s="8">
        <v>0</v>
      </c>
      <c r="M69" s="8">
        <v>0</v>
      </c>
    </row>
    <row r="70" spans="1:13" x14ac:dyDescent="0.25">
      <c r="A70" s="25" t="s">
        <v>71</v>
      </c>
      <c r="B70" s="25" t="s">
        <v>80</v>
      </c>
      <c r="C70" s="25" t="s">
        <v>12</v>
      </c>
      <c r="D70" s="25" t="s">
        <v>81</v>
      </c>
      <c r="E70" s="25" t="s">
        <v>74</v>
      </c>
      <c r="F70" s="26">
        <v>0</v>
      </c>
      <c r="G70" s="26">
        <v>0</v>
      </c>
      <c r="H70" s="26">
        <v>0</v>
      </c>
      <c r="I70" s="18">
        <v>0</v>
      </c>
      <c r="J70" s="28">
        <v>0</v>
      </c>
      <c r="K70" s="7">
        <v>0</v>
      </c>
      <c r="L70" s="25"/>
      <c r="M70" s="25"/>
    </row>
    <row r="71" spans="1:13" x14ac:dyDescent="0.25">
      <c r="A71" s="25" t="s">
        <v>71</v>
      </c>
      <c r="B71" s="25" t="s">
        <v>80</v>
      </c>
      <c r="C71" s="25" t="s">
        <v>12</v>
      </c>
      <c r="D71" s="25" t="s">
        <v>81</v>
      </c>
      <c r="E71" s="25" t="s">
        <v>82</v>
      </c>
      <c r="F71" s="26">
        <v>0</v>
      </c>
      <c r="G71" s="26">
        <v>0</v>
      </c>
      <c r="H71" s="26">
        <v>0</v>
      </c>
      <c r="I71" s="18">
        <v>0</v>
      </c>
      <c r="J71" s="28">
        <v>0</v>
      </c>
      <c r="K71" s="7">
        <v>0</v>
      </c>
      <c r="L71" s="8">
        <v>0</v>
      </c>
      <c r="M71" s="8">
        <v>0</v>
      </c>
    </row>
    <row r="72" spans="1:13" x14ac:dyDescent="0.25">
      <c r="A72" s="25" t="s">
        <v>71</v>
      </c>
      <c r="B72" s="25" t="s">
        <v>80</v>
      </c>
      <c r="C72" s="25" t="s">
        <v>12</v>
      </c>
      <c r="D72" s="25" t="s">
        <v>81</v>
      </c>
      <c r="E72" s="25" t="s">
        <v>83</v>
      </c>
      <c r="F72" s="26">
        <v>0</v>
      </c>
      <c r="G72" s="26">
        <v>0</v>
      </c>
      <c r="H72" s="26">
        <v>0</v>
      </c>
      <c r="I72" s="18">
        <v>0</v>
      </c>
      <c r="J72" s="28">
        <v>0</v>
      </c>
      <c r="K72" s="7">
        <v>0</v>
      </c>
      <c r="L72" s="25"/>
      <c r="M72" s="25"/>
    </row>
    <row r="73" spans="1:13" x14ac:dyDescent="0.25">
      <c r="A73" s="25" t="s">
        <v>71</v>
      </c>
      <c r="B73" s="25" t="s">
        <v>80</v>
      </c>
      <c r="C73" s="25" t="s">
        <v>12</v>
      </c>
      <c r="D73" s="25" t="s">
        <v>84</v>
      </c>
      <c r="E73" s="25" t="s">
        <v>74</v>
      </c>
      <c r="F73" s="26">
        <v>0</v>
      </c>
      <c r="G73" s="26">
        <v>0</v>
      </c>
      <c r="H73" s="26">
        <v>0</v>
      </c>
      <c r="I73" s="18">
        <v>0</v>
      </c>
      <c r="J73" s="28">
        <v>0</v>
      </c>
      <c r="K73" s="7">
        <v>0</v>
      </c>
      <c r="L73" s="25"/>
      <c r="M73" s="25"/>
    </row>
    <row r="74" spans="1:13" x14ac:dyDescent="0.25">
      <c r="A74" s="25" t="s">
        <v>71</v>
      </c>
      <c r="B74" s="25" t="s">
        <v>80</v>
      </c>
      <c r="C74" s="25" t="s">
        <v>12</v>
      </c>
      <c r="D74" s="25" t="s">
        <v>84</v>
      </c>
      <c r="E74" s="25" t="s">
        <v>82</v>
      </c>
      <c r="F74" s="26">
        <v>0</v>
      </c>
      <c r="G74" s="26">
        <v>0</v>
      </c>
      <c r="H74" s="26">
        <v>0</v>
      </c>
      <c r="I74" s="18">
        <v>0</v>
      </c>
      <c r="J74" s="28">
        <v>0</v>
      </c>
      <c r="K74" s="7">
        <v>0</v>
      </c>
      <c r="L74" s="8">
        <v>0</v>
      </c>
      <c r="M74" s="8">
        <v>0</v>
      </c>
    </row>
    <row r="75" spans="1:13" x14ac:dyDescent="0.25">
      <c r="A75" s="25" t="s">
        <v>71</v>
      </c>
      <c r="B75" s="25" t="s">
        <v>80</v>
      </c>
      <c r="C75" s="25" t="s">
        <v>12</v>
      </c>
      <c r="D75" s="25" t="s">
        <v>84</v>
      </c>
      <c r="E75" s="25" t="s">
        <v>75</v>
      </c>
      <c r="F75" s="26">
        <v>0</v>
      </c>
      <c r="G75" s="26">
        <v>0</v>
      </c>
      <c r="H75" s="26">
        <v>0</v>
      </c>
      <c r="I75" s="18">
        <v>0</v>
      </c>
      <c r="J75" s="28">
        <v>0</v>
      </c>
      <c r="K75" s="7">
        <v>0</v>
      </c>
      <c r="L75" s="25"/>
      <c r="M75" s="25"/>
    </row>
    <row r="76" spans="1:13" x14ac:dyDescent="0.25">
      <c r="A76" s="25" t="s">
        <v>71</v>
      </c>
      <c r="B76" s="25" t="s">
        <v>80</v>
      </c>
      <c r="C76" s="25" t="s">
        <v>12</v>
      </c>
      <c r="D76" s="25" t="s">
        <v>84</v>
      </c>
      <c r="E76" s="25" t="s">
        <v>83</v>
      </c>
      <c r="F76" s="26">
        <v>0</v>
      </c>
      <c r="G76" s="26">
        <v>0</v>
      </c>
      <c r="H76" s="26">
        <v>0</v>
      </c>
      <c r="I76" s="18">
        <v>0</v>
      </c>
      <c r="J76" s="28">
        <v>0</v>
      </c>
      <c r="K76" s="7">
        <v>0</v>
      </c>
      <c r="L76" s="25"/>
      <c r="M76" s="25"/>
    </row>
    <row r="77" spans="1:13" x14ac:dyDescent="0.25">
      <c r="A77" s="25" t="s">
        <v>71</v>
      </c>
      <c r="B77" s="25" t="s">
        <v>85</v>
      </c>
      <c r="C77" s="25" t="s">
        <v>12</v>
      </c>
      <c r="D77" s="25" t="s">
        <v>86</v>
      </c>
      <c r="E77" s="25" t="s">
        <v>74</v>
      </c>
      <c r="F77" s="26">
        <v>0</v>
      </c>
      <c r="G77" s="26">
        <v>0</v>
      </c>
      <c r="H77" s="26">
        <v>0</v>
      </c>
      <c r="I77" s="18">
        <v>0</v>
      </c>
      <c r="J77" s="28">
        <v>0</v>
      </c>
      <c r="K77" s="7">
        <v>0</v>
      </c>
      <c r="L77" s="8">
        <v>0</v>
      </c>
      <c r="M77" s="8">
        <v>0</v>
      </c>
    </row>
    <row r="78" spans="1:13" x14ac:dyDescent="0.25">
      <c r="A78" s="25" t="s">
        <v>71</v>
      </c>
      <c r="B78" s="25" t="s">
        <v>85</v>
      </c>
      <c r="C78" s="25" t="s">
        <v>12</v>
      </c>
      <c r="D78" s="25" t="s">
        <v>86</v>
      </c>
      <c r="E78" s="25" t="s">
        <v>75</v>
      </c>
      <c r="F78" s="26">
        <v>0</v>
      </c>
      <c r="G78" s="26">
        <v>0</v>
      </c>
      <c r="H78" s="26">
        <v>0</v>
      </c>
      <c r="I78" s="18">
        <v>0</v>
      </c>
      <c r="J78" s="28">
        <v>0</v>
      </c>
      <c r="K78" s="7">
        <v>0</v>
      </c>
      <c r="L78" s="25"/>
      <c r="M78" s="25"/>
    </row>
    <row r="79" spans="1:13" x14ac:dyDescent="0.25">
      <c r="A79" s="25" t="s">
        <v>71</v>
      </c>
      <c r="B79" s="25" t="s">
        <v>85</v>
      </c>
      <c r="C79" s="25" t="s">
        <v>12</v>
      </c>
      <c r="D79" s="25" t="s">
        <v>86</v>
      </c>
      <c r="E79" s="25" t="s">
        <v>83</v>
      </c>
      <c r="F79" s="26">
        <v>0</v>
      </c>
      <c r="G79" s="26">
        <v>0</v>
      </c>
      <c r="H79" s="26">
        <v>0</v>
      </c>
      <c r="I79" s="18">
        <v>0</v>
      </c>
      <c r="J79" s="28">
        <v>0</v>
      </c>
      <c r="K79" s="7">
        <v>0</v>
      </c>
      <c r="L79" s="25"/>
      <c r="M79" s="25"/>
    </row>
    <row r="80" spans="1:13" x14ac:dyDescent="0.25">
      <c r="A80" s="25" t="s">
        <v>71</v>
      </c>
      <c r="B80" s="25" t="s">
        <v>87</v>
      </c>
      <c r="C80" s="25" t="s">
        <v>12</v>
      </c>
      <c r="D80" s="25" t="s">
        <v>88</v>
      </c>
      <c r="E80" s="25" t="s">
        <v>74</v>
      </c>
      <c r="F80" s="26"/>
      <c r="G80" s="26">
        <v>0</v>
      </c>
      <c r="H80" s="26">
        <v>0</v>
      </c>
      <c r="I80" s="18">
        <v>0</v>
      </c>
      <c r="J80" s="28">
        <v>0</v>
      </c>
      <c r="K80" s="7">
        <v>0</v>
      </c>
      <c r="L80" s="8">
        <v>0</v>
      </c>
      <c r="M80" s="8">
        <v>0</v>
      </c>
    </row>
    <row r="81" spans="1:13" x14ac:dyDescent="0.25">
      <c r="A81" s="25" t="s">
        <v>71</v>
      </c>
      <c r="B81" s="25" t="s">
        <v>87</v>
      </c>
      <c r="C81" s="25" t="s">
        <v>12</v>
      </c>
      <c r="D81" s="25" t="s">
        <v>88</v>
      </c>
      <c r="E81" s="25" t="s">
        <v>89</v>
      </c>
      <c r="F81" s="26"/>
      <c r="G81" s="26">
        <v>0</v>
      </c>
      <c r="H81" s="26">
        <v>0</v>
      </c>
      <c r="I81" s="18">
        <v>0</v>
      </c>
      <c r="J81" s="28">
        <v>0</v>
      </c>
      <c r="K81" s="7">
        <v>0</v>
      </c>
      <c r="L81" s="25"/>
      <c r="M81" s="25"/>
    </row>
    <row r="82" spans="1:13" x14ac:dyDescent="0.25">
      <c r="A82" s="25" t="s">
        <v>71</v>
      </c>
      <c r="B82" s="25" t="s">
        <v>87</v>
      </c>
      <c r="C82" s="25" t="s">
        <v>12</v>
      </c>
      <c r="D82" s="25" t="s">
        <v>90</v>
      </c>
      <c r="E82" s="25" t="s">
        <v>74</v>
      </c>
      <c r="F82" s="26">
        <v>0</v>
      </c>
      <c r="G82" s="26"/>
      <c r="H82" s="26"/>
      <c r="I82" s="18"/>
      <c r="J82" s="25"/>
      <c r="K82" s="25"/>
      <c r="L82" s="25"/>
      <c r="M82" s="25"/>
    </row>
    <row r="83" spans="1:13" x14ac:dyDescent="0.25">
      <c r="A83" s="25" t="s">
        <v>71</v>
      </c>
      <c r="B83" s="25" t="s">
        <v>87</v>
      </c>
      <c r="C83" s="25" t="s">
        <v>12</v>
      </c>
      <c r="D83" s="25" t="s">
        <v>90</v>
      </c>
      <c r="E83" s="25" t="s">
        <v>89</v>
      </c>
      <c r="F83" s="26">
        <v>0</v>
      </c>
      <c r="G83" s="26"/>
      <c r="H83" s="26"/>
      <c r="I83" s="18"/>
      <c r="J83" s="25"/>
      <c r="K83" s="25"/>
      <c r="L83" s="25"/>
      <c r="M83" s="25"/>
    </row>
    <row r="84" spans="1:13" x14ac:dyDescent="0.25">
      <c r="A84" s="25" t="s">
        <v>71</v>
      </c>
      <c r="B84" s="25" t="s">
        <v>87</v>
      </c>
      <c r="C84" s="25" t="s">
        <v>12</v>
      </c>
      <c r="D84" s="25" t="s">
        <v>91</v>
      </c>
      <c r="E84" s="25" t="s">
        <v>74</v>
      </c>
      <c r="F84" s="26">
        <v>0</v>
      </c>
      <c r="G84" s="26">
        <v>0</v>
      </c>
      <c r="H84" s="26">
        <v>0</v>
      </c>
      <c r="I84" s="18">
        <v>0</v>
      </c>
      <c r="J84" s="28">
        <v>0</v>
      </c>
      <c r="K84" s="7">
        <v>0</v>
      </c>
      <c r="L84" s="8">
        <v>0</v>
      </c>
      <c r="M84" s="8">
        <v>0</v>
      </c>
    </row>
    <row r="85" spans="1:13" x14ac:dyDescent="0.25">
      <c r="A85" s="25" t="s">
        <v>71</v>
      </c>
      <c r="B85" s="25" t="s">
        <v>87</v>
      </c>
      <c r="C85" s="25" t="s">
        <v>12</v>
      </c>
      <c r="D85" s="25" t="s">
        <v>91</v>
      </c>
      <c r="E85" s="25" t="s">
        <v>29</v>
      </c>
      <c r="F85" s="26">
        <v>0</v>
      </c>
      <c r="G85" s="26">
        <v>0</v>
      </c>
      <c r="H85" s="26">
        <v>0</v>
      </c>
      <c r="I85" s="18">
        <v>0</v>
      </c>
      <c r="J85" s="28">
        <v>0</v>
      </c>
      <c r="K85" s="7">
        <v>0</v>
      </c>
      <c r="L85" s="25"/>
      <c r="M85" s="25"/>
    </row>
    <row r="86" spans="1:13" x14ac:dyDescent="0.25">
      <c r="A86" s="25" t="s">
        <v>71</v>
      </c>
      <c r="B86" s="25" t="s">
        <v>92</v>
      </c>
      <c r="C86" s="25" t="s">
        <v>12</v>
      </c>
      <c r="D86" s="25" t="s">
        <v>93</v>
      </c>
      <c r="E86" s="25" t="s">
        <v>74</v>
      </c>
      <c r="F86" s="26"/>
      <c r="G86" s="26">
        <v>0</v>
      </c>
      <c r="H86" s="26">
        <v>0</v>
      </c>
      <c r="I86" s="18">
        <v>0</v>
      </c>
      <c r="J86" s="28">
        <v>0</v>
      </c>
      <c r="K86" s="7">
        <v>0</v>
      </c>
      <c r="L86" s="8">
        <v>0</v>
      </c>
      <c r="M86" s="8">
        <v>0</v>
      </c>
    </row>
    <row r="87" spans="1:13" x14ac:dyDescent="0.25">
      <c r="A87" s="25" t="s">
        <v>71</v>
      </c>
      <c r="B87" s="25" t="s">
        <v>92</v>
      </c>
      <c r="C87" s="25" t="s">
        <v>12</v>
      </c>
      <c r="D87" s="25" t="s">
        <v>93</v>
      </c>
      <c r="E87" s="25" t="s">
        <v>89</v>
      </c>
      <c r="F87" s="26">
        <v>0</v>
      </c>
      <c r="G87" s="26">
        <v>0</v>
      </c>
      <c r="H87" s="26">
        <v>0</v>
      </c>
      <c r="I87" s="18">
        <v>0</v>
      </c>
      <c r="J87" s="28">
        <v>0</v>
      </c>
      <c r="K87" s="7">
        <v>0</v>
      </c>
      <c r="L87" s="25"/>
      <c r="M87" s="25"/>
    </row>
    <row r="88" spans="1:13" x14ac:dyDescent="0.25">
      <c r="A88" s="25" t="s">
        <v>71</v>
      </c>
      <c r="B88" s="25" t="s">
        <v>92</v>
      </c>
      <c r="C88" s="25" t="s">
        <v>12</v>
      </c>
      <c r="D88" s="25" t="s">
        <v>94</v>
      </c>
      <c r="E88" s="25" t="s">
        <v>89</v>
      </c>
      <c r="F88" s="26">
        <v>0</v>
      </c>
      <c r="G88" s="26"/>
      <c r="H88" s="26"/>
      <c r="I88" s="18"/>
      <c r="J88" s="25"/>
      <c r="K88" s="25"/>
      <c r="L88" s="25"/>
      <c r="M88" s="25"/>
    </row>
    <row r="89" spans="1:13" x14ac:dyDescent="0.25">
      <c r="A89" s="25" t="s">
        <v>71</v>
      </c>
      <c r="B89" s="25" t="s">
        <v>92</v>
      </c>
      <c r="C89" s="25" t="s">
        <v>12</v>
      </c>
      <c r="D89" s="25" t="s">
        <v>95</v>
      </c>
      <c r="E89" s="25" t="s">
        <v>74</v>
      </c>
      <c r="F89" s="26">
        <v>0</v>
      </c>
      <c r="G89" s="26">
        <v>0</v>
      </c>
      <c r="H89" s="26">
        <v>0</v>
      </c>
      <c r="I89" s="18">
        <v>0</v>
      </c>
      <c r="J89" s="28">
        <v>0</v>
      </c>
      <c r="K89" s="7">
        <v>0</v>
      </c>
      <c r="L89" s="8">
        <v>0</v>
      </c>
      <c r="M89" s="8">
        <v>0</v>
      </c>
    </row>
    <row r="90" spans="1:13" x14ac:dyDescent="0.25">
      <c r="A90" s="25" t="s">
        <v>71</v>
      </c>
      <c r="B90" s="25" t="s">
        <v>96</v>
      </c>
      <c r="C90" s="25" t="s">
        <v>12</v>
      </c>
      <c r="D90" s="25" t="s">
        <v>97</v>
      </c>
      <c r="E90" s="25" t="s">
        <v>74</v>
      </c>
      <c r="F90" s="26">
        <v>0</v>
      </c>
      <c r="G90" s="26">
        <v>0</v>
      </c>
      <c r="H90" s="26">
        <v>0</v>
      </c>
      <c r="I90" s="18">
        <v>0</v>
      </c>
      <c r="J90" s="28">
        <v>0</v>
      </c>
      <c r="K90" s="7">
        <v>0</v>
      </c>
      <c r="L90" s="8">
        <v>0</v>
      </c>
      <c r="M90" s="8">
        <v>0</v>
      </c>
    </row>
    <row r="91" spans="1:13" x14ac:dyDescent="0.25">
      <c r="A91" s="25" t="s">
        <v>71</v>
      </c>
      <c r="B91" s="25" t="s">
        <v>98</v>
      </c>
      <c r="C91" s="25" t="s">
        <v>12</v>
      </c>
      <c r="D91" s="25" t="s">
        <v>99</v>
      </c>
      <c r="E91" s="25" t="s">
        <v>82</v>
      </c>
      <c r="F91" s="26">
        <v>0</v>
      </c>
      <c r="G91" s="26">
        <v>0</v>
      </c>
      <c r="H91" s="26">
        <v>0</v>
      </c>
      <c r="I91" s="18">
        <v>0</v>
      </c>
      <c r="J91" s="28">
        <v>0</v>
      </c>
      <c r="K91" s="7">
        <v>0</v>
      </c>
      <c r="L91" s="8">
        <v>0</v>
      </c>
      <c r="M91" s="8">
        <v>0</v>
      </c>
    </row>
    <row r="92" spans="1:13" x14ac:dyDescent="0.25">
      <c r="A92" s="25" t="s">
        <v>71</v>
      </c>
      <c r="B92" s="25" t="s">
        <v>100</v>
      </c>
      <c r="C92" s="25" t="s">
        <v>12</v>
      </c>
      <c r="D92" s="25" t="s">
        <v>101</v>
      </c>
      <c r="E92" s="25" t="s">
        <v>82</v>
      </c>
      <c r="F92" s="26">
        <v>0</v>
      </c>
      <c r="G92" s="26">
        <v>0</v>
      </c>
      <c r="H92" s="26">
        <v>0</v>
      </c>
      <c r="I92" s="18">
        <v>0</v>
      </c>
      <c r="J92" s="28">
        <v>0</v>
      </c>
      <c r="K92" s="7">
        <v>0</v>
      </c>
      <c r="L92" s="8">
        <v>0</v>
      </c>
      <c r="M92" s="8">
        <v>0</v>
      </c>
    </row>
    <row r="93" spans="1:13" x14ac:dyDescent="0.25">
      <c r="A93" s="25" t="s">
        <v>71</v>
      </c>
      <c r="B93" s="25" t="s">
        <v>100</v>
      </c>
      <c r="C93" s="25" t="s">
        <v>12</v>
      </c>
      <c r="D93" s="25" t="s">
        <v>101</v>
      </c>
      <c r="E93" s="25" t="s">
        <v>75</v>
      </c>
      <c r="F93" s="26">
        <v>0</v>
      </c>
      <c r="G93" s="26">
        <v>0</v>
      </c>
      <c r="H93" s="26">
        <v>0</v>
      </c>
      <c r="I93" s="18">
        <v>0</v>
      </c>
      <c r="J93" s="28">
        <v>0</v>
      </c>
      <c r="K93" s="7">
        <v>0</v>
      </c>
      <c r="L93" s="25"/>
      <c r="M93" s="25"/>
    </row>
    <row r="94" spans="1:13" x14ac:dyDescent="0.25">
      <c r="A94" s="25" t="s">
        <v>71</v>
      </c>
      <c r="B94" s="25" t="s">
        <v>100</v>
      </c>
      <c r="C94" s="25" t="s">
        <v>12</v>
      </c>
      <c r="D94" s="25" t="s">
        <v>101</v>
      </c>
      <c r="E94" s="25" t="s">
        <v>83</v>
      </c>
      <c r="F94" s="26">
        <v>0</v>
      </c>
      <c r="G94" s="26">
        <v>0</v>
      </c>
      <c r="H94" s="26">
        <v>0</v>
      </c>
      <c r="I94" s="18">
        <v>0</v>
      </c>
      <c r="J94" s="28">
        <v>0</v>
      </c>
      <c r="K94" s="7">
        <v>0</v>
      </c>
      <c r="L94" s="25"/>
      <c r="M94" s="25"/>
    </row>
    <row r="95" spans="1:13" x14ac:dyDescent="0.25">
      <c r="A95" s="25" t="s">
        <v>5</v>
      </c>
      <c r="B95" s="25" t="s">
        <v>115</v>
      </c>
      <c r="C95" s="25" t="s">
        <v>116</v>
      </c>
      <c r="D95" s="25" t="s">
        <v>117</v>
      </c>
      <c r="E95" s="25" t="s">
        <v>118</v>
      </c>
      <c r="F95" s="26">
        <v>121.81</v>
      </c>
      <c r="G95" s="26">
        <v>121.81</v>
      </c>
      <c r="H95" s="26"/>
      <c r="I95" s="18"/>
      <c r="J95" s="25"/>
      <c r="K95" s="25"/>
      <c r="L95" s="25"/>
      <c r="M95" s="25"/>
    </row>
    <row r="96" spans="1:13" s="39" customFormat="1" x14ac:dyDescent="0.25">
      <c r="A96" s="25" t="s">
        <v>5</v>
      </c>
      <c r="B96" s="25" t="s">
        <v>115</v>
      </c>
      <c r="C96" s="25" t="s">
        <v>116</v>
      </c>
      <c r="D96" s="25" t="s">
        <v>117</v>
      </c>
      <c r="E96" s="25" t="s">
        <v>124</v>
      </c>
      <c r="F96" s="26"/>
      <c r="G96" s="26"/>
      <c r="H96" s="26"/>
      <c r="I96" s="18"/>
      <c r="J96" s="25"/>
      <c r="K96" s="25"/>
      <c r="L96" s="80">
        <v>186.56</v>
      </c>
      <c r="M96" s="80">
        <v>186.56</v>
      </c>
    </row>
    <row r="97" spans="1:13" x14ac:dyDescent="0.25">
      <c r="A97" s="25" t="s">
        <v>5</v>
      </c>
      <c r="B97" s="25" t="s">
        <v>119</v>
      </c>
      <c r="C97" s="25" t="s">
        <v>116</v>
      </c>
      <c r="D97" s="25" t="s">
        <v>120</v>
      </c>
      <c r="E97" s="25" t="s">
        <v>118</v>
      </c>
      <c r="F97" s="26">
        <v>198.3</v>
      </c>
      <c r="G97" s="26">
        <v>198.3</v>
      </c>
      <c r="H97" s="26"/>
      <c r="I97" s="18"/>
      <c r="J97" s="25"/>
      <c r="K97" s="25"/>
      <c r="L97" s="25"/>
      <c r="M97" s="25"/>
    </row>
    <row r="98" spans="1:13" s="39" customFormat="1" x14ac:dyDescent="0.25">
      <c r="A98" s="25" t="s">
        <v>5</v>
      </c>
      <c r="B98" s="25" t="s">
        <v>119</v>
      </c>
      <c r="C98" s="25" t="s">
        <v>116</v>
      </c>
      <c r="D98" s="25" t="s">
        <v>120</v>
      </c>
      <c r="E98" s="25" t="s">
        <v>124</v>
      </c>
      <c r="F98" s="26"/>
      <c r="G98" s="26"/>
      <c r="H98" s="26"/>
      <c r="I98" s="18"/>
      <c r="J98" s="25"/>
      <c r="K98" s="25"/>
      <c r="L98" s="25">
        <v>119.47</v>
      </c>
      <c r="M98" s="25">
        <v>119.47</v>
      </c>
    </row>
    <row r="99" spans="1:13" x14ac:dyDescent="0.25">
      <c r="A99" s="25" t="s">
        <v>5</v>
      </c>
      <c r="B99" s="25" t="s">
        <v>6</v>
      </c>
      <c r="C99" s="25" t="s">
        <v>7</v>
      </c>
      <c r="D99" s="25" t="s">
        <v>8</v>
      </c>
      <c r="E99" s="25" t="s">
        <v>9</v>
      </c>
      <c r="F99" s="26">
        <v>575.07000000000005</v>
      </c>
      <c r="G99" s="26">
        <v>575.07000000000005</v>
      </c>
      <c r="H99" s="26">
        <v>575.07000000000005</v>
      </c>
      <c r="I99" s="18">
        <v>575.07000000000005</v>
      </c>
      <c r="J99" s="25"/>
      <c r="K99" s="113">
        <v>312.26</v>
      </c>
      <c r="L99" s="85">
        <v>312.26</v>
      </c>
      <c r="M99" s="85">
        <v>312.26</v>
      </c>
    </row>
    <row r="100" spans="1:13" x14ac:dyDescent="0.25">
      <c r="A100" s="25" t="s">
        <v>121</v>
      </c>
      <c r="B100" s="91" t="s">
        <v>122</v>
      </c>
      <c r="C100" s="25" t="s">
        <v>116</v>
      </c>
      <c r="D100" s="25" t="s">
        <v>123</v>
      </c>
      <c r="E100" s="91" t="s">
        <v>124</v>
      </c>
      <c r="F100" s="26">
        <v>0</v>
      </c>
      <c r="G100" s="26">
        <v>0</v>
      </c>
      <c r="H100" s="26">
        <v>0</v>
      </c>
      <c r="I100" s="18">
        <v>0</v>
      </c>
      <c r="J100" s="7">
        <v>0</v>
      </c>
      <c r="K100" s="114">
        <v>127.43</v>
      </c>
      <c r="L100" s="80">
        <v>127.43</v>
      </c>
      <c r="M100" s="80">
        <v>127.43</v>
      </c>
    </row>
    <row r="101" spans="1:13" s="39" customFormat="1" x14ac:dyDescent="0.25">
      <c r="A101" s="87" t="s">
        <v>864</v>
      </c>
      <c r="B101" s="88" t="s">
        <v>865</v>
      </c>
      <c r="C101" s="83" t="s">
        <v>296</v>
      </c>
      <c r="D101" s="89" t="s">
        <v>866</v>
      </c>
      <c r="E101" s="115" t="s">
        <v>298</v>
      </c>
      <c r="F101" s="26"/>
      <c r="G101" s="26"/>
      <c r="H101" s="26"/>
      <c r="I101" s="18"/>
      <c r="J101" s="7"/>
      <c r="K101" s="7">
        <v>0</v>
      </c>
      <c r="L101" s="8">
        <v>0</v>
      </c>
      <c r="M101" s="8">
        <v>0</v>
      </c>
    </row>
    <row r="102" spans="1:13" x14ac:dyDescent="0.25">
      <c r="A102" s="25" t="s">
        <v>125</v>
      </c>
      <c r="B102" s="25" t="s">
        <v>269</v>
      </c>
      <c r="C102" s="25" t="s">
        <v>270</v>
      </c>
      <c r="D102" s="25" t="s">
        <v>271</v>
      </c>
      <c r="E102" s="91" t="s">
        <v>272</v>
      </c>
      <c r="F102" s="26">
        <v>0</v>
      </c>
      <c r="G102" s="26">
        <v>0</v>
      </c>
      <c r="H102" s="26">
        <v>0</v>
      </c>
      <c r="I102" s="18">
        <v>0</v>
      </c>
      <c r="J102" s="7">
        <v>0</v>
      </c>
      <c r="K102" s="7">
        <v>0</v>
      </c>
      <c r="L102" s="8">
        <v>0</v>
      </c>
      <c r="M102" s="8">
        <v>0</v>
      </c>
    </row>
    <row r="103" spans="1:13" x14ac:dyDescent="0.25">
      <c r="A103" s="25" t="s">
        <v>125</v>
      </c>
      <c r="B103" s="25" t="s">
        <v>273</v>
      </c>
      <c r="C103" s="25" t="s">
        <v>270</v>
      </c>
      <c r="D103" s="25" t="s">
        <v>274</v>
      </c>
      <c r="E103" s="91" t="s">
        <v>275</v>
      </c>
      <c r="F103" s="26">
        <v>0</v>
      </c>
      <c r="G103" s="26">
        <v>0</v>
      </c>
      <c r="H103" s="26">
        <v>0</v>
      </c>
      <c r="I103" s="18">
        <v>0</v>
      </c>
      <c r="J103" s="7">
        <v>0</v>
      </c>
      <c r="K103" s="7">
        <v>0</v>
      </c>
      <c r="L103" s="8">
        <v>0</v>
      </c>
      <c r="M103" s="8">
        <v>0</v>
      </c>
    </row>
    <row r="104" spans="1:13" x14ac:dyDescent="0.25">
      <c r="A104" s="25" t="s">
        <v>125</v>
      </c>
      <c r="B104" s="25" t="s">
        <v>273</v>
      </c>
      <c r="C104" s="25" t="s">
        <v>270</v>
      </c>
      <c r="D104" s="25" t="s">
        <v>274</v>
      </c>
      <c r="E104" s="25" t="s">
        <v>272</v>
      </c>
      <c r="F104" s="26">
        <v>0</v>
      </c>
      <c r="G104" s="26">
        <v>0</v>
      </c>
      <c r="H104" s="26">
        <v>0</v>
      </c>
      <c r="I104" s="18">
        <v>0</v>
      </c>
      <c r="J104" s="7">
        <v>0</v>
      </c>
      <c r="K104" s="7">
        <v>0</v>
      </c>
      <c r="L104" s="8">
        <v>0</v>
      </c>
      <c r="M104" s="8">
        <v>0</v>
      </c>
    </row>
    <row r="105" spans="1:13" x14ac:dyDescent="0.25">
      <c r="A105" s="25" t="s">
        <v>125</v>
      </c>
      <c r="B105" s="25" t="s">
        <v>276</v>
      </c>
      <c r="C105" s="25" t="s">
        <v>270</v>
      </c>
      <c r="D105" s="25" t="s">
        <v>277</v>
      </c>
      <c r="E105" s="25" t="s">
        <v>275</v>
      </c>
      <c r="F105" s="26">
        <v>0</v>
      </c>
      <c r="G105" s="26">
        <v>0</v>
      </c>
      <c r="H105" s="26">
        <v>0</v>
      </c>
      <c r="I105" s="18">
        <v>0</v>
      </c>
      <c r="J105" s="7">
        <v>0</v>
      </c>
      <c r="K105" s="7">
        <v>0</v>
      </c>
      <c r="L105" s="8">
        <v>0</v>
      </c>
      <c r="M105" s="8">
        <v>0</v>
      </c>
    </row>
    <row r="106" spans="1:13" x14ac:dyDescent="0.25">
      <c r="A106" s="25" t="s">
        <v>125</v>
      </c>
      <c r="B106" s="25" t="s">
        <v>276</v>
      </c>
      <c r="C106" s="25" t="s">
        <v>270</v>
      </c>
      <c r="D106" s="25" t="s">
        <v>277</v>
      </c>
      <c r="E106" s="25" t="s">
        <v>272</v>
      </c>
      <c r="F106" s="26">
        <v>0</v>
      </c>
      <c r="G106" s="26">
        <v>0</v>
      </c>
      <c r="H106" s="26">
        <v>0</v>
      </c>
      <c r="I106" s="18">
        <v>0</v>
      </c>
      <c r="J106" s="7">
        <v>0</v>
      </c>
      <c r="K106" s="7">
        <v>0</v>
      </c>
      <c r="L106" s="8">
        <v>0</v>
      </c>
      <c r="M106" s="8">
        <v>0</v>
      </c>
    </row>
    <row r="107" spans="1:13" x14ac:dyDescent="0.25">
      <c r="A107" s="25" t="s">
        <v>125</v>
      </c>
      <c r="B107" s="25" t="s">
        <v>278</v>
      </c>
      <c r="C107" s="25" t="s">
        <v>270</v>
      </c>
      <c r="D107" s="25" t="s">
        <v>279</v>
      </c>
      <c r="E107" s="25" t="s">
        <v>272</v>
      </c>
      <c r="F107" s="26">
        <v>0</v>
      </c>
      <c r="G107" s="26">
        <v>0</v>
      </c>
      <c r="H107" s="26">
        <v>0</v>
      </c>
      <c r="I107" s="18">
        <v>0</v>
      </c>
      <c r="J107" s="7">
        <v>0</v>
      </c>
      <c r="K107" s="7">
        <v>0</v>
      </c>
      <c r="L107" s="8">
        <v>0</v>
      </c>
      <c r="M107" s="8">
        <v>0</v>
      </c>
    </row>
    <row r="108" spans="1:13" x14ac:dyDescent="0.25">
      <c r="A108" s="25" t="s">
        <v>125</v>
      </c>
      <c r="B108" s="25" t="s">
        <v>280</v>
      </c>
      <c r="C108" s="25" t="s">
        <v>270</v>
      </c>
      <c r="D108" s="25" t="s">
        <v>281</v>
      </c>
      <c r="E108" s="25" t="s">
        <v>625</v>
      </c>
      <c r="F108" s="26"/>
      <c r="G108" s="26"/>
      <c r="H108" s="26"/>
      <c r="I108" s="18"/>
      <c r="J108" s="7">
        <v>0</v>
      </c>
      <c r="K108" s="7">
        <v>0</v>
      </c>
      <c r="L108" s="8">
        <v>0</v>
      </c>
      <c r="M108" s="8">
        <v>0</v>
      </c>
    </row>
    <row r="109" spans="1:13" x14ac:dyDescent="0.25">
      <c r="A109" s="25" t="s">
        <v>125</v>
      </c>
      <c r="B109" s="25" t="s">
        <v>280</v>
      </c>
      <c r="C109" s="25" t="s">
        <v>270</v>
      </c>
      <c r="D109" s="25" t="s">
        <v>281</v>
      </c>
      <c r="E109" s="25" t="s">
        <v>282</v>
      </c>
      <c r="F109" s="26">
        <v>0</v>
      </c>
      <c r="G109" s="26">
        <v>0</v>
      </c>
      <c r="H109" s="26">
        <v>0</v>
      </c>
      <c r="I109" s="18">
        <v>0</v>
      </c>
      <c r="J109" s="7">
        <v>0</v>
      </c>
      <c r="K109" s="7">
        <v>0</v>
      </c>
      <c r="L109" s="8">
        <v>0</v>
      </c>
      <c r="M109" s="8">
        <v>0</v>
      </c>
    </row>
    <row r="110" spans="1:13" x14ac:dyDescent="0.25">
      <c r="A110" s="25" t="s">
        <v>125</v>
      </c>
      <c r="B110" s="25" t="s">
        <v>283</v>
      </c>
      <c r="C110" s="25" t="s">
        <v>270</v>
      </c>
      <c r="D110" s="25" t="s">
        <v>284</v>
      </c>
      <c r="E110" s="25" t="s">
        <v>285</v>
      </c>
      <c r="F110" s="26">
        <v>0</v>
      </c>
      <c r="G110" s="26">
        <v>0</v>
      </c>
      <c r="H110" s="26">
        <v>0</v>
      </c>
      <c r="I110" s="18">
        <v>0</v>
      </c>
      <c r="J110" s="7">
        <v>0</v>
      </c>
      <c r="K110" s="7">
        <v>0</v>
      </c>
      <c r="L110" s="8">
        <v>0</v>
      </c>
      <c r="M110" s="8">
        <v>0</v>
      </c>
    </row>
    <row r="111" spans="1:13" x14ac:dyDescent="0.25">
      <c r="A111" s="25" t="s">
        <v>125</v>
      </c>
      <c r="B111" s="25" t="s">
        <v>283</v>
      </c>
      <c r="C111" s="25" t="s">
        <v>270</v>
      </c>
      <c r="D111" s="25" t="s">
        <v>286</v>
      </c>
      <c r="E111" s="25" t="s">
        <v>285</v>
      </c>
      <c r="F111" s="26">
        <v>0</v>
      </c>
      <c r="G111" s="26">
        <v>0</v>
      </c>
      <c r="H111" s="26">
        <v>0</v>
      </c>
      <c r="I111" s="18">
        <v>0</v>
      </c>
      <c r="J111" s="7">
        <v>0</v>
      </c>
      <c r="K111" s="7">
        <v>0</v>
      </c>
      <c r="L111" s="8">
        <v>0</v>
      </c>
      <c r="M111" s="8">
        <v>0</v>
      </c>
    </row>
    <row r="112" spans="1:13" x14ac:dyDescent="0.25">
      <c r="A112" s="25" t="s">
        <v>125</v>
      </c>
      <c r="B112" s="25" t="s">
        <v>126</v>
      </c>
      <c r="C112" s="25" t="s">
        <v>116</v>
      </c>
      <c r="D112" s="25" t="s">
        <v>127</v>
      </c>
      <c r="E112" s="25" t="s">
        <v>124</v>
      </c>
      <c r="F112" s="26">
        <v>0</v>
      </c>
      <c r="G112" s="26">
        <v>0</v>
      </c>
      <c r="H112" s="26">
        <v>0</v>
      </c>
      <c r="I112" s="18">
        <v>0</v>
      </c>
      <c r="J112" s="7">
        <v>0</v>
      </c>
      <c r="K112" s="7">
        <v>0</v>
      </c>
      <c r="L112" s="8">
        <v>0</v>
      </c>
      <c r="M112" s="8">
        <v>0</v>
      </c>
    </row>
    <row r="113" spans="1:13" x14ac:dyDescent="0.25">
      <c r="A113" s="25" t="s">
        <v>778</v>
      </c>
      <c r="B113" s="25" t="s">
        <v>620</v>
      </c>
      <c r="C113" s="25" t="s">
        <v>270</v>
      </c>
      <c r="D113" s="25" t="s">
        <v>621</v>
      </c>
      <c r="E113" s="115" t="s">
        <v>295</v>
      </c>
      <c r="F113" s="26"/>
      <c r="G113" s="26">
        <v>0</v>
      </c>
      <c r="H113" s="26">
        <v>0</v>
      </c>
      <c r="I113" s="27">
        <v>0</v>
      </c>
      <c r="J113" s="26">
        <v>0</v>
      </c>
      <c r="K113" s="26">
        <v>0</v>
      </c>
      <c r="L113" s="8">
        <v>0</v>
      </c>
      <c r="M113" s="8">
        <v>0</v>
      </c>
    </row>
    <row r="114" spans="1:13" x14ac:dyDescent="0.25">
      <c r="A114" s="25" t="s">
        <v>778</v>
      </c>
      <c r="B114" s="25" t="s">
        <v>620</v>
      </c>
      <c r="C114" s="25" t="s">
        <v>270</v>
      </c>
      <c r="D114" s="25" t="s">
        <v>621</v>
      </c>
      <c r="E114" s="25" t="s">
        <v>282</v>
      </c>
      <c r="F114" s="26"/>
      <c r="G114" s="26">
        <v>0</v>
      </c>
      <c r="H114" s="26">
        <v>0</v>
      </c>
      <c r="I114" s="27">
        <v>0</v>
      </c>
      <c r="J114" s="26">
        <v>0</v>
      </c>
      <c r="K114" s="26">
        <v>0</v>
      </c>
      <c r="L114" s="8">
        <v>0</v>
      </c>
      <c r="M114" s="8">
        <v>0</v>
      </c>
    </row>
    <row r="115" spans="1:13" s="39" customFormat="1" x14ac:dyDescent="0.25">
      <c r="A115" s="25" t="s">
        <v>778</v>
      </c>
      <c r="B115" s="25" t="s">
        <v>620</v>
      </c>
      <c r="C115" s="25" t="s">
        <v>270</v>
      </c>
      <c r="D115" s="25" t="s">
        <v>621</v>
      </c>
      <c r="E115" s="25" t="s">
        <v>625</v>
      </c>
      <c r="F115" s="26"/>
      <c r="G115" s="26"/>
      <c r="H115" s="26"/>
      <c r="I115" s="27"/>
      <c r="J115" s="26"/>
      <c r="K115" s="26"/>
      <c r="L115" s="8"/>
      <c r="M115" s="8">
        <v>0</v>
      </c>
    </row>
    <row r="116" spans="1:13" x14ac:dyDescent="0.25">
      <c r="A116" s="25" t="s">
        <v>778</v>
      </c>
      <c r="B116" s="25" t="s">
        <v>620</v>
      </c>
      <c r="C116" s="25" t="s">
        <v>270</v>
      </c>
      <c r="D116" s="25" t="s">
        <v>621</v>
      </c>
      <c r="E116" s="25" t="s">
        <v>632</v>
      </c>
      <c r="F116" s="26"/>
      <c r="G116" s="26"/>
      <c r="H116" s="26"/>
      <c r="I116" s="27"/>
      <c r="J116" s="26"/>
      <c r="K116" s="26"/>
      <c r="L116" s="8">
        <v>0</v>
      </c>
      <c r="M116" s="8">
        <v>0</v>
      </c>
    </row>
    <row r="117" spans="1:13" x14ac:dyDescent="0.25">
      <c r="A117" s="25" t="s">
        <v>717</v>
      </c>
      <c r="B117" s="25" t="s">
        <v>718</v>
      </c>
      <c r="C117" s="25" t="s">
        <v>296</v>
      </c>
      <c r="D117" s="25" t="s">
        <v>719</v>
      </c>
      <c r="E117" s="25" t="s">
        <v>298</v>
      </c>
      <c r="F117" s="28"/>
      <c r="G117" s="26">
        <v>0</v>
      </c>
      <c r="H117" s="26">
        <v>0</v>
      </c>
      <c r="I117" s="27">
        <v>0</v>
      </c>
      <c r="J117" s="26">
        <v>0</v>
      </c>
      <c r="K117" s="26">
        <v>0</v>
      </c>
      <c r="L117" s="8">
        <v>0</v>
      </c>
      <c r="M117" s="8">
        <v>0</v>
      </c>
    </row>
    <row r="118" spans="1:13" x14ac:dyDescent="0.25">
      <c r="A118" s="25" t="s">
        <v>717</v>
      </c>
      <c r="B118" s="25" t="s">
        <v>718</v>
      </c>
      <c r="C118" s="25" t="s">
        <v>296</v>
      </c>
      <c r="D118" s="25" t="s">
        <v>719</v>
      </c>
      <c r="E118" s="25" t="s">
        <v>315</v>
      </c>
      <c r="F118" s="28"/>
      <c r="G118" s="26">
        <v>0</v>
      </c>
      <c r="H118" s="26">
        <v>0</v>
      </c>
      <c r="I118" s="27">
        <v>0</v>
      </c>
      <c r="J118" s="26">
        <v>0</v>
      </c>
      <c r="K118" s="26">
        <v>0</v>
      </c>
      <c r="L118" s="8">
        <v>0</v>
      </c>
      <c r="M118" s="8">
        <v>0</v>
      </c>
    </row>
    <row r="119" spans="1:13" x14ac:dyDescent="0.25">
      <c r="A119" s="25" t="s">
        <v>102</v>
      </c>
      <c r="B119" s="25" t="s">
        <v>103</v>
      </c>
      <c r="C119" s="25" t="s">
        <v>12</v>
      </c>
      <c r="D119" s="25" t="s">
        <v>104</v>
      </c>
      <c r="E119" s="25" t="s">
        <v>14</v>
      </c>
      <c r="F119" s="26">
        <v>0</v>
      </c>
      <c r="G119" s="26">
        <v>0</v>
      </c>
      <c r="H119" s="26">
        <v>0</v>
      </c>
      <c r="I119" s="18">
        <v>0</v>
      </c>
      <c r="J119" s="7">
        <v>0</v>
      </c>
      <c r="K119" s="7">
        <v>0</v>
      </c>
      <c r="L119" s="8">
        <v>0</v>
      </c>
      <c r="M119" s="8">
        <v>0</v>
      </c>
    </row>
    <row r="120" spans="1:13" x14ac:dyDescent="0.25">
      <c r="A120" s="25" t="s">
        <v>102</v>
      </c>
      <c r="B120" s="25" t="s">
        <v>103</v>
      </c>
      <c r="C120" s="25" t="s">
        <v>12</v>
      </c>
      <c r="D120" s="25" t="s">
        <v>105</v>
      </c>
      <c r="E120" s="25" t="s">
        <v>14</v>
      </c>
      <c r="F120" s="26">
        <v>0.86</v>
      </c>
      <c r="G120" s="26">
        <v>0.86</v>
      </c>
      <c r="H120" s="26">
        <v>0.86</v>
      </c>
      <c r="I120" s="18">
        <v>0.86</v>
      </c>
      <c r="J120" s="7">
        <v>0.86</v>
      </c>
      <c r="K120" s="7">
        <v>0.86</v>
      </c>
      <c r="L120" s="7">
        <v>0.86</v>
      </c>
      <c r="M120" s="7">
        <v>0.86</v>
      </c>
    </row>
    <row r="121" spans="1:13" x14ac:dyDescent="0.25">
      <c r="A121" s="25" t="s">
        <v>102</v>
      </c>
      <c r="B121" s="25" t="s">
        <v>103</v>
      </c>
      <c r="C121" s="25" t="s">
        <v>12</v>
      </c>
      <c r="D121" s="25" t="s">
        <v>106</v>
      </c>
      <c r="E121" s="25" t="s">
        <v>14</v>
      </c>
      <c r="F121" s="26">
        <v>46.34</v>
      </c>
      <c r="G121" s="26">
        <v>46.34</v>
      </c>
      <c r="H121" s="26">
        <v>46.34</v>
      </c>
      <c r="I121" s="18">
        <v>46.34</v>
      </c>
      <c r="J121" s="7">
        <v>46.34</v>
      </c>
      <c r="K121" s="7">
        <v>46.34</v>
      </c>
      <c r="L121" s="7">
        <v>46.34</v>
      </c>
      <c r="M121" s="7">
        <v>46.34</v>
      </c>
    </row>
    <row r="122" spans="1:13" x14ac:dyDescent="0.25">
      <c r="A122" s="25" t="s">
        <v>102</v>
      </c>
      <c r="B122" s="25" t="s">
        <v>107</v>
      </c>
      <c r="C122" s="25" t="s">
        <v>12</v>
      </c>
      <c r="D122" s="25" t="s">
        <v>108</v>
      </c>
      <c r="E122" s="25" t="s">
        <v>14</v>
      </c>
      <c r="F122" s="26">
        <v>9.58</v>
      </c>
      <c r="G122" s="26">
        <v>9.58</v>
      </c>
      <c r="H122" s="26">
        <v>9.58</v>
      </c>
      <c r="I122" s="18">
        <v>9.58</v>
      </c>
      <c r="J122" s="7">
        <v>9.58</v>
      </c>
      <c r="K122" s="7">
        <v>9.58</v>
      </c>
      <c r="L122" s="7">
        <v>9.58</v>
      </c>
      <c r="M122" s="7"/>
    </row>
    <row r="123" spans="1:13" x14ac:dyDescent="0.25">
      <c r="A123" s="25" t="s">
        <v>102</v>
      </c>
      <c r="B123" s="25" t="s">
        <v>107</v>
      </c>
      <c r="C123" s="25" t="s">
        <v>12</v>
      </c>
      <c r="D123" s="25" t="s">
        <v>104</v>
      </c>
      <c r="E123" s="25" t="s">
        <v>14</v>
      </c>
      <c r="F123" s="26">
        <v>7.37</v>
      </c>
      <c r="G123" s="26">
        <v>7.37</v>
      </c>
      <c r="H123" s="26">
        <v>7.37</v>
      </c>
      <c r="I123" s="18">
        <v>7.37</v>
      </c>
      <c r="J123" s="7">
        <v>7.37</v>
      </c>
      <c r="K123" s="7">
        <v>7.37</v>
      </c>
      <c r="L123" s="7">
        <v>7.37</v>
      </c>
      <c r="M123" s="7"/>
    </row>
    <row r="124" spans="1:13" x14ac:dyDescent="0.25">
      <c r="A124" s="25" t="s">
        <v>102</v>
      </c>
      <c r="B124" s="25" t="s">
        <v>109</v>
      </c>
      <c r="C124" s="25" t="s">
        <v>12</v>
      </c>
      <c r="D124" s="25" t="s">
        <v>110</v>
      </c>
      <c r="E124" s="25" t="s">
        <v>14</v>
      </c>
      <c r="F124" s="26">
        <v>6.23</v>
      </c>
      <c r="G124" s="26">
        <v>6.23</v>
      </c>
      <c r="H124" s="26">
        <v>6.23</v>
      </c>
      <c r="I124" s="18">
        <v>6.23</v>
      </c>
      <c r="J124" s="7">
        <v>6.23</v>
      </c>
      <c r="K124" s="7">
        <v>6.23</v>
      </c>
      <c r="L124" s="7">
        <v>6.23</v>
      </c>
      <c r="M124" s="7">
        <v>6.23</v>
      </c>
    </row>
    <row r="125" spans="1:13" x14ac:dyDescent="0.25">
      <c r="A125" s="25" t="s">
        <v>102</v>
      </c>
      <c r="B125" s="25" t="s">
        <v>109</v>
      </c>
      <c r="C125" s="25" t="s">
        <v>12</v>
      </c>
      <c r="D125" s="25" t="s">
        <v>111</v>
      </c>
      <c r="E125" s="25" t="s">
        <v>14</v>
      </c>
      <c r="F125" s="26">
        <v>0.70000000000000007</v>
      </c>
      <c r="G125" s="26">
        <v>0.70000000000000007</v>
      </c>
      <c r="H125" s="26">
        <v>0.70000000000000007</v>
      </c>
      <c r="I125" s="18">
        <v>0.70000000000000007</v>
      </c>
      <c r="J125" s="7">
        <v>0.70000000000000007</v>
      </c>
      <c r="K125" s="7">
        <v>0.70000000000000007</v>
      </c>
      <c r="L125" s="7">
        <v>0.70000000000000007</v>
      </c>
      <c r="M125" s="7">
        <v>0.7</v>
      </c>
    </row>
    <row r="126" spans="1:13" x14ac:dyDescent="0.25">
      <c r="A126" s="25" t="s">
        <v>720</v>
      </c>
      <c r="B126" s="25" t="s">
        <v>721</v>
      </c>
      <c r="C126" s="25" t="s">
        <v>296</v>
      </c>
      <c r="D126" s="25" t="s">
        <v>722</v>
      </c>
      <c r="E126" s="25" t="s">
        <v>315</v>
      </c>
      <c r="F126" s="28"/>
      <c r="G126" s="28"/>
      <c r="H126" s="54">
        <v>0</v>
      </c>
      <c r="I126" s="54">
        <v>0</v>
      </c>
      <c r="J126" s="28">
        <v>0</v>
      </c>
      <c r="K126" s="7">
        <v>0</v>
      </c>
      <c r="L126" s="8">
        <v>0</v>
      </c>
      <c r="M126" s="8">
        <v>0</v>
      </c>
    </row>
    <row r="127" spans="1:13" x14ac:dyDescent="0.25">
      <c r="A127" s="25" t="s">
        <v>720</v>
      </c>
      <c r="B127" s="25" t="s">
        <v>721</v>
      </c>
      <c r="C127" s="25" t="s">
        <v>296</v>
      </c>
      <c r="D127" s="25" t="s">
        <v>723</v>
      </c>
      <c r="E127" s="25" t="s">
        <v>315</v>
      </c>
      <c r="F127" s="28"/>
      <c r="G127" s="28"/>
      <c r="H127" s="54">
        <v>0</v>
      </c>
      <c r="I127" s="54">
        <v>0</v>
      </c>
      <c r="J127" s="28">
        <v>0</v>
      </c>
      <c r="K127" s="7">
        <v>0</v>
      </c>
      <c r="L127" s="8">
        <v>0</v>
      </c>
      <c r="M127" s="8">
        <v>0</v>
      </c>
    </row>
    <row r="128" spans="1:13" s="39" customFormat="1" x14ac:dyDescent="0.25">
      <c r="A128" s="25" t="s">
        <v>720</v>
      </c>
      <c r="B128" s="25" t="s">
        <v>721</v>
      </c>
      <c r="C128" s="25" t="s">
        <v>296</v>
      </c>
      <c r="D128" s="25" t="s">
        <v>724</v>
      </c>
      <c r="E128" s="25" t="s">
        <v>282</v>
      </c>
      <c r="F128" s="28"/>
      <c r="G128" s="28"/>
      <c r="H128" s="54">
        <v>0</v>
      </c>
      <c r="I128" s="54">
        <v>0</v>
      </c>
      <c r="J128" s="28">
        <v>0</v>
      </c>
      <c r="K128" s="7">
        <v>0</v>
      </c>
      <c r="L128" s="8">
        <v>0</v>
      </c>
      <c r="M128" s="8">
        <v>0</v>
      </c>
    </row>
    <row r="129" spans="1:13" s="39" customFormat="1" x14ac:dyDescent="0.25">
      <c r="A129" s="90" t="s">
        <v>856</v>
      </c>
      <c r="B129" s="25" t="s">
        <v>857</v>
      </c>
      <c r="C129" s="25" t="s">
        <v>12</v>
      </c>
      <c r="D129" s="91" t="s">
        <v>858</v>
      </c>
      <c r="E129" s="25" t="s">
        <v>82</v>
      </c>
      <c r="F129" s="28"/>
      <c r="G129" s="28"/>
      <c r="H129" s="54"/>
      <c r="I129" s="54"/>
      <c r="J129" s="28"/>
      <c r="K129" s="7"/>
      <c r="L129" s="8">
        <v>0</v>
      </c>
      <c r="M129" s="8">
        <v>0</v>
      </c>
    </row>
    <row r="130" spans="1:13" s="39" customFormat="1" x14ac:dyDescent="0.25">
      <c r="A130" s="90" t="s">
        <v>856</v>
      </c>
      <c r="B130" s="116" t="s">
        <v>72</v>
      </c>
      <c r="C130" s="116" t="s">
        <v>12</v>
      </c>
      <c r="D130" s="116" t="s">
        <v>73</v>
      </c>
      <c r="E130" s="85" t="s">
        <v>74</v>
      </c>
      <c r="F130" s="28"/>
      <c r="G130" s="28"/>
      <c r="H130" s="54"/>
      <c r="I130" s="54"/>
      <c r="J130" s="28"/>
      <c r="K130" s="7"/>
      <c r="L130" s="8">
        <v>0</v>
      </c>
      <c r="M130" s="8">
        <v>0</v>
      </c>
    </row>
    <row r="131" spans="1:13" s="39" customFormat="1" x14ac:dyDescent="0.25">
      <c r="A131" s="90" t="s">
        <v>856</v>
      </c>
      <c r="B131" s="25" t="s">
        <v>76</v>
      </c>
      <c r="C131" s="25" t="s">
        <v>12</v>
      </c>
      <c r="D131" s="25" t="s">
        <v>77</v>
      </c>
      <c r="E131" s="76" t="s">
        <v>74</v>
      </c>
      <c r="F131" s="28"/>
      <c r="G131" s="28"/>
      <c r="H131" s="54"/>
      <c r="I131" s="54"/>
      <c r="J131" s="28"/>
      <c r="K131" s="7"/>
      <c r="L131" s="8">
        <v>0</v>
      </c>
      <c r="M131" s="8">
        <v>0</v>
      </c>
    </row>
    <row r="132" spans="1:13" s="39" customFormat="1" x14ac:dyDescent="0.25">
      <c r="A132" s="90" t="s">
        <v>856</v>
      </c>
      <c r="B132" s="25" t="s">
        <v>78</v>
      </c>
      <c r="C132" s="25" t="s">
        <v>12</v>
      </c>
      <c r="D132" s="25" t="s">
        <v>79</v>
      </c>
      <c r="E132" s="25" t="s">
        <v>74</v>
      </c>
      <c r="F132" s="28"/>
      <c r="G132" s="28"/>
      <c r="H132" s="54"/>
      <c r="I132" s="54"/>
      <c r="J132" s="28"/>
      <c r="K132" s="7"/>
      <c r="L132" s="8">
        <v>0</v>
      </c>
      <c r="M132" s="8">
        <v>0</v>
      </c>
    </row>
    <row r="133" spans="1:13" s="39" customFormat="1" x14ac:dyDescent="0.25">
      <c r="A133" s="91" t="s">
        <v>856</v>
      </c>
      <c r="B133" s="117" t="s">
        <v>87</v>
      </c>
      <c r="C133" s="25" t="s">
        <v>12</v>
      </c>
      <c r="D133" s="118" t="s">
        <v>859</v>
      </c>
      <c r="E133" s="25" t="s">
        <v>74</v>
      </c>
      <c r="F133" s="28"/>
      <c r="G133" s="28"/>
      <c r="H133" s="54"/>
      <c r="I133" s="54"/>
      <c r="J133" s="28"/>
      <c r="K133" s="7"/>
      <c r="L133" s="8">
        <v>0</v>
      </c>
      <c r="M133" s="8">
        <v>0</v>
      </c>
    </row>
    <row r="134" spans="1:13" s="39" customFormat="1" x14ac:dyDescent="0.25">
      <c r="A134" s="90" t="s">
        <v>856</v>
      </c>
      <c r="B134" s="119" t="s">
        <v>92</v>
      </c>
      <c r="C134" s="85" t="s">
        <v>12</v>
      </c>
      <c r="D134" s="120" t="s">
        <v>93</v>
      </c>
      <c r="E134" s="85" t="s">
        <v>74</v>
      </c>
      <c r="F134" s="28"/>
      <c r="G134" s="28"/>
      <c r="H134" s="54"/>
      <c r="I134" s="54"/>
      <c r="J134" s="28"/>
      <c r="K134" s="7"/>
      <c r="L134" s="8">
        <v>0</v>
      </c>
      <c r="M134" s="8">
        <v>0</v>
      </c>
    </row>
    <row r="135" spans="1:13" s="39" customFormat="1" x14ac:dyDescent="0.25">
      <c r="A135" s="90" t="s">
        <v>856</v>
      </c>
      <c r="B135" s="121" t="s">
        <v>100</v>
      </c>
      <c r="C135" s="82" t="s">
        <v>12</v>
      </c>
      <c r="D135" s="121" t="s">
        <v>101</v>
      </c>
      <c r="E135" s="82" t="s">
        <v>82</v>
      </c>
      <c r="F135" s="28"/>
      <c r="G135" s="28"/>
      <c r="H135" s="54"/>
      <c r="I135" s="54"/>
      <c r="J135" s="28"/>
      <c r="K135" s="7"/>
      <c r="L135" s="8">
        <v>0</v>
      </c>
      <c r="M135" s="8">
        <v>0</v>
      </c>
    </row>
    <row r="136" spans="1:13" s="39" customFormat="1" x14ac:dyDescent="0.25">
      <c r="A136" s="90" t="s">
        <v>856</v>
      </c>
      <c r="B136" s="25" t="s">
        <v>80</v>
      </c>
      <c r="C136" s="25" t="s">
        <v>12</v>
      </c>
      <c r="D136" s="25" t="s">
        <v>81</v>
      </c>
      <c r="E136" s="25" t="s">
        <v>82</v>
      </c>
      <c r="F136" s="28"/>
      <c r="G136" s="28"/>
      <c r="H136" s="54"/>
      <c r="I136" s="54"/>
      <c r="J136" s="28"/>
      <c r="K136" s="7"/>
      <c r="L136" s="8">
        <v>0</v>
      </c>
      <c r="M136" s="8">
        <v>0</v>
      </c>
    </row>
    <row r="137" spans="1:13" s="39" customFormat="1" x14ac:dyDescent="0.25">
      <c r="A137" s="90" t="s">
        <v>856</v>
      </c>
      <c r="B137" s="25" t="s">
        <v>80</v>
      </c>
      <c r="C137" s="25" t="s">
        <v>12</v>
      </c>
      <c r="D137" s="25" t="s">
        <v>84</v>
      </c>
      <c r="E137" s="25" t="s">
        <v>82</v>
      </c>
      <c r="F137" s="28"/>
      <c r="G137" s="28"/>
      <c r="H137" s="54"/>
      <c r="I137" s="54"/>
      <c r="J137" s="28"/>
      <c r="K137" s="7"/>
      <c r="L137" s="8">
        <v>0</v>
      </c>
      <c r="M137" s="8">
        <v>0</v>
      </c>
    </row>
    <row r="138" spans="1:13" s="39" customFormat="1" x14ac:dyDescent="0.25">
      <c r="A138" s="90" t="s">
        <v>856</v>
      </c>
      <c r="B138" s="25" t="s">
        <v>85</v>
      </c>
      <c r="C138" s="25" t="s">
        <v>12</v>
      </c>
      <c r="D138" s="25" t="s">
        <v>86</v>
      </c>
      <c r="E138" s="25" t="s">
        <v>74</v>
      </c>
      <c r="F138" s="28"/>
      <c r="G138" s="28"/>
      <c r="H138" s="54"/>
      <c r="I138" s="54"/>
      <c r="J138" s="28"/>
      <c r="K138" s="7"/>
      <c r="L138" s="8">
        <v>0</v>
      </c>
      <c r="M138" s="8">
        <v>0</v>
      </c>
    </row>
    <row r="139" spans="1:13" s="39" customFormat="1" x14ac:dyDescent="0.25">
      <c r="A139" s="90" t="s">
        <v>856</v>
      </c>
      <c r="B139" s="25" t="s">
        <v>87</v>
      </c>
      <c r="C139" s="25" t="s">
        <v>12</v>
      </c>
      <c r="D139" s="25" t="s">
        <v>88</v>
      </c>
      <c r="E139" s="25" t="s">
        <v>74</v>
      </c>
      <c r="F139" s="28"/>
      <c r="G139" s="28"/>
      <c r="H139" s="54"/>
      <c r="I139" s="54"/>
      <c r="J139" s="28"/>
      <c r="K139" s="7"/>
      <c r="L139" s="8">
        <v>0</v>
      </c>
      <c r="M139" s="8">
        <v>0</v>
      </c>
    </row>
    <row r="140" spans="1:13" s="39" customFormat="1" x14ac:dyDescent="0.25">
      <c r="A140" s="90" t="s">
        <v>856</v>
      </c>
      <c r="B140" s="25" t="s">
        <v>87</v>
      </c>
      <c r="C140" s="25" t="s">
        <v>12</v>
      </c>
      <c r="D140" s="25" t="s">
        <v>91</v>
      </c>
      <c r="E140" s="25" t="s">
        <v>74</v>
      </c>
      <c r="F140" s="28"/>
      <c r="G140" s="28"/>
      <c r="H140" s="54"/>
      <c r="I140" s="54"/>
      <c r="J140" s="28"/>
      <c r="K140" s="7"/>
      <c r="L140" s="8">
        <v>0</v>
      </c>
      <c r="M140" s="8">
        <v>0</v>
      </c>
    </row>
    <row r="141" spans="1:13" s="39" customFormat="1" x14ac:dyDescent="0.25">
      <c r="A141" s="90" t="s">
        <v>856</v>
      </c>
      <c r="B141" s="25" t="s">
        <v>92</v>
      </c>
      <c r="C141" s="25" t="s">
        <v>12</v>
      </c>
      <c r="D141" s="25" t="s">
        <v>95</v>
      </c>
      <c r="E141" s="25" t="s">
        <v>74</v>
      </c>
      <c r="F141" s="28"/>
      <c r="G141" s="28"/>
      <c r="H141" s="54"/>
      <c r="I141" s="54"/>
      <c r="J141" s="28"/>
      <c r="K141" s="7"/>
      <c r="L141" s="8">
        <v>0</v>
      </c>
      <c r="M141" s="8">
        <v>0</v>
      </c>
    </row>
    <row r="142" spans="1:13" s="39" customFormat="1" x14ac:dyDescent="0.25">
      <c r="A142" s="90" t="s">
        <v>856</v>
      </c>
      <c r="B142" s="25" t="s">
        <v>96</v>
      </c>
      <c r="C142" s="25" t="s">
        <v>12</v>
      </c>
      <c r="D142" s="25" t="s">
        <v>97</v>
      </c>
      <c r="E142" s="25" t="s">
        <v>74</v>
      </c>
      <c r="F142" s="28"/>
      <c r="G142" s="28"/>
      <c r="H142" s="54"/>
      <c r="I142" s="54"/>
      <c r="J142" s="28"/>
      <c r="K142" s="7"/>
      <c r="L142" s="8">
        <v>0</v>
      </c>
      <c r="M142" s="8">
        <v>0</v>
      </c>
    </row>
    <row r="143" spans="1:13" x14ac:dyDescent="0.25">
      <c r="A143" s="90" t="s">
        <v>856</v>
      </c>
      <c r="B143" s="25" t="s">
        <v>98</v>
      </c>
      <c r="C143" s="25" t="s">
        <v>12</v>
      </c>
      <c r="D143" s="25" t="s">
        <v>99</v>
      </c>
      <c r="E143" s="25" t="s">
        <v>82</v>
      </c>
      <c r="F143" s="28"/>
      <c r="G143" s="28"/>
      <c r="H143" s="54"/>
      <c r="I143" s="54"/>
      <c r="J143" s="28"/>
      <c r="K143" s="7"/>
      <c r="L143" s="8">
        <v>0</v>
      </c>
      <c r="M143" s="8">
        <v>0</v>
      </c>
    </row>
    <row r="144" spans="1:13" x14ac:dyDescent="0.25">
      <c r="A144" s="25" t="s">
        <v>112</v>
      </c>
      <c r="B144" s="25" t="s">
        <v>113</v>
      </c>
      <c r="C144" s="25" t="s">
        <v>12</v>
      </c>
      <c r="D144" s="25" t="s">
        <v>114</v>
      </c>
      <c r="E144" s="25" t="s">
        <v>14</v>
      </c>
      <c r="F144" s="26">
        <v>1.8800000000000001</v>
      </c>
      <c r="G144" s="26">
        <v>1.8800000000000001</v>
      </c>
      <c r="H144" s="26"/>
      <c r="I144" s="18"/>
      <c r="J144" s="25"/>
      <c r="K144" s="25"/>
      <c r="L144" s="25"/>
      <c r="M144" s="25"/>
    </row>
    <row r="145" spans="1:13" x14ac:dyDescent="0.25">
      <c r="A145" s="25" t="s">
        <v>622</v>
      </c>
      <c r="B145" s="25" t="s">
        <v>623</v>
      </c>
      <c r="C145" s="25" t="s">
        <v>270</v>
      </c>
      <c r="D145" s="25" t="s">
        <v>624</v>
      </c>
      <c r="E145" s="25" t="s">
        <v>625</v>
      </c>
      <c r="F145" s="26"/>
      <c r="G145" s="7">
        <v>0</v>
      </c>
      <c r="H145" s="7">
        <v>0</v>
      </c>
      <c r="I145" s="18">
        <v>0</v>
      </c>
      <c r="J145" s="7">
        <v>0</v>
      </c>
      <c r="K145" s="7">
        <v>0</v>
      </c>
      <c r="L145" s="8">
        <v>0</v>
      </c>
      <c r="M145" s="8">
        <v>0</v>
      </c>
    </row>
    <row r="146" spans="1:13" s="39" customFormat="1" x14ac:dyDescent="0.25">
      <c r="A146" s="25" t="s">
        <v>616</v>
      </c>
      <c r="B146" s="25" t="s">
        <v>617</v>
      </c>
      <c r="C146" s="25" t="s">
        <v>296</v>
      </c>
      <c r="D146" s="25" t="s">
        <v>618</v>
      </c>
      <c r="E146" s="25" t="s">
        <v>772</v>
      </c>
      <c r="F146" s="26"/>
      <c r="G146" s="26"/>
      <c r="H146" s="26"/>
      <c r="I146" s="18"/>
      <c r="J146" s="7">
        <v>0</v>
      </c>
      <c r="K146" s="25"/>
      <c r="L146" s="25"/>
      <c r="M146" s="25"/>
    </row>
    <row r="147" spans="1:13" x14ac:dyDescent="0.25">
      <c r="A147" s="25" t="s">
        <v>616</v>
      </c>
      <c r="B147" s="25" t="s">
        <v>617</v>
      </c>
      <c r="C147" s="25" t="s">
        <v>12</v>
      </c>
      <c r="D147" s="25" t="s">
        <v>618</v>
      </c>
      <c r="E147" s="25" t="s">
        <v>14</v>
      </c>
      <c r="F147" s="26"/>
      <c r="G147" s="26"/>
      <c r="H147" s="26"/>
      <c r="I147" s="18"/>
      <c r="J147" s="7"/>
      <c r="K147" s="8">
        <v>0</v>
      </c>
      <c r="L147" s="8">
        <v>0</v>
      </c>
      <c r="M147" s="8">
        <v>0</v>
      </c>
    </row>
    <row r="148" spans="1:13" x14ac:dyDescent="0.25">
      <c r="A148" s="25" t="s">
        <v>387</v>
      </c>
      <c r="B148" s="25" t="s">
        <v>599</v>
      </c>
      <c r="C148" s="25" t="s">
        <v>12</v>
      </c>
      <c r="D148" s="25" t="s">
        <v>780</v>
      </c>
      <c r="E148" s="25" t="s">
        <v>14</v>
      </c>
      <c r="F148" s="28"/>
      <c r="G148" s="28"/>
      <c r="H148" s="28"/>
      <c r="I148" s="18">
        <v>0</v>
      </c>
      <c r="J148" s="28"/>
      <c r="K148" s="25"/>
      <c r="L148" s="25"/>
      <c r="M148" s="25"/>
    </row>
    <row r="149" spans="1:13" x14ac:dyDescent="0.25">
      <c r="A149" s="25" t="s">
        <v>387</v>
      </c>
      <c r="B149" s="25" t="s">
        <v>600</v>
      </c>
      <c r="C149" s="25" t="s">
        <v>12</v>
      </c>
      <c r="D149" s="25" t="s">
        <v>780</v>
      </c>
      <c r="E149" s="25" t="s">
        <v>315</v>
      </c>
      <c r="F149" s="28"/>
      <c r="G149" s="28"/>
      <c r="H149" s="28"/>
      <c r="I149" s="18">
        <v>0</v>
      </c>
      <c r="J149" s="28"/>
      <c r="K149" s="25"/>
      <c r="L149" s="25"/>
      <c r="M149" s="25"/>
    </row>
    <row r="150" spans="1:13" x14ac:dyDescent="0.25">
      <c r="A150" s="76" t="s">
        <v>387</v>
      </c>
      <c r="B150" s="25" t="s">
        <v>600</v>
      </c>
      <c r="C150" s="25" t="s">
        <v>296</v>
      </c>
      <c r="D150" s="25" t="s">
        <v>868</v>
      </c>
      <c r="E150" s="25" t="s">
        <v>315</v>
      </c>
      <c r="F150" s="113"/>
      <c r="G150" s="113"/>
      <c r="H150" s="113"/>
      <c r="I150" s="17"/>
      <c r="J150" s="28"/>
      <c r="K150" s="25"/>
      <c r="L150" s="25"/>
      <c r="M150" s="25">
        <v>152.41</v>
      </c>
    </row>
    <row r="151" spans="1:13" s="32" customFormat="1" x14ac:dyDescent="0.25">
      <c r="A151" s="25" t="s">
        <v>387</v>
      </c>
      <c r="B151" s="85" t="s">
        <v>129</v>
      </c>
      <c r="C151" s="85" t="s">
        <v>116</v>
      </c>
      <c r="D151" s="92" t="s">
        <v>794</v>
      </c>
      <c r="E151" s="85" t="s">
        <v>124</v>
      </c>
      <c r="F151" s="113"/>
      <c r="G151" s="113"/>
      <c r="H151" s="113"/>
      <c r="I151" s="17"/>
      <c r="J151" s="28">
        <v>0</v>
      </c>
      <c r="K151" s="79">
        <v>101.48844258981583</v>
      </c>
      <c r="L151" s="25">
        <v>94.48</v>
      </c>
      <c r="M151" s="25">
        <v>108.28</v>
      </c>
    </row>
    <row r="152" spans="1:13" s="35" customFormat="1" x14ac:dyDescent="0.25">
      <c r="A152" s="85" t="s">
        <v>128</v>
      </c>
      <c r="B152" s="85" t="s">
        <v>129</v>
      </c>
      <c r="C152" s="85" t="s">
        <v>116</v>
      </c>
      <c r="D152" s="85" t="s">
        <v>130</v>
      </c>
      <c r="E152" s="85" t="s">
        <v>118</v>
      </c>
      <c r="F152" s="109">
        <v>94.01</v>
      </c>
      <c r="G152" s="109">
        <v>105.73</v>
      </c>
      <c r="H152" s="109">
        <v>93.18</v>
      </c>
      <c r="I152" s="17">
        <v>0</v>
      </c>
      <c r="J152" s="25"/>
      <c r="K152" s="25"/>
      <c r="L152" s="25"/>
      <c r="M152" s="25"/>
    </row>
    <row r="153" spans="1:13" s="35" customFormat="1" x14ac:dyDescent="0.25">
      <c r="A153" s="85" t="s">
        <v>128</v>
      </c>
      <c r="B153" s="85" t="s">
        <v>129</v>
      </c>
      <c r="C153" s="85" t="s">
        <v>116</v>
      </c>
      <c r="D153" s="93" t="s">
        <v>796</v>
      </c>
      <c r="E153" s="85" t="s">
        <v>124</v>
      </c>
      <c r="F153" s="122"/>
      <c r="G153" s="122"/>
      <c r="H153" s="122"/>
      <c r="I153" s="22"/>
      <c r="J153" s="7">
        <v>0</v>
      </c>
      <c r="K153" s="65">
        <v>25.363508843277348</v>
      </c>
      <c r="L153" s="25">
        <v>25.36</v>
      </c>
      <c r="M153" s="25">
        <v>25.9</v>
      </c>
    </row>
    <row r="154" spans="1:13" s="39" customFormat="1" x14ac:dyDescent="0.25">
      <c r="A154" s="25" t="s">
        <v>128</v>
      </c>
      <c r="B154" s="117" t="s">
        <v>129</v>
      </c>
      <c r="C154" s="25" t="s">
        <v>116</v>
      </c>
      <c r="D154" s="25" t="s">
        <v>869</v>
      </c>
      <c r="E154" s="76" t="s">
        <v>124</v>
      </c>
      <c r="F154" s="122"/>
      <c r="G154" s="122"/>
      <c r="H154" s="122"/>
      <c r="I154" s="22"/>
      <c r="J154" s="7"/>
      <c r="K154" s="65"/>
      <c r="L154" s="25"/>
      <c r="M154" s="25">
        <v>38.76</v>
      </c>
    </row>
    <row r="155" spans="1:13" s="39" customFormat="1" x14ac:dyDescent="0.25">
      <c r="A155" s="85" t="s">
        <v>128</v>
      </c>
      <c r="B155" s="85" t="s">
        <v>129</v>
      </c>
      <c r="C155" s="85" t="s">
        <v>116</v>
      </c>
      <c r="D155" s="93" t="s">
        <v>797</v>
      </c>
      <c r="E155" s="25" t="s">
        <v>134</v>
      </c>
      <c r="F155" s="26"/>
      <c r="G155" s="26"/>
      <c r="H155" s="26"/>
      <c r="I155" s="18"/>
      <c r="J155" s="7">
        <v>0</v>
      </c>
      <c r="K155" s="65">
        <v>70.125676154375867</v>
      </c>
      <c r="L155" s="25">
        <v>70.13</v>
      </c>
      <c r="M155" s="25">
        <v>34.78</v>
      </c>
    </row>
    <row r="156" spans="1:13" s="39" customFormat="1" x14ac:dyDescent="0.25">
      <c r="A156" s="85" t="s">
        <v>128</v>
      </c>
      <c r="B156" s="85" t="s">
        <v>129</v>
      </c>
      <c r="C156" s="85" t="s">
        <v>116</v>
      </c>
      <c r="D156" s="93" t="s">
        <v>797</v>
      </c>
      <c r="E156" s="85" t="s">
        <v>124</v>
      </c>
      <c r="F156" s="26"/>
      <c r="G156" s="26"/>
      <c r="H156" s="26"/>
      <c r="I156" s="18"/>
      <c r="J156" s="7">
        <v>0</v>
      </c>
      <c r="K156" s="65">
        <v>44.834448688871163</v>
      </c>
      <c r="L156" s="25">
        <v>44.83</v>
      </c>
      <c r="M156" s="25">
        <v>70.61</v>
      </c>
    </row>
    <row r="157" spans="1:13" x14ac:dyDescent="0.25">
      <c r="A157" s="117" t="s">
        <v>128</v>
      </c>
      <c r="B157" s="117" t="s">
        <v>129</v>
      </c>
      <c r="C157" s="117" t="s">
        <v>116</v>
      </c>
      <c r="D157" s="25" t="s">
        <v>870</v>
      </c>
      <c r="E157" s="25" t="s">
        <v>124</v>
      </c>
      <c r="F157" s="26"/>
      <c r="G157" s="26"/>
      <c r="H157" s="26"/>
      <c r="I157" s="18"/>
      <c r="J157" s="7"/>
      <c r="K157" s="65"/>
      <c r="L157" s="25"/>
      <c r="M157" s="25">
        <v>0</v>
      </c>
    </row>
    <row r="158" spans="1:13" x14ac:dyDescent="0.25">
      <c r="A158" s="85" t="s">
        <v>128</v>
      </c>
      <c r="B158" s="85" t="s">
        <v>129</v>
      </c>
      <c r="C158" s="85" t="s">
        <v>116</v>
      </c>
      <c r="D158" s="94" t="s">
        <v>801</v>
      </c>
      <c r="E158" s="85" t="s">
        <v>118</v>
      </c>
      <c r="F158" s="26"/>
      <c r="G158" s="26"/>
      <c r="H158" s="26"/>
      <c r="I158" s="18"/>
      <c r="J158" s="7">
        <v>0</v>
      </c>
      <c r="K158" s="95">
        <v>61.251743658260104</v>
      </c>
      <c r="L158" s="25">
        <v>61.25</v>
      </c>
      <c r="M158" s="25">
        <v>46.18</v>
      </c>
    </row>
    <row r="159" spans="1:13" x14ac:dyDescent="0.25">
      <c r="A159" s="85" t="s">
        <v>128</v>
      </c>
      <c r="B159" s="85" t="s">
        <v>129</v>
      </c>
      <c r="C159" s="85" t="s">
        <v>116</v>
      </c>
      <c r="D159" s="93" t="s">
        <v>805</v>
      </c>
      <c r="E159" s="85" t="s">
        <v>124</v>
      </c>
      <c r="F159" s="26"/>
      <c r="G159" s="26"/>
      <c r="H159" s="26"/>
      <c r="I159" s="18"/>
      <c r="J159" s="7">
        <v>0</v>
      </c>
      <c r="K159" s="65">
        <v>85.148922545291668</v>
      </c>
      <c r="L159" s="25">
        <v>85.15</v>
      </c>
      <c r="M159" s="25">
        <v>92.59</v>
      </c>
    </row>
    <row r="160" spans="1:13" x14ac:dyDescent="0.25">
      <c r="A160" s="85" t="s">
        <v>128</v>
      </c>
      <c r="B160" s="85" t="s">
        <v>129</v>
      </c>
      <c r="C160" s="85" t="s">
        <v>116</v>
      </c>
      <c r="D160" s="25" t="s">
        <v>871</v>
      </c>
      <c r="E160" s="25" t="s">
        <v>134</v>
      </c>
      <c r="F160" s="122"/>
      <c r="G160" s="122"/>
      <c r="H160" s="122"/>
      <c r="I160" s="22"/>
      <c r="J160" s="7"/>
      <c r="K160" s="65"/>
      <c r="L160" s="25"/>
      <c r="M160" s="25">
        <v>18.96</v>
      </c>
    </row>
    <row r="161" spans="1:13" x14ac:dyDescent="0.25">
      <c r="A161" s="85" t="s">
        <v>128</v>
      </c>
      <c r="B161" s="85" t="s">
        <v>129</v>
      </c>
      <c r="C161" s="85" t="s">
        <v>116</v>
      </c>
      <c r="D161" s="25" t="s">
        <v>871</v>
      </c>
      <c r="E161" s="25" t="s">
        <v>124</v>
      </c>
      <c r="F161" s="122"/>
      <c r="G161" s="122"/>
      <c r="H161" s="122"/>
      <c r="I161" s="22"/>
      <c r="J161" s="7"/>
      <c r="K161" s="65"/>
      <c r="L161" s="25"/>
      <c r="M161" s="25">
        <v>114.11</v>
      </c>
    </row>
    <row r="162" spans="1:13" x14ac:dyDescent="0.25">
      <c r="A162" s="85" t="s">
        <v>128</v>
      </c>
      <c r="B162" s="85" t="s">
        <v>129</v>
      </c>
      <c r="C162" s="85" t="s">
        <v>116</v>
      </c>
      <c r="D162" s="25" t="s">
        <v>872</v>
      </c>
      <c r="E162" s="25" t="s">
        <v>124</v>
      </c>
      <c r="F162" s="122"/>
      <c r="G162" s="122"/>
      <c r="H162" s="122"/>
      <c r="I162" s="22"/>
      <c r="J162" s="7"/>
      <c r="K162" s="65"/>
      <c r="L162" s="25"/>
      <c r="M162" s="25">
        <v>119.33</v>
      </c>
    </row>
    <row r="163" spans="1:13" x14ac:dyDescent="0.25">
      <c r="A163" s="85" t="s">
        <v>128</v>
      </c>
      <c r="B163" s="85" t="s">
        <v>129</v>
      </c>
      <c r="C163" s="85" t="s">
        <v>116</v>
      </c>
      <c r="D163" s="25" t="s">
        <v>873</v>
      </c>
      <c r="E163" s="25" t="s">
        <v>134</v>
      </c>
      <c r="F163" s="122"/>
      <c r="G163" s="122"/>
      <c r="H163" s="122"/>
      <c r="I163" s="22"/>
      <c r="J163" s="7"/>
      <c r="K163" s="65"/>
      <c r="L163" s="25"/>
      <c r="M163" s="25">
        <v>3</v>
      </c>
    </row>
    <row r="164" spans="1:13" x14ac:dyDescent="0.25">
      <c r="A164" s="85" t="s">
        <v>128</v>
      </c>
      <c r="B164" s="85" t="s">
        <v>129</v>
      </c>
      <c r="C164" s="85" t="s">
        <v>116</v>
      </c>
      <c r="D164" s="25" t="s">
        <v>873</v>
      </c>
      <c r="E164" s="25" t="s">
        <v>124</v>
      </c>
      <c r="F164" s="122"/>
      <c r="G164" s="122"/>
      <c r="H164" s="122"/>
      <c r="I164" s="22"/>
      <c r="J164" s="7"/>
      <c r="K164" s="65"/>
      <c r="L164" s="25"/>
      <c r="M164" s="25">
        <v>25.78</v>
      </c>
    </row>
    <row r="165" spans="1:13" x14ac:dyDescent="0.25">
      <c r="A165" s="85" t="s">
        <v>128</v>
      </c>
      <c r="B165" s="85" t="s">
        <v>129</v>
      </c>
      <c r="C165" s="85" t="s">
        <v>116</v>
      </c>
      <c r="D165" s="76" t="s">
        <v>874</v>
      </c>
      <c r="E165" s="25" t="s">
        <v>124</v>
      </c>
      <c r="F165" s="122"/>
      <c r="G165" s="122"/>
      <c r="H165" s="122"/>
      <c r="I165" s="22"/>
      <c r="J165" s="7"/>
      <c r="K165" s="65"/>
      <c r="L165" s="25"/>
      <c r="M165" s="25">
        <v>40.32</v>
      </c>
    </row>
    <row r="166" spans="1:13" x14ac:dyDescent="0.25">
      <c r="A166" s="85" t="s">
        <v>128</v>
      </c>
      <c r="B166" s="85" t="s">
        <v>129</v>
      </c>
      <c r="C166" s="25" t="s">
        <v>270</v>
      </c>
      <c r="D166" s="123" t="s">
        <v>804</v>
      </c>
      <c r="E166" s="25" t="s">
        <v>295</v>
      </c>
      <c r="F166" s="122"/>
      <c r="G166" s="122"/>
      <c r="H166" s="122"/>
      <c r="I166" s="22"/>
      <c r="J166" s="7">
        <v>0</v>
      </c>
      <c r="K166" s="7">
        <v>0</v>
      </c>
      <c r="L166" s="8">
        <v>0</v>
      </c>
      <c r="M166" s="8">
        <v>0</v>
      </c>
    </row>
    <row r="167" spans="1:13" x14ac:dyDescent="0.25">
      <c r="A167" s="124" t="s">
        <v>128</v>
      </c>
      <c r="B167" s="124" t="s">
        <v>761</v>
      </c>
      <c r="C167" s="124" t="s">
        <v>116</v>
      </c>
      <c r="D167" s="124" t="s">
        <v>130</v>
      </c>
      <c r="E167" s="124" t="s">
        <v>118</v>
      </c>
      <c r="F167" s="125"/>
      <c r="G167" s="125"/>
      <c r="H167" s="125"/>
      <c r="I167" s="19">
        <v>20.83</v>
      </c>
      <c r="J167" s="28">
        <v>12.68</v>
      </c>
      <c r="K167" s="65">
        <v>71.613409654488152</v>
      </c>
      <c r="L167" s="25">
        <v>71.61</v>
      </c>
      <c r="M167" s="25">
        <v>83.31</v>
      </c>
    </row>
    <row r="168" spans="1:13" x14ac:dyDescent="0.25">
      <c r="A168" s="25" t="s">
        <v>128</v>
      </c>
      <c r="B168" s="25" t="s">
        <v>783</v>
      </c>
      <c r="C168" s="25" t="s">
        <v>116</v>
      </c>
      <c r="D168" s="25" t="s">
        <v>784</v>
      </c>
      <c r="E168" s="25" t="s">
        <v>134</v>
      </c>
      <c r="F168" s="28"/>
      <c r="G168" s="28"/>
      <c r="H168" s="28"/>
      <c r="I168" s="54">
        <v>0</v>
      </c>
      <c r="J168" s="28"/>
      <c r="K168" s="25"/>
      <c r="L168" s="25"/>
      <c r="M168" s="25"/>
    </row>
    <row r="169" spans="1:13" x14ac:dyDescent="0.25">
      <c r="A169" s="25" t="s">
        <v>128</v>
      </c>
      <c r="B169" s="25" t="s">
        <v>783</v>
      </c>
      <c r="C169" s="25" t="s">
        <v>116</v>
      </c>
      <c r="D169" s="25" t="s">
        <v>784</v>
      </c>
      <c r="E169" s="25" t="s">
        <v>124</v>
      </c>
      <c r="F169" s="28"/>
      <c r="G169" s="28"/>
      <c r="H169" s="28"/>
      <c r="I169" s="54">
        <v>0</v>
      </c>
      <c r="J169" s="28">
        <v>0</v>
      </c>
      <c r="K169" s="65">
        <v>0.71153502158432924</v>
      </c>
      <c r="L169" s="25">
        <v>0.71</v>
      </c>
      <c r="M169" s="25">
        <v>0.47</v>
      </c>
    </row>
    <row r="170" spans="1:13" x14ac:dyDescent="0.25">
      <c r="A170" s="117" t="s">
        <v>128</v>
      </c>
      <c r="B170" s="25" t="s">
        <v>875</v>
      </c>
      <c r="C170" s="25" t="s">
        <v>116</v>
      </c>
      <c r="D170" s="25" t="s">
        <v>876</v>
      </c>
      <c r="E170" s="25" t="s">
        <v>124</v>
      </c>
      <c r="F170" s="113"/>
      <c r="G170" s="113"/>
      <c r="H170" s="113"/>
      <c r="I170" s="126"/>
      <c r="J170" s="28"/>
      <c r="K170" s="65"/>
      <c r="L170" s="25"/>
      <c r="M170" s="25">
        <v>23.72</v>
      </c>
    </row>
    <row r="171" spans="1:13" x14ac:dyDescent="0.25">
      <c r="A171" s="76" t="s">
        <v>128</v>
      </c>
      <c r="B171" s="25" t="s">
        <v>877</v>
      </c>
      <c r="C171" s="25" t="s">
        <v>116</v>
      </c>
      <c r="D171" s="25" t="s">
        <v>148</v>
      </c>
      <c r="E171" s="25" t="s">
        <v>124</v>
      </c>
      <c r="F171" s="113"/>
      <c r="G171" s="113"/>
      <c r="H171" s="113"/>
      <c r="I171" s="126"/>
      <c r="J171" s="28"/>
      <c r="K171" s="65"/>
      <c r="L171" s="25"/>
      <c r="M171" s="25">
        <v>38.54</v>
      </c>
    </row>
    <row r="172" spans="1:13" x14ac:dyDescent="0.25">
      <c r="A172" s="85" t="s">
        <v>128</v>
      </c>
      <c r="B172" s="85" t="s">
        <v>131</v>
      </c>
      <c r="C172" s="85" t="s">
        <v>116</v>
      </c>
      <c r="D172" s="85" t="s">
        <v>132</v>
      </c>
      <c r="E172" s="85" t="s">
        <v>124</v>
      </c>
      <c r="F172" s="109">
        <v>2.1</v>
      </c>
      <c r="G172" s="109">
        <v>1.94</v>
      </c>
      <c r="H172" s="109">
        <v>1.94</v>
      </c>
      <c r="I172" s="17">
        <v>0</v>
      </c>
      <c r="J172" s="25"/>
      <c r="K172" s="25"/>
      <c r="L172" s="25"/>
      <c r="M172" s="25"/>
    </row>
    <row r="173" spans="1:13" x14ac:dyDescent="0.25">
      <c r="A173" s="25" t="s">
        <v>128</v>
      </c>
      <c r="B173" s="25" t="s">
        <v>135</v>
      </c>
      <c r="C173" s="25" t="s">
        <v>116</v>
      </c>
      <c r="D173" s="25" t="s">
        <v>136</v>
      </c>
      <c r="E173" s="25" t="s">
        <v>134</v>
      </c>
      <c r="F173" s="26">
        <v>0</v>
      </c>
      <c r="G173" s="26"/>
      <c r="H173" s="26"/>
      <c r="I173" s="18"/>
      <c r="J173" s="25"/>
      <c r="K173" s="25"/>
      <c r="L173" s="25"/>
      <c r="M173" s="25"/>
    </row>
    <row r="174" spans="1:13" x14ac:dyDescent="0.25">
      <c r="A174" s="25" t="s">
        <v>128</v>
      </c>
      <c r="B174" s="25" t="s">
        <v>137</v>
      </c>
      <c r="C174" s="25" t="s">
        <v>116</v>
      </c>
      <c r="D174" s="25" t="s">
        <v>138</v>
      </c>
      <c r="E174" s="25" t="s">
        <v>118</v>
      </c>
      <c r="F174" s="26">
        <v>16.28</v>
      </c>
      <c r="G174" s="26">
        <v>14.05</v>
      </c>
      <c r="H174" s="26">
        <v>14.05</v>
      </c>
      <c r="I174" s="18">
        <v>0</v>
      </c>
      <c r="J174" s="25"/>
      <c r="K174" s="25"/>
      <c r="L174" s="25"/>
      <c r="M174" s="25"/>
    </row>
    <row r="175" spans="1:13" x14ac:dyDescent="0.25">
      <c r="A175" s="25" t="s">
        <v>128</v>
      </c>
      <c r="B175" s="25" t="s">
        <v>137</v>
      </c>
      <c r="C175" s="25" t="s">
        <v>116</v>
      </c>
      <c r="D175" s="25" t="s">
        <v>138</v>
      </c>
      <c r="E175" s="25" t="s">
        <v>124</v>
      </c>
      <c r="F175" s="26">
        <v>7.44</v>
      </c>
      <c r="G175" s="26">
        <v>4.93</v>
      </c>
      <c r="H175" s="26">
        <v>3.99</v>
      </c>
      <c r="I175" s="18">
        <v>1.85</v>
      </c>
      <c r="J175" s="28">
        <v>1.73</v>
      </c>
      <c r="K175" s="26">
        <v>1.68</v>
      </c>
      <c r="L175" s="25">
        <v>1.6</v>
      </c>
      <c r="M175" s="25">
        <v>0</v>
      </c>
    </row>
    <row r="176" spans="1:13" x14ac:dyDescent="0.25">
      <c r="A176" s="25" t="s">
        <v>128</v>
      </c>
      <c r="B176" s="25" t="s">
        <v>139</v>
      </c>
      <c r="C176" s="25" t="s">
        <v>116</v>
      </c>
      <c r="D176" s="25" t="s">
        <v>140</v>
      </c>
      <c r="E176" s="25" t="s">
        <v>118</v>
      </c>
      <c r="F176" s="26">
        <v>0</v>
      </c>
      <c r="G176" s="26"/>
      <c r="H176" s="26"/>
      <c r="I176" s="18"/>
      <c r="J176" s="25"/>
      <c r="K176" s="25"/>
      <c r="L176" s="25"/>
      <c r="M176" s="25"/>
    </row>
    <row r="177" spans="1:13" x14ac:dyDescent="0.25">
      <c r="A177" s="25" t="s">
        <v>128</v>
      </c>
      <c r="B177" s="25" t="s">
        <v>141</v>
      </c>
      <c r="C177" s="25" t="s">
        <v>116</v>
      </c>
      <c r="D177" s="25" t="s">
        <v>142</v>
      </c>
      <c r="E177" s="25" t="s">
        <v>134</v>
      </c>
      <c r="F177" s="26">
        <v>0</v>
      </c>
      <c r="G177" s="26">
        <v>0</v>
      </c>
      <c r="H177" s="26">
        <v>0</v>
      </c>
      <c r="I177" s="18">
        <v>0</v>
      </c>
      <c r="J177" s="25"/>
      <c r="K177" s="25"/>
      <c r="L177" s="25"/>
      <c r="M177" s="25"/>
    </row>
    <row r="178" spans="1:13" x14ac:dyDescent="0.25">
      <c r="A178" s="25" t="s">
        <v>128</v>
      </c>
      <c r="B178" s="25" t="s">
        <v>143</v>
      </c>
      <c r="C178" s="25" t="s">
        <v>116</v>
      </c>
      <c r="D178" s="25" t="s">
        <v>144</v>
      </c>
      <c r="E178" s="25" t="s">
        <v>118</v>
      </c>
      <c r="F178" s="26">
        <v>0.17</v>
      </c>
      <c r="G178" s="26">
        <v>0.08</v>
      </c>
      <c r="H178" s="26">
        <v>0</v>
      </c>
      <c r="I178" s="18">
        <v>0.4</v>
      </c>
      <c r="J178" s="28">
        <v>0.26</v>
      </c>
      <c r="K178" s="65">
        <v>0.4754220986264045</v>
      </c>
      <c r="L178" s="25">
        <v>0.36</v>
      </c>
      <c r="M178" s="25">
        <v>0.12</v>
      </c>
    </row>
    <row r="179" spans="1:13" x14ac:dyDescent="0.25">
      <c r="A179" s="25" t="s">
        <v>128</v>
      </c>
      <c r="B179" s="25" t="s">
        <v>143</v>
      </c>
      <c r="C179" s="25" t="s">
        <v>116</v>
      </c>
      <c r="D179" s="25" t="s">
        <v>144</v>
      </c>
      <c r="E179" s="25" t="s">
        <v>124</v>
      </c>
      <c r="F179" s="26">
        <v>0</v>
      </c>
      <c r="G179" s="26">
        <v>0.45</v>
      </c>
      <c r="H179" s="26">
        <v>0</v>
      </c>
      <c r="I179" s="18">
        <v>2.33</v>
      </c>
      <c r="J179" s="28">
        <v>1.52</v>
      </c>
      <c r="K179" s="65">
        <v>2.7533394663750426</v>
      </c>
      <c r="L179" s="25">
        <v>2.08</v>
      </c>
      <c r="M179" s="25">
        <v>0.72</v>
      </c>
    </row>
    <row r="180" spans="1:13" x14ac:dyDescent="0.25">
      <c r="A180" s="25" t="s">
        <v>128</v>
      </c>
      <c r="B180" s="25" t="s">
        <v>145</v>
      </c>
      <c r="C180" s="25" t="s">
        <v>116</v>
      </c>
      <c r="D180" s="25" t="s">
        <v>146</v>
      </c>
      <c r="E180" s="25" t="s">
        <v>134</v>
      </c>
      <c r="F180" s="26">
        <v>3.8200000000000003</v>
      </c>
      <c r="G180" s="26">
        <v>3.2</v>
      </c>
      <c r="H180" s="26">
        <v>2.71</v>
      </c>
      <c r="I180" s="18">
        <v>1.67</v>
      </c>
      <c r="J180" s="28">
        <v>1.1400000000000001</v>
      </c>
      <c r="K180" s="65">
        <v>1.3930166068033401</v>
      </c>
      <c r="L180" s="25">
        <v>1.1300000000000001</v>
      </c>
      <c r="M180" s="25">
        <v>1.4</v>
      </c>
    </row>
    <row r="181" spans="1:13" x14ac:dyDescent="0.25">
      <c r="A181" s="25" t="s">
        <v>128</v>
      </c>
      <c r="B181" s="25" t="s">
        <v>145</v>
      </c>
      <c r="C181" s="25" t="s">
        <v>116</v>
      </c>
      <c r="D181" s="25" t="s">
        <v>146</v>
      </c>
      <c r="E181" s="25" t="s">
        <v>124</v>
      </c>
      <c r="F181" s="26">
        <v>239.9</v>
      </c>
      <c r="G181" s="26">
        <v>210.02</v>
      </c>
      <c r="H181" s="26">
        <v>196.75</v>
      </c>
      <c r="I181" s="18">
        <v>382.35</v>
      </c>
      <c r="J181" s="28">
        <v>363.97</v>
      </c>
      <c r="K181" s="65">
        <v>426.53132885703968</v>
      </c>
      <c r="L181" s="25">
        <v>398.44</v>
      </c>
      <c r="M181" s="25">
        <v>550.66</v>
      </c>
    </row>
    <row r="182" spans="1:13" x14ac:dyDescent="0.25">
      <c r="A182" s="25" t="s">
        <v>128</v>
      </c>
      <c r="B182" s="25" t="s">
        <v>147</v>
      </c>
      <c r="C182" s="25" t="s">
        <v>116</v>
      </c>
      <c r="D182" s="25" t="s">
        <v>148</v>
      </c>
      <c r="E182" s="25" t="s">
        <v>124</v>
      </c>
      <c r="F182" s="26">
        <v>33.29</v>
      </c>
      <c r="G182" s="26">
        <v>11.6</v>
      </c>
      <c r="H182" s="26">
        <v>4.29</v>
      </c>
      <c r="I182" s="18">
        <v>22.67</v>
      </c>
      <c r="J182" s="28">
        <v>19.170000000000002</v>
      </c>
      <c r="K182" s="65">
        <v>6.150549414295134</v>
      </c>
      <c r="L182" s="25">
        <v>2.14</v>
      </c>
      <c r="M182" s="25"/>
    </row>
    <row r="183" spans="1:13" x14ac:dyDescent="0.25">
      <c r="A183" s="25" t="s">
        <v>128</v>
      </c>
      <c r="B183" s="25" t="s">
        <v>149</v>
      </c>
      <c r="C183" s="25" t="s">
        <v>116</v>
      </c>
      <c r="D183" s="25" t="s">
        <v>150</v>
      </c>
      <c r="E183" s="25" t="s">
        <v>124</v>
      </c>
      <c r="F183" s="26">
        <v>11.63</v>
      </c>
      <c r="G183" s="26">
        <v>10.92</v>
      </c>
      <c r="H183" s="26">
        <v>10.92</v>
      </c>
      <c r="I183" s="18">
        <v>10.92</v>
      </c>
      <c r="J183" s="28">
        <v>10.92</v>
      </c>
      <c r="K183" s="65">
        <v>0</v>
      </c>
      <c r="L183" s="25"/>
      <c r="M183" s="25"/>
    </row>
    <row r="184" spans="1:13" x14ac:dyDescent="0.25">
      <c r="A184" s="25" t="s">
        <v>128</v>
      </c>
      <c r="B184" s="25" t="s">
        <v>151</v>
      </c>
      <c r="C184" s="25" t="s">
        <v>116</v>
      </c>
      <c r="D184" s="25" t="s">
        <v>152</v>
      </c>
      <c r="E184" s="25" t="s">
        <v>133</v>
      </c>
      <c r="F184" s="26">
        <v>20.14</v>
      </c>
      <c r="G184" s="26">
        <v>19.59</v>
      </c>
      <c r="H184" s="26">
        <v>19.010000000000002</v>
      </c>
      <c r="I184" s="18">
        <v>30.17</v>
      </c>
      <c r="J184" s="28">
        <v>28.92</v>
      </c>
      <c r="K184" s="25">
        <v>21.12</v>
      </c>
      <c r="L184" s="25">
        <v>20.09</v>
      </c>
      <c r="M184" s="25">
        <v>29.12</v>
      </c>
    </row>
    <row r="185" spans="1:13" x14ac:dyDescent="0.25">
      <c r="A185" s="25" t="s">
        <v>128</v>
      </c>
      <c r="B185" s="25" t="s">
        <v>153</v>
      </c>
      <c r="C185" s="25" t="s">
        <v>116</v>
      </c>
      <c r="D185" s="25" t="s">
        <v>154</v>
      </c>
      <c r="E185" s="25" t="s">
        <v>134</v>
      </c>
      <c r="F185" s="26">
        <v>0.02</v>
      </c>
      <c r="G185" s="26">
        <v>0</v>
      </c>
      <c r="H185" s="26">
        <v>0</v>
      </c>
      <c r="I185" s="18">
        <v>0</v>
      </c>
      <c r="J185" s="25"/>
      <c r="K185" s="25"/>
      <c r="L185" s="25"/>
      <c r="M185" s="25"/>
    </row>
    <row r="186" spans="1:13" s="39" customFormat="1" x14ac:dyDescent="0.25">
      <c r="A186" s="25" t="s">
        <v>128</v>
      </c>
      <c r="B186" s="25" t="s">
        <v>155</v>
      </c>
      <c r="C186" s="25" t="s">
        <v>116</v>
      </c>
      <c r="D186" s="25" t="s">
        <v>156</v>
      </c>
      <c r="E186" s="25" t="s">
        <v>118</v>
      </c>
      <c r="F186" s="26">
        <v>151.33000000000001</v>
      </c>
      <c r="G186" s="26">
        <v>88.34</v>
      </c>
      <c r="H186" s="26">
        <v>78.790000000000006</v>
      </c>
      <c r="I186" s="18">
        <v>87.77</v>
      </c>
      <c r="J186" s="28">
        <v>80.2</v>
      </c>
      <c r="K186" s="65">
        <v>68.536851301626953</v>
      </c>
      <c r="L186" s="25">
        <v>60.88</v>
      </c>
      <c r="M186" s="25">
        <v>71.709999999999994</v>
      </c>
    </row>
    <row r="187" spans="1:13" s="39" customFormat="1" x14ac:dyDescent="0.25">
      <c r="A187" s="25" t="s">
        <v>128</v>
      </c>
      <c r="B187" s="25" t="s">
        <v>155</v>
      </c>
      <c r="C187" s="25" t="s">
        <v>116</v>
      </c>
      <c r="D187" s="25" t="s">
        <v>156</v>
      </c>
      <c r="E187" s="25" t="s">
        <v>134</v>
      </c>
      <c r="F187" s="26">
        <v>206.94</v>
      </c>
      <c r="G187" s="26">
        <v>109.56</v>
      </c>
      <c r="H187" s="26">
        <v>98.64</v>
      </c>
      <c r="I187" s="18">
        <v>86.61</v>
      </c>
      <c r="J187" s="28">
        <v>77.739999999999995</v>
      </c>
      <c r="K187" s="65">
        <v>72.39291066166659</v>
      </c>
      <c r="L187" s="25">
        <v>63.99</v>
      </c>
      <c r="M187" s="25">
        <v>70.95</v>
      </c>
    </row>
    <row r="188" spans="1:13" s="39" customFormat="1" x14ac:dyDescent="0.25">
      <c r="A188" s="25" t="s">
        <v>128</v>
      </c>
      <c r="B188" s="25" t="s">
        <v>155</v>
      </c>
      <c r="C188" s="25" t="s">
        <v>116</v>
      </c>
      <c r="D188" s="25" t="s">
        <v>157</v>
      </c>
      <c r="E188" s="25" t="s">
        <v>118</v>
      </c>
      <c r="F188" s="26">
        <v>44.92</v>
      </c>
      <c r="G188" s="26">
        <v>33.25</v>
      </c>
      <c r="H188" s="26">
        <v>29.080000000000002</v>
      </c>
      <c r="I188" s="18">
        <v>33.57</v>
      </c>
      <c r="J188" s="28">
        <v>29.84</v>
      </c>
      <c r="K188" s="65">
        <v>28.899451551645836</v>
      </c>
      <c r="L188" s="25">
        <v>25.97</v>
      </c>
      <c r="M188" s="25">
        <v>65.12</v>
      </c>
    </row>
    <row r="189" spans="1:13" x14ac:dyDescent="0.25">
      <c r="A189" s="25" t="s">
        <v>128</v>
      </c>
      <c r="B189" s="25" t="s">
        <v>155</v>
      </c>
      <c r="C189" s="25" t="s">
        <v>116</v>
      </c>
      <c r="D189" s="25" t="s">
        <v>157</v>
      </c>
      <c r="E189" s="25" t="s">
        <v>134</v>
      </c>
      <c r="F189" s="26">
        <v>34.39</v>
      </c>
      <c r="G189" s="26">
        <v>53.7</v>
      </c>
      <c r="H189" s="26">
        <v>43.9</v>
      </c>
      <c r="I189" s="18">
        <v>79.11</v>
      </c>
      <c r="J189" s="28">
        <v>70.100000000000009</v>
      </c>
      <c r="K189" s="65">
        <v>86.43889481236107</v>
      </c>
      <c r="L189" s="25">
        <v>78.56</v>
      </c>
      <c r="M189" s="25">
        <v>120.22</v>
      </c>
    </row>
    <row r="190" spans="1:13" x14ac:dyDescent="0.25">
      <c r="A190" s="25" t="s">
        <v>128</v>
      </c>
      <c r="B190" s="25" t="s">
        <v>155</v>
      </c>
      <c r="C190" s="25" t="s">
        <v>116</v>
      </c>
      <c r="D190" s="25" t="s">
        <v>158</v>
      </c>
      <c r="E190" s="25" t="s">
        <v>118</v>
      </c>
      <c r="F190" s="26">
        <v>39.54</v>
      </c>
      <c r="G190" s="26">
        <v>50.72</v>
      </c>
      <c r="H190" s="26">
        <v>42.83</v>
      </c>
      <c r="I190" s="18">
        <v>49.14</v>
      </c>
      <c r="J190" s="28">
        <v>40.730000000000004</v>
      </c>
      <c r="K190" s="65">
        <v>84.09295462806233</v>
      </c>
      <c r="L190" s="25">
        <v>77.66</v>
      </c>
      <c r="M190" s="25">
        <v>84.55</v>
      </c>
    </row>
    <row r="191" spans="1:13" x14ac:dyDescent="0.25">
      <c r="A191" s="25" t="s">
        <v>128</v>
      </c>
      <c r="B191" s="25" t="s">
        <v>155</v>
      </c>
      <c r="C191" s="25" t="s">
        <v>116</v>
      </c>
      <c r="D191" s="25" t="s">
        <v>158</v>
      </c>
      <c r="E191" s="25" t="s">
        <v>134</v>
      </c>
      <c r="F191" s="26">
        <v>115.29</v>
      </c>
      <c r="G191" s="26">
        <v>98.42</v>
      </c>
      <c r="H191" s="26">
        <v>89.070000000000007</v>
      </c>
      <c r="I191" s="18">
        <v>75.27</v>
      </c>
      <c r="J191" s="28">
        <v>66.63</v>
      </c>
      <c r="K191" s="65">
        <v>125.34083433663614</v>
      </c>
      <c r="L191" s="25">
        <v>119.11</v>
      </c>
      <c r="M191" s="25">
        <v>129.94</v>
      </c>
    </row>
    <row r="192" spans="1:13" x14ac:dyDescent="0.25">
      <c r="A192" s="25" t="s">
        <v>128</v>
      </c>
      <c r="B192" s="25" t="s">
        <v>155</v>
      </c>
      <c r="C192" s="25" t="s">
        <v>116</v>
      </c>
      <c r="D192" s="25" t="s">
        <v>159</v>
      </c>
      <c r="E192" s="25" t="s">
        <v>118</v>
      </c>
      <c r="F192" s="26">
        <v>5</v>
      </c>
      <c r="G192" s="26">
        <v>23.6</v>
      </c>
      <c r="H192" s="26">
        <v>22.41</v>
      </c>
      <c r="I192" s="18">
        <v>20.91</v>
      </c>
      <c r="J192" s="28">
        <v>18.97</v>
      </c>
      <c r="K192" s="65">
        <v>25.857348222327673</v>
      </c>
      <c r="L192" s="25">
        <v>24.28</v>
      </c>
      <c r="M192" s="25">
        <v>25.49</v>
      </c>
    </row>
    <row r="193" spans="1:13" x14ac:dyDescent="0.25">
      <c r="A193" s="25" t="s">
        <v>128</v>
      </c>
      <c r="B193" s="25" t="s">
        <v>155</v>
      </c>
      <c r="C193" s="25" t="s">
        <v>116</v>
      </c>
      <c r="D193" s="25" t="s">
        <v>160</v>
      </c>
      <c r="E193" s="25" t="s">
        <v>118</v>
      </c>
      <c r="F193" s="26">
        <v>232.31</v>
      </c>
      <c r="G193" s="26">
        <v>205.89000000000001</v>
      </c>
      <c r="H193" s="26">
        <v>193.73000000000002</v>
      </c>
      <c r="I193" s="18">
        <v>192.6</v>
      </c>
      <c r="J193" s="28">
        <v>181.23</v>
      </c>
      <c r="K193" s="95">
        <v>218.53729196707945</v>
      </c>
      <c r="L193" s="25">
        <v>208.23000000000002</v>
      </c>
      <c r="M193" s="25">
        <v>241.07</v>
      </c>
    </row>
    <row r="194" spans="1:13" x14ac:dyDescent="0.25">
      <c r="A194" s="25" t="s">
        <v>128</v>
      </c>
      <c r="B194" s="25" t="s">
        <v>155</v>
      </c>
      <c r="C194" s="25" t="s">
        <v>116</v>
      </c>
      <c r="D194" s="25" t="s">
        <v>160</v>
      </c>
      <c r="E194" s="25" t="s">
        <v>134</v>
      </c>
      <c r="F194" s="26">
        <v>63.95</v>
      </c>
      <c r="G194" s="26">
        <v>64.5</v>
      </c>
      <c r="H194" s="26">
        <v>52.38</v>
      </c>
      <c r="I194" s="18">
        <v>53.52</v>
      </c>
      <c r="J194" s="28">
        <v>43.84</v>
      </c>
      <c r="K194" s="95">
        <v>141.77069850473848</v>
      </c>
      <c r="L194" s="25">
        <v>135</v>
      </c>
      <c r="M194" s="25">
        <v>157.12</v>
      </c>
    </row>
    <row r="195" spans="1:13" x14ac:dyDescent="0.25">
      <c r="A195" s="25" t="s">
        <v>128</v>
      </c>
      <c r="B195" s="25" t="s">
        <v>155</v>
      </c>
      <c r="C195" s="25" t="s">
        <v>116</v>
      </c>
      <c r="D195" s="25" t="s">
        <v>161</v>
      </c>
      <c r="E195" s="25" t="s">
        <v>118</v>
      </c>
      <c r="F195" s="26">
        <v>152.38</v>
      </c>
      <c r="G195" s="26">
        <v>139.68</v>
      </c>
      <c r="H195" s="26">
        <v>130.46</v>
      </c>
      <c r="I195" s="18">
        <v>102.81</v>
      </c>
      <c r="J195" s="28">
        <v>97.83</v>
      </c>
      <c r="K195" s="65">
        <v>95.116961267964626</v>
      </c>
      <c r="L195" s="25">
        <v>87.97</v>
      </c>
      <c r="M195" s="25">
        <v>90.34</v>
      </c>
    </row>
    <row r="196" spans="1:13" x14ac:dyDescent="0.25">
      <c r="A196" s="25" t="s">
        <v>128</v>
      </c>
      <c r="B196" s="25" t="s">
        <v>155</v>
      </c>
      <c r="C196" s="25" t="s">
        <v>116</v>
      </c>
      <c r="D196" s="25" t="s">
        <v>161</v>
      </c>
      <c r="E196" s="25" t="s">
        <v>134</v>
      </c>
      <c r="F196" s="26">
        <v>23.88</v>
      </c>
      <c r="G196" s="26">
        <v>27.740000000000002</v>
      </c>
      <c r="H196" s="26">
        <v>21.54</v>
      </c>
      <c r="I196" s="18">
        <v>17.27</v>
      </c>
      <c r="J196" s="28">
        <v>10.77</v>
      </c>
      <c r="K196" s="65">
        <v>38.616733674777983</v>
      </c>
      <c r="L196" s="25">
        <v>34.090000000000003</v>
      </c>
      <c r="M196" s="25">
        <v>32.19</v>
      </c>
    </row>
    <row r="197" spans="1:13" x14ac:dyDescent="0.25">
      <c r="A197" s="25" t="s">
        <v>128</v>
      </c>
      <c r="B197" s="25" t="s">
        <v>162</v>
      </c>
      <c r="C197" s="25" t="s">
        <v>116</v>
      </c>
      <c r="D197" s="25" t="s">
        <v>163</v>
      </c>
      <c r="E197" s="25" t="s">
        <v>124</v>
      </c>
      <c r="F197" s="26">
        <v>0</v>
      </c>
      <c r="G197" s="26">
        <v>0</v>
      </c>
      <c r="H197" s="26">
        <v>0</v>
      </c>
      <c r="I197" s="18">
        <v>0</v>
      </c>
      <c r="J197" s="25"/>
      <c r="K197" s="25"/>
      <c r="L197" s="25"/>
      <c r="M197" s="25">
        <v>12.52</v>
      </c>
    </row>
    <row r="198" spans="1:13" x14ac:dyDescent="0.25">
      <c r="A198" s="25" t="s">
        <v>128</v>
      </c>
      <c r="B198" s="25" t="s">
        <v>162</v>
      </c>
      <c r="C198" s="25" t="s">
        <v>116</v>
      </c>
      <c r="D198" s="25" t="s">
        <v>163</v>
      </c>
      <c r="E198" s="127" t="s">
        <v>133</v>
      </c>
      <c r="F198" s="26"/>
      <c r="G198" s="26"/>
      <c r="H198" s="26"/>
      <c r="I198" s="18"/>
      <c r="J198" s="7">
        <v>0</v>
      </c>
      <c r="K198" s="95">
        <v>7.423376982764549</v>
      </c>
      <c r="L198" s="25">
        <v>7.42</v>
      </c>
      <c r="M198" s="25">
        <v>0.64</v>
      </c>
    </row>
    <row r="199" spans="1:13" x14ac:dyDescent="0.25">
      <c r="A199" s="25" t="s">
        <v>128</v>
      </c>
      <c r="B199" s="25" t="s">
        <v>162</v>
      </c>
      <c r="C199" s="25" t="s">
        <v>116</v>
      </c>
      <c r="D199" s="25" t="s">
        <v>163</v>
      </c>
      <c r="E199" s="127" t="s">
        <v>134</v>
      </c>
      <c r="F199" s="26"/>
      <c r="G199" s="26"/>
      <c r="H199" s="26"/>
      <c r="I199" s="18"/>
      <c r="J199" s="7">
        <v>0</v>
      </c>
      <c r="K199" s="95">
        <v>4.9489179885089483</v>
      </c>
      <c r="L199" s="25">
        <v>4.95</v>
      </c>
      <c r="M199" s="25">
        <v>5.12</v>
      </c>
    </row>
    <row r="200" spans="1:13" x14ac:dyDescent="0.25">
      <c r="A200" s="25" t="s">
        <v>128</v>
      </c>
      <c r="B200" s="25" t="s">
        <v>799</v>
      </c>
      <c r="C200" s="25" t="s">
        <v>116</v>
      </c>
      <c r="D200" s="25" t="s">
        <v>800</v>
      </c>
      <c r="E200" s="127" t="s">
        <v>134</v>
      </c>
      <c r="F200" s="26"/>
      <c r="G200" s="26"/>
      <c r="H200" s="26"/>
      <c r="I200" s="18"/>
      <c r="J200" s="7">
        <v>0</v>
      </c>
      <c r="K200" s="65">
        <v>26.950265371327792</v>
      </c>
      <c r="L200" s="25">
        <v>26.95</v>
      </c>
      <c r="M200" s="25">
        <v>28.4</v>
      </c>
    </row>
    <row r="201" spans="1:13" s="39" customFormat="1" x14ac:dyDescent="0.25">
      <c r="A201" s="25" t="s">
        <v>128</v>
      </c>
      <c r="B201" s="25" t="s">
        <v>164</v>
      </c>
      <c r="C201" s="25" t="s">
        <v>116</v>
      </c>
      <c r="D201" s="25" t="s">
        <v>165</v>
      </c>
      <c r="E201" s="25" t="s">
        <v>134</v>
      </c>
      <c r="F201" s="26">
        <v>2.95</v>
      </c>
      <c r="G201" s="26">
        <v>2.35</v>
      </c>
      <c r="H201" s="26">
        <v>0</v>
      </c>
      <c r="I201" s="18">
        <v>30.02</v>
      </c>
      <c r="J201" s="28">
        <v>27.34</v>
      </c>
      <c r="K201" s="65">
        <v>35.126744678362286</v>
      </c>
      <c r="L201" s="25">
        <v>34.049999999999997</v>
      </c>
      <c r="M201" s="25">
        <v>72.69</v>
      </c>
    </row>
    <row r="202" spans="1:13" x14ac:dyDescent="0.25">
      <c r="A202" s="25" t="s">
        <v>128</v>
      </c>
      <c r="B202" s="25" t="s">
        <v>166</v>
      </c>
      <c r="C202" s="25" t="s">
        <v>116</v>
      </c>
      <c r="D202" s="25" t="s">
        <v>167</v>
      </c>
      <c r="E202" s="25" t="s">
        <v>168</v>
      </c>
      <c r="F202" s="26">
        <v>23.080000000000002</v>
      </c>
      <c r="G202" s="26">
        <v>94.55</v>
      </c>
      <c r="H202" s="26">
        <v>75.02</v>
      </c>
      <c r="I202" s="18">
        <v>128.29</v>
      </c>
      <c r="J202" s="28">
        <v>110.82000000000001</v>
      </c>
      <c r="K202" s="65">
        <v>134.09265882502041</v>
      </c>
      <c r="L202" s="25">
        <v>119.05</v>
      </c>
      <c r="M202" s="25">
        <v>167.51</v>
      </c>
    </row>
    <row r="203" spans="1:13" x14ac:dyDescent="0.25">
      <c r="A203" s="25" t="s">
        <v>128</v>
      </c>
      <c r="B203" s="25" t="s">
        <v>166</v>
      </c>
      <c r="C203" s="25" t="s">
        <v>116</v>
      </c>
      <c r="D203" s="25" t="s">
        <v>167</v>
      </c>
      <c r="E203" s="25" t="s">
        <v>124</v>
      </c>
      <c r="F203" s="26">
        <v>37.21</v>
      </c>
      <c r="G203" s="26">
        <v>0</v>
      </c>
      <c r="H203" s="26">
        <v>0</v>
      </c>
      <c r="I203" s="18">
        <v>32.71</v>
      </c>
      <c r="J203" s="28">
        <v>32.71</v>
      </c>
      <c r="K203" s="65">
        <v>32.672031284736995</v>
      </c>
      <c r="L203" s="25">
        <v>32.67</v>
      </c>
      <c r="M203" s="25">
        <v>34.549999999999997</v>
      </c>
    </row>
    <row r="204" spans="1:13" x14ac:dyDescent="0.25">
      <c r="A204" s="25" t="s">
        <v>128</v>
      </c>
      <c r="B204" s="25" t="s">
        <v>169</v>
      </c>
      <c r="C204" s="25" t="s">
        <v>116</v>
      </c>
      <c r="D204" s="25" t="s">
        <v>755</v>
      </c>
      <c r="E204" s="25" t="s">
        <v>118</v>
      </c>
      <c r="F204" s="26"/>
      <c r="G204" s="26"/>
      <c r="H204" s="26"/>
      <c r="I204" s="18">
        <v>51.66</v>
      </c>
      <c r="J204" s="28">
        <v>51.660000000000004</v>
      </c>
      <c r="K204" s="65">
        <v>34.093216101612818</v>
      </c>
      <c r="L204" s="25">
        <v>34.090000000000003</v>
      </c>
      <c r="M204" s="25">
        <v>23.55</v>
      </c>
    </row>
    <row r="205" spans="1:13" x14ac:dyDescent="0.25">
      <c r="A205" s="25" t="s">
        <v>128</v>
      </c>
      <c r="B205" s="25" t="s">
        <v>169</v>
      </c>
      <c r="C205" s="25" t="s">
        <v>116</v>
      </c>
      <c r="D205" s="25" t="s">
        <v>170</v>
      </c>
      <c r="E205" s="25" t="s">
        <v>118</v>
      </c>
      <c r="F205" s="26"/>
      <c r="G205" s="26">
        <v>55.47</v>
      </c>
      <c r="H205" s="26">
        <v>53.27</v>
      </c>
      <c r="I205" s="18">
        <v>66.8</v>
      </c>
      <c r="J205" s="28">
        <v>63.09</v>
      </c>
      <c r="K205" s="95">
        <v>14.379630924235608</v>
      </c>
      <c r="L205" s="25">
        <v>9.91</v>
      </c>
      <c r="M205" s="25">
        <v>14.49</v>
      </c>
    </row>
    <row r="206" spans="1:13" s="39" customFormat="1" x14ac:dyDescent="0.25">
      <c r="A206" s="25" t="s">
        <v>128</v>
      </c>
      <c r="B206" s="25" t="s">
        <v>287</v>
      </c>
      <c r="C206" s="25" t="s">
        <v>270</v>
      </c>
      <c r="D206" s="25" t="s">
        <v>288</v>
      </c>
      <c r="E206" s="25" t="s">
        <v>272</v>
      </c>
      <c r="F206" s="26">
        <v>0</v>
      </c>
      <c r="G206" s="26"/>
      <c r="H206" s="26">
        <v>0</v>
      </c>
      <c r="I206" s="18">
        <v>0</v>
      </c>
      <c r="J206" s="25"/>
      <c r="K206" s="25"/>
      <c r="L206" s="25"/>
      <c r="M206" s="25"/>
    </row>
    <row r="207" spans="1:13" s="39" customFormat="1" x14ac:dyDescent="0.25">
      <c r="A207" s="25" t="s">
        <v>128</v>
      </c>
      <c r="B207" s="25" t="s">
        <v>171</v>
      </c>
      <c r="C207" s="25" t="s">
        <v>116</v>
      </c>
      <c r="D207" s="25" t="s">
        <v>172</v>
      </c>
      <c r="E207" s="25" t="s">
        <v>124</v>
      </c>
      <c r="F207" s="26">
        <v>14.75</v>
      </c>
      <c r="G207" s="26">
        <v>6.76</v>
      </c>
      <c r="H207" s="26">
        <v>6.19</v>
      </c>
      <c r="I207" s="18">
        <v>19.14</v>
      </c>
      <c r="J207" s="28">
        <v>18.09</v>
      </c>
      <c r="K207" s="65">
        <v>14.707736308670549</v>
      </c>
      <c r="L207" s="25">
        <v>14.71</v>
      </c>
      <c r="M207" s="25">
        <v>0</v>
      </c>
    </row>
    <row r="208" spans="1:13" x14ac:dyDescent="0.25">
      <c r="A208" s="25" t="s">
        <v>128</v>
      </c>
      <c r="B208" s="25" t="s">
        <v>173</v>
      </c>
      <c r="C208" s="25" t="s">
        <v>116</v>
      </c>
      <c r="D208" s="25" t="s">
        <v>174</v>
      </c>
      <c r="E208" s="25" t="s">
        <v>134</v>
      </c>
      <c r="F208" s="26">
        <v>14.84</v>
      </c>
      <c r="G208" s="26">
        <v>43.26</v>
      </c>
      <c r="H208" s="26">
        <v>24.39</v>
      </c>
      <c r="I208" s="18">
        <v>58.86</v>
      </c>
      <c r="J208" s="28">
        <v>42.61</v>
      </c>
      <c r="K208" s="65">
        <v>74.409103875879637</v>
      </c>
      <c r="L208" s="25">
        <v>60.47</v>
      </c>
      <c r="M208" s="25">
        <v>92.95</v>
      </c>
    </row>
    <row r="209" spans="1:13" x14ac:dyDescent="0.25">
      <c r="A209" s="25" t="s">
        <v>128</v>
      </c>
      <c r="B209" s="25" t="s">
        <v>173</v>
      </c>
      <c r="C209" s="25" t="s">
        <v>116</v>
      </c>
      <c r="D209" s="25" t="s">
        <v>174</v>
      </c>
      <c r="E209" s="25" t="s">
        <v>124</v>
      </c>
      <c r="F209" s="26">
        <v>37.630000000000003</v>
      </c>
      <c r="G209" s="26">
        <v>43.26</v>
      </c>
      <c r="H209" s="26">
        <v>32.4</v>
      </c>
      <c r="I209" s="18">
        <v>26.34</v>
      </c>
      <c r="J209" s="28">
        <v>17.02</v>
      </c>
      <c r="K209" s="65">
        <v>34.515160272200973</v>
      </c>
      <c r="L209" s="25">
        <v>26.5</v>
      </c>
      <c r="M209" s="25">
        <v>43.6</v>
      </c>
    </row>
    <row r="210" spans="1:13" x14ac:dyDescent="0.25">
      <c r="A210" s="25" t="s">
        <v>128</v>
      </c>
      <c r="B210" s="25" t="s">
        <v>173</v>
      </c>
      <c r="C210" s="25" t="s">
        <v>270</v>
      </c>
      <c r="D210" s="25" t="s">
        <v>174</v>
      </c>
      <c r="E210" s="25" t="s">
        <v>289</v>
      </c>
      <c r="F210" s="26">
        <v>0</v>
      </c>
      <c r="G210" s="26"/>
      <c r="H210" s="26">
        <v>0</v>
      </c>
      <c r="I210" s="18">
        <v>0</v>
      </c>
      <c r="J210" s="25"/>
      <c r="K210" s="25"/>
      <c r="L210" s="25"/>
      <c r="M210" s="25"/>
    </row>
    <row r="211" spans="1:13" x14ac:dyDescent="0.25">
      <c r="A211" s="25" t="s">
        <v>128</v>
      </c>
      <c r="B211" s="25" t="s">
        <v>173</v>
      </c>
      <c r="C211" s="25" t="s">
        <v>270</v>
      </c>
      <c r="D211" s="25" t="s">
        <v>174</v>
      </c>
      <c r="E211" s="25" t="s">
        <v>272</v>
      </c>
      <c r="F211" s="26">
        <v>0</v>
      </c>
      <c r="G211" s="26"/>
      <c r="H211" s="26">
        <v>0</v>
      </c>
      <c r="I211" s="18">
        <v>0</v>
      </c>
      <c r="J211" s="25"/>
      <c r="K211" s="25"/>
      <c r="L211" s="25"/>
      <c r="M211" s="25"/>
    </row>
    <row r="212" spans="1:13" x14ac:dyDescent="0.25">
      <c r="A212" s="25" t="s">
        <v>128</v>
      </c>
      <c r="B212" s="25" t="s">
        <v>175</v>
      </c>
      <c r="C212" s="25" t="s">
        <v>116</v>
      </c>
      <c r="D212" s="25" t="s">
        <v>176</v>
      </c>
      <c r="E212" s="25" t="s">
        <v>124</v>
      </c>
      <c r="F212" s="26">
        <v>0</v>
      </c>
      <c r="G212" s="26">
        <v>0</v>
      </c>
      <c r="H212" s="26">
        <v>0</v>
      </c>
      <c r="I212" s="18">
        <v>0</v>
      </c>
      <c r="J212" s="25"/>
      <c r="K212" s="25"/>
      <c r="L212" s="25"/>
      <c r="M212" s="25">
        <v>98.1</v>
      </c>
    </row>
    <row r="213" spans="1:13" x14ac:dyDescent="0.25">
      <c r="A213" s="25" t="s">
        <v>128</v>
      </c>
      <c r="B213" s="25" t="s">
        <v>175</v>
      </c>
      <c r="C213" s="25" t="s">
        <v>270</v>
      </c>
      <c r="D213" s="25" t="s">
        <v>176</v>
      </c>
      <c r="E213" s="115" t="s">
        <v>275</v>
      </c>
      <c r="F213" s="26"/>
      <c r="G213" s="26"/>
      <c r="H213" s="26"/>
      <c r="I213" s="18"/>
      <c r="J213" s="25"/>
      <c r="K213" s="25"/>
      <c r="L213" s="8">
        <v>0</v>
      </c>
      <c r="M213" s="8">
        <v>62.75</v>
      </c>
    </row>
    <row r="214" spans="1:13" x14ac:dyDescent="0.25">
      <c r="A214" s="25" t="s">
        <v>128</v>
      </c>
      <c r="B214" s="25" t="s">
        <v>175</v>
      </c>
      <c r="C214" s="25" t="s">
        <v>270</v>
      </c>
      <c r="D214" s="25" t="s">
        <v>176</v>
      </c>
      <c r="E214" s="25" t="s">
        <v>282</v>
      </c>
      <c r="F214" s="26">
        <v>0</v>
      </c>
      <c r="G214" s="26">
        <v>0</v>
      </c>
      <c r="H214" s="26">
        <v>0</v>
      </c>
      <c r="I214" s="18">
        <v>0</v>
      </c>
      <c r="J214" s="25">
        <v>0</v>
      </c>
      <c r="K214" s="95">
        <v>19.510065241244828</v>
      </c>
      <c r="L214" s="8">
        <v>0</v>
      </c>
      <c r="M214" s="8"/>
    </row>
    <row r="215" spans="1:13" x14ac:dyDescent="0.25">
      <c r="A215" s="25" t="s">
        <v>128</v>
      </c>
      <c r="B215" s="25" t="s">
        <v>175</v>
      </c>
      <c r="C215" s="25" t="s">
        <v>116</v>
      </c>
      <c r="D215" s="25" t="s">
        <v>177</v>
      </c>
      <c r="E215" s="25" t="s">
        <v>124</v>
      </c>
      <c r="F215" s="26">
        <v>24.84</v>
      </c>
      <c r="G215" s="26">
        <v>22.26</v>
      </c>
      <c r="H215" s="26">
        <v>18.27</v>
      </c>
      <c r="I215" s="18">
        <v>33.270000000000003</v>
      </c>
      <c r="J215" s="7">
        <v>33.270000000000003</v>
      </c>
      <c r="K215" s="65">
        <v>75.8627594687173</v>
      </c>
      <c r="L215" s="25">
        <v>75.86</v>
      </c>
      <c r="M215" s="25">
        <v>71.180000000000007</v>
      </c>
    </row>
    <row r="216" spans="1:13" x14ac:dyDescent="0.25">
      <c r="A216" s="25" t="s">
        <v>128</v>
      </c>
      <c r="B216" s="25" t="s">
        <v>178</v>
      </c>
      <c r="C216" s="25" t="s">
        <v>116</v>
      </c>
      <c r="D216" s="25" t="s">
        <v>176</v>
      </c>
      <c r="E216" s="25" t="s">
        <v>124</v>
      </c>
      <c r="F216" s="26">
        <v>0</v>
      </c>
      <c r="G216" s="26">
        <v>0</v>
      </c>
      <c r="H216" s="26">
        <v>0</v>
      </c>
      <c r="I216" s="18">
        <v>0</v>
      </c>
      <c r="J216" s="25"/>
      <c r="K216" s="25"/>
      <c r="L216" s="25"/>
      <c r="M216" s="25"/>
    </row>
    <row r="217" spans="1:13" x14ac:dyDescent="0.25">
      <c r="A217" s="25" t="s">
        <v>128</v>
      </c>
      <c r="B217" s="25" t="s">
        <v>178</v>
      </c>
      <c r="C217" s="25" t="s">
        <v>116</v>
      </c>
      <c r="D217" s="25" t="s">
        <v>177</v>
      </c>
      <c r="E217" s="25" t="s">
        <v>124</v>
      </c>
      <c r="F217" s="26">
        <v>0</v>
      </c>
      <c r="G217" s="26"/>
      <c r="H217" s="26"/>
      <c r="I217" s="18"/>
      <c r="J217" s="25"/>
      <c r="K217" s="25"/>
      <c r="L217" s="25"/>
      <c r="M217" s="25"/>
    </row>
    <row r="218" spans="1:13" x14ac:dyDescent="0.25">
      <c r="A218" s="25" t="s">
        <v>128</v>
      </c>
      <c r="B218" s="25" t="s">
        <v>178</v>
      </c>
      <c r="C218" s="25" t="s">
        <v>270</v>
      </c>
      <c r="D218" s="25" t="s">
        <v>176</v>
      </c>
      <c r="E218" s="115" t="s">
        <v>275</v>
      </c>
      <c r="F218" s="26"/>
      <c r="G218" s="26"/>
      <c r="H218" s="26"/>
      <c r="I218" s="18"/>
      <c r="J218" s="25"/>
      <c r="K218" s="25"/>
      <c r="L218" s="25">
        <v>62.76</v>
      </c>
      <c r="M218" s="25">
        <v>87.87</v>
      </c>
    </row>
    <row r="219" spans="1:13" x14ac:dyDescent="0.25">
      <c r="A219" s="25" t="s">
        <v>128</v>
      </c>
      <c r="B219" s="25" t="s">
        <v>178</v>
      </c>
      <c r="C219" s="25" t="s">
        <v>270</v>
      </c>
      <c r="D219" s="25" t="s">
        <v>176</v>
      </c>
      <c r="E219" s="25" t="s">
        <v>282</v>
      </c>
      <c r="F219" s="26"/>
      <c r="G219" s="26"/>
      <c r="H219" s="26"/>
      <c r="I219" s="18"/>
      <c r="J219" s="7">
        <v>0</v>
      </c>
      <c r="K219" s="65">
        <v>62.764321065038708</v>
      </c>
      <c r="L219" s="8">
        <v>0</v>
      </c>
      <c r="M219" s="8"/>
    </row>
    <row r="220" spans="1:13" x14ac:dyDescent="0.25">
      <c r="A220" s="25" t="s">
        <v>128</v>
      </c>
      <c r="B220" s="25" t="s">
        <v>179</v>
      </c>
      <c r="C220" s="25" t="s">
        <v>116</v>
      </c>
      <c r="D220" s="25" t="s">
        <v>180</v>
      </c>
      <c r="E220" s="25" t="s">
        <v>134</v>
      </c>
      <c r="F220" s="26">
        <v>47.68</v>
      </c>
      <c r="G220" s="26">
        <v>22.580000000000002</v>
      </c>
      <c r="H220" s="26">
        <v>19.93</v>
      </c>
      <c r="I220" s="18">
        <v>85.27</v>
      </c>
      <c r="J220" s="28">
        <v>84.61</v>
      </c>
      <c r="K220" s="65">
        <v>5.6249197643827697</v>
      </c>
      <c r="L220" s="25">
        <v>4.72</v>
      </c>
      <c r="M220" s="25">
        <v>4.76</v>
      </c>
    </row>
    <row r="221" spans="1:13" x14ac:dyDescent="0.25">
      <c r="A221" s="25" t="s">
        <v>128</v>
      </c>
      <c r="B221" s="25" t="s">
        <v>179</v>
      </c>
      <c r="C221" s="25" t="s">
        <v>116</v>
      </c>
      <c r="D221" s="25" t="s">
        <v>180</v>
      </c>
      <c r="E221" s="25" t="s">
        <v>124</v>
      </c>
      <c r="F221" s="26">
        <v>206.95000000000002</v>
      </c>
      <c r="G221" s="26">
        <v>107.51</v>
      </c>
      <c r="H221" s="26">
        <v>85.100000000000009</v>
      </c>
      <c r="I221" s="18">
        <v>170.74</v>
      </c>
      <c r="J221" s="28">
        <v>158.09</v>
      </c>
      <c r="K221" s="65">
        <v>46.968166773584713</v>
      </c>
      <c r="L221" s="25">
        <v>36.82</v>
      </c>
      <c r="M221" s="25">
        <v>31.53</v>
      </c>
    </row>
    <row r="222" spans="1:13" x14ac:dyDescent="0.25">
      <c r="A222" s="25" t="s">
        <v>128</v>
      </c>
      <c r="B222" s="25" t="s">
        <v>181</v>
      </c>
      <c r="C222" s="25" t="s">
        <v>116</v>
      </c>
      <c r="D222" s="25" t="s">
        <v>182</v>
      </c>
      <c r="E222" s="25" t="s">
        <v>133</v>
      </c>
      <c r="F222" s="26"/>
      <c r="G222" s="26"/>
      <c r="H222" s="26"/>
      <c r="I222" s="18"/>
      <c r="J222" s="28"/>
      <c r="K222" s="65"/>
      <c r="L222" s="25"/>
      <c r="M222" s="25">
        <v>3.25</v>
      </c>
    </row>
    <row r="223" spans="1:13" x14ac:dyDescent="0.25">
      <c r="A223" s="25" t="s">
        <v>128</v>
      </c>
      <c r="B223" s="25" t="s">
        <v>181</v>
      </c>
      <c r="C223" s="25" t="s">
        <v>116</v>
      </c>
      <c r="D223" s="25" t="s">
        <v>182</v>
      </c>
      <c r="E223" s="25" t="s">
        <v>134</v>
      </c>
      <c r="F223" s="26">
        <v>0.35000000000000003</v>
      </c>
      <c r="G223" s="26">
        <v>0</v>
      </c>
      <c r="H223" s="26">
        <v>0</v>
      </c>
      <c r="I223" s="18">
        <v>0</v>
      </c>
      <c r="J223" s="25"/>
      <c r="K223" s="25"/>
      <c r="L223" s="25"/>
      <c r="M223" s="25">
        <v>16.239999999999998</v>
      </c>
    </row>
    <row r="224" spans="1:13" x14ac:dyDescent="0.25">
      <c r="A224" s="25" t="s">
        <v>128</v>
      </c>
      <c r="B224" s="25" t="s">
        <v>181</v>
      </c>
      <c r="C224" s="25" t="s">
        <v>116</v>
      </c>
      <c r="D224" s="25" t="s">
        <v>182</v>
      </c>
      <c r="E224" s="25" t="s">
        <v>124</v>
      </c>
      <c r="F224" s="26">
        <v>7.0000000000000007E-2</v>
      </c>
      <c r="G224" s="26">
        <v>0</v>
      </c>
      <c r="H224" s="26">
        <v>0</v>
      </c>
      <c r="I224" s="18">
        <v>0</v>
      </c>
      <c r="J224" s="25"/>
      <c r="K224" s="25"/>
      <c r="L224" s="25"/>
      <c r="M224" s="25">
        <v>7.31</v>
      </c>
    </row>
    <row r="225" spans="1:13" x14ac:dyDescent="0.25">
      <c r="A225" s="25" t="s">
        <v>128</v>
      </c>
      <c r="B225" s="25" t="s">
        <v>183</v>
      </c>
      <c r="C225" s="25" t="s">
        <v>116</v>
      </c>
      <c r="D225" s="25" t="s">
        <v>184</v>
      </c>
      <c r="E225" s="25" t="s">
        <v>124</v>
      </c>
      <c r="F225" s="26">
        <v>14.950000000000001</v>
      </c>
      <c r="G225" s="26">
        <v>11.24</v>
      </c>
      <c r="H225" s="26">
        <v>9.32</v>
      </c>
      <c r="I225" s="18">
        <v>4.18</v>
      </c>
      <c r="J225" s="28">
        <v>1.6400000000000001</v>
      </c>
      <c r="K225" s="65">
        <v>13.837688153750793</v>
      </c>
      <c r="L225" s="25">
        <v>11.55</v>
      </c>
      <c r="M225" s="25">
        <v>14.71</v>
      </c>
    </row>
    <row r="226" spans="1:13" x14ac:dyDescent="0.25">
      <c r="A226" s="25" t="s">
        <v>128</v>
      </c>
      <c r="B226" s="25" t="s">
        <v>183</v>
      </c>
      <c r="C226" s="25" t="s">
        <v>116</v>
      </c>
      <c r="D226" s="25" t="s">
        <v>185</v>
      </c>
      <c r="E226" s="25" t="s">
        <v>124</v>
      </c>
      <c r="F226" s="26">
        <v>239.82</v>
      </c>
      <c r="G226" s="26">
        <v>126.92</v>
      </c>
      <c r="H226" s="26">
        <v>109.41</v>
      </c>
      <c r="I226" s="18">
        <v>118.23</v>
      </c>
      <c r="J226" s="28">
        <v>98.88</v>
      </c>
      <c r="K226" s="95">
        <v>177.54361090771775</v>
      </c>
      <c r="L226" s="25">
        <v>161.75</v>
      </c>
      <c r="M226" s="25">
        <v>348.03</v>
      </c>
    </row>
    <row r="227" spans="1:13" x14ac:dyDescent="0.25">
      <c r="A227" s="25" t="s">
        <v>128</v>
      </c>
      <c r="B227" s="25" t="s">
        <v>183</v>
      </c>
      <c r="C227" s="25" t="s">
        <v>116</v>
      </c>
      <c r="D227" s="25" t="s">
        <v>186</v>
      </c>
      <c r="E227" s="25" t="s">
        <v>187</v>
      </c>
      <c r="F227" s="26">
        <v>5.15</v>
      </c>
      <c r="G227" s="26">
        <v>4.21</v>
      </c>
      <c r="H227" s="26">
        <v>4.21</v>
      </c>
      <c r="I227" s="18">
        <v>0</v>
      </c>
      <c r="J227" s="25"/>
      <c r="K227" s="25"/>
      <c r="L227" s="25"/>
      <c r="M227" s="25"/>
    </row>
    <row r="228" spans="1:13" x14ac:dyDescent="0.25">
      <c r="A228" s="25" t="s">
        <v>128</v>
      </c>
      <c r="B228" s="25" t="s">
        <v>183</v>
      </c>
      <c r="C228" s="25" t="s">
        <v>116</v>
      </c>
      <c r="D228" s="25" t="s">
        <v>186</v>
      </c>
      <c r="E228" s="25" t="s">
        <v>124</v>
      </c>
      <c r="F228" s="26">
        <v>47.06</v>
      </c>
      <c r="G228" s="26">
        <v>36.07</v>
      </c>
      <c r="H228" s="26">
        <v>31.080000000000002</v>
      </c>
      <c r="I228" s="18">
        <v>29.23</v>
      </c>
      <c r="J228" s="28">
        <v>24.43</v>
      </c>
      <c r="K228" s="65">
        <v>80.201867120389849</v>
      </c>
      <c r="L228" s="25">
        <v>76.28</v>
      </c>
      <c r="M228" s="25">
        <v>70.14</v>
      </c>
    </row>
    <row r="229" spans="1:13" x14ac:dyDescent="0.25">
      <c r="A229" s="25" t="s">
        <v>128</v>
      </c>
      <c r="B229" s="25" t="s">
        <v>183</v>
      </c>
      <c r="C229" s="25" t="s">
        <v>116</v>
      </c>
      <c r="D229" s="25" t="s">
        <v>188</v>
      </c>
      <c r="E229" s="25" t="s">
        <v>124</v>
      </c>
      <c r="F229" s="26">
        <v>20.41</v>
      </c>
      <c r="G229" s="26">
        <v>30.150000000000002</v>
      </c>
      <c r="H229" s="26">
        <v>26.07</v>
      </c>
      <c r="I229" s="18">
        <v>23.04</v>
      </c>
      <c r="J229" s="28">
        <v>19.52</v>
      </c>
      <c r="K229" s="65">
        <v>19.06486865309278</v>
      </c>
      <c r="L229" s="25">
        <v>16.84</v>
      </c>
      <c r="M229" s="25">
        <v>19.21</v>
      </c>
    </row>
    <row r="230" spans="1:13" x14ac:dyDescent="0.25">
      <c r="A230" s="25" t="s">
        <v>128</v>
      </c>
      <c r="B230" s="25" t="s">
        <v>189</v>
      </c>
      <c r="C230" s="25" t="s">
        <v>116</v>
      </c>
      <c r="D230" s="25" t="s">
        <v>146</v>
      </c>
      <c r="E230" s="25" t="s">
        <v>124</v>
      </c>
      <c r="F230" s="26">
        <v>72.12</v>
      </c>
      <c r="G230" s="26">
        <v>12.450000000000001</v>
      </c>
      <c r="H230" s="26">
        <v>12.450000000000001</v>
      </c>
      <c r="I230" s="18">
        <v>12.450000000000001</v>
      </c>
      <c r="J230" s="28">
        <v>12.450000000000001</v>
      </c>
      <c r="K230" s="65">
        <v>64.293184500817361</v>
      </c>
      <c r="L230" s="25">
        <v>64.290000000000006</v>
      </c>
      <c r="M230" s="25">
        <v>61.43</v>
      </c>
    </row>
    <row r="231" spans="1:13" x14ac:dyDescent="0.25">
      <c r="A231" s="25" t="s">
        <v>128</v>
      </c>
      <c r="B231" s="25" t="s">
        <v>190</v>
      </c>
      <c r="C231" s="25" t="s">
        <v>116</v>
      </c>
      <c r="D231" s="25" t="s">
        <v>191</v>
      </c>
      <c r="E231" s="25" t="s">
        <v>124</v>
      </c>
      <c r="F231" s="26"/>
      <c r="G231" s="26">
        <v>6.2</v>
      </c>
      <c r="H231" s="26">
        <v>6.2</v>
      </c>
      <c r="I231" s="18">
        <v>6.2</v>
      </c>
      <c r="J231" s="7">
        <v>6.2</v>
      </c>
      <c r="K231" s="65">
        <v>6.1251689604208863</v>
      </c>
      <c r="L231" s="65">
        <v>6.1251689604208863</v>
      </c>
      <c r="M231" s="65">
        <v>6.81</v>
      </c>
    </row>
    <row r="232" spans="1:13" x14ac:dyDescent="0.25">
      <c r="A232" s="124" t="s">
        <v>128</v>
      </c>
      <c r="B232" s="124" t="s">
        <v>192</v>
      </c>
      <c r="C232" s="124" t="s">
        <v>116</v>
      </c>
      <c r="D232" s="124" t="s">
        <v>193</v>
      </c>
      <c r="E232" s="124" t="s">
        <v>124</v>
      </c>
      <c r="F232" s="125">
        <v>33.770000000000003</v>
      </c>
      <c r="G232" s="125">
        <v>147.05000000000001</v>
      </c>
      <c r="H232" s="125">
        <v>143.67000000000002</v>
      </c>
      <c r="I232" s="19">
        <v>236.91</v>
      </c>
      <c r="J232" s="28">
        <v>226.26</v>
      </c>
      <c r="K232" s="95">
        <v>252.29864077894561</v>
      </c>
      <c r="L232" s="25">
        <v>244.11</v>
      </c>
      <c r="M232" s="25">
        <v>582.11</v>
      </c>
    </row>
    <row r="233" spans="1:13" x14ac:dyDescent="0.25">
      <c r="A233" s="25" t="s">
        <v>128</v>
      </c>
      <c r="B233" s="25" t="s">
        <v>762</v>
      </c>
      <c r="C233" s="25" t="s">
        <v>116</v>
      </c>
      <c r="D233" s="25" t="s">
        <v>785</v>
      </c>
      <c r="E233" s="25" t="s">
        <v>124</v>
      </c>
      <c r="F233" s="28"/>
      <c r="G233" s="28"/>
      <c r="H233" s="28"/>
      <c r="I233" s="54"/>
      <c r="J233" s="28">
        <v>56.28</v>
      </c>
      <c r="K233" s="28">
        <v>0</v>
      </c>
      <c r="L233" s="25"/>
      <c r="M233" s="25">
        <v>33.24</v>
      </c>
    </row>
    <row r="234" spans="1:13" x14ac:dyDescent="0.25">
      <c r="A234" s="85" t="s">
        <v>128</v>
      </c>
      <c r="B234" s="85" t="s">
        <v>762</v>
      </c>
      <c r="C234" s="85" t="s">
        <v>116</v>
      </c>
      <c r="D234" s="85" t="s">
        <v>251</v>
      </c>
      <c r="E234" s="85" t="s">
        <v>124</v>
      </c>
      <c r="F234" s="109"/>
      <c r="G234" s="109"/>
      <c r="H234" s="109"/>
      <c r="I234" s="17">
        <v>63.97</v>
      </c>
      <c r="J234" s="28">
        <v>0</v>
      </c>
      <c r="K234" s="25"/>
      <c r="L234" s="25"/>
      <c r="M234" s="25"/>
    </row>
    <row r="235" spans="1:13" x14ac:dyDescent="0.25">
      <c r="A235" s="25" t="s">
        <v>128</v>
      </c>
      <c r="B235" s="25" t="s">
        <v>194</v>
      </c>
      <c r="C235" s="25" t="s">
        <v>116</v>
      </c>
      <c r="D235" s="25" t="s">
        <v>195</v>
      </c>
      <c r="E235" s="25" t="s">
        <v>133</v>
      </c>
      <c r="F235" s="26">
        <v>0</v>
      </c>
      <c r="G235" s="26">
        <v>0</v>
      </c>
      <c r="H235" s="26">
        <v>0</v>
      </c>
      <c r="I235" s="18">
        <v>0</v>
      </c>
      <c r="J235" s="28"/>
      <c r="K235" s="25"/>
      <c r="L235" s="25"/>
      <c r="M235" s="25"/>
    </row>
    <row r="236" spans="1:13" x14ac:dyDescent="0.25">
      <c r="A236" s="25" t="s">
        <v>128</v>
      </c>
      <c r="B236" s="25" t="s">
        <v>194</v>
      </c>
      <c r="C236" s="25" t="s">
        <v>116</v>
      </c>
      <c r="D236" s="25" t="s">
        <v>195</v>
      </c>
      <c r="E236" s="25" t="s">
        <v>134</v>
      </c>
      <c r="F236" s="26">
        <v>34.35</v>
      </c>
      <c r="G236" s="26">
        <v>76.239999999999995</v>
      </c>
      <c r="H236" s="26">
        <v>72.850000000000009</v>
      </c>
      <c r="I236" s="18">
        <v>67.69</v>
      </c>
      <c r="J236" s="28">
        <v>48.910000000000004</v>
      </c>
      <c r="K236" s="65">
        <v>83.535412133782373</v>
      </c>
      <c r="L236" s="25">
        <v>72.12</v>
      </c>
      <c r="M236" s="25">
        <v>25.92</v>
      </c>
    </row>
    <row r="237" spans="1:13" x14ac:dyDescent="0.25">
      <c r="A237" s="25" t="s">
        <v>128</v>
      </c>
      <c r="B237" s="25" t="s">
        <v>196</v>
      </c>
      <c r="C237" s="25" t="s">
        <v>116</v>
      </c>
      <c r="D237" s="25" t="s">
        <v>197</v>
      </c>
      <c r="E237" s="25" t="s">
        <v>118</v>
      </c>
      <c r="F237" s="26">
        <v>51.65</v>
      </c>
      <c r="G237" s="26">
        <v>22.96</v>
      </c>
      <c r="H237" s="26">
        <v>19.09</v>
      </c>
      <c r="I237" s="18">
        <v>41.160000000000004</v>
      </c>
      <c r="J237" s="28">
        <v>37.74</v>
      </c>
      <c r="K237" s="65">
        <v>33.921849709371706</v>
      </c>
      <c r="L237" s="25">
        <v>29.64</v>
      </c>
      <c r="M237" s="25">
        <v>58.46</v>
      </c>
    </row>
    <row r="238" spans="1:13" x14ac:dyDescent="0.25">
      <c r="A238" s="25" t="s">
        <v>128</v>
      </c>
      <c r="B238" s="25" t="s">
        <v>196</v>
      </c>
      <c r="C238" s="25" t="s">
        <v>116</v>
      </c>
      <c r="D238" s="25" t="s">
        <v>197</v>
      </c>
      <c r="E238" s="25" t="s">
        <v>134</v>
      </c>
      <c r="F238" s="26">
        <v>17.55</v>
      </c>
      <c r="G238" s="26">
        <v>28.46</v>
      </c>
      <c r="H238" s="26">
        <v>26.67</v>
      </c>
      <c r="I238" s="18">
        <v>43.31</v>
      </c>
      <c r="J238" s="28">
        <v>41.28</v>
      </c>
      <c r="K238" s="65">
        <v>39.36031373287247</v>
      </c>
      <c r="L238" s="25">
        <v>37.43</v>
      </c>
      <c r="M238" s="25">
        <v>34.42</v>
      </c>
    </row>
    <row r="239" spans="1:13" x14ac:dyDescent="0.25">
      <c r="A239" s="25" t="s">
        <v>128</v>
      </c>
      <c r="B239" s="25" t="s">
        <v>198</v>
      </c>
      <c r="C239" s="25" t="s">
        <v>116</v>
      </c>
      <c r="D239" s="25" t="s">
        <v>199</v>
      </c>
      <c r="E239" s="25" t="s">
        <v>118</v>
      </c>
      <c r="F239" s="26">
        <v>0.2</v>
      </c>
      <c r="G239" s="26">
        <v>0</v>
      </c>
      <c r="H239" s="26">
        <v>0</v>
      </c>
      <c r="I239" s="18">
        <v>41.74</v>
      </c>
      <c r="J239" s="28">
        <v>41.74</v>
      </c>
      <c r="K239" s="26">
        <v>0</v>
      </c>
      <c r="L239" s="25"/>
      <c r="M239" s="25"/>
    </row>
    <row r="240" spans="1:13" x14ac:dyDescent="0.25">
      <c r="A240" s="25" t="s">
        <v>128</v>
      </c>
      <c r="B240" s="25" t="s">
        <v>198</v>
      </c>
      <c r="C240" s="25" t="s">
        <v>116</v>
      </c>
      <c r="D240" s="25" t="s">
        <v>199</v>
      </c>
      <c r="E240" s="25" t="s">
        <v>124</v>
      </c>
      <c r="F240" s="26"/>
      <c r="G240" s="26"/>
      <c r="H240" s="26"/>
      <c r="I240" s="18">
        <v>2.99</v>
      </c>
      <c r="J240" s="28">
        <v>2.99</v>
      </c>
      <c r="K240" s="65">
        <v>0.21633221648358703</v>
      </c>
      <c r="L240" s="25">
        <v>0.22</v>
      </c>
      <c r="M240" s="25">
        <v>0</v>
      </c>
    </row>
    <row r="241" spans="1:13" x14ac:dyDescent="0.25">
      <c r="A241" s="25" t="s">
        <v>128</v>
      </c>
      <c r="B241" s="25" t="s">
        <v>200</v>
      </c>
      <c r="C241" s="25" t="s">
        <v>116</v>
      </c>
      <c r="D241" s="25" t="s">
        <v>201</v>
      </c>
      <c r="E241" s="25" t="s">
        <v>133</v>
      </c>
      <c r="F241" s="26">
        <v>5.72</v>
      </c>
      <c r="G241" s="26">
        <v>4.01</v>
      </c>
      <c r="H241" s="26">
        <v>4.01</v>
      </c>
      <c r="I241" s="18">
        <v>0</v>
      </c>
      <c r="J241" s="25"/>
      <c r="K241" s="25"/>
      <c r="L241" s="25"/>
      <c r="M241" s="25"/>
    </row>
    <row r="242" spans="1:13" x14ac:dyDescent="0.25">
      <c r="A242" s="25" t="s">
        <v>128</v>
      </c>
      <c r="B242" s="25" t="s">
        <v>200</v>
      </c>
      <c r="C242" s="25" t="s">
        <v>116</v>
      </c>
      <c r="D242" s="25" t="s">
        <v>201</v>
      </c>
      <c r="E242" s="25" t="s">
        <v>134</v>
      </c>
      <c r="F242" s="26">
        <v>17.16</v>
      </c>
      <c r="G242" s="26">
        <v>1.34</v>
      </c>
      <c r="H242" s="26">
        <v>1.34</v>
      </c>
      <c r="I242" s="18">
        <v>0</v>
      </c>
      <c r="J242" s="25"/>
      <c r="K242" s="25"/>
      <c r="L242" s="25"/>
      <c r="M242" s="25"/>
    </row>
    <row r="243" spans="1:13" x14ac:dyDescent="0.25">
      <c r="A243" s="25" t="s">
        <v>128</v>
      </c>
      <c r="B243" s="25" t="s">
        <v>202</v>
      </c>
      <c r="C243" s="25" t="s">
        <v>116</v>
      </c>
      <c r="D243" s="25" t="s">
        <v>203</v>
      </c>
      <c r="E243" s="25" t="s">
        <v>134</v>
      </c>
      <c r="F243" s="26">
        <v>10.67</v>
      </c>
      <c r="G243" s="26">
        <v>0</v>
      </c>
      <c r="H243" s="26">
        <v>0</v>
      </c>
      <c r="I243" s="18">
        <v>19.87</v>
      </c>
      <c r="J243" s="28">
        <v>17.66</v>
      </c>
      <c r="K243" s="65">
        <v>48.598989877003547</v>
      </c>
      <c r="L243" s="25">
        <v>48.6</v>
      </c>
      <c r="M243" s="25">
        <v>0</v>
      </c>
    </row>
    <row r="244" spans="1:13" x14ac:dyDescent="0.25">
      <c r="A244" s="25" t="s">
        <v>128</v>
      </c>
      <c r="B244" s="25" t="s">
        <v>202</v>
      </c>
      <c r="C244" s="25" t="s">
        <v>116</v>
      </c>
      <c r="D244" s="25" t="s">
        <v>204</v>
      </c>
      <c r="E244" s="25" t="s">
        <v>134</v>
      </c>
      <c r="F244" s="26">
        <v>0</v>
      </c>
      <c r="G244" s="26">
        <v>0</v>
      </c>
      <c r="H244" s="26">
        <v>0</v>
      </c>
      <c r="I244" s="18">
        <v>0</v>
      </c>
      <c r="J244" s="25"/>
      <c r="K244" s="25"/>
      <c r="L244" s="25"/>
      <c r="M244" s="25"/>
    </row>
    <row r="245" spans="1:13" x14ac:dyDescent="0.25">
      <c r="A245" s="25" t="s">
        <v>128</v>
      </c>
      <c r="B245" s="25" t="s">
        <v>202</v>
      </c>
      <c r="C245" s="25" t="s">
        <v>116</v>
      </c>
      <c r="D245" s="25" t="s">
        <v>754</v>
      </c>
      <c r="E245" s="25" t="s">
        <v>134</v>
      </c>
      <c r="F245" s="26"/>
      <c r="G245" s="26"/>
      <c r="H245" s="26"/>
      <c r="I245" s="18">
        <v>18.73</v>
      </c>
      <c r="J245" s="28">
        <v>18.73</v>
      </c>
      <c r="K245" s="65">
        <v>2.7803460073645638</v>
      </c>
      <c r="L245" s="25">
        <v>2.7800000000000002</v>
      </c>
      <c r="M245" s="25">
        <v>0.13</v>
      </c>
    </row>
    <row r="246" spans="1:13" x14ac:dyDescent="0.25">
      <c r="A246" s="25" t="s">
        <v>128</v>
      </c>
      <c r="B246" s="25" t="s">
        <v>202</v>
      </c>
      <c r="C246" s="25" t="s">
        <v>116</v>
      </c>
      <c r="D246" s="25" t="s">
        <v>205</v>
      </c>
      <c r="E246" s="25" t="s">
        <v>134</v>
      </c>
      <c r="F246" s="26">
        <v>0</v>
      </c>
      <c r="G246" s="26">
        <v>0</v>
      </c>
      <c r="H246" s="26">
        <v>0</v>
      </c>
      <c r="I246" s="18">
        <v>0</v>
      </c>
      <c r="J246" s="25"/>
      <c r="K246" s="25"/>
      <c r="L246" s="25"/>
      <c r="M246" s="25"/>
    </row>
    <row r="247" spans="1:13" x14ac:dyDescent="0.25">
      <c r="A247" s="25" t="s">
        <v>128</v>
      </c>
      <c r="B247" s="25" t="s">
        <v>206</v>
      </c>
      <c r="C247" s="25" t="s">
        <v>116</v>
      </c>
      <c r="D247" s="25" t="s">
        <v>207</v>
      </c>
      <c r="E247" s="25" t="s">
        <v>124</v>
      </c>
      <c r="F247" s="26">
        <v>19.580000000000002</v>
      </c>
      <c r="G247" s="26">
        <v>23.740000000000002</v>
      </c>
      <c r="H247" s="26">
        <v>23.740000000000002</v>
      </c>
      <c r="I247" s="18">
        <v>23.65</v>
      </c>
      <c r="J247" s="28">
        <v>23.650000000000002</v>
      </c>
      <c r="K247" s="95">
        <v>89.891477453998064</v>
      </c>
      <c r="L247" s="25">
        <v>89.89</v>
      </c>
      <c r="M247" s="25">
        <v>15.4</v>
      </c>
    </row>
    <row r="248" spans="1:13" x14ac:dyDescent="0.25">
      <c r="A248" s="25" t="s">
        <v>128</v>
      </c>
      <c r="B248" s="25" t="s">
        <v>208</v>
      </c>
      <c r="C248" s="25" t="s">
        <v>116</v>
      </c>
      <c r="D248" s="25" t="s">
        <v>209</v>
      </c>
      <c r="E248" s="25" t="s">
        <v>118</v>
      </c>
      <c r="F248" s="26">
        <v>5.2700000000000005</v>
      </c>
      <c r="G248" s="26">
        <v>0</v>
      </c>
      <c r="H248" s="26">
        <v>0</v>
      </c>
      <c r="I248" s="18">
        <v>0</v>
      </c>
      <c r="J248" s="25"/>
      <c r="K248" s="25"/>
      <c r="L248" s="25"/>
      <c r="M248" s="25"/>
    </row>
    <row r="249" spans="1:13" x14ac:dyDescent="0.25">
      <c r="A249" s="25" t="s">
        <v>128</v>
      </c>
      <c r="B249" s="25" t="s">
        <v>210</v>
      </c>
      <c r="C249" s="25" t="s">
        <v>116</v>
      </c>
      <c r="D249" s="25" t="s">
        <v>211</v>
      </c>
      <c r="E249" s="25" t="s">
        <v>124</v>
      </c>
      <c r="F249" s="26"/>
      <c r="G249" s="26">
        <v>1.83</v>
      </c>
      <c r="H249" s="26">
        <v>1.83</v>
      </c>
      <c r="I249" s="18">
        <v>2.37</v>
      </c>
      <c r="J249" s="7">
        <v>2.37</v>
      </c>
      <c r="K249" s="7">
        <v>0</v>
      </c>
      <c r="L249" s="25"/>
      <c r="M249" s="25"/>
    </row>
    <row r="250" spans="1:13" x14ac:dyDescent="0.25">
      <c r="A250" s="124" t="s">
        <v>128</v>
      </c>
      <c r="B250" s="124" t="s">
        <v>212</v>
      </c>
      <c r="C250" s="124" t="s">
        <v>116</v>
      </c>
      <c r="D250" s="124" t="s">
        <v>213</v>
      </c>
      <c r="E250" s="124" t="s">
        <v>118</v>
      </c>
      <c r="F250" s="125">
        <v>32.67</v>
      </c>
      <c r="G250" s="125">
        <v>0</v>
      </c>
      <c r="H250" s="125">
        <v>0</v>
      </c>
      <c r="I250" s="19">
        <v>0</v>
      </c>
      <c r="J250" s="25"/>
      <c r="K250" s="25"/>
      <c r="L250" s="25"/>
      <c r="M250" s="25"/>
    </row>
    <row r="251" spans="1:13" x14ac:dyDescent="0.25">
      <c r="A251" s="25" t="s">
        <v>128</v>
      </c>
      <c r="B251" s="25" t="s">
        <v>649</v>
      </c>
      <c r="C251" s="25" t="s">
        <v>270</v>
      </c>
      <c r="D251" s="25" t="s">
        <v>765</v>
      </c>
      <c r="E251" s="25" t="s">
        <v>295</v>
      </c>
      <c r="F251" s="28"/>
      <c r="G251" s="28"/>
      <c r="H251" s="28"/>
      <c r="I251" s="54">
        <v>0</v>
      </c>
      <c r="J251" s="28">
        <v>0</v>
      </c>
      <c r="K251" s="28">
        <v>0</v>
      </c>
      <c r="L251" s="8">
        <v>0</v>
      </c>
      <c r="M251" s="8">
        <v>0</v>
      </c>
    </row>
    <row r="252" spans="1:13" x14ac:dyDescent="0.25">
      <c r="A252" s="25" t="s">
        <v>128</v>
      </c>
      <c r="B252" s="25" t="s">
        <v>649</v>
      </c>
      <c r="C252" s="25" t="s">
        <v>270</v>
      </c>
      <c r="D252" s="25" t="s">
        <v>765</v>
      </c>
      <c r="E252" s="25" t="s">
        <v>282</v>
      </c>
      <c r="F252" s="28"/>
      <c r="G252" s="28"/>
      <c r="H252" s="28"/>
      <c r="I252" s="54">
        <v>0</v>
      </c>
      <c r="J252" s="28">
        <v>0</v>
      </c>
      <c r="K252" s="28">
        <v>0</v>
      </c>
      <c r="L252" s="8">
        <v>0</v>
      </c>
      <c r="M252" s="8">
        <v>0</v>
      </c>
    </row>
    <row r="253" spans="1:13" x14ac:dyDescent="0.25">
      <c r="A253" s="25" t="s">
        <v>128</v>
      </c>
      <c r="B253" s="25" t="s">
        <v>649</v>
      </c>
      <c r="C253" s="25" t="s">
        <v>270</v>
      </c>
      <c r="D253" s="25" t="s">
        <v>767</v>
      </c>
      <c r="E253" s="25" t="s">
        <v>625</v>
      </c>
      <c r="F253" s="28"/>
      <c r="G253" s="28"/>
      <c r="H253" s="28"/>
      <c r="I253" s="54">
        <v>0</v>
      </c>
      <c r="J253" s="28">
        <v>0</v>
      </c>
      <c r="K253" s="28">
        <v>0</v>
      </c>
      <c r="L253" s="8">
        <v>0</v>
      </c>
      <c r="M253" s="8">
        <v>0</v>
      </c>
    </row>
    <row r="254" spans="1:13" x14ac:dyDescent="0.25">
      <c r="A254" s="25" t="s">
        <v>128</v>
      </c>
      <c r="B254" s="25" t="s">
        <v>649</v>
      </c>
      <c r="C254" s="25" t="s">
        <v>270</v>
      </c>
      <c r="D254" s="25" t="s">
        <v>650</v>
      </c>
      <c r="E254" s="25" t="s">
        <v>295</v>
      </c>
      <c r="F254" s="28"/>
      <c r="G254" s="28"/>
      <c r="H254" s="28">
        <v>0</v>
      </c>
      <c r="I254" s="54">
        <v>0</v>
      </c>
      <c r="J254" s="28">
        <v>0</v>
      </c>
      <c r="K254" s="28">
        <v>0</v>
      </c>
      <c r="L254" s="8">
        <v>0</v>
      </c>
      <c r="M254" s="8">
        <v>0</v>
      </c>
    </row>
    <row r="255" spans="1:13" x14ac:dyDescent="0.25">
      <c r="A255" s="25" t="s">
        <v>128</v>
      </c>
      <c r="B255" s="25" t="s">
        <v>649</v>
      </c>
      <c r="C255" s="25" t="s">
        <v>270</v>
      </c>
      <c r="D255" s="25" t="s">
        <v>650</v>
      </c>
      <c r="E255" s="25" t="s">
        <v>282</v>
      </c>
      <c r="F255" s="28"/>
      <c r="G255" s="28"/>
      <c r="H255" s="28">
        <v>0</v>
      </c>
      <c r="I255" s="54">
        <v>0</v>
      </c>
      <c r="J255" s="28">
        <v>0</v>
      </c>
      <c r="K255" s="28">
        <v>0</v>
      </c>
      <c r="L255" s="8">
        <v>0</v>
      </c>
      <c r="M255" s="8">
        <v>0</v>
      </c>
    </row>
    <row r="256" spans="1:13" x14ac:dyDescent="0.25">
      <c r="A256" s="25" t="s">
        <v>128</v>
      </c>
      <c r="B256" s="25" t="s">
        <v>649</v>
      </c>
      <c r="C256" s="25" t="s">
        <v>270</v>
      </c>
      <c r="D256" s="25" t="s">
        <v>650</v>
      </c>
      <c r="E256" s="25" t="s">
        <v>625</v>
      </c>
      <c r="F256" s="28"/>
      <c r="G256" s="28"/>
      <c r="H256" s="28">
        <v>0</v>
      </c>
      <c r="I256" s="54">
        <v>0</v>
      </c>
      <c r="J256" s="28">
        <v>0</v>
      </c>
      <c r="K256" s="28">
        <v>0</v>
      </c>
      <c r="L256" s="8">
        <v>0</v>
      </c>
      <c r="M256" s="8">
        <v>0</v>
      </c>
    </row>
    <row r="257" spans="1:13" x14ac:dyDescent="0.25">
      <c r="A257" s="25" t="s">
        <v>128</v>
      </c>
      <c r="B257" s="25" t="s">
        <v>649</v>
      </c>
      <c r="C257" s="25" t="s">
        <v>270</v>
      </c>
      <c r="D257" s="25" t="s">
        <v>650</v>
      </c>
      <c r="E257" s="25" t="s">
        <v>285</v>
      </c>
      <c r="F257" s="28"/>
      <c r="G257" s="28"/>
      <c r="H257" s="28">
        <v>0</v>
      </c>
      <c r="I257" s="54">
        <v>0</v>
      </c>
      <c r="J257" s="28">
        <v>0</v>
      </c>
      <c r="K257" s="28">
        <v>0</v>
      </c>
      <c r="L257" s="8">
        <v>0</v>
      </c>
      <c r="M257" s="8">
        <v>0</v>
      </c>
    </row>
    <row r="258" spans="1:13" x14ac:dyDescent="0.25">
      <c r="A258" s="25" t="s">
        <v>128</v>
      </c>
      <c r="B258" s="25" t="s">
        <v>649</v>
      </c>
      <c r="C258" s="25" t="s">
        <v>270</v>
      </c>
      <c r="D258" s="25" t="s">
        <v>651</v>
      </c>
      <c r="E258" s="25" t="s">
        <v>282</v>
      </c>
      <c r="F258" s="28"/>
      <c r="G258" s="28"/>
      <c r="H258" s="28">
        <v>0</v>
      </c>
      <c r="I258" s="54">
        <v>0</v>
      </c>
      <c r="J258" s="28">
        <v>0</v>
      </c>
      <c r="K258" s="28">
        <v>0</v>
      </c>
      <c r="L258" s="8">
        <v>0</v>
      </c>
      <c r="M258" s="8">
        <v>0</v>
      </c>
    </row>
    <row r="259" spans="1:13" x14ac:dyDescent="0.25">
      <c r="A259" s="25" t="s">
        <v>128</v>
      </c>
      <c r="B259" s="25" t="s">
        <v>649</v>
      </c>
      <c r="C259" s="25" t="s">
        <v>270</v>
      </c>
      <c r="D259" s="25" t="s">
        <v>670</v>
      </c>
      <c r="E259" s="25" t="s">
        <v>625</v>
      </c>
      <c r="F259" s="28"/>
      <c r="G259" s="28"/>
      <c r="H259" s="28">
        <v>0</v>
      </c>
      <c r="I259" s="54">
        <v>0</v>
      </c>
      <c r="J259" s="28">
        <v>0</v>
      </c>
      <c r="K259" s="28">
        <v>0</v>
      </c>
      <c r="L259" s="8">
        <v>0</v>
      </c>
      <c r="M259" s="8">
        <v>0</v>
      </c>
    </row>
    <row r="260" spans="1:13" x14ac:dyDescent="0.25">
      <c r="A260" s="25" t="s">
        <v>128</v>
      </c>
      <c r="B260" s="25" t="s">
        <v>649</v>
      </c>
      <c r="C260" s="25" t="s">
        <v>270</v>
      </c>
      <c r="D260" s="25" t="s">
        <v>671</v>
      </c>
      <c r="E260" s="25" t="s">
        <v>282</v>
      </c>
      <c r="F260" s="28"/>
      <c r="G260" s="28"/>
      <c r="H260" s="28">
        <v>0</v>
      </c>
      <c r="I260" s="54">
        <v>0</v>
      </c>
      <c r="J260" s="28">
        <v>0</v>
      </c>
      <c r="K260" s="28">
        <v>0</v>
      </c>
      <c r="L260" s="8">
        <v>0</v>
      </c>
      <c r="M260" s="8">
        <v>0</v>
      </c>
    </row>
    <row r="261" spans="1:13" x14ac:dyDescent="0.25">
      <c r="A261" s="25" t="s">
        <v>128</v>
      </c>
      <c r="B261" s="25" t="s">
        <v>649</v>
      </c>
      <c r="C261" s="25" t="s">
        <v>270</v>
      </c>
      <c r="D261" s="25" t="s">
        <v>671</v>
      </c>
      <c r="E261" s="25" t="s">
        <v>625</v>
      </c>
      <c r="F261" s="28"/>
      <c r="G261" s="28"/>
      <c r="H261" s="28">
        <v>0</v>
      </c>
      <c r="I261" s="54">
        <v>0</v>
      </c>
      <c r="J261" s="28">
        <v>0</v>
      </c>
      <c r="K261" s="28">
        <v>0</v>
      </c>
      <c r="L261" s="8">
        <v>0</v>
      </c>
      <c r="M261" s="8">
        <v>0</v>
      </c>
    </row>
    <row r="262" spans="1:13" x14ac:dyDescent="0.25">
      <c r="A262" s="25" t="s">
        <v>128</v>
      </c>
      <c r="B262" s="25" t="s">
        <v>649</v>
      </c>
      <c r="C262" s="25" t="s">
        <v>270</v>
      </c>
      <c r="D262" s="25" t="s">
        <v>678</v>
      </c>
      <c r="E262" s="25" t="s">
        <v>282</v>
      </c>
      <c r="F262" s="28"/>
      <c r="G262" s="28"/>
      <c r="H262" s="28">
        <v>0</v>
      </c>
      <c r="I262" s="54">
        <v>0</v>
      </c>
      <c r="J262" s="28">
        <v>0</v>
      </c>
      <c r="K262" s="28">
        <v>0</v>
      </c>
      <c r="L262" s="8">
        <v>0</v>
      </c>
      <c r="M262" s="8">
        <v>0</v>
      </c>
    </row>
    <row r="263" spans="1:13" x14ac:dyDescent="0.25">
      <c r="A263" s="25" t="s">
        <v>128</v>
      </c>
      <c r="B263" s="25" t="s">
        <v>649</v>
      </c>
      <c r="C263" s="25" t="s">
        <v>270</v>
      </c>
      <c r="D263" s="25" t="s">
        <v>678</v>
      </c>
      <c r="E263" s="25" t="s">
        <v>625</v>
      </c>
      <c r="F263" s="28"/>
      <c r="G263" s="28"/>
      <c r="H263" s="28">
        <v>0</v>
      </c>
      <c r="I263" s="54">
        <v>0</v>
      </c>
      <c r="J263" s="28">
        <v>0</v>
      </c>
      <c r="K263" s="28">
        <v>0</v>
      </c>
      <c r="L263" s="8">
        <v>0</v>
      </c>
      <c r="M263" s="8">
        <v>0</v>
      </c>
    </row>
    <row r="264" spans="1:13" x14ac:dyDescent="0.25">
      <c r="A264" s="25" t="s">
        <v>128</v>
      </c>
      <c r="B264" s="25" t="s">
        <v>649</v>
      </c>
      <c r="C264" s="25" t="s">
        <v>270</v>
      </c>
      <c r="D264" s="25" t="s">
        <v>678</v>
      </c>
      <c r="E264" s="25" t="s">
        <v>632</v>
      </c>
      <c r="F264" s="28"/>
      <c r="G264" s="28"/>
      <c r="H264" s="28">
        <v>0</v>
      </c>
      <c r="I264" s="54">
        <v>0</v>
      </c>
      <c r="J264" s="28">
        <v>0</v>
      </c>
      <c r="K264" s="28">
        <v>0</v>
      </c>
      <c r="L264" s="8">
        <v>0</v>
      </c>
      <c r="M264" s="8">
        <v>0</v>
      </c>
    </row>
    <row r="265" spans="1:13" x14ac:dyDescent="0.25">
      <c r="A265" s="25" t="s">
        <v>128</v>
      </c>
      <c r="B265" s="25" t="s">
        <v>649</v>
      </c>
      <c r="C265" s="25" t="s">
        <v>270</v>
      </c>
      <c r="D265" s="25" t="s">
        <v>678</v>
      </c>
      <c r="E265" s="25" t="s">
        <v>285</v>
      </c>
      <c r="F265" s="28"/>
      <c r="G265" s="28"/>
      <c r="H265" s="28">
        <v>0</v>
      </c>
      <c r="I265" s="54">
        <v>0</v>
      </c>
      <c r="J265" s="28">
        <v>0</v>
      </c>
      <c r="K265" s="28">
        <v>0</v>
      </c>
      <c r="L265" s="8">
        <v>0</v>
      </c>
      <c r="M265" s="8">
        <v>0</v>
      </c>
    </row>
    <row r="266" spans="1:13" x14ac:dyDescent="0.25">
      <c r="A266" s="25" t="s">
        <v>128</v>
      </c>
      <c r="B266" s="25" t="s">
        <v>652</v>
      </c>
      <c r="C266" s="25" t="s">
        <v>270</v>
      </c>
      <c r="D266" s="25" t="s">
        <v>653</v>
      </c>
      <c r="E266" s="25" t="s">
        <v>282</v>
      </c>
      <c r="F266" s="28"/>
      <c r="G266" s="28"/>
      <c r="H266" s="28">
        <v>0</v>
      </c>
      <c r="I266" s="54">
        <v>0</v>
      </c>
      <c r="J266" s="28">
        <v>0</v>
      </c>
      <c r="K266" s="28">
        <v>0</v>
      </c>
      <c r="L266" s="8">
        <v>0</v>
      </c>
      <c r="M266" s="8">
        <v>0</v>
      </c>
    </row>
    <row r="267" spans="1:13" x14ac:dyDescent="0.25">
      <c r="A267" s="25" t="s">
        <v>128</v>
      </c>
      <c r="B267" s="25" t="s">
        <v>652</v>
      </c>
      <c r="C267" s="25" t="s">
        <v>270</v>
      </c>
      <c r="D267" s="25" t="s">
        <v>653</v>
      </c>
      <c r="E267" s="25" t="s">
        <v>285</v>
      </c>
      <c r="F267" s="28"/>
      <c r="G267" s="28"/>
      <c r="H267" s="28">
        <v>0</v>
      </c>
      <c r="I267" s="54">
        <v>0</v>
      </c>
      <c r="J267" s="28">
        <v>0</v>
      </c>
      <c r="K267" s="28">
        <v>0</v>
      </c>
      <c r="L267" s="8">
        <v>0</v>
      </c>
      <c r="M267" s="8">
        <v>0</v>
      </c>
    </row>
    <row r="268" spans="1:13" x14ac:dyDescent="0.25">
      <c r="A268" s="85" t="s">
        <v>128</v>
      </c>
      <c r="B268" s="85" t="s">
        <v>214</v>
      </c>
      <c r="C268" s="85" t="s">
        <v>116</v>
      </c>
      <c r="D268" s="85" t="s">
        <v>215</v>
      </c>
      <c r="E268" s="85" t="s">
        <v>124</v>
      </c>
      <c r="F268" s="109">
        <v>0</v>
      </c>
      <c r="G268" s="109">
        <v>1.86</v>
      </c>
      <c r="H268" s="109">
        <v>1.86</v>
      </c>
      <c r="I268" s="17">
        <v>0</v>
      </c>
      <c r="J268" s="25"/>
      <c r="K268" s="25"/>
      <c r="L268" s="25"/>
      <c r="M268" s="25"/>
    </row>
    <row r="269" spans="1:13" x14ac:dyDescent="0.25">
      <c r="A269" s="25" t="s">
        <v>128</v>
      </c>
      <c r="B269" s="25" t="s">
        <v>216</v>
      </c>
      <c r="C269" s="25" t="s">
        <v>116</v>
      </c>
      <c r="D269" s="25" t="s">
        <v>217</v>
      </c>
      <c r="E269" s="25" t="s">
        <v>134</v>
      </c>
      <c r="F269" s="26">
        <v>17.96</v>
      </c>
      <c r="G269" s="26">
        <v>16.5</v>
      </c>
      <c r="H269" s="26">
        <v>16.5</v>
      </c>
      <c r="I269" s="18">
        <v>15.25</v>
      </c>
      <c r="J269" s="28">
        <v>15.25</v>
      </c>
      <c r="K269" s="65">
        <v>20.398395401362404</v>
      </c>
      <c r="L269" s="25">
        <v>20.400000000000002</v>
      </c>
      <c r="M269" s="25">
        <v>17.809999999999999</v>
      </c>
    </row>
    <row r="270" spans="1:13" x14ac:dyDescent="0.25">
      <c r="A270" s="25" t="s">
        <v>128</v>
      </c>
      <c r="B270" s="25" t="s">
        <v>216</v>
      </c>
      <c r="C270" s="25" t="s">
        <v>116</v>
      </c>
      <c r="D270" s="25" t="s">
        <v>218</v>
      </c>
      <c r="E270" s="25" t="s">
        <v>124</v>
      </c>
      <c r="F270" s="26">
        <v>29.19</v>
      </c>
      <c r="G270" s="26">
        <v>33.049999999999997</v>
      </c>
      <c r="H270" s="26">
        <v>32.94</v>
      </c>
      <c r="I270" s="18">
        <v>30.63</v>
      </c>
      <c r="J270" s="28">
        <v>0</v>
      </c>
      <c r="K270" s="65">
        <v>19.965725921859686</v>
      </c>
      <c r="L270" s="25">
        <v>19.97</v>
      </c>
      <c r="M270" s="25">
        <v>4.28</v>
      </c>
    </row>
    <row r="271" spans="1:13" x14ac:dyDescent="0.25">
      <c r="A271" s="25" t="s">
        <v>128</v>
      </c>
      <c r="B271" s="25" t="s">
        <v>216</v>
      </c>
      <c r="C271" s="25" t="s">
        <v>116</v>
      </c>
      <c r="D271" s="25" t="s">
        <v>176</v>
      </c>
      <c r="E271" s="25" t="s">
        <v>124</v>
      </c>
      <c r="F271" s="26">
        <v>6.99</v>
      </c>
      <c r="G271" s="26">
        <v>8.75</v>
      </c>
      <c r="H271" s="26">
        <v>8.49</v>
      </c>
      <c r="I271" s="18">
        <v>33.96</v>
      </c>
      <c r="J271" s="28">
        <v>33.9</v>
      </c>
      <c r="K271" s="65">
        <v>28.439624659828617</v>
      </c>
      <c r="L271" s="25">
        <v>28.38</v>
      </c>
      <c r="M271" s="25">
        <v>1.24</v>
      </c>
    </row>
    <row r="272" spans="1:13" x14ac:dyDescent="0.25">
      <c r="A272" s="124" t="s">
        <v>128</v>
      </c>
      <c r="B272" s="124" t="s">
        <v>216</v>
      </c>
      <c r="C272" s="124" t="s">
        <v>116</v>
      </c>
      <c r="D272" s="124" t="s">
        <v>177</v>
      </c>
      <c r="E272" s="124" t="s">
        <v>124</v>
      </c>
      <c r="F272" s="125">
        <v>0</v>
      </c>
      <c r="G272" s="125"/>
      <c r="H272" s="125"/>
      <c r="I272" s="19"/>
      <c r="J272" s="25"/>
      <c r="K272" s="25"/>
      <c r="L272" s="25"/>
      <c r="M272" s="25"/>
    </row>
    <row r="273" spans="1:13" x14ac:dyDescent="0.25">
      <c r="A273" s="25" t="s">
        <v>128</v>
      </c>
      <c r="B273" s="25" t="s">
        <v>216</v>
      </c>
      <c r="C273" s="25" t="s">
        <v>270</v>
      </c>
      <c r="D273" s="25" t="s">
        <v>633</v>
      </c>
      <c r="E273" s="25" t="s">
        <v>625</v>
      </c>
      <c r="F273" s="28"/>
      <c r="G273" s="28"/>
      <c r="H273" s="28">
        <v>0</v>
      </c>
      <c r="I273" s="54">
        <v>0</v>
      </c>
      <c r="J273" s="28">
        <v>0</v>
      </c>
      <c r="K273" s="28">
        <v>0</v>
      </c>
      <c r="L273" s="8">
        <v>0</v>
      </c>
      <c r="M273" s="8">
        <v>0</v>
      </c>
    </row>
    <row r="274" spans="1:13" x14ac:dyDescent="0.25">
      <c r="A274" s="25" t="s">
        <v>128</v>
      </c>
      <c r="B274" s="25" t="s">
        <v>216</v>
      </c>
      <c r="C274" s="25" t="s">
        <v>270</v>
      </c>
      <c r="D274" s="25" t="s">
        <v>290</v>
      </c>
      <c r="E274" s="25" t="s">
        <v>282</v>
      </c>
      <c r="F274" s="28"/>
      <c r="G274" s="28"/>
      <c r="H274" s="28"/>
      <c r="I274" s="54">
        <v>0</v>
      </c>
      <c r="J274" s="28"/>
      <c r="K274" s="28"/>
      <c r="L274" s="25"/>
      <c r="M274" s="25"/>
    </row>
    <row r="275" spans="1:13" x14ac:dyDescent="0.25">
      <c r="A275" s="25" t="s">
        <v>128</v>
      </c>
      <c r="B275" s="25" t="s">
        <v>216</v>
      </c>
      <c r="C275" s="25" t="s">
        <v>270</v>
      </c>
      <c r="D275" s="25" t="s">
        <v>663</v>
      </c>
      <c r="E275" s="25" t="s">
        <v>625</v>
      </c>
      <c r="F275" s="28"/>
      <c r="G275" s="28"/>
      <c r="H275" s="28">
        <v>0</v>
      </c>
      <c r="I275" s="54">
        <v>0</v>
      </c>
      <c r="J275" s="28"/>
      <c r="K275" s="28"/>
      <c r="L275" s="25"/>
      <c r="M275" s="25"/>
    </row>
    <row r="276" spans="1:13" x14ac:dyDescent="0.25">
      <c r="A276" s="25" t="s">
        <v>128</v>
      </c>
      <c r="B276" s="25" t="s">
        <v>216</v>
      </c>
      <c r="C276" s="25" t="s">
        <v>270</v>
      </c>
      <c r="D276" s="25" t="s">
        <v>218</v>
      </c>
      <c r="E276" s="25" t="s">
        <v>272</v>
      </c>
      <c r="F276" s="28"/>
      <c r="G276" s="28"/>
      <c r="H276" s="28">
        <v>0</v>
      </c>
      <c r="I276" s="54">
        <v>0</v>
      </c>
      <c r="J276" s="28"/>
      <c r="K276" s="28"/>
      <c r="L276" s="25"/>
      <c r="M276" s="25"/>
    </row>
    <row r="277" spans="1:13" s="39" customFormat="1" x14ac:dyDescent="0.25">
      <c r="A277" s="25" t="s">
        <v>128</v>
      </c>
      <c r="B277" s="25" t="s">
        <v>216</v>
      </c>
      <c r="C277" s="25" t="s">
        <v>270</v>
      </c>
      <c r="D277" s="25" t="s">
        <v>664</v>
      </c>
      <c r="E277" s="25" t="s">
        <v>625</v>
      </c>
      <c r="F277" s="28"/>
      <c r="G277" s="28"/>
      <c r="H277" s="28"/>
      <c r="I277" s="54"/>
      <c r="J277" s="28"/>
      <c r="K277" s="28"/>
      <c r="L277" s="25"/>
      <c r="M277" s="25">
        <v>0</v>
      </c>
    </row>
    <row r="278" spans="1:13" x14ac:dyDescent="0.25">
      <c r="A278" s="25" t="s">
        <v>128</v>
      </c>
      <c r="B278" s="25" t="s">
        <v>216</v>
      </c>
      <c r="C278" s="25" t="s">
        <v>270</v>
      </c>
      <c r="D278" s="25" t="s">
        <v>664</v>
      </c>
      <c r="E278" s="25" t="s">
        <v>282</v>
      </c>
      <c r="F278" s="28"/>
      <c r="G278" s="28"/>
      <c r="H278" s="28">
        <v>0</v>
      </c>
      <c r="I278" s="54">
        <v>0</v>
      </c>
      <c r="J278" s="28"/>
      <c r="K278" s="28"/>
      <c r="L278" s="25"/>
      <c r="M278" s="25"/>
    </row>
    <row r="279" spans="1:13" x14ac:dyDescent="0.25">
      <c r="A279" s="25" t="s">
        <v>128</v>
      </c>
      <c r="B279" s="25" t="s">
        <v>216</v>
      </c>
      <c r="C279" s="25" t="s">
        <v>270</v>
      </c>
      <c r="D279" s="25" t="s">
        <v>665</v>
      </c>
      <c r="E279" s="25" t="s">
        <v>625</v>
      </c>
      <c r="F279" s="28"/>
      <c r="G279" s="28"/>
      <c r="H279" s="28">
        <v>0</v>
      </c>
      <c r="I279" s="54">
        <v>0</v>
      </c>
      <c r="J279" s="28"/>
      <c r="K279" s="28"/>
      <c r="L279" s="25"/>
      <c r="M279" s="25">
        <v>0</v>
      </c>
    </row>
    <row r="280" spans="1:13" x14ac:dyDescent="0.25">
      <c r="A280" s="85" t="s">
        <v>128</v>
      </c>
      <c r="B280" s="85" t="s">
        <v>219</v>
      </c>
      <c r="C280" s="85" t="s">
        <v>116</v>
      </c>
      <c r="D280" s="85" t="s">
        <v>220</v>
      </c>
      <c r="E280" s="85" t="s">
        <v>134</v>
      </c>
      <c r="F280" s="109">
        <v>29.02</v>
      </c>
      <c r="G280" s="109">
        <v>44.78</v>
      </c>
      <c r="H280" s="109">
        <v>38.89</v>
      </c>
      <c r="I280" s="17">
        <v>56.08</v>
      </c>
      <c r="J280" s="28">
        <v>42.1</v>
      </c>
      <c r="K280" s="95">
        <v>33.811971068121551</v>
      </c>
      <c r="L280" s="25">
        <v>33.81</v>
      </c>
      <c r="M280" s="25">
        <v>46.17</v>
      </c>
    </row>
    <row r="281" spans="1:13" x14ac:dyDescent="0.25">
      <c r="A281" s="25" t="s">
        <v>128</v>
      </c>
      <c r="B281" s="25" t="s">
        <v>219</v>
      </c>
      <c r="C281" s="25" t="s">
        <v>116</v>
      </c>
      <c r="D281" s="25" t="s">
        <v>220</v>
      </c>
      <c r="E281" s="25" t="s">
        <v>124</v>
      </c>
      <c r="F281" s="26">
        <v>36.090000000000003</v>
      </c>
      <c r="G281" s="26">
        <v>29.85</v>
      </c>
      <c r="H281" s="26">
        <v>28.42</v>
      </c>
      <c r="I281" s="18">
        <v>17.87</v>
      </c>
      <c r="J281" s="28">
        <v>13.31</v>
      </c>
      <c r="K281" s="95">
        <v>8.2009790485001002</v>
      </c>
      <c r="L281" s="25">
        <v>8.1999999999999993</v>
      </c>
      <c r="M281" s="25">
        <v>12.69</v>
      </c>
    </row>
    <row r="282" spans="1:13" x14ac:dyDescent="0.25">
      <c r="A282" s="25" t="s">
        <v>128</v>
      </c>
      <c r="B282" s="25" t="s">
        <v>221</v>
      </c>
      <c r="C282" s="25" t="s">
        <v>116</v>
      </c>
      <c r="D282" s="25" t="s">
        <v>220</v>
      </c>
      <c r="E282" s="25" t="s">
        <v>134</v>
      </c>
      <c r="F282" s="26">
        <v>18.830000000000002</v>
      </c>
      <c r="G282" s="26">
        <v>12.96</v>
      </c>
      <c r="H282" s="26">
        <v>10.61</v>
      </c>
      <c r="I282" s="18">
        <v>9.49</v>
      </c>
      <c r="J282" s="28">
        <v>9.2200000000000006</v>
      </c>
      <c r="K282" s="95">
        <v>0.66876870757255313</v>
      </c>
      <c r="L282" s="25">
        <v>0.67</v>
      </c>
      <c r="M282" s="25">
        <v>9.58</v>
      </c>
    </row>
    <row r="283" spans="1:13" x14ac:dyDescent="0.25">
      <c r="A283" s="124" t="s">
        <v>128</v>
      </c>
      <c r="B283" s="124" t="s">
        <v>221</v>
      </c>
      <c r="C283" s="124" t="s">
        <v>116</v>
      </c>
      <c r="D283" s="124" t="s">
        <v>220</v>
      </c>
      <c r="E283" s="124" t="s">
        <v>124</v>
      </c>
      <c r="F283" s="125">
        <v>8.7100000000000009</v>
      </c>
      <c r="G283" s="125">
        <v>12.96</v>
      </c>
      <c r="H283" s="125">
        <v>12.49</v>
      </c>
      <c r="I283" s="19">
        <v>1.89</v>
      </c>
      <c r="J283" s="28">
        <v>1.83</v>
      </c>
      <c r="K283" s="95">
        <v>0.13311223676055156</v>
      </c>
      <c r="L283" s="25">
        <v>0.13</v>
      </c>
      <c r="M283" s="25">
        <v>0.01</v>
      </c>
    </row>
    <row r="284" spans="1:13" x14ac:dyDescent="0.25">
      <c r="A284" s="25" t="s">
        <v>128</v>
      </c>
      <c r="B284" s="25" t="s">
        <v>222</v>
      </c>
      <c r="C284" s="25" t="s">
        <v>270</v>
      </c>
      <c r="D284" s="25" t="s">
        <v>626</v>
      </c>
      <c r="E284" s="25" t="s">
        <v>295</v>
      </c>
      <c r="F284" s="28"/>
      <c r="G284" s="28"/>
      <c r="H284" s="28">
        <v>0</v>
      </c>
      <c r="I284" s="54">
        <v>0</v>
      </c>
      <c r="J284" s="28">
        <v>0</v>
      </c>
      <c r="K284" s="28">
        <v>0</v>
      </c>
      <c r="L284" s="8">
        <v>0</v>
      </c>
      <c r="M284" s="8">
        <v>0</v>
      </c>
    </row>
    <row r="285" spans="1:13" x14ac:dyDescent="0.25">
      <c r="A285" s="25" t="s">
        <v>128</v>
      </c>
      <c r="B285" s="25" t="s">
        <v>222</v>
      </c>
      <c r="C285" s="25" t="s">
        <v>270</v>
      </c>
      <c r="D285" s="25" t="s">
        <v>626</v>
      </c>
      <c r="E285" s="25" t="s">
        <v>625</v>
      </c>
      <c r="F285" s="28"/>
      <c r="G285" s="28"/>
      <c r="H285" s="28">
        <v>0</v>
      </c>
      <c r="I285" s="54">
        <v>0</v>
      </c>
      <c r="J285" s="28">
        <v>0</v>
      </c>
      <c r="K285" s="28">
        <v>0</v>
      </c>
      <c r="L285" s="8">
        <v>0</v>
      </c>
      <c r="M285" s="8">
        <v>0</v>
      </c>
    </row>
    <row r="286" spans="1:13" x14ac:dyDescent="0.25">
      <c r="A286" s="85" t="s">
        <v>128</v>
      </c>
      <c r="B286" s="85" t="s">
        <v>222</v>
      </c>
      <c r="C286" s="85" t="s">
        <v>270</v>
      </c>
      <c r="D286" s="85" t="s">
        <v>290</v>
      </c>
      <c r="E286" s="85" t="s">
        <v>282</v>
      </c>
      <c r="F286" s="109">
        <v>191.8</v>
      </c>
      <c r="G286" s="109">
        <v>146.93</v>
      </c>
      <c r="H286" s="109">
        <v>99.9</v>
      </c>
      <c r="I286" s="17">
        <v>1.25</v>
      </c>
      <c r="J286" s="26">
        <v>0</v>
      </c>
      <c r="K286" s="95">
        <v>27.093469119356527</v>
      </c>
      <c r="L286" s="25">
        <v>27.09</v>
      </c>
      <c r="M286" s="25">
        <v>0</v>
      </c>
    </row>
    <row r="287" spans="1:13" x14ac:dyDescent="0.25">
      <c r="A287" s="25" t="s">
        <v>128</v>
      </c>
      <c r="B287" s="25" t="s">
        <v>222</v>
      </c>
      <c r="C287" s="25" t="s">
        <v>116</v>
      </c>
      <c r="D287" s="25" t="s">
        <v>223</v>
      </c>
      <c r="E287" s="25" t="s">
        <v>134</v>
      </c>
      <c r="F287" s="26">
        <v>18.38</v>
      </c>
      <c r="G287" s="26">
        <v>0</v>
      </c>
      <c r="H287" s="26">
        <v>0</v>
      </c>
      <c r="I287" s="18">
        <v>0</v>
      </c>
      <c r="J287" s="25"/>
      <c r="K287" s="25"/>
      <c r="L287" s="25"/>
      <c r="M287" s="25"/>
    </row>
    <row r="288" spans="1:13" x14ac:dyDescent="0.25">
      <c r="A288" s="25" t="s">
        <v>128</v>
      </c>
      <c r="B288" s="25" t="s">
        <v>756</v>
      </c>
      <c r="C288" s="25" t="s">
        <v>116</v>
      </c>
      <c r="D288" s="25" t="s">
        <v>132</v>
      </c>
      <c r="E288" s="25" t="s">
        <v>133</v>
      </c>
      <c r="F288" s="26"/>
      <c r="G288" s="26"/>
      <c r="H288" s="26"/>
      <c r="I288" s="18">
        <v>3.33</v>
      </c>
      <c r="J288" s="28">
        <v>1.06</v>
      </c>
      <c r="K288" s="65">
        <v>2.4401051501668003</v>
      </c>
      <c r="L288" s="25">
        <v>2.44</v>
      </c>
      <c r="M288" s="25">
        <v>1.86</v>
      </c>
    </row>
    <row r="289" spans="1:13" x14ac:dyDescent="0.25">
      <c r="A289" s="124" t="s">
        <v>128</v>
      </c>
      <c r="B289" s="124" t="s">
        <v>756</v>
      </c>
      <c r="C289" s="124" t="s">
        <v>116</v>
      </c>
      <c r="D289" s="124" t="s">
        <v>132</v>
      </c>
      <c r="E289" s="124" t="s">
        <v>134</v>
      </c>
      <c r="F289" s="125"/>
      <c r="G289" s="125"/>
      <c r="H289" s="125"/>
      <c r="I289" s="19">
        <v>56.14</v>
      </c>
      <c r="J289" s="28">
        <v>37.200000000000003</v>
      </c>
      <c r="K289" s="65">
        <v>29.455634518564217</v>
      </c>
      <c r="L289" s="25">
        <v>29.46</v>
      </c>
      <c r="M289" s="25">
        <v>32.119999999999997</v>
      </c>
    </row>
    <row r="290" spans="1:13" x14ac:dyDescent="0.25">
      <c r="A290" s="25" t="s">
        <v>128</v>
      </c>
      <c r="B290" s="25" t="s">
        <v>756</v>
      </c>
      <c r="C290" s="25" t="s">
        <v>116</v>
      </c>
      <c r="D290" s="25" t="s">
        <v>132</v>
      </c>
      <c r="E290" s="25" t="s">
        <v>124</v>
      </c>
      <c r="F290" s="28"/>
      <c r="G290" s="28"/>
      <c r="H290" s="28"/>
      <c r="I290" s="54">
        <v>0</v>
      </c>
      <c r="J290" s="25"/>
      <c r="K290" s="28"/>
      <c r="L290" s="25"/>
      <c r="M290" s="25"/>
    </row>
    <row r="291" spans="1:13" x14ac:dyDescent="0.25">
      <c r="A291" s="25" t="s">
        <v>128</v>
      </c>
      <c r="B291" s="25" t="s">
        <v>756</v>
      </c>
      <c r="C291" s="25" t="s">
        <v>116</v>
      </c>
      <c r="D291" s="128" t="s">
        <v>878</v>
      </c>
      <c r="E291" s="124" t="s">
        <v>134</v>
      </c>
      <c r="F291" s="113"/>
      <c r="G291" s="113"/>
      <c r="H291" s="113"/>
      <c r="I291" s="126"/>
      <c r="J291" s="25"/>
      <c r="K291" s="28"/>
      <c r="L291" s="25"/>
      <c r="M291" s="25">
        <v>36.75</v>
      </c>
    </row>
    <row r="292" spans="1:13" x14ac:dyDescent="0.25">
      <c r="A292" s="25" t="s">
        <v>128</v>
      </c>
      <c r="B292" s="25" t="s">
        <v>756</v>
      </c>
      <c r="C292" s="25" t="s">
        <v>116</v>
      </c>
      <c r="D292" s="25" t="s">
        <v>199</v>
      </c>
      <c r="E292" s="124" t="s">
        <v>118</v>
      </c>
      <c r="F292" s="113"/>
      <c r="G292" s="113"/>
      <c r="H292" s="113"/>
      <c r="I292" s="126"/>
      <c r="J292" s="25">
        <v>0</v>
      </c>
      <c r="K292" s="65">
        <v>3.0935713889326317</v>
      </c>
      <c r="L292" s="65">
        <v>3.0935713889326317</v>
      </c>
      <c r="M292" s="65">
        <v>0</v>
      </c>
    </row>
    <row r="293" spans="1:13" x14ac:dyDescent="0.25">
      <c r="A293" s="85" t="s">
        <v>128</v>
      </c>
      <c r="B293" s="85" t="s">
        <v>224</v>
      </c>
      <c r="C293" s="85" t="s">
        <v>116</v>
      </c>
      <c r="D293" s="85" t="s">
        <v>136</v>
      </c>
      <c r="E293" s="85" t="s">
        <v>134</v>
      </c>
      <c r="F293" s="109">
        <v>3.02</v>
      </c>
      <c r="G293" s="109">
        <v>2.41</v>
      </c>
      <c r="H293" s="109">
        <v>7.0000000000000007E-2</v>
      </c>
      <c r="I293" s="17">
        <v>6.52</v>
      </c>
      <c r="J293" s="28">
        <v>4.09</v>
      </c>
      <c r="K293" s="65">
        <v>5.9031696739116928</v>
      </c>
      <c r="L293" s="65">
        <v>5.9031696739116928</v>
      </c>
      <c r="M293" s="65">
        <v>5.18</v>
      </c>
    </row>
    <row r="294" spans="1:13" x14ac:dyDescent="0.25">
      <c r="A294" s="25" t="s">
        <v>128</v>
      </c>
      <c r="B294" s="25" t="s">
        <v>224</v>
      </c>
      <c r="C294" s="25" t="s">
        <v>116</v>
      </c>
      <c r="D294" s="25" t="s">
        <v>136</v>
      </c>
      <c r="E294" s="25" t="s">
        <v>124</v>
      </c>
      <c r="F294" s="26">
        <v>6.08</v>
      </c>
      <c r="G294" s="26">
        <v>2.37</v>
      </c>
      <c r="H294" s="26">
        <v>0.02</v>
      </c>
      <c r="I294" s="18">
        <v>23.55</v>
      </c>
      <c r="J294" s="7">
        <v>21.12</v>
      </c>
      <c r="K294" s="65">
        <v>37.404360301763099</v>
      </c>
      <c r="L294" s="65">
        <v>37.404360301763099</v>
      </c>
      <c r="M294" s="65">
        <v>77.28</v>
      </c>
    </row>
    <row r="295" spans="1:13" x14ac:dyDescent="0.25">
      <c r="A295" s="25" t="s">
        <v>128</v>
      </c>
      <c r="B295" s="25" t="s">
        <v>224</v>
      </c>
      <c r="C295" s="25" t="s">
        <v>270</v>
      </c>
      <c r="D295" s="25" t="s">
        <v>136</v>
      </c>
      <c r="E295" s="25" t="s">
        <v>282</v>
      </c>
      <c r="F295" s="26">
        <v>0</v>
      </c>
      <c r="G295" s="26">
        <v>0</v>
      </c>
      <c r="H295" s="26">
        <v>0</v>
      </c>
      <c r="I295" s="18">
        <v>0</v>
      </c>
      <c r="J295" s="25"/>
      <c r="K295" s="25"/>
      <c r="L295" s="25"/>
      <c r="M295" s="25"/>
    </row>
    <row r="296" spans="1:13" x14ac:dyDescent="0.25">
      <c r="A296" s="124" t="s">
        <v>128</v>
      </c>
      <c r="B296" s="124" t="s">
        <v>224</v>
      </c>
      <c r="C296" s="124" t="s">
        <v>116</v>
      </c>
      <c r="D296" s="124" t="s">
        <v>758</v>
      </c>
      <c r="E296" s="124" t="s">
        <v>124</v>
      </c>
      <c r="F296" s="125"/>
      <c r="G296" s="125"/>
      <c r="H296" s="125"/>
      <c r="I296" s="19">
        <v>23.55</v>
      </c>
      <c r="J296" s="28">
        <v>23.55</v>
      </c>
      <c r="K296" s="65">
        <v>0</v>
      </c>
      <c r="L296" s="65"/>
      <c r="M296" s="65">
        <v>24.34</v>
      </c>
    </row>
    <row r="297" spans="1:13" x14ac:dyDescent="0.25">
      <c r="A297" s="25" t="s">
        <v>128</v>
      </c>
      <c r="B297" s="25" t="s">
        <v>657</v>
      </c>
      <c r="C297" s="25" t="s">
        <v>270</v>
      </c>
      <c r="D297" s="25" t="s">
        <v>658</v>
      </c>
      <c r="E297" s="25" t="s">
        <v>295</v>
      </c>
      <c r="F297" s="28"/>
      <c r="G297" s="28"/>
      <c r="H297" s="28">
        <v>0</v>
      </c>
      <c r="I297" s="54">
        <v>0</v>
      </c>
      <c r="J297" s="28">
        <v>0</v>
      </c>
      <c r="K297" s="65">
        <v>0</v>
      </c>
      <c r="L297" s="8">
        <v>0</v>
      </c>
      <c r="M297" s="8">
        <v>0</v>
      </c>
    </row>
    <row r="298" spans="1:13" x14ac:dyDescent="0.25">
      <c r="A298" s="25" t="s">
        <v>128</v>
      </c>
      <c r="B298" s="25" t="s">
        <v>657</v>
      </c>
      <c r="C298" s="25" t="s">
        <v>270</v>
      </c>
      <c r="D298" s="25" t="s">
        <v>679</v>
      </c>
      <c r="E298" s="25" t="s">
        <v>295</v>
      </c>
      <c r="F298" s="28"/>
      <c r="G298" s="28"/>
      <c r="H298" s="28">
        <v>0</v>
      </c>
      <c r="I298" s="54">
        <v>0</v>
      </c>
      <c r="J298" s="28">
        <v>0</v>
      </c>
      <c r="K298" s="28">
        <v>0</v>
      </c>
      <c r="L298" s="8">
        <v>0</v>
      </c>
      <c r="M298" s="8">
        <v>0</v>
      </c>
    </row>
    <row r="299" spans="1:13" x14ac:dyDescent="0.25">
      <c r="A299" s="25" t="s">
        <v>128</v>
      </c>
      <c r="B299" s="25" t="s">
        <v>657</v>
      </c>
      <c r="C299" s="25" t="s">
        <v>270</v>
      </c>
      <c r="D299" s="25" t="s">
        <v>679</v>
      </c>
      <c r="E299" s="25" t="s">
        <v>285</v>
      </c>
      <c r="F299" s="28"/>
      <c r="G299" s="28"/>
      <c r="H299" s="28">
        <v>0</v>
      </c>
      <c r="I299" s="54">
        <v>0</v>
      </c>
      <c r="J299" s="28">
        <v>0</v>
      </c>
      <c r="K299" s="28">
        <v>0</v>
      </c>
      <c r="L299" s="8">
        <v>0</v>
      </c>
      <c r="M299" s="8">
        <v>0</v>
      </c>
    </row>
    <row r="300" spans="1:13" x14ac:dyDescent="0.25">
      <c r="A300" s="25" t="s">
        <v>128</v>
      </c>
      <c r="B300" s="25" t="s">
        <v>627</v>
      </c>
      <c r="C300" s="25" t="s">
        <v>270</v>
      </c>
      <c r="D300" s="25" t="s">
        <v>628</v>
      </c>
      <c r="E300" s="25" t="s">
        <v>625</v>
      </c>
      <c r="F300" s="28"/>
      <c r="G300" s="28"/>
      <c r="H300" s="28">
        <v>0</v>
      </c>
      <c r="I300" s="54"/>
      <c r="J300" s="28"/>
      <c r="K300" s="28"/>
      <c r="L300" s="65"/>
      <c r="M300" s="65"/>
    </row>
    <row r="301" spans="1:13" x14ac:dyDescent="0.25">
      <c r="A301" s="25" t="s">
        <v>128</v>
      </c>
      <c r="B301" s="25" t="s">
        <v>646</v>
      </c>
      <c r="C301" s="25" t="s">
        <v>270</v>
      </c>
      <c r="D301" s="25" t="s">
        <v>647</v>
      </c>
      <c r="E301" s="25" t="s">
        <v>625</v>
      </c>
      <c r="F301" s="28"/>
      <c r="G301" s="28"/>
      <c r="H301" s="28">
        <v>0</v>
      </c>
      <c r="I301" s="54">
        <v>0</v>
      </c>
      <c r="J301" s="28">
        <v>0</v>
      </c>
      <c r="K301" s="28">
        <v>0</v>
      </c>
      <c r="L301" s="8">
        <v>0</v>
      </c>
      <c r="M301" s="8">
        <v>0</v>
      </c>
    </row>
    <row r="302" spans="1:13" x14ac:dyDescent="0.25">
      <c r="A302" s="25" t="s">
        <v>128</v>
      </c>
      <c r="B302" s="25" t="s">
        <v>646</v>
      </c>
      <c r="C302" s="25" t="s">
        <v>270</v>
      </c>
      <c r="D302" s="25" t="s">
        <v>647</v>
      </c>
      <c r="E302" s="25" t="s">
        <v>632</v>
      </c>
      <c r="F302" s="28"/>
      <c r="G302" s="28"/>
      <c r="H302" s="28">
        <v>0</v>
      </c>
      <c r="I302" s="54">
        <v>0</v>
      </c>
      <c r="J302" s="28">
        <v>0</v>
      </c>
      <c r="K302" s="28">
        <v>0</v>
      </c>
      <c r="L302" s="8">
        <v>0</v>
      </c>
      <c r="M302" s="8">
        <v>0</v>
      </c>
    </row>
    <row r="303" spans="1:13" x14ac:dyDescent="0.25">
      <c r="A303" s="25" t="s">
        <v>128</v>
      </c>
      <c r="B303" s="25" t="s">
        <v>646</v>
      </c>
      <c r="C303" s="25" t="s">
        <v>270</v>
      </c>
      <c r="D303" s="25" t="s">
        <v>659</v>
      </c>
      <c r="E303" s="25" t="s">
        <v>660</v>
      </c>
      <c r="F303" s="28"/>
      <c r="G303" s="28"/>
      <c r="H303" s="28">
        <v>0</v>
      </c>
      <c r="I303" s="54">
        <v>0</v>
      </c>
      <c r="J303" s="28"/>
      <c r="K303" s="28"/>
      <c r="L303" s="25"/>
      <c r="M303" s="25"/>
    </row>
    <row r="304" spans="1:13" x14ac:dyDescent="0.25">
      <c r="A304" s="25" t="s">
        <v>128</v>
      </c>
      <c r="B304" s="25" t="s">
        <v>646</v>
      </c>
      <c r="C304" s="25" t="s">
        <v>270</v>
      </c>
      <c r="D304" s="25" t="s">
        <v>659</v>
      </c>
      <c r="E304" s="25" t="s">
        <v>625</v>
      </c>
      <c r="F304" s="28"/>
      <c r="G304" s="28"/>
      <c r="H304" s="28">
        <v>0</v>
      </c>
      <c r="I304" s="54">
        <v>0</v>
      </c>
      <c r="J304" s="28">
        <v>0</v>
      </c>
      <c r="K304" s="28">
        <v>0</v>
      </c>
      <c r="L304" s="25"/>
      <c r="M304" s="25"/>
    </row>
    <row r="305" spans="1:13" x14ac:dyDescent="0.25">
      <c r="A305" s="25" t="s">
        <v>128</v>
      </c>
      <c r="B305" s="25" t="s">
        <v>646</v>
      </c>
      <c r="C305" s="25" t="s">
        <v>270</v>
      </c>
      <c r="D305" s="25" t="s">
        <v>666</v>
      </c>
      <c r="E305" s="25" t="s">
        <v>625</v>
      </c>
      <c r="F305" s="28"/>
      <c r="G305" s="28"/>
      <c r="H305" s="28">
        <v>0</v>
      </c>
      <c r="I305" s="54">
        <v>0</v>
      </c>
      <c r="J305" s="28">
        <v>0</v>
      </c>
      <c r="K305" s="28">
        <v>0</v>
      </c>
      <c r="L305" s="8">
        <v>0</v>
      </c>
      <c r="M305" s="8">
        <v>0</v>
      </c>
    </row>
    <row r="306" spans="1:13" x14ac:dyDescent="0.25">
      <c r="A306" s="25" t="s">
        <v>128</v>
      </c>
      <c r="B306" s="25" t="s">
        <v>646</v>
      </c>
      <c r="C306" s="25" t="s">
        <v>270</v>
      </c>
      <c r="D306" s="25" t="s">
        <v>666</v>
      </c>
      <c r="E306" s="25" t="s">
        <v>632</v>
      </c>
      <c r="F306" s="28"/>
      <c r="G306" s="28"/>
      <c r="H306" s="28">
        <v>0</v>
      </c>
      <c r="I306" s="54">
        <v>0</v>
      </c>
      <c r="J306" s="28">
        <v>0</v>
      </c>
      <c r="K306" s="28">
        <v>0</v>
      </c>
      <c r="L306" s="8">
        <v>0</v>
      </c>
      <c r="M306" s="8">
        <v>0</v>
      </c>
    </row>
    <row r="307" spans="1:13" x14ac:dyDescent="0.25">
      <c r="A307" s="25" t="s">
        <v>128</v>
      </c>
      <c r="B307" s="25" t="s">
        <v>646</v>
      </c>
      <c r="C307" s="25" t="s">
        <v>270</v>
      </c>
      <c r="D307" s="25" t="s">
        <v>669</v>
      </c>
      <c r="E307" s="25" t="s">
        <v>625</v>
      </c>
      <c r="F307" s="28"/>
      <c r="G307" s="28"/>
      <c r="H307" s="28">
        <v>0</v>
      </c>
      <c r="I307" s="54">
        <v>0</v>
      </c>
      <c r="J307" s="28">
        <v>0</v>
      </c>
      <c r="K307" s="28">
        <v>0</v>
      </c>
      <c r="L307" s="8">
        <v>0</v>
      </c>
      <c r="M307" s="8">
        <v>0</v>
      </c>
    </row>
    <row r="308" spans="1:13" x14ac:dyDescent="0.25">
      <c r="A308" s="25" t="s">
        <v>128</v>
      </c>
      <c r="B308" s="25" t="s">
        <v>646</v>
      </c>
      <c r="C308" s="25" t="s">
        <v>270</v>
      </c>
      <c r="D308" s="25" t="s">
        <v>669</v>
      </c>
      <c r="E308" s="25" t="s">
        <v>632</v>
      </c>
      <c r="F308" s="28"/>
      <c r="G308" s="28"/>
      <c r="H308" s="28">
        <v>0</v>
      </c>
      <c r="I308" s="54">
        <v>0</v>
      </c>
      <c r="J308" s="28">
        <v>0</v>
      </c>
      <c r="K308" s="28">
        <v>0</v>
      </c>
      <c r="L308" s="8">
        <v>0</v>
      </c>
      <c r="M308" s="8">
        <v>0</v>
      </c>
    </row>
    <row r="309" spans="1:13" x14ac:dyDescent="0.25">
      <c r="A309" s="25" t="s">
        <v>128</v>
      </c>
      <c r="B309" s="25" t="s">
        <v>646</v>
      </c>
      <c r="C309" s="25" t="s">
        <v>270</v>
      </c>
      <c r="D309" s="25" t="s">
        <v>669</v>
      </c>
      <c r="E309" s="25" t="s">
        <v>285</v>
      </c>
      <c r="F309" s="28"/>
      <c r="G309" s="28"/>
      <c r="H309" s="28">
        <v>0</v>
      </c>
      <c r="I309" s="54">
        <v>0</v>
      </c>
      <c r="J309" s="28"/>
      <c r="K309" s="28"/>
      <c r="L309" s="25"/>
      <c r="M309" s="25"/>
    </row>
    <row r="310" spans="1:13" x14ac:dyDescent="0.25">
      <c r="A310" s="25" t="s">
        <v>128</v>
      </c>
      <c r="B310" s="25" t="s">
        <v>672</v>
      </c>
      <c r="C310" s="25" t="s">
        <v>270</v>
      </c>
      <c r="D310" s="25" t="s">
        <v>673</v>
      </c>
      <c r="E310" s="25" t="s">
        <v>275</v>
      </c>
      <c r="F310" s="28"/>
      <c r="G310" s="28"/>
      <c r="H310" s="28">
        <v>0</v>
      </c>
      <c r="I310" s="54">
        <v>0</v>
      </c>
      <c r="J310" s="28">
        <v>0</v>
      </c>
      <c r="K310" s="28">
        <v>0</v>
      </c>
      <c r="L310" s="8">
        <v>0</v>
      </c>
      <c r="M310" s="8">
        <v>0</v>
      </c>
    </row>
    <row r="311" spans="1:13" x14ac:dyDescent="0.25">
      <c r="A311" s="25" t="s">
        <v>128</v>
      </c>
      <c r="B311" s="25" t="s">
        <v>672</v>
      </c>
      <c r="C311" s="25" t="s">
        <v>270</v>
      </c>
      <c r="D311" s="25" t="s">
        <v>674</v>
      </c>
      <c r="E311" s="25" t="s">
        <v>275</v>
      </c>
      <c r="F311" s="28"/>
      <c r="G311" s="28"/>
      <c r="H311" s="28">
        <v>0</v>
      </c>
      <c r="I311" s="54">
        <v>0</v>
      </c>
      <c r="J311" s="28">
        <v>0</v>
      </c>
      <c r="K311" s="28">
        <v>0</v>
      </c>
      <c r="L311" s="8">
        <v>0</v>
      </c>
      <c r="M311" s="8">
        <v>0</v>
      </c>
    </row>
    <row r="312" spans="1:13" x14ac:dyDescent="0.25">
      <c r="A312" s="25" t="s">
        <v>128</v>
      </c>
      <c r="B312" s="25" t="s">
        <v>672</v>
      </c>
      <c r="C312" s="25" t="s">
        <v>270</v>
      </c>
      <c r="D312" s="25" t="s">
        <v>675</v>
      </c>
      <c r="E312" s="25" t="s">
        <v>282</v>
      </c>
      <c r="F312" s="28"/>
      <c r="G312" s="28"/>
      <c r="H312" s="28">
        <v>0</v>
      </c>
      <c r="I312" s="54">
        <v>0</v>
      </c>
      <c r="J312" s="28">
        <v>0</v>
      </c>
      <c r="K312" s="28">
        <v>0</v>
      </c>
      <c r="L312" s="8">
        <v>0</v>
      </c>
      <c r="M312" s="8">
        <v>0</v>
      </c>
    </row>
    <row r="313" spans="1:13" x14ac:dyDescent="0.25">
      <c r="A313" s="25" t="s">
        <v>128</v>
      </c>
      <c r="B313" s="25" t="s">
        <v>672</v>
      </c>
      <c r="C313" s="25" t="s">
        <v>270</v>
      </c>
      <c r="D313" s="25" t="s">
        <v>676</v>
      </c>
      <c r="E313" s="25" t="s">
        <v>282</v>
      </c>
      <c r="F313" s="28"/>
      <c r="G313" s="28"/>
      <c r="H313" s="28">
        <v>0</v>
      </c>
      <c r="I313" s="54">
        <v>0</v>
      </c>
      <c r="J313" s="28"/>
      <c r="K313" s="28"/>
      <c r="L313" s="65"/>
      <c r="M313" s="65"/>
    </row>
    <row r="314" spans="1:13" x14ac:dyDescent="0.25">
      <c r="A314" s="25" t="s">
        <v>128</v>
      </c>
      <c r="B314" s="25" t="s">
        <v>672</v>
      </c>
      <c r="C314" s="25" t="s">
        <v>270</v>
      </c>
      <c r="D314" s="25" t="s">
        <v>677</v>
      </c>
      <c r="E314" s="25" t="s">
        <v>295</v>
      </c>
      <c r="F314" s="28"/>
      <c r="G314" s="28"/>
      <c r="H314" s="28">
        <v>0</v>
      </c>
      <c r="I314" s="54">
        <v>0</v>
      </c>
      <c r="J314" s="28">
        <v>0</v>
      </c>
      <c r="K314" s="28">
        <v>0</v>
      </c>
      <c r="L314" s="8">
        <v>0</v>
      </c>
      <c r="M314" s="8">
        <v>0</v>
      </c>
    </row>
    <row r="315" spans="1:13" x14ac:dyDescent="0.25">
      <c r="A315" s="25" t="s">
        <v>128</v>
      </c>
      <c r="B315" s="25" t="s">
        <v>636</v>
      </c>
      <c r="C315" s="25" t="s">
        <v>270</v>
      </c>
      <c r="D315" s="25" t="s">
        <v>637</v>
      </c>
      <c r="E315" s="25" t="s">
        <v>275</v>
      </c>
      <c r="F315" s="28"/>
      <c r="G315" s="28"/>
      <c r="H315" s="28">
        <v>0</v>
      </c>
      <c r="I315" s="54">
        <v>0</v>
      </c>
      <c r="J315" s="28">
        <v>0</v>
      </c>
      <c r="K315" s="28">
        <v>0</v>
      </c>
      <c r="L315" s="8">
        <v>0</v>
      </c>
      <c r="M315" s="8">
        <v>0</v>
      </c>
    </row>
    <row r="316" spans="1:13" x14ac:dyDescent="0.25">
      <c r="A316" s="25" t="s">
        <v>128</v>
      </c>
      <c r="B316" s="25" t="s">
        <v>636</v>
      </c>
      <c r="C316" s="25" t="s">
        <v>270</v>
      </c>
      <c r="D316" s="25" t="s">
        <v>637</v>
      </c>
      <c r="E316" s="25" t="s">
        <v>272</v>
      </c>
      <c r="F316" s="28"/>
      <c r="G316" s="28"/>
      <c r="H316" s="28">
        <v>0</v>
      </c>
      <c r="I316" s="54">
        <v>0</v>
      </c>
      <c r="J316" s="28"/>
      <c r="K316" s="28"/>
      <c r="L316" s="25"/>
      <c r="M316" s="25"/>
    </row>
    <row r="317" spans="1:13" x14ac:dyDescent="0.25">
      <c r="A317" s="25" t="s">
        <v>128</v>
      </c>
      <c r="B317" s="25" t="s">
        <v>636</v>
      </c>
      <c r="C317" s="25" t="s">
        <v>270</v>
      </c>
      <c r="D317" s="25" t="s">
        <v>637</v>
      </c>
      <c r="E317" s="25" t="s">
        <v>285</v>
      </c>
      <c r="F317" s="28"/>
      <c r="G317" s="28"/>
      <c r="H317" s="28">
        <v>0</v>
      </c>
      <c r="I317" s="54">
        <v>0</v>
      </c>
      <c r="J317" s="28">
        <v>0</v>
      </c>
      <c r="K317" s="28">
        <v>0</v>
      </c>
      <c r="L317" s="8">
        <v>0</v>
      </c>
      <c r="M317" s="8">
        <v>0</v>
      </c>
    </row>
    <row r="318" spans="1:13" x14ac:dyDescent="0.25">
      <c r="A318" s="25" t="s">
        <v>128</v>
      </c>
      <c r="B318" s="25" t="s">
        <v>636</v>
      </c>
      <c r="C318" s="25" t="s">
        <v>270</v>
      </c>
      <c r="D318" s="25" t="s">
        <v>639</v>
      </c>
      <c r="E318" s="25" t="s">
        <v>285</v>
      </c>
      <c r="F318" s="28"/>
      <c r="G318" s="28"/>
      <c r="H318" s="28">
        <v>0</v>
      </c>
      <c r="I318" s="54">
        <v>0</v>
      </c>
      <c r="J318" s="28">
        <v>0</v>
      </c>
      <c r="K318" s="28">
        <v>0</v>
      </c>
      <c r="L318" s="8">
        <v>0</v>
      </c>
      <c r="M318" s="8">
        <v>0</v>
      </c>
    </row>
    <row r="319" spans="1:13" x14ac:dyDescent="0.25">
      <c r="A319" s="25" t="s">
        <v>128</v>
      </c>
      <c r="B319" s="25" t="s">
        <v>636</v>
      </c>
      <c r="C319" s="25" t="s">
        <v>270</v>
      </c>
      <c r="D319" s="25" t="s">
        <v>640</v>
      </c>
      <c r="E319" s="25" t="s">
        <v>285</v>
      </c>
      <c r="F319" s="28"/>
      <c r="G319" s="28"/>
      <c r="H319" s="28">
        <v>0</v>
      </c>
      <c r="I319" s="54">
        <v>0</v>
      </c>
      <c r="J319" s="28">
        <v>0</v>
      </c>
      <c r="K319" s="28">
        <v>0</v>
      </c>
      <c r="L319" s="8">
        <v>0</v>
      </c>
      <c r="M319" s="8">
        <v>0</v>
      </c>
    </row>
    <row r="320" spans="1:13" x14ac:dyDescent="0.25">
      <c r="A320" s="25" t="s">
        <v>128</v>
      </c>
      <c r="B320" s="25" t="s">
        <v>636</v>
      </c>
      <c r="C320" s="25" t="s">
        <v>270</v>
      </c>
      <c r="D320" s="25" t="s">
        <v>786</v>
      </c>
      <c r="E320" s="25" t="s">
        <v>275</v>
      </c>
      <c r="F320" s="28"/>
      <c r="G320" s="28"/>
      <c r="H320" s="28"/>
      <c r="I320" s="54"/>
      <c r="J320" s="28">
        <v>0</v>
      </c>
      <c r="K320" s="28">
        <v>0</v>
      </c>
      <c r="L320" s="8">
        <v>0</v>
      </c>
      <c r="M320" s="8">
        <v>0</v>
      </c>
    </row>
    <row r="321" spans="1:13" x14ac:dyDescent="0.25">
      <c r="A321" s="25" t="s">
        <v>128</v>
      </c>
      <c r="B321" s="25" t="s">
        <v>636</v>
      </c>
      <c r="C321" s="25" t="s">
        <v>270</v>
      </c>
      <c r="D321" s="25" t="s">
        <v>786</v>
      </c>
      <c r="E321" s="25" t="s">
        <v>285</v>
      </c>
      <c r="F321" s="28"/>
      <c r="G321" s="28"/>
      <c r="H321" s="28"/>
      <c r="I321" s="54"/>
      <c r="J321" s="28">
        <v>0</v>
      </c>
      <c r="K321" s="28">
        <v>0</v>
      </c>
      <c r="L321" s="8">
        <v>0</v>
      </c>
      <c r="M321" s="8">
        <v>0</v>
      </c>
    </row>
    <row r="322" spans="1:13" x14ac:dyDescent="0.25">
      <c r="A322" s="25" t="s">
        <v>128</v>
      </c>
      <c r="B322" s="25" t="s">
        <v>636</v>
      </c>
      <c r="C322" s="25" t="s">
        <v>270</v>
      </c>
      <c r="D322" s="25" t="s">
        <v>648</v>
      </c>
      <c r="E322" s="25" t="s">
        <v>275</v>
      </c>
      <c r="F322" s="28"/>
      <c r="G322" s="28"/>
      <c r="H322" s="28">
        <v>0</v>
      </c>
      <c r="I322" s="54">
        <v>0</v>
      </c>
      <c r="J322" s="28">
        <v>0</v>
      </c>
      <c r="K322" s="28"/>
      <c r="L322" s="25"/>
      <c r="M322" s="25"/>
    </row>
    <row r="323" spans="1:13" x14ac:dyDescent="0.25">
      <c r="A323" s="25" t="s">
        <v>128</v>
      </c>
      <c r="B323" s="25" t="s">
        <v>636</v>
      </c>
      <c r="C323" s="25" t="s">
        <v>270</v>
      </c>
      <c r="D323" s="25" t="s">
        <v>648</v>
      </c>
      <c r="E323" s="25" t="s">
        <v>285</v>
      </c>
      <c r="F323" s="28"/>
      <c r="G323" s="28"/>
      <c r="H323" s="28">
        <v>0</v>
      </c>
      <c r="I323" s="54">
        <v>0</v>
      </c>
      <c r="J323" s="28">
        <v>0</v>
      </c>
      <c r="K323" s="28"/>
      <c r="L323" s="25"/>
      <c r="M323" s="25"/>
    </row>
    <row r="324" spans="1:13" x14ac:dyDescent="0.25">
      <c r="A324" s="85" t="s">
        <v>128</v>
      </c>
      <c r="B324" s="85" t="s">
        <v>225</v>
      </c>
      <c r="C324" s="85" t="s">
        <v>116</v>
      </c>
      <c r="D324" s="85" t="s">
        <v>226</v>
      </c>
      <c r="E324" s="85" t="s">
        <v>134</v>
      </c>
      <c r="F324" s="109">
        <v>1.1400000000000001</v>
      </c>
      <c r="G324" s="109">
        <v>8.17</v>
      </c>
      <c r="H324" s="109">
        <v>2.8000000000000003</v>
      </c>
      <c r="I324" s="17">
        <v>34.700000000000003</v>
      </c>
      <c r="J324" s="28">
        <v>30.51</v>
      </c>
      <c r="K324" s="65">
        <v>17.706836829423363</v>
      </c>
      <c r="L324" s="25">
        <v>16.010000000000002</v>
      </c>
      <c r="M324" s="25">
        <v>19.829999999999998</v>
      </c>
    </row>
    <row r="325" spans="1:13" x14ac:dyDescent="0.25">
      <c r="A325" s="124" t="s">
        <v>128</v>
      </c>
      <c r="B325" s="124" t="s">
        <v>227</v>
      </c>
      <c r="C325" s="124" t="s">
        <v>116</v>
      </c>
      <c r="D325" s="124" t="s">
        <v>140</v>
      </c>
      <c r="E325" s="124" t="s">
        <v>118</v>
      </c>
      <c r="F325" s="125">
        <v>0.01</v>
      </c>
      <c r="G325" s="125">
        <v>0</v>
      </c>
      <c r="H325" s="125">
        <v>0</v>
      </c>
      <c r="I325" s="19">
        <v>0</v>
      </c>
      <c r="J325" s="28">
        <v>0</v>
      </c>
      <c r="K325" s="65">
        <v>10.745942554179551</v>
      </c>
      <c r="L325" s="65">
        <v>10.745942554179551</v>
      </c>
      <c r="M325" s="65">
        <v>13.03</v>
      </c>
    </row>
    <row r="326" spans="1:13" x14ac:dyDescent="0.25">
      <c r="A326" s="25" t="s">
        <v>128</v>
      </c>
      <c r="B326" s="25" t="s">
        <v>667</v>
      </c>
      <c r="C326" s="25" t="s">
        <v>270</v>
      </c>
      <c r="D326" s="25" t="s">
        <v>668</v>
      </c>
      <c r="E326" s="25" t="s">
        <v>295</v>
      </c>
      <c r="F326" s="28"/>
      <c r="G326" s="28"/>
      <c r="H326" s="28">
        <v>0</v>
      </c>
      <c r="I326" s="54">
        <v>0</v>
      </c>
      <c r="J326" s="28">
        <v>0</v>
      </c>
      <c r="K326" s="28">
        <v>0</v>
      </c>
      <c r="L326" s="8">
        <v>0</v>
      </c>
      <c r="M326" s="8">
        <v>0</v>
      </c>
    </row>
    <row r="327" spans="1:13" x14ac:dyDescent="0.25">
      <c r="A327" s="25" t="s">
        <v>128</v>
      </c>
      <c r="B327" s="25" t="s">
        <v>667</v>
      </c>
      <c r="C327" s="25" t="s">
        <v>270</v>
      </c>
      <c r="D327" s="25" t="s">
        <v>668</v>
      </c>
      <c r="E327" s="25" t="s">
        <v>632</v>
      </c>
      <c r="F327" s="28"/>
      <c r="G327" s="28"/>
      <c r="H327" s="28">
        <v>0</v>
      </c>
      <c r="I327" s="54">
        <v>0</v>
      </c>
      <c r="J327" s="28">
        <v>0</v>
      </c>
      <c r="K327" s="28">
        <v>0</v>
      </c>
      <c r="L327" s="8">
        <v>0</v>
      </c>
      <c r="M327" s="8">
        <v>0</v>
      </c>
    </row>
    <row r="328" spans="1:13" x14ac:dyDescent="0.25">
      <c r="A328" s="25" t="s">
        <v>128</v>
      </c>
      <c r="B328" s="25" t="s">
        <v>766</v>
      </c>
      <c r="C328" s="25" t="s">
        <v>270</v>
      </c>
      <c r="D328" s="25" t="s">
        <v>292</v>
      </c>
      <c r="E328" s="25" t="s">
        <v>282</v>
      </c>
      <c r="F328" s="28"/>
      <c r="G328" s="28"/>
      <c r="H328" s="28"/>
      <c r="I328" s="54">
        <v>0</v>
      </c>
      <c r="J328" s="28">
        <v>0</v>
      </c>
      <c r="K328" s="28">
        <v>0</v>
      </c>
      <c r="L328" s="8">
        <v>0</v>
      </c>
      <c r="M328" s="8">
        <v>0</v>
      </c>
    </row>
    <row r="329" spans="1:13" x14ac:dyDescent="0.25">
      <c r="A329" s="25" t="s">
        <v>128</v>
      </c>
      <c r="B329" s="25" t="s">
        <v>766</v>
      </c>
      <c r="C329" s="25" t="s">
        <v>270</v>
      </c>
      <c r="D329" s="25" t="s">
        <v>292</v>
      </c>
      <c r="E329" s="25" t="s">
        <v>625</v>
      </c>
      <c r="F329" s="28"/>
      <c r="G329" s="28"/>
      <c r="H329" s="28"/>
      <c r="I329" s="54">
        <v>0</v>
      </c>
      <c r="J329" s="28">
        <v>0</v>
      </c>
      <c r="K329" s="28">
        <v>0</v>
      </c>
      <c r="L329" s="8">
        <v>0</v>
      </c>
      <c r="M329" s="8">
        <v>0</v>
      </c>
    </row>
    <row r="330" spans="1:13" x14ac:dyDescent="0.25">
      <c r="A330" s="25" t="s">
        <v>128</v>
      </c>
      <c r="B330" s="25" t="s">
        <v>634</v>
      </c>
      <c r="C330" s="25" t="s">
        <v>270</v>
      </c>
      <c r="D330" s="25" t="s">
        <v>635</v>
      </c>
      <c r="E330" s="25" t="s">
        <v>282</v>
      </c>
      <c r="F330" s="28"/>
      <c r="G330" s="28"/>
      <c r="H330" s="28">
        <v>0</v>
      </c>
      <c r="I330" s="54">
        <v>0</v>
      </c>
      <c r="J330" s="28">
        <v>0</v>
      </c>
      <c r="K330" s="28">
        <v>0</v>
      </c>
      <c r="L330" s="8">
        <v>0</v>
      </c>
      <c r="M330" s="8">
        <v>0</v>
      </c>
    </row>
    <row r="331" spans="1:13" x14ac:dyDescent="0.25">
      <c r="A331" s="25" t="s">
        <v>128</v>
      </c>
      <c r="B331" s="25" t="s">
        <v>634</v>
      </c>
      <c r="C331" s="25" t="s">
        <v>270</v>
      </c>
      <c r="D331" s="25" t="s">
        <v>635</v>
      </c>
      <c r="E331" s="25" t="s">
        <v>625</v>
      </c>
      <c r="F331" s="28"/>
      <c r="G331" s="28"/>
      <c r="H331" s="28">
        <v>0</v>
      </c>
      <c r="I331" s="54">
        <v>0</v>
      </c>
      <c r="J331" s="28">
        <v>0</v>
      </c>
      <c r="K331" s="28">
        <v>0</v>
      </c>
      <c r="L331" s="8">
        <v>0</v>
      </c>
      <c r="M331" s="8">
        <v>0</v>
      </c>
    </row>
    <row r="332" spans="1:13" x14ac:dyDescent="0.25">
      <c r="A332" s="25" t="s">
        <v>128</v>
      </c>
      <c r="B332" s="25" t="s">
        <v>661</v>
      </c>
      <c r="C332" s="25" t="s">
        <v>270</v>
      </c>
      <c r="D332" s="25" t="s">
        <v>662</v>
      </c>
      <c r="E332" s="25" t="s">
        <v>282</v>
      </c>
      <c r="F332" s="28"/>
      <c r="G332" s="28"/>
      <c r="H332" s="28">
        <v>0</v>
      </c>
      <c r="I332" s="54">
        <v>0</v>
      </c>
      <c r="J332" s="28">
        <v>0</v>
      </c>
      <c r="K332" s="28">
        <v>0</v>
      </c>
      <c r="L332" s="8">
        <v>0</v>
      </c>
      <c r="M332" s="8">
        <v>0</v>
      </c>
    </row>
    <row r="333" spans="1:13" x14ac:dyDescent="0.25">
      <c r="A333" s="25" t="s">
        <v>128</v>
      </c>
      <c r="B333" s="25" t="s">
        <v>661</v>
      </c>
      <c r="C333" s="25" t="s">
        <v>270</v>
      </c>
      <c r="D333" s="25" t="s">
        <v>662</v>
      </c>
      <c r="E333" s="25" t="s">
        <v>632</v>
      </c>
      <c r="F333" s="28"/>
      <c r="G333" s="28"/>
      <c r="H333" s="28">
        <v>0</v>
      </c>
      <c r="I333" s="54">
        <v>0</v>
      </c>
      <c r="J333" s="28">
        <v>0</v>
      </c>
      <c r="K333" s="28">
        <v>0</v>
      </c>
      <c r="L333" s="8">
        <v>0</v>
      </c>
      <c r="M333" s="8">
        <v>0</v>
      </c>
    </row>
    <row r="334" spans="1:13" x14ac:dyDescent="0.25">
      <c r="A334" s="85" t="s">
        <v>128</v>
      </c>
      <c r="B334" s="85" t="s">
        <v>228</v>
      </c>
      <c r="C334" s="85" t="s">
        <v>116</v>
      </c>
      <c r="D334" s="85" t="s">
        <v>229</v>
      </c>
      <c r="E334" s="85" t="s">
        <v>134</v>
      </c>
      <c r="F334" s="109">
        <v>1.62</v>
      </c>
      <c r="G334" s="109">
        <v>0.53</v>
      </c>
      <c r="H334" s="109">
        <v>0.23</v>
      </c>
      <c r="I334" s="17">
        <v>2.5299999999999998</v>
      </c>
      <c r="J334" s="28">
        <v>1.97</v>
      </c>
      <c r="K334" s="65">
        <v>2.2595121502995279</v>
      </c>
      <c r="L334" s="25">
        <v>1.72</v>
      </c>
      <c r="M334" s="25">
        <v>1.35</v>
      </c>
    </row>
    <row r="335" spans="1:13" x14ac:dyDescent="0.25">
      <c r="A335" s="25" t="s">
        <v>128</v>
      </c>
      <c r="B335" s="25" t="s">
        <v>228</v>
      </c>
      <c r="C335" s="25" t="s">
        <v>116</v>
      </c>
      <c r="D335" s="25" t="s">
        <v>229</v>
      </c>
      <c r="E335" s="25" t="s">
        <v>124</v>
      </c>
      <c r="F335" s="26">
        <v>95.17</v>
      </c>
      <c r="G335" s="26">
        <v>78.850000000000009</v>
      </c>
      <c r="H335" s="26">
        <v>62.1</v>
      </c>
      <c r="I335" s="18">
        <v>70.260000000000005</v>
      </c>
      <c r="J335" s="28">
        <v>53.45</v>
      </c>
      <c r="K335" s="65">
        <v>17.635631011583985</v>
      </c>
      <c r="L335" s="25">
        <v>2.54</v>
      </c>
      <c r="M335" s="25">
        <v>97.76</v>
      </c>
    </row>
    <row r="336" spans="1:13" x14ac:dyDescent="0.25">
      <c r="A336" s="25" t="s">
        <v>128</v>
      </c>
      <c r="B336" s="25" t="s">
        <v>228</v>
      </c>
      <c r="C336" s="25" t="s">
        <v>270</v>
      </c>
      <c r="D336" s="25" t="s">
        <v>229</v>
      </c>
      <c r="E336" s="25" t="s">
        <v>282</v>
      </c>
      <c r="F336" s="26">
        <v>0</v>
      </c>
      <c r="G336" s="26">
        <v>0</v>
      </c>
      <c r="H336" s="26">
        <v>0</v>
      </c>
      <c r="I336" s="18">
        <v>1.17</v>
      </c>
      <c r="J336" s="28">
        <v>1.17</v>
      </c>
      <c r="K336" s="65">
        <v>1.56577878860322</v>
      </c>
      <c r="L336" s="25">
        <v>1.57</v>
      </c>
      <c r="M336" s="25">
        <v>0</v>
      </c>
    </row>
    <row r="337" spans="1:13" x14ac:dyDescent="0.25">
      <c r="A337" s="76" t="s">
        <v>128</v>
      </c>
      <c r="B337" s="76" t="s">
        <v>228</v>
      </c>
      <c r="C337" s="76" t="s">
        <v>270</v>
      </c>
      <c r="D337" s="76" t="s">
        <v>229</v>
      </c>
      <c r="E337" s="76" t="s">
        <v>625</v>
      </c>
      <c r="F337" s="129"/>
      <c r="G337" s="129"/>
      <c r="H337" s="129">
        <v>0</v>
      </c>
      <c r="I337" s="129">
        <v>0</v>
      </c>
      <c r="J337" s="28"/>
      <c r="K337" s="28"/>
      <c r="L337" s="25"/>
      <c r="M337" s="25"/>
    </row>
    <row r="338" spans="1:13" x14ac:dyDescent="0.25">
      <c r="A338" s="25" t="s">
        <v>128</v>
      </c>
      <c r="B338" s="25" t="s">
        <v>228</v>
      </c>
      <c r="C338" s="25" t="s">
        <v>116</v>
      </c>
      <c r="D338" s="25" t="s">
        <v>230</v>
      </c>
      <c r="E338" s="25" t="s">
        <v>134</v>
      </c>
      <c r="F338" s="26"/>
      <c r="G338" s="26">
        <v>0</v>
      </c>
      <c r="H338" s="26">
        <v>0</v>
      </c>
      <c r="I338" s="18">
        <v>0</v>
      </c>
      <c r="J338" s="25"/>
      <c r="K338" s="25"/>
      <c r="L338" s="25"/>
      <c r="M338" s="25">
        <v>18.2</v>
      </c>
    </row>
    <row r="339" spans="1:13" x14ac:dyDescent="0.25">
      <c r="A339" s="25" t="s">
        <v>128</v>
      </c>
      <c r="B339" s="25" t="s">
        <v>228</v>
      </c>
      <c r="C339" s="25" t="s">
        <v>116</v>
      </c>
      <c r="D339" s="25" t="s">
        <v>230</v>
      </c>
      <c r="E339" s="25" t="s">
        <v>124</v>
      </c>
      <c r="F339" s="26">
        <v>9.23</v>
      </c>
      <c r="G339" s="26">
        <v>4.21</v>
      </c>
      <c r="H339" s="26">
        <v>2.99</v>
      </c>
      <c r="I339" s="18">
        <v>3.41</v>
      </c>
      <c r="J339" s="28">
        <v>2.4900000000000002</v>
      </c>
      <c r="K339" s="95">
        <v>2.9787082153109807</v>
      </c>
      <c r="L339" s="25">
        <v>1.76</v>
      </c>
      <c r="M339" s="25">
        <v>3.03</v>
      </c>
    </row>
    <row r="340" spans="1:13" x14ac:dyDescent="0.25">
      <c r="A340" s="25" t="s">
        <v>128</v>
      </c>
      <c r="B340" s="25" t="s">
        <v>231</v>
      </c>
      <c r="C340" s="25" t="s">
        <v>116</v>
      </c>
      <c r="D340" s="25" t="s">
        <v>229</v>
      </c>
      <c r="E340" s="25" t="s">
        <v>134</v>
      </c>
      <c r="F340" s="26">
        <v>43.56</v>
      </c>
      <c r="G340" s="26">
        <v>36.82</v>
      </c>
      <c r="H340" s="26">
        <v>32.4</v>
      </c>
      <c r="I340" s="20">
        <v>38.82</v>
      </c>
      <c r="J340" s="28">
        <v>29.38</v>
      </c>
      <c r="K340" s="65">
        <v>8.6453941846210434</v>
      </c>
      <c r="L340" s="25">
        <v>6.24</v>
      </c>
      <c r="M340" s="25">
        <v>7.11</v>
      </c>
    </row>
    <row r="341" spans="1:13" x14ac:dyDescent="0.25">
      <c r="A341" s="25" t="s">
        <v>128</v>
      </c>
      <c r="B341" s="25" t="s">
        <v>231</v>
      </c>
      <c r="C341" s="25" t="s">
        <v>116</v>
      </c>
      <c r="D341" s="25" t="s">
        <v>229</v>
      </c>
      <c r="E341" s="25" t="s">
        <v>124</v>
      </c>
      <c r="F341" s="26">
        <v>244.52</v>
      </c>
      <c r="G341" s="26">
        <v>180.98</v>
      </c>
      <c r="H341" s="26">
        <v>157.05000000000001</v>
      </c>
      <c r="I341" s="21">
        <v>292.69</v>
      </c>
      <c r="J341" s="28">
        <v>262.41000000000003</v>
      </c>
      <c r="K341" s="65">
        <v>132.48959240703053</v>
      </c>
      <c r="L341" s="25">
        <v>115.16</v>
      </c>
      <c r="M341" s="25">
        <v>114.43</v>
      </c>
    </row>
    <row r="342" spans="1:13" x14ac:dyDescent="0.25">
      <c r="A342" s="76" t="s">
        <v>128</v>
      </c>
      <c r="B342" s="76" t="s">
        <v>231</v>
      </c>
      <c r="C342" s="76" t="s">
        <v>270</v>
      </c>
      <c r="D342" s="76" t="s">
        <v>229</v>
      </c>
      <c r="E342" s="76" t="s">
        <v>282</v>
      </c>
      <c r="F342" s="129"/>
      <c r="G342" s="130"/>
      <c r="H342" s="130">
        <v>0</v>
      </c>
      <c r="I342" s="16">
        <v>0</v>
      </c>
      <c r="J342" s="28"/>
      <c r="K342" s="28"/>
      <c r="L342" s="25"/>
      <c r="M342" s="25"/>
    </row>
    <row r="343" spans="1:13" x14ac:dyDescent="0.25">
      <c r="A343" s="25" t="s">
        <v>128</v>
      </c>
      <c r="B343" s="25" t="s">
        <v>232</v>
      </c>
      <c r="C343" s="25" t="s">
        <v>116</v>
      </c>
      <c r="D343" s="25" t="s">
        <v>233</v>
      </c>
      <c r="E343" s="25" t="s">
        <v>134</v>
      </c>
      <c r="F343" s="26">
        <v>67.44</v>
      </c>
      <c r="G343" s="26">
        <v>76.680000000000007</v>
      </c>
      <c r="H343" s="26">
        <v>60.050000000000004</v>
      </c>
      <c r="I343" s="18">
        <v>94.99</v>
      </c>
      <c r="J343" s="28">
        <v>76.63</v>
      </c>
      <c r="K343" s="65">
        <v>76.118196971495962</v>
      </c>
      <c r="L343" s="25">
        <v>58.57</v>
      </c>
      <c r="M343" s="25">
        <v>70.349999999999994</v>
      </c>
    </row>
    <row r="344" spans="1:13" x14ac:dyDescent="0.25">
      <c r="A344" s="25" t="s">
        <v>128</v>
      </c>
      <c r="B344" s="25" t="s">
        <v>232</v>
      </c>
      <c r="C344" s="25" t="s">
        <v>116</v>
      </c>
      <c r="D344" s="25" t="s">
        <v>233</v>
      </c>
      <c r="E344" s="25" t="s">
        <v>124</v>
      </c>
      <c r="F344" s="26">
        <v>0.85</v>
      </c>
      <c r="G344" s="26">
        <v>0</v>
      </c>
      <c r="H344" s="26">
        <v>0</v>
      </c>
      <c r="I344" s="18">
        <v>0.44</v>
      </c>
      <c r="J344" s="28">
        <v>0</v>
      </c>
      <c r="K344" s="65">
        <v>3.0496563066287998</v>
      </c>
      <c r="L344" s="25">
        <v>3.0500000000000003</v>
      </c>
      <c r="M344" s="25">
        <v>0</v>
      </c>
    </row>
    <row r="345" spans="1:13" x14ac:dyDescent="0.25">
      <c r="A345" s="25" t="s">
        <v>128</v>
      </c>
      <c r="B345" s="25" t="s">
        <v>232</v>
      </c>
      <c r="C345" s="25" t="s">
        <v>116</v>
      </c>
      <c r="D345" s="25" t="s">
        <v>234</v>
      </c>
      <c r="E345" s="25" t="s">
        <v>134</v>
      </c>
      <c r="F345" s="26">
        <v>30.37</v>
      </c>
      <c r="G345" s="26">
        <v>1.42</v>
      </c>
      <c r="H345" s="26">
        <v>1.42</v>
      </c>
      <c r="I345" s="18">
        <v>0.9</v>
      </c>
      <c r="J345" s="28">
        <v>0.9</v>
      </c>
      <c r="K345" s="65">
        <v>1.1696960715479026</v>
      </c>
      <c r="L345" s="25">
        <v>1.17</v>
      </c>
      <c r="M345" s="25">
        <v>1.57</v>
      </c>
    </row>
    <row r="346" spans="1:13" x14ac:dyDescent="0.25">
      <c r="A346" s="25" t="s">
        <v>128</v>
      </c>
      <c r="B346" s="25" t="s">
        <v>232</v>
      </c>
      <c r="C346" s="25" t="s">
        <v>116</v>
      </c>
      <c r="D346" s="25" t="s">
        <v>234</v>
      </c>
      <c r="E346" s="25" t="s">
        <v>124</v>
      </c>
      <c r="F346" s="26">
        <v>11.46</v>
      </c>
      <c r="G346" s="26">
        <v>10.94</v>
      </c>
      <c r="H346" s="26">
        <v>10.94</v>
      </c>
      <c r="I346" s="17">
        <v>0</v>
      </c>
      <c r="J346" s="25"/>
      <c r="K346" s="25"/>
      <c r="L346" s="25"/>
      <c r="M346" s="25"/>
    </row>
    <row r="347" spans="1:13" x14ac:dyDescent="0.25">
      <c r="A347" s="25" t="s">
        <v>128</v>
      </c>
      <c r="B347" s="25" t="s">
        <v>235</v>
      </c>
      <c r="C347" s="25" t="s">
        <v>116</v>
      </c>
      <c r="D347" s="25" t="s">
        <v>236</v>
      </c>
      <c r="E347" s="25" t="s">
        <v>134</v>
      </c>
      <c r="F347" s="26">
        <v>5.5200000000000005</v>
      </c>
      <c r="G347" s="26">
        <v>3.89</v>
      </c>
      <c r="H347" s="26">
        <v>2.57</v>
      </c>
      <c r="I347" s="18">
        <v>3.46</v>
      </c>
      <c r="J347" s="28">
        <v>2.27</v>
      </c>
      <c r="K347" s="65">
        <v>3.695242056856233</v>
      </c>
      <c r="L347" s="25">
        <v>2.27</v>
      </c>
      <c r="M347" s="25">
        <v>3.25</v>
      </c>
    </row>
    <row r="348" spans="1:13" x14ac:dyDescent="0.25">
      <c r="A348" s="25" t="s">
        <v>128</v>
      </c>
      <c r="B348" s="25" t="s">
        <v>235</v>
      </c>
      <c r="C348" s="25" t="s">
        <v>116</v>
      </c>
      <c r="D348" s="25" t="s">
        <v>237</v>
      </c>
      <c r="E348" s="25" t="s">
        <v>118</v>
      </c>
      <c r="F348" s="26">
        <v>0</v>
      </c>
      <c r="G348" s="26">
        <v>3.7</v>
      </c>
      <c r="H348" s="26">
        <v>1.6300000000000001</v>
      </c>
      <c r="I348" s="18">
        <v>3.07</v>
      </c>
      <c r="J348" s="28">
        <v>1.73</v>
      </c>
      <c r="K348" s="65">
        <v>2.6754080017941151</v>
      </c>
      <c r="L348" s="25">
        <v>0.81</v>
      </c>
      <c r="M348" s="25">
        <v>8.9700000000000006</v>
      </c>
    </row>
    <row r="349" spans="1:13" x14ac:dyDescent="0.25">
      <c r="A349" s="25" t="s">
        <v>128</v>
      </c>
      <c r="B349" s="25" t="s">
        <v>235</v>
      </c>
      <c r="C349" s="25" t="s">
        <v>116</v>
      </c>
      <c r="D349" s="25" t="s">
        <v>238</v>
      </c>
      <c r="E349" s="25" t="s">
        <v>134</v>
      </c>
      <c r="F349" s="26">
        <v>20.56</v>
      </c>
      <c r="G349" s="26">
        <v>52.4</v>
      </c>
      <c r="H349" s="26">
        <v>47.97</v>
      </c>
      <c r="I349" s="18">
        <v>74.16</v>
      </c>
      <c r="J349" s="28">
        <v>64.66</v>
      </c>
      <c r="K349" s="65">
        <v>44.100827453499463</v>
      </c>
      <c r="L349" s="25">
        <v>37.86</v>
      </c>
      <c r="M349" s="25">
        <v>37.82</v>
      </c>
    </row>
    <row r="350" spans="1:13" x14ac:dyDescent="0.25">
      <c r="A350" s="25" t="s">
        <v>128</v>
      </c>
      <c r="B350" s="25" t="s">
        <v>235</v>
      </c>
      <c r="C350" s="25" t="s">
        <v>116</v>
      </c>
      <c r="D350" s="25" t="s">
        <v>238</v>
      </c>
      <c r="E350" s="25" t="s">
        <v>124</v>
      </c>
      <c r="F350" s="26">
        <v>19.809999999999999</v>
      </c>
      <c r="G350" s="26">
        <v>25.16</v>
      </c>
      <c r="H350" s="26">
        <v>25.16</v>
      </c>
      <c r="I350" s="18">
        <v>0</v>
      </c>
      <c r="J350" s="25"/>
      <c r="K350" s="25"/>
      <c r="L350" s="25"/>
      <c r="M350" s="25">
        <v>1.05</v>
      </c>
    </row>
    <row r="351" spans="1:13" x14ac:dyDescent="0.25">
      <c r="A351" s="25" t="s">
        <v>128</v>
      </c>
      <c r="B351" s="25" t="s">
        <v>235</v>
      </c>
      <c r="C351" s="25" t="s">
        <v>116</v>
      </c>
      <c r="D351" s="25" t="s">
        <v>239</v>
      </c>
      <c r="E351" s="25" t="s">
        <v>118</v>
      </c>
      <c r="F351" s="26">
        <v>25.650000000000002</v>
      </c>
      <c r="G351" s="26">
        <v>22.42</v>
      </c>
      <c r="H351" s="26">
        <v>18.559999999999999</v>
      </c>
      <c r="I351" s="18">
        <v>26.41</v>
      </c>
      <c r="J351" s="28">
        <v>19.27</v>
      </c>
      <c r="K351" s="65">
        <v>37.830452210908454</v>
      </c>
      <c r="L351" s="25">
        <v>34.51</v>
      </c>
      <c r="M351" s="25">
        <v>20.05</v>
      </c>
    </row>
    <row r="352" spans="1:13" x14ac:dyDescent="0.25">
      <c r="A352" s="124" t="s">
        <v>128</v>
      </c>
      <c r="B352" s="124" t="s">
        <v>235</v>
      </c>
      <c r="C352" s="124" t="s">
        <v>116</v>
      </c>
      <c r="D352" s="124" t="s">
        <v>239</v>
      </c>
      <c r="E352" s="124" t="s">
        <v>134</v>
      </c>
      <c r="F352" s="125">
        <v>116.11</v>
      </c>
      <c r="G352" s="125">
        <v>81.12</v>
      </c>
      <c r="H352" s="125">
        <v>72.94</v>
      </c>
      <c r="I352" s="19">
        <v>45.52</v>
      </c>
      <c r="J352" s="28">
        <v>31.44</v>
      </c>
      <c r="K352" s="65">
        <v>63.632274019461924</v>
      </c>
      <c r="L352" s="25">
        <v>47.550000000000004</v>
      </c>
      <c r="M352" s="25">
        <v>75.87</v>
      </c>
    </row>
    <row r="353" spans="1:13" x14ac:dyDescent="0.25">
      <c r="A353" s="25" t="s">
        <v>128</v>
      </c>
      <c r="B353" s="25" t="s">
        <v>235</v>
      </c>
      <c r="C353" s="25" t="s">
        <v>270</v>
      </c>
      <c r="D353" s="25" t="s">
        <v>239</v>
      </c>
      <c r="E353" s="25" t="s">
        <v>289</v>
      </c>
      <c r="F353" s="28"/>
      <c r="G353" s="28"/>
      <c r="H353" s="28">
        <v>0</v>
      </c>
      <c r="I353" s="54"/>
      <c r="J353" s="28"/>
      <c r="K353" s="28"/>
      <c r="L353" s="25"/>
      <c r="M353" s="25"/>
    </row>
    <row r="354" spans="1:13" x14ac:dyDescent="0.25">
      <c r="A354" s="25" t="s">
        <v>128</v>
      </c>
      <c r="B354" s="25" t="s">
        <v>235</v>
      </c>
      <c r="C354" s="25" t="s">
        <v>270</v>
      </c>
      <c r="D354" s="25" t="s">
        <v>239</v>
      </c>
      <c r="E354" s="25" t="s">
        <v>282</v>
      </c>
      <c r="F354" s="28"/>
      <c r="G354" s="28"/>
      <c r="H354" s="28">
        <v>0</v>
      </c>
      <c r="I354" s="54">
        <v>0</v>
      </c>
      <c r="J354" s="28">
        <v>0</v>
      </c>
      <c r="K354" s="28">
        <v>0</v>
      </c>
      <c r="L354" s="8">
        <v>0</v>
      </c>
      <c r="M354" s="8">
        <v>0</v>
      </c>
    </row>
    <row r="355" spans="1:13" x14ac:dyDescent="0.25">
      <c r="A355" s="25" t="s">
        <v>128</v>
      </c>
      <c r="B355" s="25" t="s">
        <v>235</v>
      </c>
      <c r="C355" s="25" t="s">
        <v>270</v>
      </c>
      <c r="D355" s="25" t="s">
        <v>239</v>
      </c>
      <c r="E355" s="25" t="s">
        <v>625</v>
      </c>
      <c r="F355" s="28"/>
      <c r="G355" s="28"/>
      <c r="H355" s="28">
        <v>0</v>
      </c>
      <c r="I355" s="54">
        <v>0</v>
      </c>
      <c r="J355" s="28">
        <v>0</v>
      </c>
      <c r="K355" s="28">
        <v>0</v>
      </c>
      <c r="L355" s="8">
        <v>0</v>
      </c>
      <c r="M355" s="8">
        <v>0</v>
      </c>
    </row>
    <row r="356" spans="1:13" x14ac:dyDescent="0.25">
      <c r="A356" s="85" t="s">
        <v>128</v>
      </c>
      <c r="B356" s="85" t="s">
        <v>240</v>
      </c>
      <c r="C356" s="85" t="s">
        <v>116</v>
      </c>
      <c r="D356" s="85" t="s">
        <v>241</v>
      </c>
      <c r="E356" s="85" t="s">
        <v>118</v>
      </c>
      <c r="F356" s="109">
        <v>0.39</v>
      </c>
      <c r="G356" s="109">
        <v>0</v>
      </c>
      <c r="H356" s="109">
        <v>0</v>
      </c>
      <c r="I356" s="17">
        <v>63.31</v>
      </c>
      <c r="J356" s="28">
        <v>59.800000000000004</v>
      </c>
      <c r="K356" s="65">
        <v>3.0833907089649304</v>
      </c>
      <c r="L356" s="8">
        <v>0</v>
      </c>
      <c r="M356" s="8">
        <v>1.64</v>
      </c>
    </row>
    <row r="357" spans="1:13" s="39" customFormat="1" x14ac:dyDescent="0.25">
      <c r="A357" s="124" t="s">
        <v>128</v>
      </c>
      <c r="B357" s="124" t="s">
        <v>240</v>
      </c>
      <c r="C357" s="124" t="s">
        <v>116</v>
      </c>
      <c r="D357" s="124" t="s">
        <v>241</v>
      </c>
      <c r="E357" s="124" t="s">
        <v>124</v>
      </c>
      <c r="F357" s="125">
        <v>0.01</v>
      </c>
      <c r="G357" s="125">
        <v>0</v>
      </c>
      <c r="H357" s="125">
        <v>0</v>
      </c>
      <c r="I357" s="19">
        <v>0</v>
      </c>
      <c r="J357" s="25"/>
      <c r="K357" s="25"/>
      <c r="L357" s="25"/>
      <c r="M357" s="25"/>
    </row>
    <row r="358" spans="1:13" x14ac:dyDescent="0.25">
      <c r="A358" s="25" t="s">
        <v>128</v>
      </c>
      <c r="B358" s="25" t="s">
        <v>240</v>
      </c>
      <c r="C358" s="25" t="s">
        <v>116</v>
      </c>
      <c r="D358" s="25" t="s">
        <v>140</v>
      </c>
      <c r="E358" s="25" t="s">
        <v>118</v>
      </c>
      <c r="F358" s="28"/>
      <c r="G358" s="28"/>
      <c r="H358" s="28"/>
      <c r="I358" s="54"/>
      <c r="J358" s="28">
        <v>0</v>
      </c>
      <c r="K358" s="28"/>
      <c r="L358" s="25"/>
      <c r="M358" s="25"/>
    </row>
    <row r="359" spans="1:13" x14ac:dyDescent="0.25">
      <c r="A359" s="85" t="s">
        <v>128</v>
      </c>
      <c r="B359" s="85" t="s">
        <v>240</v>
      </c>
      <c r="C359" s="85" t="s">
        <v>116</v>
      </c>
      <c r="D359" s="85" t="s">
        <v>176</v>
      </c>
      <c r="E359" s="85" t="s">
        <v>124</v>
      </c>
      <c r="F359" s="109">
        <v>6.99</v>
      </c>
      <c r="G359" s="109">
        <v>8.75</v>
      </c>
      <c r="H359" s="109">
        <v>2.0499999999999998</v>
      </c>
      <c r="I359" s="17">
        <v>49.75</v>
      </c>
      <c r="J359" s="28">
        <v>44.410000000000004</v>
      </c>
      <c r="K359" s="65">
        <v>48.138170658721897</v>
      </c>
      <c r="L359" s="25">
        <v>43.61</v>
      </c>
      <c r="M359" s="25">
        <v>26.79</v>
      </c>
    </row>
    <row r="360" spans="1:13" x14ac:dyDescent="0.25">
      <c r="A360" s="25" t="s">
        <v>128</v>
      </c>
      <c r="B360" s="25" t="s">
        <v>242</v>
      </c>
      <c r="C360" s="25" t="s">
        <v>116</v>
      </c>
      <c r="D360" s="25" t="s">
        <v>243</v>
      </c>
      <c r="E360" s="25" t="s">
        <v>133</v>
      </c>
      <c r="F360" s="26">
        <v>12.19</v>
      </c>
      <c r="G360" s="26">
        <v>7.51</v>
      </c>
      <c r="H360" s="26">
        <v>5.8100000000000005</v>
      </c>
      <c r="I360" s="18">
        <v>29.64</v>
      </c>
      <c r="J360" s="28">
        <v>12.030000000000001</v>
      </c>
      <c r="K360" s="65">
        <v>18.894998800016197</v>
      </c>
      <c r="L360" s="8">
        <v>0</v>
      </c>
      <c r="M360" s="8">
        <v>34.130000000000003</v>
      </c>
    </row>
    <row r="361" spans="1:13" x14ac:dyDescent="0.25">
      <c r="A361" s="25" t="s">
        <v>128</v>
      </c>
      <c r="B361" s="25" t="s">
        <v>242</v>
      </c>
      <c r="C361" s="25" t="s">
        <v>116</v>
      </c>
      <c r="D361" s="25" t="s">
        <v>243</v>
      </c>
      <c r="E361" s="25" t="s">
        <v>118</v>
      </c>
      <c r="F361" s="26">
        <v>19.12</v>
      </c>
      <c r="G361" s="26">
        <v>11.43</v>
      </c>
      <c r="H361" s="26">
        <v>11.43</v>
      </c>
      <c r="I361" s="18">
        <v>19.16</v>
      </c>
      <c r="J361" s="28">
        <v>19.100000000000001</v>
      </c>
      <c r="K361" s="65">
        <v>11.741011315590649</v>
      </c>
      <c r="L361" s="25">
        <v>11.74</v>
      </c>
      <c r="M361" s="25">
        <v>10.35</v>
      </c>
    </row>
    <row r="362" spans="1:13" x14ac:dyDescent="0.25">
      <c r="A362" s="25" t="s">
        <v>128</v>
      </c>
      <c r="B362" s="25" t="s">
        <v>242</v>
      </c>
      <c r="C362" s="25" t="s">
        <v>116</v>
      </c>
      <c r="D362" s="25" t="s">
        <v>243</v>
      </c>
      <c r="E362" s="25" t="s">
        <v>187</v>
      </c>
      <c r="F362" s="26">
        <v>17.48</v>
      </c>
      <c r="G362" s="26">
        <v>19.98</v>
      </c>
      <c r="H362" s="26">
        <v>19.98</v>
      </c>
      <c r="I362" s="19">
        <v>11.01</v>
      </c>
      <c r="J362" s="28">
        <v>11.01</v>
      </c>
      <c r="K362" s="65">
        <v>11.01112351279226</v>
      </c>
      <c r="L362" s="25">
        <v>11.01</v>
      </c>
      <c r="M362" s="25">
        <v>0</v>
      </c>
    </row>
    <row r="363" spans="1:13" x14ac:dyDescent="0.25">
      <c r="A363" s="25" t="s">
        <v>128</v>
      </c>
      <c r="B363" s="25" t="s">
        <v>242</v>
      </c>
      <c r="C363" s="25" t="s">
        <v>116</v>
      </c>
      <c r="D363" s="25" t="s">
        <v>243</v>
      </c>
      <c r="E363" s="25" t="s">
        <v>134</v>
      </c>
      <c r="F363" s="26">
        <v>2.4500000000000002</v>
      </c>
      <c r="G363" s="26">
        <v>0.4</v>
      </c>
      <c r="H363" s="26">
        <v>0.34</v>
      </c>
      <c r="I363" s="18">
        <v>0.6</v>
      </c>
      <c r="J363" s="28">
        <v>0.5</v>
      </c>
      <c r="K363" s="65">
        <v>0.1627862801098163</v>
      </c>
      <c r="L363" s="25">
        <v>0.04</v>
      </c>
      <c r="M363" s="25">
        <v>0.53</v>
      </c>
    </row>
    <row r="364" spans="1:13" x14ac:dyDescent="0.25">
      <c r="A364" s="25" t="s">
        <v>128</v>
      </c>
      <c r="B364" s="25" t="s">
        <v>242</v>
      </c>
      <c r="C364" s="25" t="s">
        <v>116</v>
      </c>
      <c r="D364" s="25" t="s">
        <v>244</v>
      </c>
      <c r="E364" s="25" t="s">
        <v>134</v>
      </c>
      <c r="F364" s="26"/>
      <c r="G364" s="26">
        <v>0</v>
      </c>
      <c r="H364" s="27">
        <v>0</v>
      </c>
      <c r="I364" s="18">
        <v>0</v>
      </c>
      <c r="J364" s="25"/>
      <c r="K364" s="25"/>
      <c r="L364" s="25"/>
      <c r="M364" s="25"/>
    </row>
    <row r="365" spans="1:13" x14ac:dyDescent="0.25">
      <c r="A365" s="25" t="s">
        <v>128</v>
      </c>
      <c r="B365" s="25" t="s">
        <v>242</v>
      </c>
      <c r="C365" s="25" t="s">
        <v>270</v>
      </c>
      <c r="D365" s="25" t="s">
        <v>244</v>
      </c>
      <c r="E365" s="25" t="s">
        <v>632</v>
      </c>
      <c r="F365" s="28"/>
      <c r="G365" s="28"/>
      <c r="H365" s="28">
        <v>0</v>
      </c>
      <c r="I365" s="54">
        <v>0</v>
      </c>
      <c r="J365" s="28">
        <v>0</v>
      </c>
      <c r="K365" s="28">
        <v>0</v>
      </c>
      <c r="L365" s="8">
        <v>0</v>
      </c>
      <c r="M365" s="8">
        <v>0</v>
      </c>
    </row>
    <row r="366" spans="1:13" x14ac:dyDescent="0.25">
      <c r="A366" s="25" t="s">
        <v>128</v>
      </c>
      <c r="B366" s="25" t="s">
        <v>643</v>
      </c>
      <c r="C366" s="25" t="s">
        <v>270</v>
      </c>
      <c r="D366" s="25" t="s">
        <v>644</v>
      </c>
      <c r="E366" s="25" t="s">
        <v>295</v>
      </c>
      <c r="F366" s="28"/>
      <c r="G366" s="28"/>
      <c r="H366" s="28"/>
      <c r="I366" s="54"/>
      <c r="J366" s="28">
        <v>0</v>
      </c>
      <c r="K366" s="28">
        <v>0</v>
      </c>
      <c r="L366" s="25"/>
      <c r="M366" s="25"/>
    </row>
    <row r="367" spans="1:13" x14ac:dyDescent="0.25">
      <c r="A367" s="25" t="s">
        <v>128</v>
      </c>
      <c r="B367" s="25" t="s">
        <v>643</v>
      </c>
      <c r="C367" s="25" t="s">
        <v>270</v>
      </c>
      <c r="D367" s="25" t="s">
        <v>644</v>
      </c>
      <c r="E367" s="25" t="s">
        <v>282</v>
      </c>
      <c r="F367" s="28"/>
      <c r="G367" s="28"/>
      <c r="H367" s="28">
        <v>0</v>
      </c>
      <c r="I367" s="54">
        <v>0</v>
      </c>
      <c r="J367" s="28">
        <v>0</v>
      </c>
      <c r="K367" s="28">
        <v>0</v>
      </c>
      <c r="L367" s="8">
        <v>0</v>
      </c>
      <c r="M367" s="8">
        <v>0</v>
      </c>
    </row>
    <row r="368" spans="1:13" x14ac:dyDescent="0.25">
      <c r="A368" s="25" t="s">
        <v>128</v>
      </c>
      <c r="B368" s="25" t="s">
        <v>643</v>
      </c>
      <c r="C368" s="25" t="s">
        <v>270</v>
      </c>
      <c r="D368" s="25" t="s">
        <v>644</v>
      </c>
      <c r="E368" s="25" t="s">
        <v>632</v>
      </c>
      <c r="F368" s="28"/>
      <c r="G368" s="28"/>
      <c r="H368" s="28">
        <v>0</v>
      </c>
      <c r="I368" s="54">
        <v>0</v>
      </c>
      <c r="J368" s="28">
        <v>0</v>
      </c>
      <c r="K368" s="28">
        <v>0</v>
      </c>
      <c r="L368" s="25"/>
      <c r="M368" s="25"/>
    </row>
    <row r="369" spans="1:13" x14ac:dyDescent="0.25">
      <c r="A369" s="25" t="s">
        <v>128</v>
      </c>
      <c r="B369" s="25" t="s">
        <v>643</v>
      </c>
      <c r="C369" s="25" t="s">
        <v>270</v>
      </c>
      <c r="D369" s="25" t="s">
        <v>645</v>
      </c>
      <c r="E369" s="25" t="s">
        <v>295</v>
      </c>
      <c r="F369" s="28"/>
      <c r="G369" s="28"/>
      <c r="H369" s="28">
        <v>0</v>
      </c>
      <c r="I369" s="54">
        <v>0</v>
      </c>
      <c r="J369" s="28">
        <v>0</v>
      </c>
      <c r="K369" s="28"/>
      <c r="L369" s="25"/>
      <c r="M369" s="25"/>
    </row>
    <row r="370" spans="1:13" x14ac:dyDescent="0.25">
      <c r="A370" s="25" t="s">
        <v>128</v>
      </c>
      <c r="B370" s="25" t="s">
        <v>643</v>
      </c>
      <c r="C370" s="25" t="s">
        <v>270</v>
      </c>
      <c r="D370" s="25" t="s">
        <v>645</v>
      </c>
      <c r="E370" s="25" t="s">
        <v>282</v>
      </c>
      <c r="F370" s="28"/>
      <c r="G370" s="28"/>
      <c r="H370" s="28">
        <v>0</v>
      </c>
      <c r="I370" s="54">
        <v>0</v>
      </c>
      <c r="J370" s="28"/>
      <c r="K370" s="28"/>
      <c r="L370" s="25"/>
      <c r="M370" s="25"/>
    </row>
    <row r="371" spans="1:13" x14ac:dyDescent="0.25">
      <c r="A371" s="25" t="s">
        <v>128</v>
      </c>
      <c r="B371" s="25" t="s">
        <v>643</v>
      </c>
      <c r="C371" s="25" t="s">
        <v>270</v>
      </c>
      <c r="D371" s="25" t="s">
        <v>645</v>
      </c>
      <c r="E371" s="25" t="s">
        <v>632</v>
      </c>
      <c r="F371" s="28"/>
      <c r="G371" s="28"/>
      <c r="H371" s="28">
        <v>0</v>
      </c>
      <c r="I371" s="54">
        <v>0</v>
      </c>
      <c r="J371" s="28">
        <v>0</v>
      </c>
      <c r="K371" s="28"/>
      <c r="L371" s="25"/>
      <c r="M371" s="25"/>
    </row>
    <row r="372" spans="1:13" x14ac:dyDescent="0.25">
      <c r="A372" s="25" t="s">
        <v>128</v>
      </c>
      <c r="B372" s="25" t="s">
        <v>245</v>
      </c>
      <c r="C372" s="25" t="s">
        <v>270</v>
      </c>
      <c r="D372" s="25" t="s">
        <v>246</v>
      </c>
      <c r="E372" s="25" t="s">
        <v>282</v>
      </c>
      <c r="F372" s="113"/>
      <c r="G372" s="113"/>
      <c r="H372" s="113"/>
      <c r="I372" s="126"/>
      <c r="J372" s="28"/>
      <c r="K372" s="28"/>
      <c r="L372" s="25"/>
      <c r="M372" s="25">
        <v>0</v>
      </c>
    </row>
    <row r="373" spans="1:13" x14ac:dyDescent="0.25">
      <c r="A373" s="25" t="s">
        <v>128</v>
      </c>
      <c r="B373" s="25" t="s">
        <v>245</v>
      </c>
      <c r="C373" s="25" t="s">
        <v>270</v>
      </c>
      <c r="D373" s="25" t="s">
        <v>246</v>
      </c>
      <c r="E373" s="25" t="s">
        <v>625</v>
      </c>
      <c r="F373" s="113"/>
      <c r="G373" s="113"/>
      <c r="H373" s="113"/>
      <c r="I373" s="126"/>
      <c r="J373" s="28">
        <v>0</v>
      </c>
      <c r="K373" s="28">
        <v>0</v>
      </c>
      <c r="L373" s="8">
        <v>0</v>
      </c>
      <c r="M373" s="8">
        <v>0</v>
      </c>
    </row>
    <row r="374" spans="1:13" x14ac:dyDescent="0.25">
      <c r="A374" s="85" t="s">
        <v>128</v>
      </c>
      <c r="B374" s="85" t="s">
        <v>245</v>
      </c>
      <c r="C374" s="85" t="s">
        <v>116</v>
      </c>
      <c r="D374" s="85" t="s">
        <v>246</v>
      </c>
      <c r="E374" s="85" t="s">
        <v>124</v>
      </c>
      <c r="F374" s="109">
        <v>2.66</v>
      </c>
      <c r="G374" s="109">
        <v>0</v>
      </c>
      <c r="H374" s="109">
        <v>0</v>
      </c>
      <c r="I374" s="17">
        <v>0</v>
      </c>
      <c r="J374" s="25">
        <v>0</v>
      </c>
      <c r="K374" s="26">
        <v>0</v>
      </c>
      <c r="L374" s="8">
        <v>0</v>
      </c>
      <c r="M374" s="8">
        <v>0</v>
      </c>
    </row>
    <row r="375" spans="1:13" x14ac:dyDescent="0.25">
      <c r="A375" s="124" t="s">
        <v>128</v>
      </c>
      <c r="B375" s="124" t="s">
        <v>245</v>
      </c>
      <c r="C375" s="124" t="s">
        <v>116</v>
      </c>
      <c r="D375" s="124" t="s">
        <v>247</v>
      </c>
      <c r="E375" s="124" t="s">
        <v>124</v>
      </c>
      <c r="F375" s="125"/>
      <c r="G375" s="125">
        <v>10.74</v>
      </c>
      <c r="H375" s="125">
        <v>0.23</v>
      </c>
      <c r="I375" s="19">
        <v>0.66</v>
      </c>
      <c r="J375" s="28">
        <v>0.66</v>
      </c>
      <c r="K375" s="65">
        <v>11.278655655782567</v>
      </c>
      <c r="L375" s="25">
        <v>11.28</v>
      </c>
      <c r="M375" s="25">
        <v>0</v>
      </c>
    </row>
    <row r="376" spans="1:13" x14ac:dyDescent="0.25">
      <c r="A376" s="25" t="s">
        <v>128</v>
      </c>
      <c r="B376" s="25" t="s">
        <v>629</v>
      </c>
      <c r="C376" s="25" t="s">
        <v>270</v>
      </c>
      <c r="D376" s="25" t="s">
        <v>630</v>
      </c>
      <c r="E376" s="25" t="s">
        <v>282</v>
      </c>
      <c r="F376" s="28"/>
      <c r="G376" s="28"/>
      <c r="H376" s="28">
        <v>0</v>
      </c>
      <c r="I376" s="54">
        <v>0</v>
      </c>
      <c r="J376" s="28">
        <v>0</v>
      </c>
      <c r="K376" s="28">
        <v>0</v>
      </c>
      <c r="L376" s="25"/>
      <c r="M376" s="25"/>
    </row>
    <row r="377" spans="1:13" x14ac:dyDescent="0.25">
      <c r="A377" s="25" t="s">
        <v>128</v>
      </c>
      <c r="B377" s="25" t="s">
        <v>629</v>
      </c>
      <c r="C377" s="25" t="s">
        <v>270</v>
      </c>
      <c r="D377" s="25" t="s">
        <v>641</v>
      </c>
      <c r="E377" s="25" t="s">
        <v>282</v>
      </c>
      <c r="F377" s="28"/>
      <c r="G377" s="28"/>
      <c r="H377" s="28">
        <v>0</v>
      </c>
      <c r="I377" s="54">
        <v>0</v>
      </c>
      <c r="J377" s="28"/>
      <c r="K377" s="28"/>
      <c r="L377" s="25"/>
      <c r="M377" s="25"/>
    </row>
    <row r="378" spans="1:13" x14ac:dyDescent="0.25">
      <c r="A378" s="25" t="s">
        <v>128</v>
      </c>
      <c r="B378" s="25" t="s">
        <v>629</v>
      </c>
      <c r="C378" s="25" t="s">
        <v>270</v>
      </c>
      <c r="D378" s="25" t="s">
        <v>642</v>
      </c>
      <c r="E378" s="25" t="s">
        <v>295</v>
      </c>
      <c r="F378" s="28"/>
      <c r="G378" s="28"/>
      <c r="H378" s="28">
        <v>0</v>
      </c>
      <c r="I378" s="54">
        <v>0</v>
      </c>
      <c r="J378" s="28">
        <v>0</v>
      </c>
      <c r="K378" s="28">
        <v>0</v>
      </c>
      <c r="L378" s="8">
        <v>0</v>
      </c>
      <c r="M378" s="8">
        <v>0</v>
      </c>
    </row>
    <row r="379" spans="1:13" x14ac:dyDescent="0.25">
      <c r="A379" s="25" t="s">
        <v>128</v>
      </c>
      <c r="B379" s="25" t="s">
        <v>629</v>
      </c>
      <c r="C379" s="25" t="s">
        <v>270</v>
      </c>
      <c r="D379" s="25" t="s">
        <v>642</v>
      </c>
      <c r="E379" s="25" t="s">
        <v>282</v>
      </c>
      <c r="F379" s="28"/>
      <c r="G379" s="28"/>
      <c r="H379" s="28">
        <v>0</v>
      </c>
      <c r="I379" s="54">
        <v>0</v>
      </c>
      <c r="J379" s="28">
        <v>0</v>
      </c>
      <c r="K379" s="28">
        <v>0</v>
      </c>
      <c r="L379" s="8">
        <v>0</v>
      </c>
      <c r="M379" s="8">
        <v>0</v>
      </c>
    </row>
    <row r="380" spans="1:13" x14ac:dyDescent="0.25">
      <c r="A380" s="25" t="s">
        <v>128</v>
      </c>
      <c r="B380" s="25" t="s">
        <v>654</v>
      </c>
      <c r="C380" s="25" t="s">
        <v>270</v>
      </c>
      <c r="D380" s="25" t="s">
        <v>655</v>
      </c>
      <c r="E380" s="25" t="s">
        <v>282</v>
      </c>
      <c r="F380" s="28"/>
      <c r="G380" s="28"/>
      <c r="H380" s="28">
        <v>0</v>
      </c>
      <c r="I380" s="54">
        <v>0</v>
      </c>
      <c r="J380" s="28">
        <v>0</v>
      </c>
      <c r="K380" s="28">
        <v>0</v>
      </c>
      <c r="L380" s="8">
        <v>0</v>
      </c>
      <c r="M380" s="8">
        <v>0</v>
      </c>
    </row>
    <row r="381" spans="1:13" x14ac:dyDescent="0.25">
      <c r="A381" s="25" t="s">
        <v>128</v>
      </c>
      <c r="B381" s="25" t="s">
        <v>631</v>
      </c>
      <c r="C381" s="25" t="s">
        <v>270</v>
      </c>
      <c r="D381" s="25" t="s">
        <v>12</v>
      </c>
      <c r="E381" s="25" t="s">
        <v>295</v>
      </c>
      <c r="F381" s="28"/>
      <c r="G381" s="28"/>
      <c r="H381" s="28">
        <v>0</v>
      </c>
      <c r="I381" s="54">
        <v>0</v>
      </c>
      <c r="J381" s="28">
        <v>0</v>
      </c>
      <c r="K381" s="28">
        <v>0</v>
      </c>
      <c r="L381" s="8">
        <v>0</v>
      </c>
      <c r="M381" s="8">
        <v>0</v>
      </c>
    </row>
    <row r="382" spans="1:13" x14ac:dyDescent="0.25">
      <c r="A382" s="25" t="s">
        <v>128</v>
      </c>
      <c r="B382" s="25" t="s">
        <v>631</v>
      </c>
      <c r="C382" s="25" t="s">
        <v>270</v>
      </c>
      <c r="D382" s="25" t="s">
        <v>12</v>
      </c>
      <c r="E382" s="25" t="s">
        <v>632</v>
      </c>
      <c r="F382" s="28"/>
      <c r="G382" s="28"/>
      <c r="H382" s="28">
        <v>0</v>
      </c>
      <c r="I382" s="54">
        <v>0</v>
      </c>
      <c r="J382" s="28">
        <v>0</v>
      </c>
      <c r="K382" s="28">
        <v>0</v>
      </c>
      <c r="L382" s="8">
        <v>0</v>
      </c>
      <c r="M382" s="8">
        <v>0</v>
      </c>
    </row>
    <row r="383" spans="1:13" x14ac:dyDescent="0.25">
      <c r="A383" s="25" t="s">
        <v>128</v>
      </c>
      <c r="B383" s="25" t="s">
        <v>631</v>
      </c>
      <c r="C383" s="25" t="s">
        <v>270</v>
      </c>
      <c r="D383" s="25" t="s">
        <v>12</v>
      </c>
      <c r="E383" s="25" t="s">
        <v>272</v>
      </c>
      <c r="F383" s="28"/>
      <c r="G383" s="28"/>
      <c r="H383" s="28">
        <v>0</v>
      </c>
      <c r="I383" s="54">
        <v>0</v>
      </c>
      <c r="J383" s="28"/>
      <c r="K383" s="28"/>
      <c r="L383" s="25"/>
      <c r="M383" s="25"/>
    </row>
    <row r="384" spans="1:13" x14ac:dyDescent="0.25">
      <c r="A384" s="25" t="s">
        <v>128</v>
      </c>
      <c r="B384" s="25" t="s">
        <v>631</v>
      </c>
      <c r="C384" s="25" t="s">
        <v>270</v>
      </c>
      <c r="D384" s="25" t="s">
        <v>12</v>
      </c>
      <c r="E384" s="25" t="s">
        <v>285</v>
      </c>
      <c r="F384" s="28"/>
      <c r="G384" s="28"/>
      <c r="H384" s="28">
        <v>0</v>
      </c>
      <c r="I384" s="54">
        <v>0</v>
      </c>
      <c r="J384" s="28">
        <v>0</v>
      </c>
      <c r="K384" s="28">
        <v>0</v>
      </c>
      <c r="L384" s="8">
        <v>0</v>
      </c>
      <c r="M384" s="8">
        <v>0</v>
      </c>
    </row>
    <row r="385" spans="1:13" x14ac:dyDescent="0.25">
      <c r="A385" s="85" t="s">
        <v>128</v>
      </c>
      <c r="B385" s="85" t="s">
        <v>248</v>
      </c>
      <c r="C385" s="85" t="s">
        <v>116</v>
      </c>
      <c r="D385" s="85" t="s">
        <v>249</v>
      </c>
      <c r="E385" s="85" t="s">
        <v>124</v>
      </c>
      <c r="F385" s="109">
        <v>3.63</v>
      </c>
      <c r="G385" s="109">
        <v>0</v>
      </c>
      <c r="H385" s="109">
        <v>0</v>
      </c>
      <c r="I385" s="17">
        <v>0</v>
      </c>
      <c r="J385" s="7">
        <v>0</v>
      </c>
      <c r="K385" s="95">
        <v>1.2926384081591304</v>
      </c>
      <c r="L385" s="95">
        <v>1.2926384081591304</v>
      </c>
      <c r="M385" s="95">
        <v>11.52</v>
      </c>
    </row>
    <row r="386" spans="1:13" x14ac:dyDescent="0.25">
      <c r="A386" s="25" t="s">
        <v>128</v>
      </c>
      <c r="B386" s="25" t="s">
        <v>248</v>
      </c>
      <c r="C386" s="25" t="s">
        <v>116</v>
      </c>
      <c r="D386" s="25" t="s">
        <v>769</v>
      </c>
      <c r="E386" s="25" t="s">
        <v>118</v>
      </c>
      <c r="F386" s="26"/>
      <c r="G386" s="26"/>
      <c r="H386" s="26"/>
      <c r="I386" s="18">
        <v>89.02</v>
      </c>
      <c r="J386" s="28">
        <v>78.64</v>
      </c>
      <c r="K386" s="95">
        <v>5.5100580528434087</v>
      </c>
      <c r="L386" s="25">
        <v>3.61</v>
      </c>
      <c r="M386" s="25">
        <v>2.88</v>
      </c>
    </row>
    <row r="387" spans="1:13" x14ac:dyDescent="0.25">
      <c r="A387" s="25" t="s">
        <v>128</v>
      </c>
      <c r="B387" s="25" t="s">
        <v>250</v>
      </c>
      <c r="C387" s="25" t="s">
        <v>116</v>
      </c>
      <c r="D387" s="25" t="s">
        <v>251</v>
      </c>
      <c r="E387" s="25" t="s">
        <v>134</v>
      </c>
      <c r="F387" s="26">
        <v>10.58</v>
      </c>
      <c r="G387" s="26">
        <v>4.6000000000000005</v>
      </c>
      <c r="H387" s="26">
        <v>2.7600000000000002</v>
      </c>
      <c r="I387" s="18">
        <v>1.04</v>
      </c>
      <c r="J387" s="7">
        <v>0</v>
      </c>
      <c r="K387" s="65">
        <v>1.6784599243961653</v>
      </c>
      <c r="L387" s="25">
        <v>0.36</v>
      </c>
      <c r="M387" s="25">
        <v>0.72</v>
      </c>
    </row>
    <row r="388" spans="1:13" x14ac:dyDescent="0.25">
      <c r="A388" s="25" t="s">
        <v>128</v>
      </c>
      <c r="B388" s="25" t="s">
        <v>250</v>
      </c>
      <c r="C388" s="25" t="s">
        <v>116</v>
      </c>
      <c r="D388" s="25" t="s">
        <v>251</v>
      </c>
      <c r="E388" s="25" t="s">
        <v>124</v>
      </c>
      <c r="F388" s="26">
        <v>355.57</v>
      </c>
      <c r="G388" s="26">
        <v>229.49</v>
      </c>
      <c r="H388" s="26">
        <v>212.99</v>
      </c>
      <c r="I388" s="20">
        <v>169.74</v>
      </c>
      <c r="J388" s="28">
        <v>153.14000000000001</v>
      </c>
      <c r="K388" s="65">
        <v>107.96278283081247</v>
      </c>
      <c r="L388" s="25">
        <v>96.990000000000009</v>
      </c>
      <c r="M388" s="25">
        <v>153.47</v>
      </c>
    </row>
    <row r="389" spans="1:13" x14ac:dyDescent="0.25">
      <c r="A389" s="25" t="s">
        <v>128</v>
      </c>
      <c r="B389" s="25" t="s">
        <v>250</v>
      </c>
      <c r="C389" s="25" t="s">
        <v>116</v>
      </c>
      <c r="D389" s="25" t="s">
        <v>252</v>
      </c>
      <c r="E389" s="25" t="s">
        <v>134</v>
      </c>
      <c r="F389" s="26">
        <v>0.61</v>
      </c>
      <c r="G389" s="26">
        <v>1.1300000000000001</v>
      </c>
      <c r="H389" s="26">
        <v>0.91</v>
      </c>
      <c r="I389" s="21">
        <v>0.3</v>
      </c>
      <c r="J389" s="28">
        <v>0</v>
      </c>
      <c r="K389" s="65">
        <v>1.9875963757141581</v>
      </c>
      <c r="L389" s="25">
        <v>1.73</v>
      </c>
      <c r="M389" s="25">
        <v>2.0699999999999998</v>
      </c>
    </row>
    <row r="390" spans="1:13" x14ac:dyDescent="0.25">
      <c r="A390" s="25" t="s">
        <v>128</v>
      </c>
      <c r="B390" s="25" t="s">
        <v>250</v>
      </c>
      <c r="C390" s="25" t="s">
        <v>116</v>
      </c>
      <c r="D390" s="25" t="s">
        <v>252</v>
      </c>
      <c r="E390" s="25" t="s">
        <v>124</v>
      </c>
      <c r="F390" s="26">
        <v>226.5</v>
      </c>
      <c r="G390" s="26">
        <v>443.23</v>
      </c>
      <c r="H390" s="26">
        <v>406.28000000000003</v>
      </c>
      <c r="I390" s="18">
        <v>391.87</v>
      </c>
      <c r="J390" s="28">
        <v>350.97</v>
      </c>
      <c r="K390" s="65">
        <v>361.64185866591026</v>
      </c>
      <c r="L390" s="25">
        <v>330.28000000000003</v>
      </c>
      <c r="M390" s="25">
        <v>541.39</v>
      </c>
    </row>
    <row r="391" spans="1:13" x14ac:dyDescent="0.25">
      <c r="A391" s="25" t="s">
        <v>128</v>
      </c>
      <c r="B391" s="25" t="s">
        <v>253</v>
      </c>
      <c r="C391" s="25" t="s">
        <v>116</v>
      </c>
      <c r="D391" s="25" t="s">
        <v>254</v>
      </c>
      <c r="E391" s="25" t="s">
        <v>124</v>
      </c>
      <c r="F391" s="26">
        <v>66.56</v>
      </c>
      <c r="G391" s="26">
        <v>54.26</v>
      </c>
      <c r="H391" s="26">
        <v>43</v>
      </c>
      <c r="I391" s="18">
        <v>67.22</v>
      </c>
      <c r="J391" s="28">
        <v>61.800000000000004</v>
      </c>
      <c r="K391" s="65">
        <v>15.453715251992369</v>
      </c>
      <c r="L391" s="25">
        <v>12.1</v>
      </c>
      <c r="M391" s="25">
        <v>18.18</v>
      </c>
    </row>
    <row r="392" spans="1:13" x14ac:dyDescent="0.25">
      <c r="A392" s="25" t="s">
        <v>128</v>
      </c>
      <c r="B392" s="25" t="s">
        <v>255</v>
      </c>
      <c r="C392" s="25" t="s">
        <v>116</v>
      </c>
      <c r="D392" s="25" t="s">
        <v>256</v>
      </c>
      <c r="E392" s="25" t="s">
        <v>134</v>
      </c>
      <c r="F392" s="26">
        <v>0</v>
      </c>
      <c r="G392" s="26">
        <v>0</v>
      </c>
      <c r="H392" s="26">
        <v>0</v>
      </c>
      <c r="I392" s="18">
        <v>16.03</v>
      </c>
      <c r="J392" s="28">
        <v>16.03</v>
      </c>
      <c r="K392" s="65">
        <v>16.031860986106818</v>
      </c>
      <c r="L392" s="25">
        <v>16.03</v>
      </c>
      <c r="M392" s="25">
        <v>0</v>
      </c>
    </row>
    <row r="393" spans="1:13" x14ac:dyDescent="0.25">
      <c r="A393" s="25" t="s">
        <v>128</v>
      </c>
      <c r="B393" s="25" t="s">
        <v>257</v>
      </c>
      <c r="C393" s="25" t="s">
        <v>116</v>
      </c>
      <c r="D393" s="25" t="s">
        <v>258</v>
      </c>
      <c r="E393" s="25" t="s">
        <v>133</v>
      </c>
      <c r="F393" s="26">
        <v>0</v>
      </c>
      <c r="G393" s="26">
        <v>0</v>
      </c>
      <c r="H393" s="26">
        <v>0</v>
      </c>
      <c r="I393" s="18">
        <v>11.97</v>
      </c>
      <c r="J393" s="28">
        <v>10.59</v>
      </c>
      <c r="K393" s="65">
        <v>6.3622158432049725</v>
      </c>
      <c r="L393" s="25">
        <v>5.87</v>
      </c>
      <c r="M393" s="25">
        <v>0.85</v>
      </c>
    </row>
    <row r="394" spans="1:13" x14ac:dyDescent="0.25">
      <c r="A394" s="25" t="s">
        <v>128</v>
      </c>
      <c r="B394" s="25" t="s">
        <v>257</v>
      </c>
      <c r="C394" s="25" t="s">
        <v>116</v>
      </c>
      <c r="D394" s="25" t="s">
        <v>258</v>
      </c>
      <c r="E394" s="25" t="s">
        <v>134</v>
      </c>
      <c r="F394" s="26">
        <v>10.950000000000001</v>
      </c>
      <c r="G394" s="26">
        <v>81.66</v>
      </c>
      <c r="H394" s="26">
        <v>63.51</v>
      </c>
      <c r="I394" s="18">
        <v>145.68</v>
      </c>
      <c r="J394" s="28">
        <v>128.62</v>
      </c>
      <c r="K394" s="65">
        <v>76.076721219711075</v>
      </c>
      <c r="L394" s="25">
        <v>59.42</v>
      </c>
      <c r="M394" s="25">
        <v>59.8</v>
      </c>
    </row>
    <row r="395" spans="1:13" x14ac:dyDescent="0.25">
      <c r="A395" s="25" t="s">
        <v>128</v>
      </c>
      <c r="B395" s="25" t="s">
        <v>257</v>
      </c>
      <c r="C395" s="25" t="s">
        <v>116</v>
      </c>
      <c r="D395" s="25" t="s">
        <v>259</v>
      </c>
      <c r="E395" s="25" t="s">
        <v>134</v>
      </c>
      <c r="F395" s="26">
        <v>4.58</v>
      </c>
      <c r="G395" s="26">
        <v>6.74</v>
      </c>
      <c r="H395" s="26">
        <v>0.95000000000000007</v>
      </c>
      <c r="I395" s="18">
        <v>52.12</v>
      </c>
      <c r="J395" s="28">
        <v>46.1</v>
      </c>
      <c r="K395" s="65">
        <v>58.9744405187704</v>
      </c>
      <c r="L395" s="25">
        <v>53.410000000000004</v>
      </c>
      <c r="M395" s="25">
        <v>61.54</v>
      </c>
    </row>
    <row r="396" spans="1:13" x14ac:dyDescent="0.25">
      <c r="A396" s="25" t="s">
        <v>128</v>
      </c>
      <c r="B396" s="25" t="s">
        <v>260</v>
      </c>
      <c r="C396" s="25" t="s">
        <v>116</v>
      </c>
      <c r="D396" s="25" t="s">
        <v>176</v>
      </c>
      <c r="E396" s="25" t="s">
        <v>124</v>
      </c>
      <c r="F396" s="26">
        <v>6.99</v>
      </c>
      <c r="G396" s="26">
        <v>8.75</v>
      </c>
      <c r="H396" s="26">
        <v>8.75</v>
      </c>
      <c r="I396" s="18">
        <v>0</v>
      </c>
      <c r="J396" s="25"/>
      <c r="K396" s="25"/>
      <c r="L396" s="25"/>
      <c r="M396" s="25"/>
    </row>
    <row r="397" spans="1:13" x14ac:dyDescent="0.25">
      <c r="A397" s="25" t="s">
        <v>128</v>
      </c>
      <c r="B397" s="25" t="s">
        <v>261</v>
      </c>
      <c r="C397" s="25" t="s">
        <v>116</v>
      </c>
      <c r="D397" s="25" t="s">
        <v>176</v>
      </c>
      <c r="E397" s="25" t="s">
        <v>124</v>
      </c>
      <c r="F397" s="26">
        <v>6.99</v>
      </c>
      <c r="G397" s="26">
        <v>8.75</v>
      </c>
      <c r="H397" s="26">
        <v>7.1400000000000006</v>
      </c>
      <c r="I397" s="18">
        <v>0</v>
      </c>
      <c r="J397" s="7">
        <v>0</v>
      </c>
      <c r="K397" s="65">
        <v>17.154689744789824</v>
      </c>
      <c r="L397" s="25">
        <v>13.74</v>
      </c>
      <c r="M397" s="25">
        <v>15.97</v>
      </c>
    </row>
    <row r="398" spans="1:13" x14ac:dyDescent="0.25">
      <c r="A398" s="25" t="s">
        <v>128</v>
      </c>
      <c r="B398" s="25" t="s">
        <v>262</v>
      </c>
      <c r="C398" s="25" t="s">
        <v>116</v>
      </c>
      <c r="D398" s="25" t="s">
        <v>263</v>
      </c>
      <c r="E398" s="25" t="s">
        <v>134</v>
      </c>
      <c r="F398" s="26">
        <v>2.4300000000000002</v>
      </c>
      <c r="G398" s="26">
        <v>0</v>
      </c>
      <c r="H398" s="26">
        <v>0</v>
      </c>
      <c r="I398" s="18">
        <v>8.82</v>
      </c>
      <c r="J398" s="28">
        <v>8.82</v>
      </c>
      <c r="K398" s="65">
        <v>0</v>
      </c>
      <c r="L398" s="25"/>
      <c r="M398" s="25"/>
    </row>
    <row r="399" spans="1:13" x14ac:dyDescent="0.25">
      <c r="A399" s="25" t="s">
        <v>128</v>
      </c>
      <c r="B399" s="25" t="s">
        <v>264</v>
      </c>
      <c r="C399" s="25" t="s">
        <v>116</v>
      </c>
      <c r="D399" s="25" t="s">
        <v>265</v>
      </c>
      <c r="E399" s="25" t="s">
        <v>134</v>
      </c>
      <c r="F399" s="26">
        <v>34.26</v>
      </c>
      <c r="G399" s="26">
        <v>27.18</v>
      </c>
      <c r="H399" s="26">
        <v>26.05</v>
      </c>
      <c r="I399" s="18">
        <v>33.5</v>
      </c>
      <c r="J399" s="28">
        <v>31.900000000000002</v>
      </c>
      <c r="K399" s="65">
        <v>17.859898439582679</v>
      </c>
      <c r="L399" s="25">
        <v>17.21</v>
      </c>
      <c r="M399" s="25">
        <v>18.84</v>
      </c>
    </row>
    <row r="400" spans="1:13" x14ac:dyDescent="0.25">
      <c r="A400" s="25" t="s">
        <v>128</v>
      </c>
      <c r="B400" s="25" t="s">
        <v>291</v>
      </c>
      <c r="C400" s="25" t="s">
        <v>270</v>
      </c>
      <c r="D400" s="25" t="s">
        <v>292</v>
      </c>
      <c r="E400" s="25" t="s">
        <v>282</v>
      </c>
      <c r="F400" s="26"/>
      <c r="G400" s="26">
        <v>0</v>
      </c>
      <c r="H400" s="26">
        <v>0</v>
      </c>
      <c r="I400" s="18">
        <v>0</v>
      </c>
      <c r="J400" s="25"/>
      <c r="K400" s="25"/>
      <c r="L400" s="25"/>
      <c r="M400" s="25"/>
    </row>
    <row r="401" spans="1:13" x14ac:dyDescent="0.25">
      <c r="A401" s="124" t="s">
        <v>266</v>
      </c>
      <c r="B401" s="124" t="s">
        <v>267</v>
      </c>
      <c r="C401" s="124" t="s">
        <v>116</v>
      </c>
      <c r="D401" s="124" t="s">
        <v>268</v>
      </c>
      <c r="E401" s="124" t="s">
        <v>124</v>
      </c>
      <c r="F401" s="125"/>
      <c r="G401" s="125">
        <v>0.05</v>
      </c>
      <c r="H401" s="125">
        <v>0.05</v>
      </c>
      <c r="I401" s="19">
        <v>0</v>
      </c>
      <c r="J401" s="25"/>
      <c r="K401" s="25"/>
      <c r="L401" s="25"/>
      <c r="M401" s="25"/>
    </row>
    <row r="402" spans="1:13" x14ac:dyDescent="0.25">
      <c r="A402" s="25" t="s">
        <v>266</v>
      </c>
      <c r="B402" s="25" t="s">
        <v>689</v>
      </c>
      <c r="C402" s="25" t="s">
        <v>270</v>
      </c>
      <c r="D402" s="25" t="s">
        <v>690</v>
      </c>
      <c r="E402" s="25" t="s">
        <v>295</v>
      </c>
      <c r="F402" s="28"/>
      <c r="G402" s="28"/>
      <c r="H402" s="28">
        <v>0</v>
      </c>
      <c r="I402" s="54">
        <v>0</v>
      </c>
      <c r="J402" s="28">
        <v>0</v>
      </c>
      <c r="K402" s="28">
        <v>0</v>
      </c>
      <c r="L402" s="8">
        <v>0</v>
      </c>
      <c r="M402" s="8">
        <v>0</v>
      </c>
    </row>
    <row r="403" spans="1:13" x14ac:dyDescent="0.25">
      <c r="A403" s="25" t="s">
        <v>266</v>
      </c>
      <c r="B403" s="25" t="s">
        <v>697</v>
      </c>
      <c r="C403" s="25" t="s">
        <v>270</v>
      </c>
      <c r="D403" s="25" t="s">
        <v>698</v>
      </c>
      <c r="E403" s="25" t="s">
        <v>295</v>
      </c>
      <c r="F403" s="28"/>
      <c r="G403" s="28"/>
      <c r="H403" s="28">
        <v>0</v>
      </c>
      <c r="I403" s="54">
        <v>0</v>
      </c>
      <c r="J403" s="28">
        <v>0</v>
      </c>
      <c r="K403" s="28">
        <v>0</v>
      </c>
      <c r="L403" s="8">
        <v>0</v>
      </c>
      <c r="M403" s="8">
        <v>0</v>
      </c>
    </row>
    <row r="404" spans="1:13" x14ac:dyDescent="0.25">
      <c r="A404" s="25" t="s">
        <v>266</v>
      </c>
      <c r="B404" s="25" t="s">
        <v>697</v>
      </c>
      <c r="C404" s="25" t="s">
        <v>270</v>
      </c>
      <c r="D404" s="25" t="s">
        <v>698</v>
      </c>
      <c r="E404" s="25" t="s">
        <v>289</v>
      </c>
      <c r="F404" s="28"/>
      <c r="G404" s="28"/>
      <c r="H404" s="28">
        <v>0</v>
      </c>
      <c r="I404" s="54">
        <v>0</v>
      </c>
      <c r="J404" s="28">
        <v>0</v>
      </c>
      <c r="K404" s="28">
        <v>0</v>
      </c>
      <c r="L404" s="8">
        <v>0</v>
      </c>
      <c r="M404" s="8">
        <v>0</v>
      </c>
    </row>
    <row r="405" spans="1:13" x14ac:dyDescent="0.25">
      <c r="A405" s="25" t="s">
        <v>266</v>
      </c>
      <c r="B405" s="25" t="s">
        <v>697</v>
      </c>
      <c r="C405" s="25" t="s">
        <v>270</v>
      </c>
      <c r="D405" s="25" t="s">
        <v>699</v>
      </c>
      <c r="E405" s="25" t="s">
        <v>289</v>
      </c>
      <c r="F405" s="28"/>
      <c r="G405" s="28"/>
      <c r="H405" s="28">
        <v>0</v>
      </c>
      <c r="I405" s="54">
        <v>0</v>
      </c>
      <c r="J405" s="28">
        <v>0</v>
      </c>
      <c r="K405" s="28">
        <v>0</v>
      </c>
      <c r="L405" s="25"/>
      <c r="M405" s="25"/>
    </row>
    <row r="406" spans="1:13" x14ac:dyDescent="0.25">
      <c r="A406" s="25" t="s">
        <v>266</v>
      </c>
      <c r="B406" s="25" t="s">
        <v>697</v>
      </c>
      <c r="C406" s="25" t="s">
        <v>270</v>
      </c>
      <c r="D406" s="25" t="s">
        <v>707</v>
      </c>
      <c r="E406" s="25" t="s">
        <v>295</v>
      </c>
      <c r="F406" s="28"/>
      <c r="G406" s="28"/>
      <c r="H406" s="28">
        <v>0</v>
      </c>
      <c r="I406" s="54">
        <v>0</v>
      </c>
      <c r="J406" s="28">
        <v>0</v>
      </c>
      <c r="K406" s="28">
        <v>0</v>
      </c>
      <c r="L406" s="8">
        <v>0</v>
      </c>
      <c r="M406" s="8">
        <v>0</v>
      </c>
    </row>
    <row r="407" spans="1:13" x14ac:dyDescent="0.25">
      <c r="A407" s="25" t="s">
        <v>266</v>
      </c>
      <c r="B407" s="25" t="s">
        <v>697</v>
      </c>
      <c r="C407" s="25" t="s">
        <v>270</v>
      </c>
      <c r="D407" s="25" t="s">
        <v>707</v>
      </c>
      <c r="E407" s="25" t="s">
        <v>625</v>
      </c>
      <c r="F407" s="28"/>
      <c r="G407" s="28"/>
      <c r="H407" s="28">
        <v>0</v>
      </c>
      <c r="I407" s="54">
        <v>0</v>
      </c>
      <c r="J407" s="28">
        <v>0</v>
      </c>
      <c r="K407" s="28">
        <v>0</v>
      </c>
      <c r="L407" s="8">
        <v>0</v>
      </c>
      <c r="M407" s="8">
        <v>0</v>
      </c>
    </row>
    <row r="408" spans="1:13" x14ac:dyDescent="0.25">
      <c r="A408" s="25" t="s">
        <v>266</v>
      </c>
      <c r="B408" s="25" t="s">
        <v>684</v>
      </c>
      <c r="C408" s="25" t="s">
        <v>270</v>
      </c>
      <c r="D408" s="25" t="s">
        <v>685</v>
      </c>
      <c r="E408" s="25" t="s">
        <v>625</v>
      </c>
      <c r="F408" s="28"/>
      <c r="G408" s="28"/>
      <c r="H408" s="28">
        <v>0</v>
      </c>
      <c r="I408" s="54">
        <v>0</v>
      </c>
      <c r="J408" s="28">
        <v>0</v>
      </c>
      <c r="K408" s="28">
        <v>0</v>
      </c>
      <c r="L408" s="8">
        <v>0</v>
      </c>
      <c r="M408" s="8">
        <v>0</v>
      </c>
    </row>
    <row r="409" spans="1:13" x14ac:dyDescent="0.25">
      <c r="A409" s="25" t="s">
        <v>266</v>
      </c>
      <c r="B409" s="25" t="s">
        <v>712</v>
      </c>
      <c r="C409" s="25" t="s">
        <v>270</v>
      </c>
      <c r="D409" s="25" t="s">
        <v>713</v>
      </c>
      <c r="E409" s="25" t="s">
        <v>282</v>
      </c>
      <c r="F409" s="28"/>
      <c r="G409" s="28"/>
      <c r="H409" s="28">
        <v>0</v>
      </c>
      <c r="I409" s="54">
        <v>0</v>
      </c>
      <c r="J409" s="28"/>
      <c r="K409" s="28"/>
      <c r="L409" s="25"/>
      <c r="M409" s="25">
        <v>0</v>
      </c>
    </row>
    <row r="410" spans="1:13" x14ac:dyDescent="0.25">
      <c r="A410" s="25" t="s">
        <v>266</v>
      </c>
      <c r="B410" s="25" t="s">
        <v>712</v>
      </c>
      <c r="C410" s="25" t="s">
        <v>270</v>
      </c>
      <c r="D410" s="25" t="s">
        <v>713</v>
      </c>
      <c r="E410" s="25" t="s">
        <v>625</v>
      </c>
      <c r="F410" s="28"/>
      <c r="G410" s="28"/>
      <c r="H410" s="28"/>
      <c r="I410" s="54"/>
      <c r="J410" s="28"/>
      <c r="K410" s="28"/>
      <c r="L410" s="25"/>
      <c r="M410" s="25">
        <v>0</v>
      </c>
    </row>
    <row r="411" spans="1:13" x14ac:dyDescent="0.25">
      <c r="A411" s="25" t="s">
        <v>266</v>
      </c>
      <c r="B411" s="25" t="s">
        <v>712</v>
      </c>
      <c r="C411" s="25" t="s">
        <v>270</v>
      </c>
      <c r="D411" s="25" t="s">
        <v>715</v>
      </c>
      <c r="E411" s="25" t="s">
        <v>282</v>
      </c>
      <c r="F411" s="28"/>
      <c r="G411" s="28"/>
      <c r="H411" s="28">
        <v>0</v>
      </c>
      <c r="I411" s="54">
        <v>0</v>
      </c>
      <c r="J411" s="28">
        <v>0</v>
      </c>
      <c r="K411" s="28">
        <v>0</v>
      </c>
      <c r="L411" s="25"/>
      <c r="M411" s="25">
        <v>0</v>
      </c>
    </row>
    <row r="412" spans="1:13" x14ac:dyDescent="0.25">
      <c r="A412" s="25" t="s">
        <v>266</v>
      </c>
      <c r="B412" s="25" t="s">
        <v>293</v>
      </c>
      <c r="C412" s="25" t="s">
        <v>270</v>
      </c>
      <c r="D412" s="25" t="s">
        <v>688</v>
      </c>
      <c r="E412" s="25" t="s">
        <v>295</v>
      </c>
      <c r="F412" s="28"/>
      <c r="G412" s="28"/>
      <c r="H412" s="28"/>
      <c r="I412" s="54">
        <v>0</v>
      </c>
      <c r="J412" s="28">
        <v>0</v>
      </c>
      <c r="K412" s="28">
        <v>0</v>
      </c>
      <c r="L412" s="8">
        <v>0</v>
      </c>
      <c r="M412" s="8">
        <v>0</v>
      </c>
    </row>
    <row r="413" spans="1:13" x14ac:dyDescent="0.25">
      <c r="A413" s="116" t="s">
        <v>266</v>
      </c>
      <c r="B413" s="116" t="s">
        <v>293</v>
      </c>
      <c r="C413" s="116" t="s">
        <v>270</v>
      </c>
      <c r="D413" s="116" t="s">
        <v>294</v>
      </c>
      <c r="E413" s="116" t="s">
        <v>295</v>
      </c>
      <c r="F413" s="122"/>
      <c r="G413" s="122">
        <v>0</v>
      </c>
      <c r="H413" s="122">
        <v>0</v>
      </c>
      <c r="I413" s="22">
        <v>0</v>
      </c>
      <c r="J413" s="26">
        <v>0</v>
      </c>
      <c r="K413" s="28">
        <v>0</v>
      </c>
      <c r="L413" s="8">
        <v>0</v>
      </c>
      <c r="M413" s="8">
        <v>0</v>
      </c>
    </row>
    <row r="414" spans="1:13" x14ac:dyDescent="0.25">
      <c r="A414" s="25" t="s">
        <v>266</v>
      </c>
      <c r="B414" s="25" t="s">
        <v>682</v>
      </c>
      <c r="C414" s="25" t="s">
        <v>270</v>
      </c>
      <c r="D414" s="25" t="s">
        <v>753</v>
      </c>
      <c r="E414" s="25" t="s">
        <v>625</v>
      </c>
      <c r="F414" s="28"/>
      <c r="G414" s="28"/>
      <c r="H414" s="28"/>
      <c r="I414" s="54">
        <v>0</v>
      </c>
      <c r="J414" s="28">
        <v>0</v>
      </c>
      <c r="K414" s="28">
        <v>0</v>
      </c>
      <c r="L414" s="8">
        <v>0</v>
      </c>
      <c r="M414" s="8">
        <v>0</v>
      </c>
    </row>
    <row r="415" spans="1:13" x14ac:dyDescent="0.25">
      <c r="A415" s="25" t="s">
        <v>266</v>
      </c>
      <c r="B415" s="25" t="s">
        <v>682</v>
      </c>
      <c r="C415" s="25" t="s">
        <v>270</v>
      </c>
      <c r="D415" s="25" t="s">
        <v>683</v>
      </c>
      <c r="E415" s="25" t="s">
        <v>625</v>
      </c>
      <c r="F415" s="28"/>
      <c r="G415" s="28"/>
      <c r="H415" s="28">
        <v>0</v>
      </c>
      <c r="I415" s="54">
        <v>0</v>
      </c>
      <c r="J415" s="28">
        <v>0</v>
      </c>
      <c r="K415" s="28">
        <v>0</v>
      </c>
      <c r="L415" s="8">
        <v>0</v>
      </c>
      <c r="M415" s="8">
        <v>0</v>
      </c>
    </row>
    <row r="416" spans="1:13" x14ac:dyDescent="0.25">
      <c r="A416" s="25" t="s">
        <v>266</v>
      </c>
      <c r="B416" s="76" t="s">
        <v>879</v>
      </c>
      <c r="C416" s="25" t="s">
        <v>270</v>
      </c>
      <c r="D416" s="25" t="s">
        <v>683</v>
      </c>
      <c r="E416" s="25" t="s">
        <v>625</v>
      </c>
      <c r="F416" s="28"/>
      <c r="G416" s="28"/>
      <c r="H416" s="28"/>
      <c r="I416" s="54"/>
      <c r="J416" s="28"/>
      <c r="K416" s="28"/>
      <c r="L416" s="8"/>
      <c r="M416" s="8">
        <v>0</v>
      </c>
    </row>
    <row r="417" spans="1:13" x14ac:dyDescent="0.25">
      <c r="A417" s="25" t="s">
        <v>266</v>
      </c>
      <c r="B417" s="25" t="s">
        <v>694</v>
      </c>
      <c r="C417" s="25" t="s">
        <v>270</v>
      </c>
      <c r="D417" s="25" t="s">
        <v>695</v>
      </c>
      <c r="E417" s="25" t="s">
        <v>625</v>
      </c>
      <c r="F417" s="28"/>
      <c r="G417" s="28"/>
      <c r="H417" s="28">
        <v>0</v>
      </c>
      <c r="I417" s="54"/>
      <c r="J417" s="28"/>
      <c r="K417" s="28">
        <v>0</v>
      </c>
      <c r="L417" s="25"/>
      <c r="M417" s="25"/>
    </row>
    <row r="418" spans="1:13" x14ac:dyDescent="0.25">
      <c r="A418" s="25" t="s">
        <v>266</v>
      </c>
      <c r="B418" s="25" t="s">
        <v>694</v>
      </c>
      <c r="C418" s="25" t="s">
        <v>270</v>
      </c>
      <c r="D418" s="25" t="s">
        <v>696</v>
      </c>
      <c r="E418" s="25" t="s">
        <v>295</v>
      </c>
      <c r="F418" s="28"/>
      <c r="G418" s="28"/>
      <c r="H418" s="28">
        <v>0</v>
      </c>
      <c r="I418" s="54">
        <v>0</v>
      </c>
      <c r="J418" s="28">
        <v>0</v>
      </c>
      <c r="K418" s="28">
        <v>0</v>
      </c>
      <c r="L418" s="8">
        <v>0</v>
      </c>
      <c r="M418" s="8">
        <v>0</v>
      </c>
    </row>
    <row r="419" spans="1:13" x14ac:dyDescent="0.25">
      <c r="A419" s="25" t="s">
        <v>266</v>
      </c>
      <c r="B419" s="25" t="s">
        <v>694</v>
      </c>
      <c r="C419" s="25" t="s">
        <v>270</v>
      </c>
      <c r="D419" s="25" t="s">
        <v>696</v>
      </c>
      <c r="E419" s="25" t="s">
        <v>625</v>
      </c>
      <c r="F419" s="28"/>
      <c r="G419" s="28"/>
      <c r="H419" s="28">
        <v>0</v>
      </c>
      <c r="I419" s="54">
        <v>0</v>
      </c>
      <c r="J419" s="28">
        <v>0</v>
      </c>
      <c r="K419" s="28"/>
      <c r="L419" s="8">
        <v>0</v>
      </c>
      <c r="M419" s="8">
        <v>0</v>
      </c>
    </row>
    <row r="420" spans="1:13" x14ac:dyDescent="0.25">
      <c r="A420" s="25" t="s">
        <v>266</v>
      </c>
      <c r="B420" s="25" t="s">
        <v>694</v>
      </c>
      <c r="C420" s="25" t="s">
        <v>270</v>
      </c>
      <c r="D420" s="25" t="s">
        <v>706</v>
      </c>
      <c r="E420" s="25" t="s">
        <v>295</v>
      </c>
      <c r="F420" s="28"/>
      <c r="G420" s="28"/>
      <c r="H420" s="28">
        <v>0</v>
      </c>
      <c r="I420" s="54">
        <v>0</v>
      </c>
      <c r="J420" s="28">
        <v>0</v>
      </c>
      <c r="K420" s="28">
        <v>0</v>
      </c>
      <c r="L420" s="25"/>
      <c r="M420" s="25"/>
    </row>
    <row r="421" spans="1:13" x14ac:dyDescent="0.25">
      <c r="A421" s="25" t="s">
        <v>266</v>
      </c>
      <c r="B421" s="25" t="s">
        <v>694</v>
      </c>
      <c r="C421" s="25" t="s">
        <v>270</v>
      </c>
      <c r="D421" s="25" t="s">
        <v>706</v>
      </c>
      <c r="E421" s="25" t="s">
        <v>625</v>
      </c>
      <c r="F421" s="28"/>
      <c r="G421" s="28"/>
      <c r="H421" s="28">
        <v>0</v>
      </c>
      <c r="I421" s="54">
        <v>0</v>
      </c>
      <c r="J421" s="28">
        <v>0</v>
      </c>
      <c r="K421" s="28">
        <v>0</v>
      </c>
      <c r="L421" s="25"/>
      <c r="M421" s="25"/>
    </row>
    <row r="422" spans="1:13" x14ac:dyDescent="0.25">
      <c r="A422" s="25" t="s">
        <v>266</v>
      </c>
      <c r="B422" s="25" t="s">
        <v>694</v>
      </c>
      <c r="C422" s="25" t="s">
        <v>270</v>
      </c>
      <c r="D422" s="25" t="s">
        <v>716</v>
      </c>
      <c r="E422" s="25" t="s">
        <v>625</v>
      </c>
      <c r="F422" s="28"/>
      <c r="G422" s="28"/>
      <c r="H422" s="28">
        <v>0</v>
      </c>
      <c r="I422" s="54"/>
      <c r="J422" s="28"/>
      <c r="K422" s="28"/>
      <c r="L422" s="25"/>
      <c r="M422" s="25"/>
    </row>
    <row r="423" spans="1:13" x14ac:dyDescent="0.25">
      <c r="A423" s="25" t="s">
        <v>266</v>
      </c>
      <c r="B423" s="25" t="s">
        <v>714</v>
      </c>
      <c r="C423" s="25" t="s">
        <v>270</v>
      </c>
      <c r="D423" s="25" t="s">
        <v>715</v>
      </c>
      <c r="E423" s="25" t="s">
        <v>295</v>
      </c>
      <c r="F423" s="28"/>
      <c r="G423" s="28"/>
      <c r="H423" s="28">
        <v>0</v>
      </c>
      <c r="I423" s="54">
        <v>0</v>
      </c>
      <c r="J423" s="28">
        <v>0</v>
      </c>
      <c r="K423" s="28">
        <v>0</v>
      </c>
      <c r="L423" s="8">
        <v>0</v>
      </c>
      <c r="M423" s="8">
        <v>0</v>
      </c>
    </row>
    <row r="424" spans="1:13" x14ac:dyDescent="0.25">
      <c r="A424" s="25" t="s">
        <v>266</v>
      </c>
      <c r="B424" s="25" t="s">
        <v>714</v>
      </c>
      <c r="C424" s="25" t="s">
        <v>270</v>
      </c>
      <c r="D424" s="25" t="s">
        <v>715</v>
      </c>
      <c r="E424" s="25" t="s">
        <v>282</v>
      </c>
      <c r="F424" s="28"/>
      <c r="G424" s="28"/>
      <c r="H424" s="28">
        <v>0</v>
      </c>
      <c r="I424" s="54">
        <v>0</v>
      </c>
      <c r="J424" s="28">
        <v>0</v>
      </c>
      <c r="K424" s="28">
        <v>0</v>
      </c>
      <c r="L424" s="8">
        <v>0</v>
      </c>
      <c r="M424" s="8">
        <v>0</v>
      </c>
    </row>
    <row r="425" spans="1:13" x14ac:dyDescent="0.25">
      <c r="A425" s="25" t="s">
        <v>266</v>
      </c>
      <c r="B425" s="25" t="s">
        <v>714</v>
      </c>
      <c r="C425" s="25" t="s">
        <v>270</v>
      </c>
      <c r="D425" s="25" t="s">
        <v>715</v>
      </c>
      <c r="E425" s="25" t="s">
        <v>625</v>
      </c>
      <c r="F425" s="28"/>
      <c r="G425" s="28"/>
      <c r="H425" s="28">
        <v>0</v>
      </c>
      <c r="I425" s="54">
        <v>0</v>
      </c>
      <c r="J425" s="28">
        <v>0</v>
      </c>
      <c r="K425" s="28">
        <v>0</v>
      </c>
      <c r="L425" s="8">
        <v>0</v>
      </c>
      <c r="M425" s="8">
        <v>0</v>
      </c>
    </row>
    <row r="426" spans="1:13" x14ac:dyDescent="0.25">
      <c r="A426" s="25" t="s">
        <v>266</v>
      </c>
      <c r="B426" s="25" t="s">
        <v>708</v>
      </c>
      <c r="C426" s="25" t="s">
        <v>270</v>
      </c>
      <c r="D426" s="25" t="s">
        <v>294</v>
      </c>
      <c r="E426" s="25" t="s">
        <v>295</v>
      </c>
      <c r="F426" s="28"/>
      <c r="G426" s="28"/>
      <c r="H426" s="28"/>
      <c r="I426" s="54">
        <v>0</v>
      </c>
      <c r="J426" s="28">
        <v>0</v>
      </c>
      <c r="K426" s="28">
        <v>0</v>
      </c>
      <c r="L426" s="8">
        <v>0</v>
      </c>
      <c r="M426" s="8">
        <v>0</v>
      </c>
    </row>
    <row r="427" spans="1:13" x14ac:dyDescent="0.25">
      <c r="A427" s="25" t="s">
        <v>266</v>
      </c>
      <c r="B427" s="25" t="s">
        <v>708</v>
      </c>
      <c r="C427" s="25" t="s">
        <v>270</v>
      </c>
      <c r="D427" s="25" t="s">
        <v>709</v>
      </c>
      <c r="E427" s="25" t="s">
        <v>295</v>
      </c>
      <c r="F427" s="28"/>
      <c r="G427" s="28"/>
      <c r="H427" s="28">
        <v>0</v>
      </c>
      <c r="I427" s="54">
        <v>0</v>
      </c>
      <c r="J427" s="28">
        <v>0</v>
      </c>
      <c r="K427" s="28">
        <v>0</v>
      </c>
      <c r="L427" s="8">
        <v>0</v>
      </c>
      <c r="M427" s="8">
        <v>0</v>
      </c>
    </row>
    <row r="428" spans="1:13" x14ac:dyDescent="0.25">
      <c r="A428" s="25" t="s">
        <v>266</v>
      </c>
      <c r="B428" s="25" t="s">
        <v>708</v>
      </c>
      <c r="C428" s="25" t="s">
        <v>270</v>
      </c>
      <c r="D428" s="25" t="s">
        <v>709</v>
      </c>
      <c r="E428" s="25" t="s">
        <v>289</v>
      </c>
      <c r="F428" s="28"/>
      <c r="G428" s="28"/>
      <c r="H428" s="28">
        <v>0</v>
      </c>
      <c r="I428" s="54">
        <v>0</v>
      </c>
      <c r="J428" s="28">
        <v>0</v>
      </c>
      <c r="K428" s="28">
        <v>0</v>
      </c>
      <c r="L428" s="8">
        <v>0</v>
      </c>
      <c r="M428" s="8">
        <v>0</v>
      </c>
    </row>
    <row r="429" spans="1:13" x14ac:dyDescent="0.25">
      <c r="A429" s="25" t="s">
        <v>266</v>
      </c>
      <c r="B429" s="25" t="s">
        <v>708</v>
      </c>
      <c r="C429" s="25" t="s">
        <v>270</v>
      </c>
      <c r="D429" s="25" t="s">
        <v>709</v>
      </c>
      <c r="E429" s="25" t="s">
        <v>625</v>
      </c>
      <c r="F429" s="28"/>
      <c r="G429" s="28"/>
      <c r="H429" s="28">
        <v>0</v>
      </c>
      <c r="I429" s="54">
        <v>0</v>
      </c>
      <c r="J429" s="28">
        <v>0</v>
      </c>
      <c r="K429" s="28">
        <v>0</v>
      </c>
      <c r="L429" s="8">
        <v>0</v>
      </c>
      <c r="M429" s="8">
        <v>0</v>
      </c>
    </row>
    <row r="430" spans="1:13" x14ac:dyDescent="0.25">
      <c r="A430" s="25" t="s">
        <v>266</v>
      </c>
      <c r="B430" s="25" t="s">
        <v>708</v>
      </c>
      <c r="C430" s="25" t="s">
        <v>270</v>
      </c>
      <c r="D430" s="25" t="s">
        <v>709</v>
      </c>
      <c r="E430" s="25" t="s">
        <v>285</v>
      </c>
      <c r="F430" s="28"/>
      <c r="G430" s="28"/>
      <c r="H430" s="28">
        <v>0</v>
      </c>
      <c r="I430" s="54">
        <v>0</v>
      </c>
      <c r="J430" s="28">
        <v>0</v>
      </c>
      <c r="K430" s="28">
        <v>0</v>
      </c>
      <c r="L430" s="8">
        <v>0</v>
      </c>
      <c r="M430" s="8">
        <v>0</v>
      </c>
    </row>
    <row r="431" spans="1:13" x14ac:dyDescent="0.25">
      <c r="A431" s="25" t="s">
        <v>266</v>
      </c>
      <c r="B431" s="25" t="s">
        <v>700</v>
      </c>
      <c r="C431" s="25" t="s">
        <v>270</v>
      </c>
      <c r="D431" s="25" t="s">
        <v>788</v>
      </c>
      <c r="E431" s="25" t="s">
        <v>625</v>
      </c>
      <c r="F431" s="28"/>
      <c r="G431" s="28"/>
      <c r="H431" s="28"/>
      <c r="I431" s="54"/>
      <c r="J431" s="28">
        <v>0</v>
      </c>
      <c r="K431" s="28">
        <v>0</v>
      </c>
      <c r="L431" s="8">
        <v>0</v>
      </c>
      <c r="M431" s="8">
        <v>0</v>
      </c>
    </row>
    <row r="432" spans="1:13" x14ac:dyDescent="0.25">
      <c r="A432" s="25" t="s">
        <v>266</v>
      </c>
      <c r="B432" s="25" t="s">
        <v>700</v>
      </c>
      <c r="C432" s="25" t="s">
        <v>270</v>
      </c>
      <c r="D432" s="25" t="s">
        <v>701</v>
      </c>
      <c r="E432" s="25" t="s">
        <v>625</v>
      </c>
      <c r="F432" s="28"/>
      <c r="G432" s="28"/>
      <c r="H432" s="28">
        <v>0</v>
      </c>
      <c r="I432" s="54">
        <v>0</v>
      </c>
      <c r="J432" s="28">
        <v>0</v>
      </c>
      <c r="K432" s="28"/>
      <c r="L432" s="8">
        <v>0</v>
      </c>
      <c r="M432" s="8"/>
    </row>
    <row r="433" spans="1:13" x14ac:dyDescent="0.25">
      <c r="A433" s="25" t="s">
        <v>266</v>
      </c>
      <c r="B433" s="25" t="s">
        <v>686</v>
      </c>
      <c r="C433" s="25" t="s">
        <v>270</v>
      </c>
      <c r="D433" s="25" t="s">
        <v>687</v>
      </c>
      <c r="E433" s="25" t="s">
        <v>625</v>
      </c>
      <c r="F433" s="28"/>
      <c r="G433" s="28"/>
      <c r="H433" s="28">
        <v>0</v>
      </c>
      <c r="I433" s="54">
        <v>0</v>
      </c>
      <c r="J433" s="28">
        <v>0</v>
      </c>
      <c r="K433" s="28">
        <v>0</v>
      </c>
      <c r="L433" s="8">
        <v>0</v>
      </c>
      <c r="M433" s="8">
        <v>0</v>
      </c>
    </row>
    <row r="434" spans="1:13" x14ac:dyDescent="0.25">
      <c r="A434" s="25" t="s">
        <v>266</v>
      </c>
      <c r="B434" s="25" t="s">
        <v>686</v>
      </c>
      <c r="C434" s="25" t="s">
        <v>270</v>
      </c>
      <c r="D434" s="25" t="s">
        <v>705</v>
      </c>
      <c r="E434" s="25" t="s">
        <v>295</v>
      </c>
      <c r="F434" s="28"/>
      <c r="G434" s="28"/>
      <c r="H434" s="28">
        <v>0</v>
      </c>
      <c r="I434" s="54">
        <v>0</v>
      </c>
      <c r="J434" s="28">
        <v>0</v>
      </c>
      <c r="K434" s="28">
        <v>0</v>
      </c>
      <c r="L434" s="8">
        <v>0</v>
      </c>
      <c r="M434" s="8">
        <v>0</v>
      </c>
    </row>
    <row r="435" spans="1:13" x14ac:dyDescent="0.25">
      <c r="A435" s="25" t="s">
        <v>266</v>
      </c>
      <c r="B435" s="25" t="s">
        <v>686</v>
      </c>
      <c r="C435" s="25" t="s">
        <v>270</v>
      </c>
      <c r="D435" s="25" t="s">
        <v>705</v>
      </c>
      <c r="E435" s="25" t="s">
        <v>625</v>
      </c>
      <c r="F435" s="28"/>
      <c r="G435" s="28"/>
      <c r="H435" s="28">
        <v>0</v>
      </c>
      <c r="I435" s="54">
        <v>0</v>
      </c>
      <c r="J435" s="28">
        <v>0</v>
      </c>
      <c r="K435" s="28">
        <v>0</v>
      </c>
      <c r="L435" s="8">
        <v>0</v>
      </c>
      <c r="M435" s="8">
        <v>0</v>
      </c>
    </row>
    <row r="436" spans="1:13" x14ac:dyDescent="0.25">
      <c r="A436" s="25" t="s">
        <v>266</v>
      </c>
      <c r="B436" s="25" t="s">
        <v>686</v>
      </c>
      <c r="C436" s="25" t="s">
        <v>270</v>
      </c>
      <c r="D436" s="25" t="s">
        <v>711</v>
      </c>
      <c r="E436" s="25" t="s">
        <v>625</v>
      </c>
      <c r="F436" s="28"/>
      <c r="G436" s="28"/>
      <c r="H436" s="28">
        <v>0</v>
      </c>
      <c r="I436" s="54">
        <v>0</v>
      </c>
      <c r="J436" s="28">
        <v>0</v>
      </c>
      <c r="K436" s="28">
        <v>0</v>
      </c>
      <c r="L436" s="8">
        <v>0</v>
      </c>
      <c r="M436" s="8">
        <v>0</v>
      </c>
    </row>
    <row r="437" spans="1:13" x14ac:dyDescent="0.25">
      <c r="A437" s="25" t="s">
        <v>266</v>
      </c>
      <c r="B437" s="25" t="s">
        <v>691</v>
      </c>
      <c r="C437" s="25" t="s">
        <v>270</v>
      </c>
      <c r="D437" s="25" t="s">
        <v>692</v>
      </c>
      <c r="E437" s="25" t="s">
        <v>282</v>
      </c>
      <c r="F437" s="28"/>
      <c r="G437" s="28"/>
      <c r="H437" s="28"/>
      <c r="I437" s="54"/>
      <c r="J437" s="28">
        <v>0</v>
      </c>
      <c r="K437" s="28">
        <v>0</v>
      </c>
      <c r="L437" s="8">
        <v>0</v>
      </c>
      <c r="M437" s="8">
        <v>0</v>
      </c>
    </row>
    <row r="438" spans="1:13" x14ac:dyDescent="0.25">
      <c r="A438" s="25" t="s">
        <v>266</v>
      </c>
      <c r="B438" s="25" t="s">
        <v>691</v>
      </c>
      <c r="C438" s="25" t="s">
        <v>270</v>
      </c>
      <c r="D438" s="25" t="s">
        <v>692</v>
      </c>
      <c r="E438" s="25" t="s">
        <v>625</v>
      </c>
      <c r="F438" s="28"/>
      <c r="G438" s="28"/>
      <c r="H438" s="28">
        <v>0</v>
      </c>
      <c r="I438" s="54">
        <v>0</v>
      </c>
      <c r="J438" s="28">
        <v>0</v>
      </c>
      <c r="K438" s="28">
        <v>0</v>
      </c>
      <c r="L438" s="8">
        <v>0</v>
      </c>
      <c r="M438" s="8">
        <v>0</v>
      </c>
    </row>
    <row r="439" spans="1:13" x14ac:dyDescent="0.25">
      <c r="A439" s="25" t="s">
        <v>266</v>
      </c>
      <c r="B439" s="25" t="s">
        <v>691</v>
      </c>
      <c r="C439" s="25" t="s">
        <v>270</v>
      </c>
      <c r="D439" s="25" t="s">
        <v>693</v>
      </c>
      <c r="E439" s="25" t="s">
        <v>282</v>
      </c>
      <c r="F439" s="28"/>
      <c r="G439" s="28"/>
      <c r="H439" s="28">
        <v>0</v>
      </c>
      <c r="I439" s="54">
        <v>0</v>
      </c>
      <c r="J439" s="28">
        <v>0</v>
      </c>
      <c r="K439" s="28"/>
      <c r="L439" s="25"/>
      <c r="M439" s="25"/>
    </row>
    <row r="440" spans="1:13" x14ac:dyDescent="0.25">
      <c r="A440" s="25" t="s">
        <v>266</v>
      </c>
      <c r="B440" s="25" t="s">
        <v>691</v>
      </c>
      <c r="C440" s="25" t="s">
        <v>270</v>
      </c>
      <c r="D440" s="25" t="s">
        <v>693</v>
      </c>
      <c r="E440" s="25" t="s">
        <v>625</v>
      </c>
      <c r="F440" s="28"/>
      <c r="G440" s="28"/>
      <c r="H440" s="28">
        <v>0</v>
      </c>
      <c r="I440" s="54">
        <v>0</v>
      </c>
      <c r="J440" s="28">
        <v>0</v>
      </c>
      <c r="K440" s="28"/>
      <c r="L440" s="25"/>
      <c r="M440" s="25"/>
    </row>
    <row r="441" spans="1:13" x14ac:dyDescent="0.25">
      <c r="A441" s="25" t="s">
        <v>266</v>
      </c>
      <c r="B441" s="25" t="s">
        <v>691</v>
      </c>
      <c r="C441" s="25" t="s">
        <v>270</v>
      </c>
      <c r="D441" s="25" t="s">
        <v>710</v>
      </c>
      <c r="E441" s="25" t="s">
        <v>282</v>
      </c>
      <c r="F441" s="28"/>
      <c r="G441" s="28"/>
      <c r="H441" s="28">
        <v>0</v>
      </c>
      <c r="I441" s="54">
        <v>0</v>
      </c>
      <c r="J441" s="28">
        <v>0</v>
      </c>
      <c r="K441" s="28">
        <v>0</v>
      </c>
      <c r="L441" s="25"/>
      <c r="M441" s="25">
        <v>0</v>
      </c>
    </row>
    <row r="442" spans="1:13" x14ac:dyDescent="0.25">
      <c r="A442" s="25" t="s">
        <v>266</v>
      </c>
      <c r="B442" s="25" t="s">
        <v>691</v>
      </c>
      <c r="C442" s="25" t="s">
        <v>270</v>
      </c>
      <c r="D442" s="25" t="s">
        <v>710</v>
      </c>
      <c r="E442" s="25" t="s">
        <v>625</v>
      </c>
      <c r="F442" s="28"/>
      <c r="G442" s="28"/>
      <c r="H442" s="28">
        <v>0</v>
      </c>
      <c r="I442" s="54"/>
      <c r="J442" s="28"/>
      <c r="K442" s="28"/>
      <c r="L442" s="25"/>
      <c r="M442" s="25"/>
    </row>
    <row r="443" spans="1:13" x14ac:dyDescent="0.25">
      <c r="A443" s="25" t="s">
        <v>266</v>
      </c>
      <c r="B443" s="25" t="s">
        <v>680</v>
      </c>
      <c r="C443" s="25" t="s">
        <v>270</v>
      </c>
      <c r="D443" s="25" t="s">
        <v>681</v>
      </c>
      <c r="E443" s="25" t="s">
        <v>295</v>
      </c>
      <c r="F443" s="28"/>
      <c r="G443" s="28"/>
      <c r="H443" s="28">
        <v>0</v>
      </c>
      <c r="I443" s="54">
        <v>0</v>
      </c>
      <c r="J443" s="28">
        <v>0</v>
      </c>
      <c r="K443" s="28">
        <v>0</v>
      </c>
      <c r="L443" s="25"/>
      <c r="M443" s="25"/>
    </row>
    <row r="444" spans="1:13" x14ac:dyDescent="0.25">
      <c r="A444" s="25" t="s">
        <v>266</v>
      </c>
      <c r="B444" s="25" t="s">
        <v>680</v>
      </c>
      <c r="C444" s="25" t="s">
        <v>270</v>
      </c>
      <c r="D444" s="25" t="s">
        <v>688</v>
      </c>
      <c r="E444" s="25" t="s">
        <v>295</v>
      </c>
      <c r="F444" s="28"/>
      <c r="G444" s="28"/>
      <c r="H444" s="28">
        <v>0</v>
      </c>
      <c r="I444" s="54">
        <v>0</v>
      </c>
      <c r="J444" s="28">
        <v>0</v>
      </c>
      <c r="K444" s="28">
        <v>0</v>
      </c>
      <c r="L444" s="8">
        <v>0</v>
      </c>
      <c r="M444" s="8">
        <v>0</v>
      </c>
    </row>
    <row r="445" spans="1:13" x14ac:dyDescent="0.25">
      <c r="A445" s="25" t="s">
        <v>266</v>
      </c>
      <c r="B445" s="25" t="s">
        <v>680</v>
      </c>
      <c r="C445" s="25" t="s">
        <v>270</v>
      </c>
      <c r="D445" s="25" t="s">
        <v>702</v>
      </c>
      <c r="E445" s="25" t="s">
        <v>295</v>
      </c>
      <c r="F445" s="28"/>
      <c r="G445" s="28"/>
      <c r="H445" s="28">
        <v>0</v>
      </c>
      <c r="I445" s="54">
        <v>0</v>
      </c>
      <c r="J445" s="28">
        <v>0</v>
      </c>
      <c r="K445" s="28">
        <v>0</v>
      </c>
      <c r="L445" s="25"/>
      <c r="M445" s="25"/>
    </row>
    <row r="446" spans="1:13" x14ac:dyDescent="0.25">
      <c r="A446" s="25" t="s">
        <v>266</v>
      </c>
      <c r="B446" s="25" t="s">
        <v>703</v>
      </c>
      <c r="C446" s="25" t="s">
        <v>270</v>
      </c>
      <c r="D446" s="25" t="s">
        <v>704</v>
      </c>
      <c r="E446" s="25" t="s">
        <v>282</v>
      </c>
      <c r="F446" s="28"/>
      <c r="G446" s="28"/>
      <c r="H446" s="28"/>
      <c r="I446" s="54">
        <v>0</v>
      </c>
      <c r="J446" s="28">
        <v>0</v>
      </c>
      <c r="K446" s="28"/>
      <c r="L446" s="25"/>
      <c r="M446" s="25"/>
    </row>
    <row r="447" spans="1:13" x14ac:dyDescent="0.25">
      <c r="A447" s="25" t="s">
        <v>266</v>
      </c>
      <c r="B447" s="25" t="s">
        <v>703</v>
      </c>
      <c r="C447" s="25" t="s">
        <v>270</v>
      </c>
      <c r="D447" s="25" t="s">
        <v>704</v>
      </c>
      <c r="E447" s="25" t="s">
        <v>285</v>
      </c>
      <c r="F447" s="28"/>
      <c r="G447" s="28"/>
      <c r="H447" s="28"/>
      <c r="I447" s="54">
        <v>0</v>
      </c>
      <c r="J447" s="28"/>
      <c r="K447" s="28"/>
      <c r="L447" s="25"/>
      <c r="M447" s="25"/>
    </row>
    <row r="448" spans="1:13" x14ac:dyDescent="0.25">
      <c r="A448" s="25" t="s">
        <v>312</v>
      </c>
      <c r="B448" s="25" t="s">
        <v>313</v>
      </c>
      <c r="C448" s="25" t="s">
        <v>296</v>
      </c>
      <c r="D448" s="25" t="s">
        <v>314</v>
      </c>
      <c r="E448" s="25" t="s">
        <v>315</v>
      </c>
      <c r="F448" s="26">
        <v>3.0100000000000002</v>
      </c>
      <c r="G448" s="26">
        <v>0</v>
      </c>
      <c r="H448" s="26"/>
      <c r="I448" s="131"/>
      <c r="J448" s="25"/>
      <c r="K448" s="25"/>
      <c r="L448" s="25"/>
      <c r="M448" s="25"/>
    </row>
    <row r="449" spans="1:13" x14ac:dyDescent="0.25">
      <c r="A449" s="25" t="s">
        <v>312</v>
      </c>
      <c r="B449" s="25" t="s">
        <v>313</v>
      </c>
      <c r="C449" s="25" t="s">
        <v>296</v>
      </c>
      <c r="D449" s="25" t="s">
        <v>745</v>
      </c>
      <c r="E449" s="25" t="s">
        <v>638</v>
      </c>
      <c r="F449" s="26"/>
      <c r="G449" s="26"/>
      <c r="H449" s="26">
        <v>3.11</v>
      </c>
      <c r="I449" s="27">
        <v>3.11</v>
      </c>
      <c r="J449" s="26">
        <v>3.11</v>
      </c>
      <c r="K449" s="26">
        <v>3.11</v>
      </c>
      <c r="L449" s="26">
        <v>3.11</v>
      </c>
      <c r="M449" s="26">
        <v>3.11</v>
      </c>
    </row>
    <row r="450" spans="1:13" x14ac:dyDescent="0.25">
      <c r="A450" s="25" t="s">
        <v>312</v>
      </c>
      <c r="B450" s="25" t="s">
        <v>746</v>
      </c>
      <c r="C450" s="25" t="s">
        <v>296</v>
      </c>
      <c r="D450" s="25" t="s">
        <v>747</v>
      </c>
      <c r="E450" s="25" t="s">
        <v>638</v>
      </c>
      <c r="F450" s="26"/>
      <c r="G450" s="26"/>
      <c r="H450" s="26">
        <v>27.18</v>
      </c>
      <c r="I450" s="27">
        <v>27.18</v>
      </c>
      <c r="J450" s="26">
        <v>27.18</v>
      </c>
      <c r="K450" s="26">
        <v>27.18</v>
      </c>
      <c r="L450" s="26">
        <v>27.18</v>
      </c>
      <c r="M450" s="26">
        <v>27.18</v>
      </c>
    </row>
    <row r="451" spans="1:13" x14ac:dyDescent="0.25">
      <c r="A451" s="25" t="s">
        <v>312</v>
      </c>
      <c r="B451" s="25" t="s">
        <v>725</v>
      </c>
      <c r="C451" s="25" t="s">
        <v>296</v>
      </c>
      <c r="D451" s="25" t="s">
        <v>748</v>
      </c>
      <c r="E451" s="25" t="s">
        <v>638</v>
      </c>
      <c r="F451" s="26"/>
      <c r="G451" s="26"/>
      <c r="H451" s="26">
        <v>1.42</v>
      </c>
      <c r="I451" s="27">
        <v>1.42</v>
      </c>
      <c r="J451" s="26">
        <v>1.42</v>
      </c>
      <c r="K451" s="26">
        <v>1.42</v>
      </c>
      <c r="L451" s="25">
        <v>1.42</v>
      </c>
      <c r="M451" s="25">
        <v>1.42</v>
      </c>
    </row>
    <row r="452" spans="1:13" x14ac:dyDescent="0.25">
      <c r="A452" s="25" t="s">
        <v>312</v>
      </c>
      <c r="B452" s="25" t="s">
        <v>749</v>
      </c>
      <c r="C452" s="25" t="s">
        <v>296</v>
      </c>
      <c r="D452" s="25" t="s">
        <v>750</v>
      </c>
      <c r="E452" s="25" t="s">
        <v>638</v>
      </c>
      <c r="F452" s="26"/>
      <c r="G452" s="26"/>
      <c r="H452" s="26">
        <v>7.65</v>
      </c>
      <c r="I452" s="27">
        <v>7.65</v>
      </c>
      <c r="J452" s="26">
        <v>7.65</v>
      </c>
      <c r="K452" s="26">
        <v>7.65</v>
      </c>
      <c r="L452" s="25">
        <v>7.65</v>
      </c>
      <c r="M452" s="25">
        <v>7.65</v>
      </c>
    </row>
    <row r="453" spans="1:13" x14ac:dyDescent="0.25">
      <c r="A453" s="107"/>
      <c r="B453" s="107"/>
      <c r="C453" s="107"/>
      <c r="D453" s="96"/>
      <c r="E453" s="97" t="s">
        <v>735</v>
      </c>
      <c r="F453" s="98">
        <f t="shared" ref="F453:K453" si="0">SUM(F3:F452)</f>
        <v>9883.0400000000009</v>
      </c>
      <c r="G453" s="98">
        <f t="shared" si="0"/>
        <v>9588.8700000000008</v>
      </c>
      <c r="H453" s="98">
        <f t="shared" si="0"/>
        <v>8791.9999999999982</v>
      </c>
      <c r="I453" s="132">
        <f t="shared" si="0"/>
        <v>10125.580000000002</v>
      </c>
      <c r="J453" s="98">
        <f t="shared" si="0"/>
        <v>8937.0500000000011</v>
      </c>
      <c r="K453" s="98">
        <f t="shared" si="0"/>
        <v>8789.7215276442548</v>
      </c>
      <c r="L453" s="98">
        <f t="shared" ref="L453:M453" si="1">SUM(L3:L452)</f>
        <v>8253.7448512873671</v>
      </c>
      <c r="M453" s="98">
        <f t="shared" si="1"/>
        <v>12056.36</v>
      </c>
    </row>
    <row r="454" spans="1:13" x14ac:dyDescent="0.25">
      <c r="E454" s="99" t="s">
        <v>317</v>
      </c>
      <c r="F454" s="3">
        <f t="shared" ref="F454:G454" si="2">F453/26.7</f>
        <v>370.15131086142327</v>
      </c>
      <c r="G454" s="3">
        <f t="shared" si="2"/>
        <v>359.13370786516856</v>
      </c>
      <c r="H454" s="3">
        <f t="shared" ref="H454:I454" si="3">H453/26.7</f>
        <v>329.28838951310854</v>
      </c>
      <c r="I454" s="41">
        <f t="shared" si="3"/>
        <v>379.23520599250946</v>
      </c>
      <c r="J454" s="66">
        <f t="shared" ref="J454:L454" si="4">J453/26.7</f>
        <v>334.72097378277158</v>
      </c>
      <c r="K454" s="66">
        <f t="shared" si="4"/>
        <v>329.20305346982229</v>
      </c>
      <c r="L454" s="66">
        <f t="shared" si="4"/>
        <v>309.12902064746692</v>
      </c>
      <c r="M454" s="66">
        <f t="shared" ref="M454" si="5">M453/26.7</f>
        <v>451.54906367041201</v>
      </c>
    </row>
    <row r="455" spans="1:13" x14ac:dyDescent="0.25">
      <c r="E455" s="99" t="s">
        <v>318</v>
      </c>
      <c r="F455" s="100">
        <f t="shared" ref="F455:G455" si="6">(F453*35.3147)/1000</f>
        <v>349.01659268800006</v>
      </c>
      <c r="G455" s="100">
        <f t="shared" si="6"/>
        <v>338.62806738900002</v>
      </c>
      <c r="H455" s="100">
        <f t="shared" ref="H455:I455" si="7">(H453*35.3147)/1000</f>
        <v>310.48684239999994</v>
      </c>
      <c r="I455" s="42">
        <f t="shared" si="7"/>
        <v>357.58182002600012</v>
      </c>
      <c r="J455" s="66">
        <f t="shared" ref="J455:L455" si="8">(J453*35.3147)/1000</f>
        <v>315.60923963500005</v>
      </c>
      <c r="K455" s="66">
        <f t="shared" si="8"/>
        <v>310.40637883229857</v>
      </c>
      <c r="L455" s="66">
        <f t="shared" si="8"/>
        <v>291.47852329975797</v>
      </c>
      <c r="M455" s="66">
        <f t="shared" ref="M455" si="9">(M453*35.3147)/1000</f>
        <v>425.76673649200006</v>
      </c>
    </row>
    <row r="456" spans="1:13" x14ac:dyDescent="0.25">
      <c r="F456" s="130"/>
      <c r="G456" s="130"/>
      <c r="J456" s="25"/>
      <c r="K456" s="25"/>
    </row>
    <row r="457" spans="1:13" x14ac:dyDescent="0.25">
      <c r="D457" s="101" t="s">
        <v>321</v>
      </c>
      <c r="E457" s="99" t="s">
        <v>735</v>
      </c>
      <c r="F457" s="102">
        <f t="shared" ref="F457:K457" si="10">SUMIF($C$3:$C$452,"Adavale",F$3:F$452)</f>
        <v>575.07000000000005</v>
      </c>
      <c r="G457" s="102">
        <f t="shared" si="10"/>
        <v>575.07000000000005</v>
      </c>
      <c r="H457" s="102">
        <f t="shared" si="10"/>
        <v>575.07000000000005</v>
      </c>
      <c r="I457" s="133">
        <f t="shared" si="10"/>
        <v>575.07000000000005</v>
      </c>
      <c r="J457" s="102">
        <f t="shared" si="10"/>
        <v>0</v>
      </c>
      <c r="K457" s="102">
        <f t="shared" si="10"/>
        <v>312.26</v>
      </c>
      <c r="L457" s="102">
        <f t="shared" ref="L457:M457" si="11">SUMIF($C$3:$C$452,"Adavale",L$3:L$452)</f>
        <v>312.26</v>
      </c>
      <c r="M457" s="102">
        <f t="shared" si="11"/>
        <v>312.26</v>
      </c>
    </row>
    <row r="458" spans="1:13" x14ac:dyDescent="0.25">
      <c r="D458" s="103"/>
      <c r="E458" s="99" t="s">
        <v>317</v>
      </c>
      <c r="F458" s="102">
        <f t="shared" ref="F458:L458" si="12">(F457/26.7)</f>
        <v>21.538202247191013</v>
      </c>
      <c r="G458" s="102">
        <f t="shared" si="12"/>
        <v>21.538202247191013</v>
      </c>
      <c r="H458" s="102">
        <f t="shared" si="12"/>
        <v>21.538202247191013</v>
      </c>
      <c r="I458" s="133">
        <f t="shared" si="12"/>
        <v>21.538202247191013</v>
      </c>
      <c r="J458" s="102">
        <f t="shared" si="12"/>
        <v>0</v>
      </c>
      <c r="K458" s="102">
        <f t="shared" si="12"/>
        <v>11.695131086142322</v>
      </c>
      <c r="L458" s="102">
        <f t="shared" si="12"/>
        <v>11.695131086142322</v>
      </c>
      <c r="M458" s="102">
        <f t="shared" ref="M458" si="13">(M457/26.7)</f>
        <v>11.695131086142322</v>
      </c>
    </row>
    <row r="459" spans="1:13" x14ac:dyDescent="0.25">
      <c r="D459" s="104"/>
      <c r="E459" s="99" t="s">
        <v>318</v>
      </c>
      <c r="F459" s="102">
        <f t="shared" ref="F459:L459" si="14">(F457*35.3147)/1000</f>
        <v>20.308424529000003</v>
      </c>
      <c r="G459" s="102">
        <f t="shared" si="14"/>
        <v>20.308424529000003</v>
      </c>
      <c r="H459" s="102">
        <f t="shared" si="14"/>
        <v>20.308424529000003</v>
      </c>
      <c r="I459" s="133">
        <f t="shared" si="14"/>
        <v>20.308424529000003</v>
      </c>
      <c r="J459" s="102">
        <f t="shared" si="14"/>
        <v>0</v>
      </c>
      <c r="K459" s="102">
        <f t="shared" si="14"/>
        <v>11.027368222000002</v>
      </c>
      <c r="L459" s="102">
        <f t="shared" si="14"/>
        <v>11.027368222000002</v>
      </c>
      <c r="M459" s="102">
        <f t="shared" ref="M459" si="15">(M457*35.3147)/1000</f>
        <v>11.027368222000002</v>
      </c>
    </row>
    <row r="460" spans="1:13" x14ac:dyDescent="0.25">
      <c r="D460" s="105"/>
      <c r="E460" s="106"/>
      <c r="F460" s="102"/>
      <c r="G460" s="102"/>
      <c r="J460" s="25"/>
      <c r="K460" s="25"/>
    </row>
    <row r="461" spans="1:13" x14ac:dyDescent="0.25">
      <c r="D461" s="101" t="s">
        <v>319</v>
      </c>
      <c r="E461" s="99" t="s">
        <v>735</v>
      </c>
      <c r="F461" s="102">
        <f t="shared" ref="F461:K461" si="16">SUMIF($C$3:$C$452,"Bowen",F$3:F$452)</f>
        <v>4399.2599999999993</v>
      </c>
      <c r="G461" s="102">
        <f t="shared" si="16"/>
        <v>4399.2599999999993</v>
      </c>
      <c r="H461" s="102">
        <f t="shared" si="16"/>
        <v>4398.869999999999</v>
      </c>
      <c r="I461" s="133">
        <f t="shared" si="16"/>
        <v>4398.7899999999991</v>
      </c>
      <c r="J461" s="102">
        <f t="shared" si="16"/>
        <v>4378.9499999999989</v>
      </c>
      <c r="K461" s="102">
        <f t="shared" si="16"/>
        <v>3194.3981865912469</v>
      </c>
      <c r="L461" s="102">
        <f t="shared" ref="L461:M461" si="17">SUMIF($C$3:$C$452,"Bowen",L$3:L$452)</f>
        <v>2810.91</v>
      </c>
      <c r="M461" s="102">
        <f t="shared" si="17"/>
        <v>4443.8999999999996</v>
      </c>
    </row>
    <row r="462" spans="1:13" x14ac:dyDescent="0.25">
      <c r="D462" s="103"/>
      <c r="E462" s="99" t="s">
        <v>317</v>
      </c>
      <c r="F462" s="102">
        <f t="shared" ref="F462:L462" si="18">F461/26.7</f>
        <v>164.76629213483145</v>
      </c>
      <c r="G462" s="102">
        <f t="shared" si="18"/>
        <v>164.76629213483145</v>
      </c>
      <c r="H462" s="102">
        <f t="shared" si="18"/>
        <v>164.75168539325838</v>
      </c>
      <c r="I462" s="133">
        <f t="shared" si="18"/>
        <v>164.74868913857674</v>
      </c>
      <c r="J462" s="102">
        <f t="shared" si="18"/>
        <v>164.00561797752806</v>
      </c>
      <c r="K462" s="102">
        <f t="shared" si="18"/>
        <v>119.64038152027142</v>
      </c>
      <c r="L462" s="102">
        <f t="shared" si="18"/>
        <v>105.27752808988764</v>
      </c>
      <c r="M462" s="102">
        <f t="shared" ref="M462" si="19">M461/26.7</f>
        <v>166.43820224719101</v>
      </c>
    </row>
    <row r="463" spans="1:13" x14ac:dyDescent="0.25">
      <c r="D463" s="104"/>
      <c r="E463" s="99" t="s">
        <v>318</v>
      </c>
      <c r="F463" s="102">
        <f t="shared" ref="F463:L463" si="20">(F461*35.3147)/1000</f>
        <v>155.35854712199998</v>
      </c>
      <c r="G463" s="102">
        <f t="shared" si="20"/>
        <v>155.35854712199998</v>
      </c>
      <c r="H463" s="102">
        <f t="shared" si="20"/>
        <v>155.34477438899998</v>
      </c>
      <c r="I463" s="133">
        <f t="shared" si="20"/>
        <v>155.34194921299999</v>
      </c>
      <c r="J463" s="102">
        <f t="shared" si="20"/>
        <v>154.64130556499995</v>
      </c>
      <c r="K463" s="102">
        <f t="shared" si="20"/>
        <v>112.80921364001391</v>
      </c>
      <c r="L463" s="102">
        <f t="shared" si="20"/>
        <v>99.266443377000002</v>
      </c>
      <c r="M463" s="102">
        <f t="shared" ref="M463" si="21">(M461*35.3147)/1000</f>
        <v>156.93499532999999</v>
      </c>
    </row>
    <row r="464" spans="1:13" x14ac:dyDescent="0.25">
      <c r="D464" s="105"/>
      <c r="E464" s="106"/>
      <c r="F464" s="102"/>
      <c r="G464" s="102"/>
      <c r="J464" s="25"/>
      <c r="K464" s="25"/>
    </row>
    <row r="465" spans="4:13" x14ac:dyDescent="0.25">
      <c r="D465" s="101" t="s">
        <v>322</v>
      </c>
      <c r="E465" s="99" t="s">
        <v>735</v>
      </c>
      <c r="F465" s="102">
        <f t="shared" ref="F465:K465" si="22">SUMIF($C$3:$C$452,"Cooper",F$3:F$452)</f>
        <v>4515.5199999999986</v>
      </c>
      <c r="G465" s="102">
        <f t="shared" si="22"/>
        <v>4206.3200000000006</v>
      </c>
      <c r="H465" s="102">
        <f t="shared" si="22"/>
        <v>3417.5100000000011</v>
      </c>
      <c r="I465" s="133">
        <f t="shared" si="22"/>
        <v>4861.6499999999978</v>
      </c>
      <c r="J465" s="102">
        <f t="shared" si="22"/>
        <v>4292.0899999999992</v>
      </c>
      <c r="K465" s="102">
        <f t="shared" si="22"/>
        <v>4894.0625750699646</v>
      </c>
      <c r="L465" s="102">
        <f t="shared" ref="L465:M465" si="23">SUMIF($C$3:$C$452,"Cooper",L$3:L$452)</f>
        <v>4797.9048512873651</v>
      </c>
      <c r="M465" s="102">
        <f t="shared" si="23"/>
        <v>6710.8700000000026</v>
      </c>
    </row>
    <row r="466" spans="4:13" x14ac:dyDescent="0.25">
      <c r="D466" s="103"/>
      <c r="E466" s="99" t="s">
        <v>317</v>
      </c>
      <c r="F466" s="102">
        <f t="shared" ref="F466:L466" si="24">F465/26.7</f>
        <v>169.12059925093629</v>
      </c>
      <c r="G466" s="102">
        <f t="shared" si="24"/>
        <v>157.54007490636707</v>
      </c>
      <c r="H466" s="102">
        <f t="shared" si="24"/>
        <v>127.99662921348319</v>
      </c>
      <c r="I466" s="133">
        <f t="shared" si="24"/>
        <v>182.08426966292126</v>
      </c>
      <c r="J466" s="102">
        <f t="shared" si="24"/>
        <v>160.75243445692882</v>
      </c>
      <c r="K466" s="102">
        <f t="shared" si="24"/>
        <v>183.29822378539194</v>
      </c>
      <c r="L466" s="102">
        <f t="shared" si="24"/>
        <v>179.69681090963914</v>
      </c>
      <c r="M466" s="102">
        <f t="shared" ref="M466" si="25">M465/26.7</f>
        <v>251.34344569288399</v>
      </c>
    </row>
    <row r="467" spans="4:13" x14ac:dyDescent="0.25">
      <c r="D467" s="104"/>
      <c r="E467" s="99" t="s">
        <v>318</v>
      </c>
      <c r="F467" s="102">
        <f t="shared" ref="F467:L467" si="26">(F465*35.3147)/1000</f>
        <v>159.46423414399996</v>
      </c>
      <c r="G467" s="102">
        <f t="shared" si="26"/>
        <v>148.54492890400002</v>
      </c>
      <c r="H467" s="102">
        <f t="shared" si="26"/>
        <v>120.68834039700005</v>
      </c>
      <c r="I467" s="133">
        <f t="shared" si="26"/>
        <v>171.68771125499995</v>
      </c>
      <c r="J467" s="102">
        <f t="shared" si="26"/>
        <v>151.57387072299997</v>
      </c>
      <c r="K467" s="102">
        <f t="shared" si="26"/>
        <v>172.83235161982327</v>
      </c>
      <c r="L467" s="102">
        <f t="shared" si="26"/>
        <v>169.43657045175792</v>
      </c>
      <c r="M467" s="102">
        <f t="shared" ref="M467" si="27">(M465*35.3147)/1000</f>
        <v>236.99236078900012</v>
      </c>
    </row>
    <row r="468" spans="4:13" x14ac:dyDescent="0.25">
      <c r="D468" s="25"/>
      <c r="F468" s="102"/>
      <c r="G468" s="102"/>
      <c r="J468" s="25"/>
      <c r="K468" s="25"/>
    </row>
    <row r="469" spans="4:13" x14ac:dyDescent="0.25">
      <c r="D469" s="101" t="s">
        <v>323</v>
      </c>
      <c r="E469" s="99" t="s">
        <v>735</v>
      </c>
      <c r="F469" s="102">
        <f t="shared" ref="F469:K469" si="28">SUMIF($C$3:$C$452,"Eromanga",F$3:F$452)</f>
        <v>191.8</v>
      </c>
      <c r="G469" s="102">
        <f t="shared" si="28"/>
        <v>146.93</v>
      </c>
      <c r="H469" s="102">
        <f t="shared" si="28"/>
        <v>99.9</v>
      </c>
      <c r="I469" s="133">
        <f t="shared" si="28"/>
        <v>2.42</v>
      </c>
      <c r="J469" s="102">
        <f t="shared" si="28"/>
        <v>1.17</v>
      </c>
      <c r="K469" s="102">
        <f t="shared" si="28"/>
        <v>110.93363421424328</v>
      </c>
      <c r="L469" s="102">
        <f t="shared" ref="L469:M469" si="29">SUMIF($C$3:$C$452,"Eromanga",L$3:L$452)</f>
        <v>91.419999999999987</v>
      </c>
      <c r="M469" s="102">
        <f t="shared" si="29"/>
        <v>150.62</v>
      </c>
    </row>
    <row r="470" spans="4:13" x14ac:dyDescent="0.25">
      <c r="D470" s="103"/>
      <c r="E470" s="99" t="s">
        <v>317</v>
      </c>
      <c r="F470" s="102">
        <f t="shared" ref="F470:L470" si="30">F469/26.7</f>
        <v>7.1835205992509366</v>
      </c>
      <c r="G470" s="102">
        <f t="shared" si="30"/>
        <v>5.5029962546816487</v>
      </c>
      <c r="H470" s="102">
        <f t="shared" si="30"/>
        <v>3.7415730337078656</v>
      </c>
      <c r="I470" s="133">
        <f t="shared" si="30"/>
        <v>9.0636704119850184E-2</v>
      </c>
      <c r="J470" s="102">
        <f t="shared" si="30"/>
        <v>4.3820224719101124E-2</v>
      </c>
      <c r="K470" s="102">
        <f t="shared" si="30"/>
        <v>4.1548177608330823</v>
      </c>
      <c r="L470" s="102">
        <f t="shared" si="30"/>
        <v>3.423970037453183</v>
      </c>
      <c r="M470" s="102">
        <f t="shared" ref="M470" si="31">M469/26.7</f>
        <v>5.6411985018726591</v>
      </c>
    </row>
    <row r="471" spans="4:13" x14ac:dyDescent="0.25">
      <c r="D471" s="104"/>
      <c r="E471" s="99" t="s">
        <v>318</v>
      </c>
      <c r="F471" s="102">
        <f t="shared" ref="F471:L471" si="32">(F469*35.3147)/1000</f>
        <v>6.7733594600000009</v>
      </c>
      <c r="G471" s="102">
        <f t="shared" si="32"/>
        <v>5.1887888710000007</v>
      </c>
      <c r="H471" s="102">
        <f t="shared" si="32"/>
        <v>3.5279385300000006</v>
      </c>
      <c r="I471" s="133">
        <f t="shared" si="32"/>
        <v>8.5461573999999998E-2</v>
      </c>
      <c r="J471" s="102">
        <f t="shared" si="32"/>
        <v>4.1318199E-2</v>
      </c>
      <c r="K471" s="102">
        <f t="shared" si="32"/>
        <v>3.9175880121857376</v>
      </c>
      <c r="L471" s="102">
        <f t="shared" si="32"/>
        <v>3.228469874</v>
      </c>
      <c r="M471" s="102">
        <f t="shared" ref="M471" si="33">(M469*35.3147)/1000</f>
        <v>5.3191001140000012</v>
      </c>
    </row>
    <row r="472" spans="4:13" x14ac:dyDescent="0.25">
      <c r="D472" s="25"/>
      <c r="F472" s="102"/>
      <c r="G472" s="102"/>
      <c r="J472" s="25"/>
      <c r="K472" s="25"/>
    </row>
    <row r="473" spans="4:13" x14ac:dyDescent="0.25">
      <c r="D473" s="101" t="s">
        <v>320</v>
      </c>
      <c r="E473" s="99" t="s">
        <v>735</v>
      </c>
      <c r="F473" s="102">
        <f t="shared" ref="F473:K473" si="34">SUMIF($C$3:$C$452,"Surat",F$3:F$452)</f>
        <v>201.39</v>
      </c>
      <c r="G473" s="102">
        <f t="shared" si="34"/>
        <v>261.29000000000002</v>
      </c>
      <c r="H473" s="102">
        <f t="shared" si="34"/>
        <v>300.65000000000003</v>
      </c>
      <c r="I473" s="133">
        <f t="shared" si="34"/>
        <v>287.65000000000003</v>
      </c>
      <c r="J473" s="102">
        <f t="shared" si="34"/>
        <v>264.84000000000003</v>
      </c>
      <c r="K473" s="102">
        <f t="shared" si="34"/>
        <v>278.06713176879998</v>
      </c>
      <c r="L473" s="102">
        <f t="shared" ref="L473:M473" si="35">SUMIF($C$3:$C$452,"Surat",L$3:L$452)</f>
        <v>241.25000000000003</v>
      </c>
      <c r="M473" s="102">
        <f t="shared" si="35"/>
        <v>438.71000000000004</v>
      </c>
    </row>
    <row r="474" spans="4:13" x14ac:dyDescent="0.25">
      <c r="D474" s="103"/>
      <c r="E474" s="99" t="s">
        <v>317</v>
      </c>
      <c r="F474" s="102">
        <f t="shared" ref="F474:L474" si="36">F473/26.7</f>
        <v>7.5426966292134825</v>
      </c>
      <c r="G474" s="102">
        <f t="shared" si="36"/>
        <v>9.7861423220973798</v>
      </c>
      <c r="H474" s="102">
        <f t="shared" si="36"/>
        <v>11.260299625468166</v>
      </c>
      <c r="I474" s="133">
        <f t="shared" si="36"/>
        <v>10.773408239700377</v>
      </c>
      <c r="J474" s="102">
        <f t="shared" si="36"/>
        <v>9.9191011235955067</v>
      </c>
      <c r="K474" s="102">
        <f t="shared" si="36"/>
        <v>10.41449931718352</v>
      </c>
      <c r="L474" s="102">
        <f t="shared" si="36"/>
        <v>9.0355805243445708</v>
      </c>
      <c r="M474" s="102">
        <f t="shared" ref="M474" si="37">M473/26.7</f>
        <v>16.431086142322098</v>
      </c>
    </row>
    <row r="475" spans="4:13" x14ac:dyDescent="0.25">
      <c r="D475" s="104"/>
      <c r="E475" s="99" t="s">
        <v>318</v>
      </c>
      <c r="F475" s="102">
        <f t="shared" ref="F475:L475" si="38">(F473*35.3147)/1000</f>
        <v>7.1120274330000006</v>
      </c>
      <c r="G475" s="102">
        <f t="shared" si="38"/>
        <v>9.2273779630000003</v>
      </c>
      <c r="H475" s="102">
        <f t="shared" si="38"/>
        <v>10.617364555000002</v>
      </c>
      <c r="I475" s="133">
        <f t="shared" si="38"/>
        <v>10.158273455000002</v>
      </c>
      <c r="J475" s="102">
        <f t="shared" si="38"/>
        <v>9.3527451480000021</v>
      </c>
      <c r="K475" s="102">
        <f t="shared" si="38"/>
        <v>9.8198573382756411</v>
      </c>
      <c r="L475" s="102">
        <f t="shared" si="38"/>
        <v>8.5196713750000015</v>
      </c>
      <c r="M475" s="102">
        <f t="shared" ref="M475" si="39">(M473*35.3147)/1000</f>
        <v>15.492912037000002</v>
      </c>
    </row>
    <row r="478" spans="4:13" ht="17.25" x14ac:dyDescent="0.25">
      <c r="D478" s="107" t="s">
        <v>900</v>
      </c>
    </row>
    <row r="479" spans="4:13" ht="17.25" x14ac:dyDescent="0.25">
      <c r="D479" s="107" t="s">
        <v>901</v>
      </c>
    </row>
    <row r="480" spans="4:13" ht="17.25" x14ac:dyDescent="0.25">
      <c r="D480" s="107" t="s">
        <v>902</v>
      </c>
    </row>
    <row r="482" spans="4:4" ht="17.25" x14ac:dyDescent="0.25">
      <c r="D482" s="107" t="s">
        <v>903</v>
      </c>
    </row>
    <row r="483" spans="4:4" x14ac:dyDescent="0.25">
      <c r="D483" s="107" t="s">
        <v>731</v>
      </c>
    </row>
    <row r="484" spans="4:4" x14ac:dyDescent="0.25">
      <c r="D484" s="107" t="s">
        <v>734</v>
      </c>
    </row>
  </sheetData>
  <sortState ref="A3:I269">
    <sortCondition ref="A3:A269"/>
    <sortCondition ref="B3:B269"/>
  </sortState>
  <dataValidations count="1">
    <dataValidation type="decimal" operator="greaterThanOrEqual" allowBlank="1" showInputMessage="1" showErrorMessage="1" error="Value must be greater than or equal to 0." sqref="K151 K22 K25 K18 K27 K30 K32 K36 K40 K34 K45:K47 K49 K57:K58 K52 K61:K65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R261"/>
  <sheetViews>
    <sheetView tabSelected="1" workbookViewId="0">
      <pane xSplit="5" ySplit="2" topLeftCell="J228" activePane="bottomRight" state="frozen"/>
      <selection pane="topRight" activeCell="F1" sqref="F1"/>
      <selection pane="bottomLeft" activeCell="A3" sqref="A3"/>
      <selection pane="bottomRight" activeCell="N240" sqref="N240"/>
    </sheetView>
  </sheetViews>
  <sheetFormatPr defaultRowHeight="15" x14ac:dyDescent="0.25"/>
  <cols>
    <col min="1" max="1" width="49.140625" style="76" bestFit="1" customWidth="1"/>
    <col min="2" max="3" width="9.140625" style="76"/>
    <col min="4" max="4" width="38.140625" style="76" customWidth="1"/>
    <col min="5" max="5" width="28.85546875" style="76" customWidth="1"/>
    <col min="6" max="6" width="11.7109375" style="76" bestFit="1" customWidth="1"/>
    <col min="7" max="7" width="11.7109375" style="76" customWidth="1"/>
    <col min="8" max="8" width="12.5703125" style="76" customWidth="1"/>
    <col min="9" max="9" width="12.140625" style="76" customWidth="1"/>
    <col min="10" max="10" width="12.28515625" style="76" customWidth="1"/>
    <col min="11" max="11" width="12" style="76" customWidth="1"/>
    <col min="12" max="13" width="13.28515625" style="76" customWidth="1"/>
  </cols>
  <sheetData>
    <row r="1" spans="1:15" ht="18" thickBot="1" x14ac:dyDescent="0.3">
      <c r="D1" s="107" t="s">
        <v>904</v>
      </c>
      <c r="F1" s="155"/>
      <c r="G1" s="155"/>
      <c r="H1" s="155"/>
      <c r="I1" s="155"/>
    </row>
    <row r="2" spans="1:15" ht="31.5" thickTop="1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324</v>
      </c>
      <c r="G2" s="2" t="s">
        <v>325</v>
      </c>
      <c r="H2" s="2" t="s">
        <v>740</v>
      </c>
      <c r="I2" s="2" t="s">
        <v>752</v>
      </c>
      <c r="J2" s="2" t="s">
        <v>770</v>
      </c>
      <c r="K2" s="2" t="s">
        <v>793</v>
      </c>
      <c r="L2" s="2" t="s">
        <v>820</v>
      </c>
      <c r="M2" s="2" t="s">
        <v>898</v>
      </c>
    </row>
    <row r="3" spans="1:15" s="4" customFormat="1" ht="15.75" thickTop="1" x14ac:dyDescent="0.25">
      <c r="A3" s="25" t="s">
        <v>422</v>
      </c>
      <c r="B3" s="25" t="s">
        <v>423</v>
      </c>
      <c r="C3" s="25" t="s">
        <v>296</v>
      </c>
      <c r="D3" s="25" t="s">
        <v>424</v>
      </c>
      <c r="E3" s="25" t="s">
        <v>419</v>
      </c>
      <c r="F3" s="26">
        <v>6569.47</v>
      </c>
      <c r="G3" s="26">
        <v>6250.47</v>
      </c>
      <c r="H3" s="156">
        <v>5918.52</v>
      </c>
      <c r="I3" s="134">
        <v>6592.16</v>
      </c>
      <c r="J3" s="126">
        <v>6264.44</v>
      </c>
      <c r="K3" s="81">
        <v>7189.65</v>
      </c>
      <c r="L3" s="85">
        <v>6915.6900000000005</v>
      </c>
      <c r="M3" s="85">
        <v>6633.39</v>
      </c>
    </row>
    <row r="4" spans="1:15" s="4" customFormat="1" x14ac:dyDescent="0.25">
      <c r="A4" s="25" t="s">
        <v>425</v>
      </c>
      <c r="B4" s="25" t="s">
        <v>426</v>
      </c>
      <c r="C4" s="25" t="s">
        <v>296</v>
      </c>
      <c r="D4" s="25" t="s">
        <v>880</v>
      </c>
      <c r="E4" s="115" t="s">
        <v>419</v>
      </c>
      <c r="F4" s="26"/>
      <c r="G4" s="26"/>
      <c r="H4" s="156"/>
      <c r="I4" s="134"/>
      <c r="J4" s="126"/>
      <c r="K4" s="81"/>
      <c r="L4" s="85"/>
      <c r="M4" s="85">
        <v>13563.26</v>
      </c>
    </row>
    <row r="5" spans="1:15" s="4" customFormat="1" x14ac:dyDescent="0.25">
      <c r="A5" s="25" t="s">
        <v>425</v>
      </c>
      <c r="B5" s="25" t="s">
        <v>426</v>
      </c>
      <c r="C5" s="25" t="s">
        <v>296</v>
      </c>
      <c r="D5" s="25" t="s">
        <v>427</v>
      </c>
      <c r="E5" s="25" t="s">
        <v>419</v>
      </c>
      <c r="F5" s="26">
        <v>12399.78</v>
      </c>
      <c r="G5" s="26">
        <v>12253.98</v>
      </c>
      <c r="H5" s="27">
        <v>12109.62</v>
      </c>
      <c r="I5" s="135">
        <v>12187.57</v>
      </c>
      <c r="J5" s="54">
        <v>12040.84</v>
      </c>
      <c r="K5" s="79">
        <v>13880.92</v>
      </c>
      <c r="L5" s="25">
        <v>13719.37</v>
      </c>
      <c r="M5" s="25"/>
    </row>
    <row r="6" spans="1:15" s="4" customFormat="1" x14ac:dyDescent="0.25">
      <c r="A6" s="25" t="s">
        <v>425</v>
      </c>
      <c r="B6" s="25" t="s">
        <v>428</v>
      </c>
      <c r="C6" s="25" t="s">
        <v>296</v>
      </c>
      <c r="D6" s="25" t="s">
        <v>429</v>
      </c>
      <c r="E6" s="25" t="s">
        <v>419</v>
      </c>
      <c r="F6" s="26">
        <v>17725.96</v>
      </c>
      <c r="G6" s="26">
        <v>17725.96</v>
      </c>
      <c r="H6" s="27">
        <v>17725.96</v>
      </c>
      <c r="I6" s="135">
        <v>18785.39</v>
      </c>
      <c r="J6" s="54">
        <v>18783.23</v>
      </c>
      <c r="K6" s="79">
        <v>18590.009999999998</v>
      </c>
      <c r="L6" s="25">
        <v>18586.71</v>
      </c>
      <c r="M6" s="25">
        <v>18582.72</v>
      </c>
    </row>
    <row r="7" spans="1:15" s="4" customFormat="1" x14ac:dyDescent="0.25">
      <c r="A7" s="25" t="s">
        <v>425</v>
      </c>
      <c r="B7" s="25" t="s">
        <v>430</v>
      </c>
      <c r="C7" s="25" t="s">
        <v>296</v>
      </c>
      <c r="D7" s="25" t="s">
        <v>431</v>
      </c>
      <c r="E7" s="25" t="s">
        <v>419</v>
      </c>
      <c r="F7" s="26">
        <v>11653.79</v>
      </c>
      <c r="G7" s="26">
        <v>11653.79</v>
      </c>
      <c r="H7" s="27">
        <v>11652.97</v>
      </c>
      <c r="I7" s="135">
        <v>8667.7900000000009</v>
      </c>
      <c r="J7" s="54">
        <v>8667.51</v>
      </c>
      <c r="K7" s="79">
        <v>9302.08</v>
      </c>
      <c r="L7" s="25">
        <v>9292.7100000000009</v>
      </c>
      <c r="M7" s="25">
        <v>9277.83</v>
      </c>
    </row>
    <row r="8" spans="1:15" x14ac:dyDescent="0.25">
      <c r="A8" s="25" t="s">
        <v>425</v>
      </c>
      <c r="B8" s="25" t="s">
        <v>432</v>
      </c>
      <c r="C8" s="25" t="s">
        <v>296</v>
      </c>
      <c r="D8" s="25" t="s">
        <v>433</v>
      </c>
      <c r="E8" s="25" t="s">
        <v>419</v>
      </c>
      <c r="F8" s="26">
        <v>12455.050000000001</v>
      </c>
      <c r="G8" s="26">
        <v>12455.050000000001</v>
      </c>
      <c r="H8" s="27">
        <v>12455.050000000001</v>
      </c>
      <c r="I8" s="135">
        <v>12142.26</v>
      </c>
      <c r="J8" s="54">
        <v>12140.25</v>
      </c>
      <c r="K8" s="79">
        <v>12773.73</v>
      </c>
      <c r="L8" s="25">
        <v>12770.32</v>
      </c>
      <c r="M8" s="25">
        <v>12767.25</v>
      </c>
      <c r="N8" s="4"/>
    </row>
    <row r="9" spans="1:15" x14ac:dyDescent="0.25">
      <c r="A9" s="25" t="s">
        <v>326</v>
      </c>
      <c r="B9" s="25" t="s">
        <v>434</v>
      </c>
      <c r="C9" s="25" t="s">
        <v>296</v>
      </c>
      <c r="D9" s="25" t="s">
        <v>818</v>
      </c>
      <c r="E9" s="25" t="s">
        <v>419</v>
      </c>
      <c r="F9" s="26">
        <v>1174.6400000000001</v>
      </c>
      <c r="G9" s="26">
        <v>1174.6400000000001</v>
      </c>
      <c r="H9" s="27">
        <v>1174.6400000000001</v>
      </c>
      <c r="I9" s="26">
        <v>1175.1500000000001</v>
      </c>
      <c r="J9" s="27">
        <v>1175.1500000000001</v>
      </c>
      <c r="K9" s="25">
        <v>0</v>
      </c>
      <c r="L9" s="25"/>
      <c r="M9" s="25"/>
      <c r="N9" s="4"/>
      <c r="O9" s="45"/>
    </row>
    <row r="10" spans="1:15" s="39" customFormat="1" x14ac:dyDescent="0.25">
      <c r="A10" s="25" t="s">
        <v>326</v>
      </c>
      <c r="B10" s="25" t="s">
        <v>434</v>
      </c>
      <c r="C10" s="25" t="s">
        <v>296</v>
      </c>
      <c r="D10" s="91" t="s">
        <v>812</v>
      </c>
      <c r="E10" s="25" t="s">
        <v>419</v>
      </c>
      <c r="F10" s="26">
        <v>19257.64</v>
      </c>
      <c r="G10" s="26">
        <v>19257.64</v>
      </c>
      <c r="H10" s="27">
        <v>19257.64</v>
      </c>
      <c r="I10" s="26">
        <v>19258.29</v>
      </c>
      <c r="J10" s="27">
        <v>19258.29</v>
      </c>
      <c r="K10" s="79">
        <v>17378.05</v>
      </c>
      <c r="L10" s="79"/>
      <c r="M10" s="79"/>
      <c r="N10" s="4"/>
      <c r="O10" s="46"/>
    </row>
    <row r="11" spans="1:15" x14ac:dyDescent="0.25">
      <c r="A11" s="90" t="s">
        <v>822</v>
      </c>
      <c r="B11" s="89" t="s">
        <v>823</v>
      </c>
      <c r="C11" s="83" t="s">
        <v>296</v>
      </c>
      <c r="D11" s="88" t="s">
        <v>824</v>
      </c>
      <c r="E11" s="115" t="s">
        <v>419</v>
      </c>
      <c r="F11" s="26"/>
      <c r="G11" s="26"/>
      <c r="H11" s="27"/>
      <c r="I11" s="26"/>
      <c r="J11" s="27"/>
      <c r="K11" s="79"/>
      <c r="L11" s="25">
        <v>17378.05</v>
      </c>
      <c r="M11" s="25">
        <v>17378.05</v>
      </c>
      <c r="N11" s="4"/>
      <c r="O11" s="46"/>
    </row>
    <row r="12" spans="1:15" s="39" customFormat="1" x14ac:dyDescent="0.25">
      <c r="A12" s="25" t="s">
        <v>326</v>
      </c>
      <c r="B12" s="25" t="s">
        <v>434</v>
      </c>
      <c r="C12" s="25" t="s">
        <v>296</v>
      </c>
      <c r="D12" s="25" t="s">
        <v>814</v>
      </c>
      <c r="E12" s="91" t="s">
        <v>419</v>
      </c>
      <c r="F12" s="26">
        <v>3393.12</v>
      </c>
      <c r="G12" s="26">
        <v>3393.12</v>
      </c>
      <c r="H12" s="27">
        <v>3393.12</v>
      </c>
      <c r="I12" s="26">
        <v>3395.19</v>
      </c>
      <c r="J12" s="27">
        <v>3395.19</v>
      </c>
      <c r="K12" s="79">
        <v>832.52</v>
      </c>
      <c r="L12" s="25"/>
      <c r="M12" s="25"/>
      <c r="N12" s="4"/>
      <c r="O12" s="46"/>
    </row>
    <row r="13" spans="1:15" s="4" customFormat="1" x14ac:dyDescent="0.25">
      <c r="A13" s="136" t="s">
        <v>822</v>
      </c>
      <c r="B13" s="89" t="s">
        <v>827</v>
      </c>
      <c r="C13" s="83" t="s">
        <v>296</v>
      </c>
      <c r="D13" s="89" t="s">
        <v>828</v>
      </c>
      <c r="E13" s="91" t="s">
        <v>419</v>
      </c>
      <c r="F13" s="26"/>
      <c r="G13" s="26"/>
      <c r="H13" s="27"/>
      <c r="I13" s="26"/>
      <c r="J13" s="27"/>
      <c r="K13" s="79"/>
      <c r="L13" s="25">
        <v>832.52</v>
      </c>
      <c r="M13" s="25">
        <v>832.52</v>
      </c>
      <c r="O13" s="48"/>
    </row>
    <row r="14" spans="1:15" s="4" customFormat="1" x14ac:dyDescent="0.25">
      <c r="A14" s="25" t="s">
        <v>326</v>
      </c>
      <c r="B14" s="25" t="s">
        <v>434</v>
      </c>
      <c r="C14" s="25" t="s">
        <v>296</v>
      </c>
      <c r="D14" s="25" t="s">
        <v>435</v>
      </c>
      <c r="E14" s="91" t="s">
        <v>419</v>
      </c>
      <c r="F14" s="26">
        <v>11089.630000000001</v>
      </c>
      <c r="G14" s="26">
        <v>11089.630000000001</v>
      </c>
      <c r="H14" s="27">
        <v>11089.630000000001</v>
      </c>
      <c r="I14" s="26">
        <v>11088.88</v>
      </c>
      <c r="J14" s="54">
        <v>11088.88</v>
      </c>
      <c r="K14" s="79">
        <v>1061.8800000000001</v>
      </c>
      <c r="L14" s="117">
        <v>1061.8800000000001</v>
      </c>
      <c r="M14" s="117"/>
    </row>
    <row r="15" spans="1:15" s="4" customFormat="1" x14ac:dyDescent="0.25">
      <c r="A15" s="25" t="s">
        <v>326</v>
      </c>
      <c r="B15" s="25" t="s">
        <v>434</v>
      </c>
      <c r="C15" s="25" t="s">
        <v>296</v>
      </c>
      <c r="D15" s="128" t="s">
        <v>881</v>
      </c>
      <c r="E15" s="25" t="s">
        <v>419</v>
      </c>
      <c r="F15" s="26"/>
      <c r="G15" s="26"/>
      <c r="H15" s="27"/>
      <c r="I15" s="26"/>
      <c r="J15" s="54"/>
      <c r="K15" s="79"/>
      <c r="L15" s="25"/>
      <c r="M15" s="25">
        <v>1061.8800000000001</v>
      </c>
    </row>
    <row r="16" spans="1:15" s="4" customFormat="1" x14ac:dyDescent="0.25">
      <c r="A16" s="25" t="s">
        <v>326</v>
      </c>
      <c r="B16" s="25" t="s">
        <v>434</v>
      </c>
      <c r="C16" s="25" t="s">
        <v>296</v>
      </c>
      <c r="D16" s="25" t="s">
        <v>815</v>
      </c>
      <c r="E16" s="91" t="s">
        <v>419</v>
      </c>
      <c r="F16" s="26">
        <v>7860.04</v>
      </c>
      <c r="G16" s="26">
        <v>7860.04</v>
      </c>
      <c r="H16" s="27">
        <v>7860.04</v>
      </c>
      <c r="I16" s="26">
        <v>7860.76</v>
      </c>
      <c r="J16" s="27">
        <v>7860.76</v>
      </c>
      <c r="K16" s="79">
        <v>3902.06</v>
      </c>
      <c r="L16" s="25"/>
      <c r="M16" s="25"/>
    </row>
    <row r="17" spans="1:24" s="4" customFormat="1" x14ac:dyDescent="0.25">
      <c r="A17" s="137" t="s">
        <v>822</v>
      </c>
      <c r="B17" s="89" t="s">
        <v>829</v>
      </c>
      <c r="C17" s="83" t="s">
        <v>296</v>
      </c>
      <c r="D17" s="89" t="s">
        <v>830</v>
      </c>
      <c r="E17" s="115" t="s">
        <v>419</v>
      </c>
      <c r="F17" s="26"/>
      <c r="G17" s="26"/>
      <c r="H17" s="27"/>
      <c r="I17" s="26"/>
      <c r="J17" s="27"/>
      <c r="K17" s="79"/>
      <c r="L17" s="25">
        <v>3902.06</v>
      </c>
      <c r="M17" s="25">
        <v>3902.06</v>
      </c>
    </row>
    <row r="18" spans="1:24" s="4" customFormat="1" x14ac:dyDescent="0.25">
      <c r="A18" s="25" t="s">
        <v>326</v>
      </c>
      <c r="B18" s="25" t="s">
        <v>434</v>
      </c>
      <c r="C18" s="25" t="s">
        <v>296</v>
      </c>
      <c r="D18" s="25" t="s">
        <v>816</v>
      </c>
      <c r="E18" s="91" t="s">
        <v>419</v>
      </c>
      <c r="F18" s="26">
        <v>3870.06</v>
      </c>
      <c r="G18" s="26">
        <v>3870.06</v>
      </c>
      <c r="H18" s="27">
        <v>3870.06</v>
      </c>
      <c r="I18" s="26">
        <v>3870.91</v>
      </c>
      <c r="J18" s="27">
        <v>3870.91</v>
      </c>
      <c r="K18" s="79">
        <v>2469.23</v>
      </c>
      <c r="L18" s="25"/>
      <c r="M18" s="25"/>
    </row>
    <row r="19" spans="1:24" s="4" customFormat="1" x14ac:dyDescent="0.25">
      <c r="A19" s="136" t="s">
        <v>822</v>
      </c>
      <c r="B19" s="89" t="s">
        <v>831</v>
      </c>
      <c r="C19" s="83" t="s">
        <v>296</v>
      </c>
      <c r="D19" s="89" t="s">
        <v>832</v>
      </c>
      <c r="E19" s="115" t="s">
        <v>419</v>
      </c>
      <c r="F19" s="26"/>
      <c r="G19" s="26"/>
      <c r="H19" s="27"/>
      <c r="I19" s="26"/>
      <c r="J19" s="27"/>
      <c r="K19" s="79"/>
      <c r="L19" s="25">
        <v>2469.23</v>
      </c>
      <c r="M19" s="25">
        <v>2469.23</v>
      </c>
    </row>
    <row r="20" spans="1:24" x14ac:dyDescent="0.25">
      <c r="A20" s="25" t="s">
        <v>326</v>
      </c>
      <c r="B20" s="25" t="s">
        <v>436</v>
      </c>
      <c r="C20" s="25" t="s">
        <v>296</v>
      </c>
      <c r="D20" s="25" t="s">
        <v>813</v>
      </c>
      <c r="E20" s="91" t="s">
        <v>419</v>
      </c>
      <c r="F20" s="26">
        <v>3744.69</v>
      </c>
      <c r="G20" s="26">
        <v>3744.69</v>
      </c>
      <c r="H20" s="27">
        <v>3744.69</v>
      </c>
      <c r="I20" s="26">
        <v>3743.49</v>
      </c>
      <c r="J20" s="54">
        <v>3743.49</v>
      </c>
      <c r="K20" s="79">
        <v>8580</v>
      </c>
      <c r="L20" s="25"/>
      <c r="M20" s="25"/>
      <c r="N20" s="4"/>
    </row>
    <row r="21" spans="1:24" s="39" customFormat="1" x14ac:dyDescent="0.25">
      <c r="A21" s="90" t="s">
        <v>822</v>
      </c>
      <c r="B21" s="88" t="s">
        <v>825</v>
      </c>
      <c r="C21" s="80" t="s">
        <v>296</v>
      </c>
      <c r="D21" s="89" t="s">
        <v>826</v>
      </c>
      <c r="E21" s="91" t="s">
        <v>419</v>
      </c>
      <c r="F21" s="26"/>
      <c r="G21" s="26"/>
      <c r="H21" s="27"/>
      <c r="I21" s="26"/>
      <c r="J21" s="54"/>
      <c r="K21" s="79"/>
      <c r="L21" s="79">
        <v>8580</v>
      </c>
      <c r="M21" s="79">
        <v>8580</v>
      </c>
      <c r="N21" s="4"/>
    </row>
    <row r="22" spans="1:24" x14ac:dyDescent="0.25">
      <c r="A22" s="25" t="s">
        <v>326</v>
      </c>
      <c r="B22" s="25" t="s">
        <v>437</v>
      </c>
      <c r="C22" s="25" t="s">
        <v>296</v>
      </c>
      <c r="D22" s="25" t="s">
        <v>438</v>
      </c>
      <c r="E22" s="91" t="s">
        <v>419</v>
      </c>
      <c r="F22" s="26">
        <v>6170.2300000000005</v>
      </c>
      <c r="G22" s="26">
        <v>6170.2300000000005</v>
      </c>
      <c r="H22" s="27">
        <v>6170.2300000000005</v>
      </c>
      <c r="I22" s="26">
        <v>6170.24</v>
      </c>
      <c r="J22" s="27">
        <v>6170.24</v>
      </c>
      <c r="K22" s="79">
        <v>8078.8</v>
      </c>
      <c r="L22" s="25"/>
      <c r="M22" s="25"/>
      <c r="N22" s="4"/>
    </row>
    <row r="23" spans="1:24" x14ac:dyDescent="0.25">
      <c r="A23" s="136" t="s">
        <v>822</v>
      </c>
      <c r="B23" s="138" t="s">
        <v>849</v>
      </c>
      <c r="C23" s="157" t="s">
        <v>296</v>
      </c>
      <c r="D23" s="89" t="s">
        <v>850</v>
      </c>
      <c r="E23" s="115" t="s">
        <v>419</v>
      </c>
      <c r="F23" s="26"/>
      <c r="G23" s="26"/>
      <c r="H23" s="27"/>
      <c r="I23" s="26"/>
      <c r="J23" s="27"/>
      <c r="K23" s="79"/>
      <c r="L23" s="25">
        <v>8078.8</v>
      </c>
      <c r="M23" s="25">
        <v>8078.8</v>
      </c>
      <c r="N23" s="4"/>
    </row>
    <row r="24" spans="1:24" s="39" customFormat="1" x14ac:dyDescent="0.25">
      <c r="A24" s="25" t="s">
        <v>326</v>
      </c>
      <c r="B24" s="91" t="s">
        <v>437</v>
      </c>
      <c r="C24" s="91" t="s">
        <v>296</v>
      </c>
      <c r="D24" s="25" t="s">
        <v>439</v>
      </c>
      <c r="E24" s="91" t="s">
        <v>419</v>
      </c>
      <c r="F24" s="26">
        <v>171.70000000000002</v>
      </c>
      <c r="G24" s="26">
        <v>171.70000000000002</v>
      </c>
      <c r="H24" s="27">
        <v>171.70000000000002</v>
      </c>
      <c r="I24" s="26">
        <v>172.73</v>
      </c>
      <c r="J24" s="27">
        <v>172.73</v>
      </c>
      <c r="K24" s="25">
        <v>0</v>
      </c>
      <c r="L24" s="25"/>
      <c r="M24" s="25"/>
      <c r="N24" s="4"/>
    </row>
    <row r="25" spans="1:24" x14ac:dyDescent="0.25">
      <c r="A25" s="25" t="s">
        <v>326</v>
      </c>
      <c r="B25" s="91" t="s">
        <v>437</v>
      </c>
      <c r="C25" s="91" t="s">
        <v>296</v>
      </c>
      <c r="D25" s="25" t="s">
        <v>440</v>
      </c>
      <c r="E25" s="91" t="s">
        <v>419</v>
      </c>
      <c r="F25" s="26">
        <v>5832.29</v>
      </c>
      <c r="G25" s="26">
        <v>5832.29</v>
      </c>
      <c r="H25" s="27">
        <v>5832.29</v>
      </c>
      <c r="I25" s="26">
        <v>5833.27</v>
      </c>
      <c r="J25" s="27">
        <v>5833.27</v>
      </c>
      <c r="K25" s="25">
        <v>971.27</v>
      </c>
      <c r="L25" s="25"/>
      <c r="M25" s="25"/>
      <c r="N25" s="4"/>
      <c r="O25" s="43"/>
      <c r="P25" s="43"/>
      <c r="Q25" s="43"/>
      <c r="R25" s="44"/>
      <c r="S25" s="44"/>
      <c r="T25" s="44"/>
      <c r="U25" s="44"/>
      <c r="V25" s="44"/>
      <c r="W25" s="44"/>
      <c r="X25" s="44"/>
    </row>
    <row r="26" spans="1:24" x14ac:dyDescent="0.25">
      <c r="A26" s="136" t="s">
        <v>822</v>
      </c>
      <c r="B26" s="87" t="s">
        <v>851</v>
      </c>
      <c r="C26" s="80" t="s">
        <v>296</v>
      </c>
      <c r="D26" s="89" t="s">
        <v>852</v>
      </c>
      <c r="E26" s="115" t="s">
        <v>419</v>
      </c>
      <c r="F26" s="26"/>
      <c r="G26" s="26"/>
      <c r="H26" s="27"/>
      <c r="I26" s="26"/>
      <c r="J26" s="27"/>
      <c r="K26" s="25"/>
      <c r="L26" s="25">
        <v>971.27</v>
      </c>
      <c r="M26" s="25">
        <v>971.27</v>
      </c>
      <c r="N26" s="4"/>
      <c r="O26" s="44"/>
      <c r="P26" s="44"/>
      <c r="Q26" s="44"/>
      <c r="R26" s="44"/>
      <c r="S26" s="44"/>
      <c r="T26" s="44"/>
      <c r="U26" s="44"/>
      <c r="V26" s="44"/>
      <c r="W26" s="44"/>
      <c r="X26" s="44"/>
    </row>
    <row r="27" spans="1:24" x14ac:dyDescent="0.25">
      <c r="A27" s="25" t="s">
        <v>326</v>
      </c>
      <c r="B27" s="91" t="s">
        <v>437</v>
      </c>
      <c r="C27" s="25" t="s">
        <v>296</v>
      </c>
      <c r="D27" s="25" t="s">
        <v>441</v>
      </c>
      <c r="E27" s="91" t="s">
        <v>419</v>
      </c>
      <c r="F27" s="26">
        <v>2114.89</v>
      </c>
      <c r="G27" s="26">
        <v>2114.89</v>
      </c>
      <c r="H27" s="27">
        <v>2114.89</v>
      </c>
      <c r="I27" s="26">
        <v>2115.27</v>
      </c>
      <c r="J27" s="27">
        <v>2115.27</v>
      </c>
      <c r="K27" s="25">
        <v>0</v>
      </c>
      <c r="L27" s="25"/>
      <c r="M27" s="25"/>
      <c r="N27" s="4"/>
      <c r="O27" s="5"/>
      <c r="P27" s="5"/>
    </row>
    <row r="28" spans="1:24" x14ac:dyDescent="0.25">
      <c r="A28" s="25" t="s">
        <v>326</v>
      </c>
      <c r="B28" s="91" t="s">
        <v>437</v>
      </c>
      <c r="C28" s="25" t="s">
        <v>296</v>
      </c>
      <c r="D28" s="25" t="s">
        <v>442</v>
      </c>
      <c r="E28" s="91" t="s">
        <v>419</v>
      </c>
      <c r="F28" s="26">
        <v>24.53</v>
      </c>
      <c r="G28" s="26">
        <v>24.53</v>
      </c>
      <c r="H28" s="27">
        <v>24.53</v>
      </c>
      <c r="I28" s="26">
        <v>25.49</v>
      </c>
      <c r="J28" s="27">
        <v>25.49</v>
      </c>
      <c r="K28" s="25">
        <v>0</v>
      </c>
      <c r="L28" s="25"/>
      <c r="M28" s="25"/>
      <c r="N28" s="4"/>
    </row>
    <row r="29" spans="1:24" s="39" customFormat="1" x14ac:dyDescent="0.25">
      <c r="A29" s="25" t="s">
        <v>326</v>
      </c>
      <c r="B29" s="91" t="s">
        <v>437</v>
      </c>
      <c r="C29" s="25" t="s">
        <v>296</v>
      </c>
      <c r="D29" s="25" t="s">
        <v>443</v>
      </c>
      <c r="E29" s="91" t="s">
        <v>419</v>
      </c>
      <c r="F29" s="26">
        <v>812.16</v>
      </c>
      <c r="G29" s="26">
        <v>812.16</v>
      </c>
      <c r="H29" s="27">
        <v>812.16</v>
      </c>
      <c r="I29" s="26">
        <v>812.69</v>
      </c>
      <c r="J29" s="27">
        <v>812.69</v>
      </c>
      <c r="K29" s="25">
        <v>0</v>
      </c>
      <c r="L29" s="25"/>
      <c r="M29" s="25"/>
      <c r="N29" s="4"/>
    </row>
    <row r="30" spans="1:24" x14ac:dyDescent="0.25">
      <c r="A30" s="25" t="s">
        <v>326</v>
      </c>
      <c r="B30" s="91" t="s">
        <v>437</v>
      </c>
      <c r="C30" s="25" t="s">
        <v>296</v>
      </c>
      <c r="D30" s="25" t="s">
        <v>444</v>
      </c>
      <c r="E30" s="91" t="s">
        <v>419</v>
      </c>
      <c r="F30" s="26">
        <v>11631.87</v>
      </c>
      <c r="G30" s="26">
        <v>11631.87</v>
      </c>
      <c r="H30" s="27">
        <v>11631.87</v>
      </c>
      <c r="I30" s="26">
        <v>11632.56</v>
      </c>
      <c r="J30" s="27">
        <v>11632.56</v>
      </c>
      <c r="K30" s="79">
        <v>10590.5</v>
      </c>
      <c r="L30" s="25"/>
      <c r="M30" s="25"/>
      <c r="N30" s="4"/>
    </row>
    <row r="31" spans="1:24" s="39" customFormat="1" x14ac:dyDescent="0.25">
      <c r="A31" s="136" t="s">
        <v>822</v>
      </c>
      <c r="B31" s="138" t="s">
        <v>847</v>
      </c>
      <c r="C31" s="157" t="s">
        <v>296</v>
      </c>
      <c r="D31" s="89" t="s">
        <v>848</v>
      </c>
      <c r="E31" s="115" t="s">
        <v>419</v>
      </c>
      <c r="F31" s="26"/>
      <c r="G31" s="26"/>
      <c r="H31" s="27"/>
      <c r="I31" s="26"/>
      <c r="J31" s="27"/>
      <c r="K31" s="79"/>
      <c r="L31" s="25">
        <v>10590.5</v>
      </c>
      <c r="M31" s="25">
        <v>10590.5</v>
      </c>
      <c r="N31" s="4"/>
    </row>
    <row r="32" spans="1:24" s="4" customFormat="1" x14ac:dyDescent="0.25">
      <c r="A32" s="25" t="s">
        <v>326</v>
      </c>
      <c r="B32" s="91" t="s">
        <v>445</v>
      </c>
      <c r="C32" s="91" t="s">
        <v>296</v>
      </c>
      <c r="D32" s="25" t="s">
        <v>446</v>
      </c>
      <c r="E32" s="91" t="s">
        <v>419</v>
      </c>
      <c r="F32" s="26">
        <v>4979.3</v>
      </c>
      <c r="G32" s="26">
        <v>4979.3</v>
      </c>
      <c r="H32" s="27">
        <v>4979.3</v>
      </c>
      <c r="I32" s="26">
        <v>4980.93</v>
      </c>
      <c r="J32" s="54">
        <v>4980.93</v>
      </c>
      <c r="K32" s="139">
        <v>246.36</v>
      </c>
      <c r="L32" s="25"/>
      <c r="M32" s="25"/>
    </row>
    <row r="33" spans="1:14" s="4" customFormat="1" x14ac:dyDescent="0.25">
      <c r="A33" s="25" t="s">
        <v>326</v>
      </c>
      <c r="B33" s="91" t="s">
        <v>445</v>
      </c>
      <c r="C33" s="91" t="s">
        <v>296</v>
      </c>
      <c r="D33" s="25" t="s">
        <v>821</v>
      </c>
      <c r="E33" s="91"/>
      <c r="F33" s="26"/>
      <c r="G33" s="26"/>
      <c r="H33" s="27"/>
      <c r="I33" s="26"/>
      <c r="J33" s="54"/>
      <c r="K33" s="139"/>
      <c r="L33" s="25">
        <v>246.36</v>
      </c>
      <c r="M33" s="25">
        <v>0</v>
      </c>
    </row>
    <row r="34" spans="1:14" x14ac:dyDescent="0.25">
      <c r="A34" s="76" t="s">
        <v>326</v>
      </c>
      <c r="B34" s="25" t="s">
        <v>445</v>
      </c>
      <c r="C34" s="76" t="s">
        <v>296</v>
      </c>
      <c r="D34" s="25" t="s">
        <v>882</v>
      </c>
      <c r="E34" s="76" t="s">
        <v>419</v>
      </c>
      <c r="F34" s="26"/>
      <c r="G34" s="26"/>
      <c r="H34" s="27"/>
      <c r="I34" s="26"/>
      <c r="J34" s="54"/>
      <c r="K34" s="139"/>
      <c r="L34" s="25"/>
      <c r="M34" s="25">
        <v>246.36</v>
      </c>
      <c r="N34" s="4"/>
    </row>
    <row r="35" spans="1:14" s="39" customFormat="1" x14ac:dyDescent="0.25">
      <c r="A35" s="25" t="s">
        <v>326</v>
      </c>
      <c r="B35" s="91" t="s">
        <v>445</v>
      </c>
      <c r="C35" s="91" t="s">
        <v>296</v>
      </c>
      <c r="D35" s="25" t="s">
        <v>447</v>
      </c>
      <c r="E35" s="91" t="s">
        <v>419</v>
      </c>
      <c r="F35" s="26">
        <v>3354.96</v>
      </c>
      <c r="G35" s="26">
        <v>3354.96</v>
      </c>
      <c r="H35" s="27">
        <v>3354.96</v>
      </c>
      <c r="I35" s="26">
        <v>3355.55</v>
      </c>
      <c r="J35" s="27">
        <v>3355.55</v>
      </c>
      <c r="K35" s="79">
        <v>3800.12</v>
      </c>
      <c r="L35" s="25"/>
      <c r="M35" s="25"/>
      <c r="N35" s="4"/>
    </row>
    <row r="36" spans="1:14" x14ac:dyDescent="0.25">
      <c r="A36" s="136" t="s">
        <v>822</v>
      </c>
      <c r="B36" s="140" t="s">
        <v>845</v>
      </c>
      <c r="C36" s="158" t="s">
        <v>296</v>
      </c>
      <c r="D36" s="89" t="s">
        <v>846</v>
      </c>
      <c r="E36" s="115" t="s">
        <v>419</v>
      </c>
      <c r="F36" s="26"/>
      <c r="G36" s="26"/>
      <c r="H36" s="27"/>
      <c r="I36" s="26"/>
      <c r="J36" s="27"/>
      <c r="K36" s="79"/>
      <c r="L36" s="25">
        <v>3800.12</v>
      </c>
      <c r="M36" s="25">
        <v>3800.12</v>
      </c>
      <c r="N36" s="4"/>
    </row>
    <row r="37" spans="1:14" x14ac:dyDescent="0.25">
      <c r="A37" s="25" t="s">
        <v>326</v>
      </c>
      <c r="B37" s="91" t="s">
        <v>445</v>
      </c>
      <c r="C37" s="91" t="s">
        <v>296</v>
      </c>
      <c r="D37" s="25" t="s">
        <v>448</v>
      </c>
      <c r="E37" s="91" t="s">
        <v>419</v>
      </c>
      <c r="F37" s="26">
        <v>4616.82</v>
      </c>
      <c r="G37" s="26">
        <v>4616.82</v>
      </c>
      <c r="H37" s="27">
        <v>4616.82</v>
      </c>
      <c r="I37" s="26">
        <v>4615.6499999999996</v>
      </c>
      <c r="J37" s="27">
        <v>4615.6499999999996</v>
      </c>
      <c r="K37" s="77">
        <v>3451.82</v>
      </c>
      <c r="L37" s="25"/>
      <c r="M37" s="25"/>
      <c r="N37" s="4"/>
    </row>
    <row r="38" spans="1:14" x14ac:dyDescent="0.25">
      <c r="A38" s="136" t="s">
        <v>822</v>
      </c>
      <c r="B38" s="140" t="s">
        <v>843</v>
      </c>
      <c r="C38" s="158" t="s">
        <v>296</v>
      </c>
      <c r="D38" s="89" t="s">
        <v>844</v>
      </c>
      <c r="E38" s="115" t="s">
        <v>419</v>
      </c>
      <c r="F38" s="26"/>
      <c r="G38" s="26"/>
      <c r="H38" s="27"/>
      <c r="I38" s="26"/>
      <c r="J38" s="27"/>
      <c r="K38" s="77"/>
      <c r="L38" s="77">
        <v>3451.82</v>
      </c>
      <c r="M38" s="77">
        <v>3451.82</v>
      </c>
      <c r="N38" s="4"/>
    </row>
    <row r="39" spans="1:14" x14ac:dyDescent="0.25">
      <c r="A39" s="25" t="s">
        <v>326</v>
      </c>
      <c r="B39" s="91" t="s">
        <v>327</v>
      </c>
      <c r="C39" s="91" t="s">
        <v>12</v>
      </c>
      <c r="D39" s="25" t="s">
        <v>328</v>
      </c>
      <c r="E39" s="91" t="s">
        <v>329</v>
      </c>
      <c r="F39" s="26">
        <v>4273.42</v>
      </c>
      <c r="G39" s="26">
        <v>4273.42</v>
      </c>
      <c r="H39" s="27">
        <v>4273.42</v>
      </c>
      <c r="I39" s="26">
        <v>0</v>
      </c>
      <c r="J39" s="27">
        <v>0</v>
      </c>
      <c r="K39" s="25"/>
      <c r="L39" s="25"/>
      <c r="M39" s="25"/>
      <c r="N39" s="4"/>
    </row>
    <row r="40" spans="1:14" x14ac:dyDescent="0.25">
      <c r="A40" s="25" t="s">
        <v>326</v>
      </c>
      <c r="B40" s="91" t="s">
        <v>449</v>
      </c>
      <c r="C40" s="91" t="s">
        <v>296</v>
      </c>
      <c r="D40" s="25" t="s">
        <v>450</v>
      </c>
      <c r="E40" s="91" t="s">
        <v>419</v>
      </c>
      <c r="F40" s="26">
        <v>7496.67</v>
      </c>
      <c r="G40" s="26">
        <v>7491.64</v>
      </c>
      <c r="H40" s="27">
        <v>7487.18</v>
      </c>
      <c r="I40" s="135">
        <v>6645.96</v>
      </c>
      <c r="J40" s="54">
        <v>6621.76</v>
      </c>
      <c r="K40" s="79">
        <v>7376.54</v>
      </c>
      <c r="L40" s="25">
        <v>7282.1500000000005</v>
      </c>
      <c r="M40" s="25">
        <v>7188.89</v>
      </c>
      <c r="N40" s="4"/>
    </row>
    <row r="41" spans="1:14" x14ac:dyDescent="0.25">
      <c r="A41" s="25" t="s">
        <v>330</v>
      </c>
      <c r="B41" s="25" t="s">
        <v>451</v>
      </c>
      <c r="C41" s="25" t="s">
        <v>296</v>
      </c>
      <c r="D41" s="25" t="s">
        <v>452</v>
      </c>
      <c r="E41" s="91" t="s">
        <v>419</v>
      </c>
      <c r="F41" s="26">
        <v>0</v>
      </c>
      <c r="G41" s="26">
        <v>0</v>
      </c>
      <c r="H41" s="27">
        <v>0</v>
      </c>
      <c r="I41" s="26">
        <v>0</v>
      </c>
      <c r="J41" s="27">
        <v>0</v>
      </c>
      <c r="K41" s="26">
        <v>0</v>
      </c>
      <c r="L41" s="8">
        <v>0</v>
      </c>
      <c r="M41" s="8">
        <v>0</v>
      </c>
      <c r="N41" s="4"/>
    </row>
    <row r="42" spans="1:14" x14ac:dyDescent="0.25">
      <c r="A42" s="25" t="s">
        <v>330</v>
      </c>
      <c r="B42" s="25" t="s">
        <v>751</v>
      </c>
      <c r="C42" s="25" t="s">
        <v>296</v>
      </c>
      <c r="D42" s="25" t="s">
        <v>741</v>
      </c>
      <c r="E42" s="91" t="s">
        <v>419</v>
      </c>
      <c r="F42" s="26"/>
      <c r="G42" s="26"/>
      <c r="H42" s="27">
        <v>569.55000000000007</v>
      </c>
      <c r="I42" s="28">
        <v>568.95000000000005</v>
      </c>
      <c r="J42" s="54">
        <v>457.87</v>
      </c>
      <c r="K42" s="141">
        <v>451.71254158898131</v>
      </c>
      <c r="L42" s="25">
        <v>487</v>
      </c>
      <c r="M42" s="25">
        <v>473.19</v>
      </c>
      <c r="N42" s="4"/>
    </row>
    <row r="43" spans="1:14" x14ac:dyDescent="0.25">
      <c r="A43" s="25" t="s">
        <v>71</v>
      </c>
      <c r="B43" s="76" t="s">
        <v>883</v>
      </c>
      <c r="C43" s="25" t="s">
        <v>296</v>
      </c>
      <c r="D43" s="76" t="s">
        <v>884</v>
      </c>
      <c r="E43" s="25" t="s">
        <v>419</v>
      </c>
      <c r="F43" s="26"/>
      <c r="G43" s="26"/>
      <c r="H43" s="27"/>
      <c r="I43" s="28"/>
      <c r="J43" s="54"/>
      <c r="K43" s="141"/>
      <c r="L43" s="25"/>
      <c r="M43" s="25">
        <v>2654.72</v>
      </c>
      <c r="N43" s="4"/>
    </row>
    <row r="44" spans="1:14" x14ac:dyDescent="0.25">
      <c r="A44" s="25" t="s">
        <v>330</v>
      </c>
      <c r="B44" s="25" t="s">
        <v>331</v>
      </c>
      <c r="C44" s="25" t="s">
        <v>12</v>
      </c>
      <c r="D44" s="25" t="s">
        <v>332</v>
      </c>
      <c r="E44" s="91" t="s">
        <v>333</v>
      </c>
      <c r="F44" s="26">
        <v>11026.89</v>
      </c>
      <c r="G44" s="26">
        <v>10588.45</v>
      </c>
      <c r="H44" s="27">
        <v>10277.77</v>
      </c>
      <c r="I44" s="28">
        <v>9824.15</v>
      </c>
      <c r="J44" s="54">
        <v>12073.01</v>
      </c>
      <c r="K44" s="141">
        <v>11967.510860377573</v>
      </c>
      <c r="L44" s="25">
        <v>12209.89</v>
      </c>
      <c r="M44" s="25">
        <v>11844.54</v>
      </c>
      <c r="N44" s="4"/>
    </row>
    <row r="45" spans="1:14" x14ac:dyDescent="0.25">
      <c r="A45" s="25" t="s">
        <v>71</v>
      </c>
      <c r="B45" s="25" t="s">
        <v>334</v>
      </c>
      <c r="C45" s="25" t="s">
        <v>12</v>
      </c>
      <c r="D45" s="25" t="s">
        <v>332</v>
      </c>
      <c r="E45" s="25" t="s">
        <v>333</v>
      </c>
      <c r="F45" s="26">
        <v>0</v>
      </c>
      <c r="G45" s="26">
        <v>0</v>
      </c>
      <c r="H45" s="27">
        <v>0</v>
      </c>
      <c r="I45" s="26">
        <v>0</v>
      </c>
      <c r="J45" s="27">
        <v>0</v>
      </c>
      <c r="K45" s="26">
        <v>0</v>
      </c>
      <c r="L45" s="8">
        <v>0</v>
      </c>
      <c r="M45" s="8">
        <v>0</v>
      </c>
      <c r="N45" s="4"/>
    </row>
    <row r="46" spans="1:14" x14ac:dyDescent="0.25">
      <c r="A46" s="25" t="s">
        <v>71</v>
      </c>
      <c r="B46" s="25" t="s">
        <v>334</v>
      </c>
      <c r="C46" s="25" t="s">
        <v>296</v>
      </c>
      <c r="D46" s="25" t="s">
        <v>332</v>
      </c>
      <c r="E46" s="25" t="s">
        <v>419</v>
      </c>
      <c r="F46" s="26">
        <v>4162.7300000000005</v>
      </c>
      <c r="G46" s="26">
        <v>4162.6099999999997</v>
      </c>
      <c r="H46" s="27">
        <v>4879.0200000000004</v>
      </c>
      <c r="I46" s="26">
        <v>4879.0200000000004</v>
      </c>
      <c r="J46" s="54">
        <v>5049.4800000000005</v>
      </c>
      <c r="K46" s="142">
        <v>5055.0273015873026</v>
      </c>
      <c r="L46" s="25">
        <v>4908.49</v>
      </c>
      <c r="M46" s="25">
        <v>4908.49</v>
      </c>
    </row>
    <row r="47" spans="1:14" x14ac:dyDescent="0.25">
      <c r="A47" s="25" t="s">
        <v>71</v>
      </c>
      <c r="B47" s="25" t="s">
        <v>453</v>
      </c>
      <c r="C47" s="25" t="s">
        <v>296</v>
      </c>
      <c r="D47" s="25" t="s">
        <v>454</v>
      </c>
      <c r="E47" s="25" t="s">
        <v>419</v>
      </c>
      <c r="F47" s="26">
        <v>28405.08</v>
      </c>
      <c r="G47" s="26">
        <v>28405.06</v>
      </c>
      <c r="H47" s="27">
        <v>25929.97</v>
      </c>
      <c r="I47" s="26">
        <v>25929.97</v>
      </c>
      <c r="J47" s="54">
        <v>5841</v>
      </c>
      <c r="K47" s="142">
        <v>5841.0770207930655</v>
      </c>
      <c r="L47" s="25">
        <v>6082.01</v>
      </c>
      <c r="M47" s="25">
        <v>1996.7</v>
      </c>
    </row>
    <row r="48" spans="1:14" x14ac:dyDescent="0.25">
      <c r="A48" s="25" t="s">
        <v>71</v>
      </c>
      <c r="B48" s="25" t="s">
        <v>455</v>
      </c>
      <c r="C48" s="25" t="s">
        <v>296</v>
      </c>
      <c r="D48" s="25" t="s">
        <v>456</v>
      </c>
      <c r="E48" s="25" t="s">
        <v>419</v>
      </c>
      <c r="F48" s="26">
        <v>0</v>
      </c>
      <c r="G48" s="26">
        <v>0</v>
      </c>
      <c r="H48" s="27">
        <v>0</v>
      </c>
      <c r="I48" s="26">
        <v>0</v>
      </c>
      <c r="J48" s="27">
        <v>0</v>
      </c>
      <c r="K48" s="26">
        <v>0</v>
      </c>
      <c r="L48" s="8">
        <v>0</v>
      </c>
      <c r="M48" s="8"/>
    </row>
    <row r="49" spans="1:14" x14ac:dyDescent="0.25">
      <c r="A49" s="25" t="s">
        <v>71</v>
      </c>
      <c r="B49" s="25" t="s">
        <v>457</v>
      </c>
      <c r="C49" s="25" t="s">
        <v>296</v>
      </c>
      <c r="D49" s="25" t="s">
        <v>458</v>
      </c>
      <c r="E49" s="25" t="s">
        <v>419</v>
      </c>
      <c r="F49" s="26">
        <v>3302.52</v>
      </c>
      <c r="G49" s="26">
        <v>3302.51</v>
      </c>
      <c r="H49" s="27">
        <v>1146.3700000000001</v>
      </c>
      <c r="I49" s="26">
        <v>1146.3700000000001</v>
      </c>
      <c r="J49" s="54">
        <v>1715.47</v>
      </c>
      <c r="K49" s="143">
        <v>1715.6392000000001</v>
      </c>
      <c r="L49" s="25">
        <v>2211.7400000000002</v>
      </c>
      <c r="M49" s="25">
        <v>0</v>
      </c>
    </row>
    <row r="50" spans="1:14" s="39" customFormat="1" x14ac:dyDescent="0.25">
      <c r="A50" s="25" t="s">
        <v>71</v>
      </c>
      <c r="B50" s="25" t="s">
        <v>457</v>
      </c>
      <c r="C50" s="25" t="s">
        <v>296</v>
      </c>
      <c r="D50" s="25" t="s">
        <v>459</v>
      </c>
      <c r="E50" s="25" t="s">
        <v>419</v>
      </c>
      <c r="F50" s="26">
        <v>5389.4400000000005</v>
      </c>
      <c r="G50" s="26">
        <v>5389.41</v>
      </c>
      <c r="H50" s="27">
        <v>7285.6</v>
      </c>
      <c r="I50" s="26">
        <v>7285.6</v>
      </c>
      <c r="J50" s="54">
        <v>6746.27</v>
      </c>
      <c r="K50" s="28">
        <v>6746.34</v>
      </c>
      <c r="L50" s="25">
        <v>7242.31</v>
      </c>
      <c r="M50" s="25">
        <v>0</v>
      </c>
      <c r="N50"/>
    </row>
    <row r="51" spans="1:14" x14ac:dyDescent="0.25">
      <c r="A51" s="25" t="s">
        <v>71</v>
      </c>
      <c r="B51" s="25" t="s">
        <v>457</v>
      </c>
      <c r="C51" s="25" t="s">
        <v>296</v>
      </c>
      <c r="D51" s="25" t="s">
        <v>460</v>
      </c>
      <c r="E51" s="25" t="s">
        <v>419</v>
      </c>
      <c r="F51" s="26">
        <v>229.15</v>
      </c>
      <c r="G51" s="26">
        <v>227.93</v>
      </c>
      <c r="H51" s="27">
        <v>0</v>
      </c>
      <c r="I51" s="26">
        <v>0</v>
      </c>
      <c r="J51" s="54">
        <v>0</v>
      </c>
      <c r="K51" s="25">
        <v>0</v>
      </c>
      <c r="L51" s="8">
        <v>0</v>
      </c>
      <c r="M51" s="8">
        <v>0</v>
      </c>
    </row>
    <row r="52" spans="1:14" x14ac:dyDescent="0.25">
      <c r="A52" s="25" t="s">
        <v>71</v>
      </c>
      <c r="B52" s="25" t="s">
        <v>457</v>
      </c>
      <c r="C52" s="25" t="s">
        <v>296</v>
      </c>
      <c r="D52" s="25" t="s">
        <v>461</v>
      </c>
      <c r="E52" s="25" t="s">
        <v>419</v>
      </c>
      <c r="F52" s="26">
        <v>4413.9000000000005</v>
      </c>
      <c r="G52" s="26">
        <v>4414.13</v>
      </c>
      <c r="H52" s="27">
        <v>0</v>
      </c>
      <c r="I52" s="26">
        <v>0</v>
      </c>
      <c r="J52" s="54">
        <v>0</v>
      </c>
      <c r="K52" s="25">
        <v>0</v>
      </c>
      <c r="L52" s="8">
        <v>0</v>
      </c>
      <c r="M52" s="8">
        <v>0</v>
      </c>
    </row>
    <row r="53" spans="1:14" x14ac:dyDescent="0.25">
      <c r="A53" s="25" t="s">
        <v>71</v>
      </c>
      <c r="B53" s="25" t="s">
        <v>457</v>
      </c>
      <c r="C53" s="25" t="s">
        <v>296</v>
      </c>
      <c r="D53" s="25" t="s">
        <v>462</v>
      </c>
      <c r="E53" s="25" t="s">
        <v>419</v>
      </c>
      <c r="F53" s="26">
        <v>304.44</v>
      </c>
      <c r="G53" s="26">
        <v>304.56</v>
      </c>
      <c r="H53" s="27">
        <v>0</v>
      </c>
      <c r="I53" s="26">
        <v>0</v>
      </c>
      <c r="J53" s="54">
        <v>0</v>
      </c>
      <c r="K53" s="25"/>
      <c r="L53" s="25"/>
      <c r="M53" s="25"/>
    </row>
    <row r="54" spans="1:14" x14ac:dyDescent="0.25">
      <c r="A54" s="25" t="s">
        <v>71</v>
      </c>
      <c r="B54" s="25" t="s">
        <v>457</v>
      </c>
      <c r="C54" s="25" t="s">
        <v>296</v>
      </c>
      <c r="D54" s="25" t="s">
        <v>819</v>
      </c>
      <c r="E54" s="25" t="s">
        <v>419</v>
      </c>
      <c r="F54" s="26"/>
      <c r="G54" s="26"/>
      <c r="H54" s="27"/>
      <c r="I54" s="26"/>
      <c r="J54" s="28">
        <v>0</v>
      </c>
      <c r="K54" s="144">
        <v>33.281599999999997</v>
      </c>
      <c r="L54" s="25">
        <v>49.99</v>
      </c>
      <c r="M54" s="25">
        <v>49.99</v>
      </c>
      <c r="N54" s="39"/>
    </row>
    <row r="55" spans="1:14" x14ac:dyDescent="0.25">
      <c r="A55" s="25" t="s">
        <v>71</v>
      </c>
      <c r="B55" s="25" t="s">
        <v>463</v>
      </c>
      <c r="C55" s="25" t="s">
        <v>296</v>
      </c>
      <c r="D55" s="25" t="s">
        <v>464</v>
      </c>
      <c r="E55" s="25" t="s">
        <v>419</v>
      </c>
      <c r="F55" s="26">
        <v>17362.580000000002</v>
      </c>
      <c r="G55" s="26">
        <v>17362.080000000002</v>
      </c>
      <c r="H55" s="27">
        <v>13380.84</v>
      </c>
      <c r="I55" s="26">
        <v>13380.84</v>
      </c>
      <c r="J55" s="54">
        <v>14131.24</v>
      </c>
      <c r="K55" s="142">
        <v>14131.039999880544</v>
      </c>
      <c r="L55" s="25">
        <v>16259.62</v>
      </c>
      <c r="M55" s="25">
        <v>5868.68</v>
      </c>
      <c r="N55" s="1"/>
    </row>
    <row r="56" spans="1:14" x14ac:dyDescent="0.25">
      <c r="A56" s="25" t="s">
        <v>71</v>
      </c>
      <c r="B56" s="25" t="s">
        <v>335</v>
      </c>
      <c r="C56" s="25" t="s">
        <v>12</v>
      </c>
      <c r="D56" s="25" t="s">
        <v>336</v>
      </c>
      <c r="E56" s="25" t="s">
        <v>329</v>
      </c>
      <c r="F56" s="26">
        <v>3873.21</v>
      </c>
      <c r="G56" s="26">
        <v>3838.57</v>
      </c>
      <c r="H56" s="27">
        <v>3631.83</v>
      </c>
      <c r="I56" s="28">
        <v>3594.19</v>
      </c>
      <c r="J56" s="54">
        <v>4113.2300000000005</v>
      </c>
      <c r="K56" s="143">
        <v>4085.6947030479091</v>
      </c>
      <c r="L56" s="25">
        <v>1219.27</v>
      </c>
      <c r="M56" s="25">
        <v>1175.26</v>
      </c>
    </row>
    <row r="57" spans="1:14" x14ac:dyDescent="0.25">
      <c r="A57" s="25" t="s">
        <v>71</v>
      </c>
      <c r="B57" s="25" t="s">
        <v>465</v>
      </c>
      <c r="C57" s="25" t="s">
        <v>296</v>
      </c>
      <c r="D57" s="25" t="s">
        <v>466</v>
      </c>
      <c r="E57" s="25" t="s">
        <v>419</v>
      </c>
      <c r="F57" s="26"/>
      <c r="G57" s="26">
        <v>5025.8</v>
      </c>
      <c r="H57" s="27">
        <v>6400.67</v>
      </c>
      <c r="I57" s="28">
        <v>6327.04</v>
      </c>
      <c r="J57" s="54">
        <v>6601.71</v>
      </c>
      <c r="K57" s="141">
        <v>6515.7399872299475</v>
      </c>
      <c r="L57" s="25">
        <v>5257.89</v>
      </c>
      <c r="M57" s="25">
        <v>5154.93</v>
      </c>
    </row>
    <row r="58" spans="1:14" x14ac:dyDescent="0.25">
      <c r="A58" s="25" t="s">
        <v>71</v>
      </c>
      <c r="B58" s="25" t="s">
        <v>465</v>
      </c>
      <c r="C58" s="25" t="s">
        <v>296</v>
      </c>
      <c r="D58" s="25" t="s">
        <v>467</v>
      </c>
      <c r="E58" s="25" t="s">
        <v>419</v>
      </c>
      <c r="F58" s="26">
        <v>5024.9800000000005</v>
      </c>
      <c r="G58" s="26"/>
      <c r="H58" s="27"/>
      <c r="I58" s="25"/>
      <c r="J58" s="117"/>
      <c r="K58" s="25"/>
      <c r="L58" s="25"/>
      <c r="M58" s="25"/>
    </row>
    <row r="59" spans="1:14" x14ac:dyDescent="0.25">
      <c r="A59" s="25" t="s">
        <v>71</v>
      </c>
      <c r="B59" s="25" t="s">
        <v>337</v>
      </c>
      <c r="C59" s="25" t="s">
        <v>12</v>
      </c>
      <c r="D59" s="25" t="s">
        <v>332</v>
      </c>
      <c r="E59" s="25" t="s">
        <v>333</v>
      </c>
      <c r="F59" s="26">
        <v>11073.66</v>
      </c>
      <c r="G59" s="26">
        <v>10641.14</v>
      </c>
      <c r="H59" s="27">
        <v>11110.49</v>
      </c>
      <c r="I59" s="28">
        <v>10554.73</v>
      </c>
      <c r="J59" s="54">
        <v>10636.92</v>
      </c>
      <c r="K59" s="141">
        <v>10315.384571838389</v>
      </c>
      <c r="L59" s="25">
        <v>7960.17</v>
      </c>
      <c r="M59" s="25">
        <v>7627.83</v>
      </c>
    </row>
    <row r="60" spans="1:14" x14ac:dyDescent="0.25">
      <c r="A60" s="25" t="s">
        <v>71</v>
      </c>
      <c r="B60" s="25" t="s">
        <v>338</v>
      </c>
      <c r="C60" s="25" t="s">
        <v>12</v>
      </c>
      <c r="D60" s="25" t="s">
        <v>339</v>
      </c>
      <c r="E60" s="25" t="s">
        <v>333</v>
      </c>
      <c r="F60" s="26"/>
      <c r="G60" s="26">
        <v>0</v>
      </c>
      <c r="H60" s="27">
        <v>430.48</v>
      </c>
      <c r="I60" s="26">
        <v>430.48</v>
      </c>
      <c r="J60" s="54">
        <v>589.56000000000006</v>
      </c>
      <c r="K60" s="141">
        <v>589.43445156571261</v>
      </c>
      <c r="L60" s="25">
        <v>386.98</v>
      </c>
      <c r="M60" s="25">
        <v>386.98</v>
      </c>
    </row>
    <row r="61" spans="1:14" x14ac:dyDescent="0.25">
      <c r="A61" s="25" t="s">
        <v>71</v>
      </c>
      <c r="B61" s="25" t="s">
        <v>338</v>
      </c>
      <c r="C61" s="25" t="s">
        <v>296</v>
      </c>
      <c r="D61" s="25" t="s">
        <v>339</v>
      </c>
      <c r="E61" s="25" t="s">
        <v>419</v>
      </c>
      <c r="F61" s="26"/>
      <c r="G61" s="26">
        <v>0</v>
      </c>
      <c r="H61" s="27">
        <v>0</v>
      </c>
      <c r="I61" s="26">
        <v>0</v>
      </c>
      <c r="J61" s="27">
        <v>0</v>
      </c>
      <c r="K61" s="141">
        <v>0</v>
      </c>
      <c r="L61" s="8">
        <v>0</v>
      </c>
      <c r="M61" s="8">
        <v>0</v>
      </c>
    </row>
    <row r="62" spans="1:14" x14ac:dyDescent="0.25">
      <c r="A62" s="25" t="s">
        <v>71</v>
      </c>
      <c r="B62" s="25" t="s">
        <v>338</v>
      </c>
      <c r="C62" s="25" t="s">
        <v>296</v>
      </c>
      <c r="D62" s="25" t="s">
        <v>332</v>
      </c>
      <c r="E62" s="25" t="s">
        <v>419</v>
      </c>
      <c r="F62" s="26">
        <v>0</v>
      </c>
      <c r="G62" s="26"/>
      <c r="H62" s="27"/>
      <c r="I62" s="25"/>
      <c r="J62" s="117"/>
      <c r="K62" s="25"/>
      <c r="L62" s="25"/>
      <c r="M62" s="25"/>
    </row>
    <row r="63" spans="1:14" x14ac:dyDescent="0.25">
      <c r="A63" s="25" t="s">
        <v>71</v>
      </c>
      <c r="B63" s="25" t="s">
        <v>340</v>
      </c>
      <c r="C63" s="25" t="s">
        <v>12</v>
      </c>
      <c r="D63" s="25" t="s">
        <v>332</v>
      </c>
      <c r="E63" s="25" t="s">
        <v>333</v>
      </c>
      <c r="F63" s="26">
        <v>11290.17</v>
      </c>
      <c r="G63" s="26">
        <v>11118.39</v>
      </c>
      <c r="H63" s="27">
        <v>11144.32</v>
      </c>
      <c r="I63" s="159"/>
      <c r="J63" s="117"/>
      <c r="K63" s="25"/>
      <c r="L63" s="25"/>
      <c r="M63" s="25"/>
    </row>
    <row r="64" spans="1:14" x14ac:dyDescent="0.25">
      <c r="A64" s="25" t="s">
        <v>71</v>
      </c>
      <c r="B64" s="25" t="s">
        <v>468</v>
      </c>
      <c r="C64" s="25" t="s">
        <v>296</v>
      </c>
      <c r="D64" s="25" t="s">
        <v>462</v>
      </c>
      <c r="E64" s="25" t="s">
        <v>419</v>
      </c>
      <c r="F64" s="26">
        <v>4634.33</v>
      </c>
      <c r="G64" s="26">
        <v>4634.3100000000004</v>
      </c>
      <c r="H64" s="27">
        <v>707.27</v>
      </c>
      <c r="I64" s="26">
        <v>707.27</v>
      </c>
      <c r="J64" s="54">
        <v>1192.8800000000001</v>
      </c>
      <c r="K64" s="141">
        <v>1192.9544000000001</v>
      </c>
      <c r="L64" s="25">
        <v>1434.66</v>
      </c>
      <c r="M64" s="25">
        <v>1434.66</v>
      </c>
    </row>
    <row r="65" spans="1:23" x14ac:dyDescent="0.25">
      <c r="A65" s="25" t="s">
        <v>71</v>
      </c>
      <c r="B65" s="25" t="s">
        <v>469</v>
      </c>
      <c r="C65" s="25" t="s">
        <v>296</v>
      </c>
      <c r="D65" s="25" t="s">
        <v>470</v>
      </c>
      <c r="E65" s="25" t="s">
        <v>419</v>
      </c>
      <c r="F65" s="26">
        <v>12908.89</v>
      </c>
      <c r="G65" s="26">
        <v>12258.220000000001</v>
      </c>
      <c r="H65" s="27">
        <v>14560.880000000001</v>
      </c>
      <c r="I65" s="28">
        <v>13703.33</v>
      </c>
      <c r="J65" s="54">
        <v>13426.15</v>
      </c>
      <c r="K65" s="141">
        <v>12814.746934094192</v>
      </c>
      <c r="L65" s="25">
        <v>11580.25</v>
      </c>
      <c r="M65" s="25">
        <v>10980.69</v>
      </c>
    </row>
    <row r="66" spans="1:23" x14ac:dyDescent="0.25">
      <c r="A66" s="76" t="s">
        <v>71</v>
      </c>
      <c r="B66" s="25" t="s">
        <v>885</v>
      </c>
      <c r="C66" s="25" t="s">
        <v>296</v>
      </c>
      <c r="D66" s="76" t="s">
        <v>458</v>
      </c>
      <c r="E66" s="25" t="s">
        <v>419</v>
      </c>
      <c r="F66" s="26"/>
      <c r="G66" s="26"/>
      <c r="H66" s="27"/>
      <c r="I66" s="28"/>
      <c r="J66" s="54"/>
      <c r="K66" s="141"/>
      <c r="L66" s="25"/>
      <c r="M66" s="25">
        <v>2211.7400000000002</v>
      </c>
      <c r="N66" s="39"/>
    </row>
    <row r="67" spans="1:23" x14ac:dyDescent="0.25">
      <c r="A67" s="25" t="s">
        <v>71</v>
      </c>
      <c r="B67" s="25" t="s">
        <v>341</v>
      </c>
      <c r="C67" s="25" t="s">
        <v>12</v>
      </c>
      <c r="D67" s="25" t="s">
        <v>342</v>
      </c>
      <c r="E67" s="25" t="s">
        <v>333</v>
      </c>
      <c r="F67" s="26"/>
      <c r="G67" s="26">
        <v>0</v>
      </c>
      <c r="H67" s="27">
        <v>0</v>
      </c>
      <c r="I67" s="26">
        <v>0</v>
      </c>
      <c r="J67" s="54">
        <v>0</v>
      </c>
      <c r="K67" s="25">
        <v>0</v>
      </c>
      <c r="L67" s="8">
        <v>0</v>
      </c>
      <c r="M67" s="8">
        <v>0</v>
      </c>
    </row>
    <row r="68" spans="1:23" x14ac:dyDescent="0.25">
      <c r="A68" s="25" t="s">
        <v>71</v>
      </c>
      <c r="B68" s="25" t="s">
        <v>343</v>
      </c>
      <c r="C68" s="25" t="s">
        <v>12</v>
      </c>
      <c r="D68" s="25" t="s">
        <v>344</v>
      </c>
      <c r="E68" s="25" t="s">
        <v>333</v>
      </c>
      <c r="F68" s="26"/>
      <c r="G68" s="26">
        <v>0</v>
      </c>
      <c r="H68" s="27">
        <v>0</v>
      </c>
      <c r="I68" s="26">
        <v>0</v>
      </c>
      <c r="J68" s="54">
        <v>0</v>
      </c>
      <c r="K68" s="25">
        <v>0</v>
      </c>
      <c r="L68" s="8">
        <v>0</v>
      </c>
      <c r="M68" s="8">
        <v>0</v>
      </c>
    </row>
    <row r="69" spans="1:23" x14ac:dyDescent="0.25">
      <c r="A69" s="76" t="s">
        <v>71</v>
      </c>
      <c r="B69" s="25" t="s">
        <v>886</v>
      </c>
      <c r="C69" s="76" t="s">
        <v>296</v>
      </c>
      <c r="D69" s="25" t="s">
        <v>459</v>
      </c>
      <c r="E69" s="76" t="s">
        <v>419</v>
      </c>
      <c r="F69" s="26"/>
      <c r="G69" s="26"/>
      <c r="H69" s="27"/>
      <c r="I69" s="26"/>
      <c r="J69" s="54"/>
      <c r="K69" s="25"/>
      <c r="L69" s="8"/>
      <c r="M69" s="8">
        <v>7242.31</v>
      </c>
      <c r="N69" s="39"/>
    </row>
    <row r="70" spans="1:23" x14ac:dyDescent="0.25">
      <c r="A70" s="25" t="s">
        <v>71</v>
      </c>
      <c r="B70" s="25" t="s">
        <v>471</v>
      </c>
      <c r="C70" s="25" t="s">
        <v>296</v>
      </c>
      <c r="D70" s="25" t="s">
        <v>472</v>
      </c>
      <c r="E70" s="25" t="s">
        <v>419</v>
      </c>
      <c r="F70" s="26">
        <v>18078.46</v>
      </c>
      <c r="G70" s="26">
        <v>17430</v>
      </c>
      <c r="H70" s="27">
        <v>16923.260000000002</v>
      </c>
      <c r="I70" s="28">
        <v>15791.880000000001</v>
      </c>
      <c r="J70" s="54">
        <v>15149.94</v>
      </c>
      <c r="K70" s="141">
        <v>14175.842752429717</v>
      </c>
      <c r="L70" s="25">
        <v>16416.38</v>
      </c>
      <c r="M70" s="25">
        <v>15401.39</v>
      </c>
    </row>
    <row r="71" spans="1:23" x14ac:dyDescent="0.25">
      <c r="A71" s="25" t="s">
        <v>71</v>
      </c>
      <c r="B71" s="25" t="s">
        <v>473</v>
      </c>
      <c r="C71" s="25" t="s">
        <v>296</v>
      </c>
      <c r="D71" s="25" t="s">
        <v>474</v>
      </c>
      <c r="E71" s="25" t="s">
        <v>419</v>
      </c>
      <c r="F71" s="26">
        <v>22486.9</v>
      </c>
      <c r="G71" s="26">
        <v>21774.06</v>
      </c>
      <c r="H71" s="27">
        <v>20336.39</v>
      </c>
      <c r="I71" s="28">
        <v>19630.580000000002</v>
      </c>
      <c r="J71" s="54">
        <v>21160.12</v>
      </c>
      <c r="K71" s="141">
        <v>20646.707717598918</v>
      </c>
      <c r="L71" s="25">
        <v>17825.82</v>
      </c>
      <c r="M71" s="25">
        <v>17304.47</v>
      </c>
    </row>
    <row r="72" spans="1:23" x14ac:dyDescent="0.25">
      <c r="A72" s="25" t="s">
        <v>71</v>
      </c>
      <c r="B72" s="25" t="s">
        <v>475</v>
      </c>
      <c r="C72" s="25" t="s">
        <v>296</v>
      </c>
      <c r="D72" s="25" t="s">
        <v>476</v>
      </c>
      <c r="E72" s="25" t="s">
        <v>419</v>
      </c>
      <c r="F72" s="26">
        <v>11493.06</v>
      </c>
      <c r="G72" s="26">
        <v>11214.68</v>
      </c>
      <c r="H72" s="27">
        <v>10513.17</v>
      </c>
      <c r="I72" s="28">
        <v>9739.34</v>
      </c>
      <c r="J72" s="54">
        <v>9859.7199999999993</v>
      </c>
      <c r="K72" s="141">
        <v>9307.6088016082558</v>
      </c>
      <c r="L72" s="25">
        <v>9019.7900000000009</v>
      </c>
      <c r="M72" s="25">
        <v>8521.4</v>
      </c>
    </row>
    <row r="73" spans="1:23" x14ac:dyDescent="0.25">
      <c r="A73" s="25" t="s">
        <v>71</v>
      </c>
      <c r="B73" s="25" t="s">
        <v>477</v>
      </c>
      <c r="C73" s="25" t="s">
        <v>296</v>
      </c>
      <c r="D73" s="25" t="s">
        <v>478</v>
      </c>
      <c r="E73" s="25" t="s">
        <v>419</v>
      </c>
      <c r="F73" s="26">
        <v>18157.57</v>
      </c>
      <c r="G73" s="26">
        <v>17612.36</v>
      </c>
      <c r="H73" s="27">
        <v>15431.380000000001</v>
      </c>
      <c r="I73" s="28">
        <v>14804.7</v>
      </c>
      <c r="J73" s="54">
        <v>16863.080000000002</v>
      </c>
      <c r="K73" s="141">
        <v>16359.965054265938</v>
      </c>
      <c r="L73" s="25">
        <v>16208.02</v>
      </c>
      <c r="M73" s="25">
        <v>15638.48</v>
      </c>
      <c r="O73" s="15"/>
      <c r="P73" s="15"/>
      <c r="Q73" s="15"/>
      <c r="R73" s="11"/>
      <c r="S73" s="11"/>
      <c r="T73" s="11"/>
      <c r="U73" s="11"/>
      <c r="V73" s="11"/>
    </row>
    <row r="74" spans="1:23" x14ac:dyDescent="0.25">
      <c r="A74" s="25" t="s">
        <v>71</v>
      </c>
      <c r="B74" s="25" t="s">
        <v>768</v>
      </c>
      <c r="C74" s="25" t="s">
        <v>12</v>
      </c>
      <c r="D74" s="25" t="s">
        <v>332</v>
      </c>
      <c r="E74" s="25" t="s">
        <v>333</v>
      </c>
      <c r="F74" s="26"/>
      <c r="G74" s="26"/>
      <c r="H74" s="27"/>
      <c r="I74" s="28">
        <v>10724.35</v>
      </c>
      <c r="J74" s="54">
        <v>11722.79</v>
      </c>
      <c r="K74" s="143">
        <v>12725.175111223589</v>
      </c>
      <c r="L74" s="25">
        <v>16807.18</v>
      </c>
      <c r="M74" s="25">
        <v>16358.25</v>
      </c>
    </row>
    <row r="75" spans="1:23" x14ac:dyDescent="0.25">
      <c r="A75" s="25" t="s">
        <v>71</v>
      </c>
      <c r="B75" s="25" t="s">
        <v>479</v>
      </c>
      <c r="C75" s="25" t="s">
        <v>296</v>
      </c>
      <c r="D75" s="25" t="s">
        <v>480</v>
      </c>
      <c r="E75" s="25" t="s">
        <v>419</v>
      </c>
      <c r="F75" s="26">
        <v>10205.450000000001</v>
      </c>
      <c r="G75" s="26">
        <v>10079.09</v>
      </c>
      <c r="H75" s="27">
        <v>13535.74</v>
      </c>
      <c r="I75" s="28">
        <v>13327.89</v>
      </c>
      <c r="J75" s="54">
        <v>13736.58</v>
      </c>
      <c r="K75" s="141">
        <v>13520.964540097393</v>
      </c>
      <c r="L75" s="25">
        <v>13554.720000000001</v>
      </c>
      <c r="M75" s="25">
        <v>13199.36</v>
      </c>
    </row>
    <row r="76" spans="1:23" x14ac:dyDescent="0.25">
      <c r="A76" s="25" t="s">
        <v>71</v>
      </c>
      <c r="B76" s="25" t="s">
        <v>481</v>
      </c>
      <c r="C76" s="25" t="s">
        <v>296</v>
      </c>
      <c r="D76" s="25" t="s">
        <v>454</v>
      </c>
      <c r="E76" s="25" t="s">
        <v>419</v>
      </c>
      <c r="F76" s="26">
        <v>31559.23</v>
      </c>
      <c r="G76" s="26">
        <v>30583.58</v>
      </c>
      <c r="H76" s="27">
        <v>28548.66</v>
      </c>
      <c r="I76" s="28">
        <v>27430.1</v>
      </c>
      <c r="J76" s="54">
        <v>25599.53</v>
      </c>
      <c r="K76" s="141">
        <v>24706.598005722073</v>
      </c>
      <c r="L76" s="25">
        <v>22879.59</v>
      </c>
      <c r="M76" s="25">
        <v>21924</v>
      </c>
      <c r="O76" s="15"/>
      <c r="P76" s="15"/>
      <c r="Q76" s="15"/>
      <c r="R76" s="11"/>
      <c r="S76" s="11"/>
      <c r="T76" s="11"/>
      <c r="U76" s="11"/>
      <c r="V76" s="11"/>
      <c r="W76" s="11"/>
    </row>
    <row r="77" spans="1:23" x14ac:dyDescent="0.25">
      <c r="A77" s="25" t="s">
        <v>71</v>
      </c>
      <c r="B77" s="25" t="s">
        <v>482</v>
      </c>
      <c r="C77" s="25" t="s">
        <v>296</v>
      </c>
      <c r="D77" s="25" t="s">
        <v>483</v>
      </c>
      <c r="E77" s="25" t="s">
        <v>419</v>
      </c>
      <c r="F77" s="26">
        <v>3174.75</v>
      </c>
      <c r="G77" s="26">
        <v>3173.16</v>
      </c>
      <c r="H77" s="27">
        <v>3025.4500000000003</v>
      </c>
      <c r="I77" s="28">
        <v>2961.25</v>
      </c>
      <c r="J77" s="54">
        <v>2794.2200000000003</v>
      </c>
      <c r="K77" s="141">
        <v>2710.1648132970549</v>
      </c>
      <c r="L77" s="25">
        <v>2556.16</v>
      </c>
      <c r="M77" s="25">
        <v>2464.4</v>
      </c>
    </row>
    <row r="78" spans="1:23" x14ac:dyDescent="0.25">
      <c r="A78" s="25" t="s">
        <v>71</v>
      </c>
      <c r="B78" s="124" t="s">
        <v>484</v>
      </c>
      <c r="C78" s="124" t="s">
        <v>296</v>
      </c>
      <c r="D78" s="124" t="s">
        <v>485</v>
      </c>
      <c r="E78" s="124" t="s">
        <v>419</v>
      </c>
      <c r="F78" s="125">
        <v>17162.5</v>
      </c>
      <c r="G78" s="125">
        <v>17123.68</v>
      </c>
      <c r="H78" s="160">
        <v>16170.58</v>
      </c>
      <c r="I78" s="28">
        <v>16123.01</v>
      </c>
      <c r="J78" s="54">
        <v>17828.07</v>
      </c>
      <c r="K78" s="141">
        <v>17761.639287311817</v>
      </c>
      <c r="L78" s="25">
        <v>16250.28</v>
      </c>
      <c r="M78" s="25">
        <v>16061.26</v>
      </c>
    </row>
    <row r="79" spans="1:23" x14ac:dyDescent="0.25">
      <c r="A79" s="76" t="s">
        <v>71</v>
      </c>
      <c r="B79" s="25" t="s">
        <v>789</v>
      </c>
      <c r="C79" s="25" t="s">
        <v>296</v>
      </c>
      <c r="D79" s="25" t="s">
        <v>790</v>
      </c>
      <c r="E79" s="25" t="s">
        <v>419</v>
      </c>
      <c r="F79" s="28"/>
      <c r="G79" s="28"/>
      <c r="H79" s="54"/>
      <c r="I79" s="28">
        <v>0</v>
      </c>
      <c r="J79" s="54">
        <v>12995.24</v>
      </c>
      <c r="K79" s="141">
        <v>12994.971313529693</v>
      </c>
      <c r="L79" s="25">
        <v>12546.9</v>
      </c>
      <c r="M79" s="25">
        <v>12535.56</v>
      </c>
      <c r="N79" s="11"/>
    </row>
    <row r="80" spans="1:23" x14ac:dyDescent="0.25">
      <c r="A80" s="25" t="s">
        <v>71</v>
      </c>
      <c r="B80" s="85" t="s">
        <v>486</v>
      </c>
      <c r="C80" s="85" t="s">
        <v>296</v>
      </c>
      <c r="D80" s="85" t="s">
        <v>487</v>
      </c>
      <c r="E80" s="85" t="s">
        <v>419</v>
      </c>
      <c r="F80" s="109">
        <v>13452.25</v>
      </c>
      <c r="G80" s="109">
        <v>13451.210000000001</v>
      </c>
      <c r="H80" s="156">
        <v>13294.52</v>
      </c>
      <c r="I80" s="28">
        <v>13294.52</v>
      </c>
      <c r="J80" s="54">
        <v>12611.16</v>
      </c>
      <c r="K80" s="141">
        <v>12603.582270265573</v>
      </c>
      <c r="L80" s="25">
        <v>11806.33</v>
      </c>
      <c r="M80" s="25">
        <v>11771.39</v>
      </c>
    </row>
    <row r="81" spans="1:19" x14ac:dyDescent="0.25">
      <c r="A81" s="25" t="s">
        <v>71</v>
      </c>
      <c r="B81" s="124" t="s">
        <v>488</v>
      </c>
      <c r="C81" s="124" t="s">
        <v>296</v>
      </c>
      <c r="D81" s="124" t="s">
        <v>489</v>
      </c>
      <c r="E81" s="124" t="s">
        <v>419</v>
      </c>
      <c r="F81" s="125">
        <v>20207.8</v>
      </c>
      <c r="G81" s="125">
        <v>19454.580000000002</v>
      </c>
      <c r="H81" s="160">
        <v>19349.88</v>
      </c>
      <c r="I81" s="28">
        <v>18070.420000000002</v>
      </c>
      <c r="J81" s="54">
        <v>17520.080000000002</v>
      </c>
      <c r="K81" s="141">
        <v>16495.832723487507</v>
      </c>
      <c r="L81" s="25">
        <v>14946.04</v>
      </c>
      <c r="M81" s="25">
        <v>14011.66</v>
      </c>
    </row>
    <row r="82" spans="1:19" s="4" customFormat="1" x14ac:dyDescent="0.25">
      <c r="A82" s="76" t="s">
        <v>71</v>
      </c>
      <c r="B82" s="25" t="s">
        <v>887</v>
      </c>
      <c r="C82" s="25" t="s">
        <v>296</v>
      </c>
      <c r="D82" s="25" t="s">
        <v>888</v>
      </c>
      <c r="E82" s="25" t="s">
        <v>419</v>
      </c>
      <c r="F82" s="125"/>
      <c r="G82" s="125"/>
      <c r="H82" s="160"/>
      <c r="I82" s="28"/>
      <c r="J82" s="54"/>
      <c r="K82" s="141"/>
      <c r="L82" s="25"/>
      <c r="M82" s="25">
        <v>4085.31</v>
      </c>
      <c r="N82" s="39"/>
      <c r="O82" s="59"/>
    </row>
    <row r="83" spans="1:19" s="4" customFormat="1" x14ac:dyDescent="0.25">
      <c r="A83" s="25" t="s">
        <v>71</v>
      </c>
      <c r="B83" s="25" t="s">
        <v>791</v>
      </c>
      <c r="C83" s="25" t="s">
        <v>296</v>
      </c>
      <c r="D83" s="25" t="s">
        <v>485</v>
      </c>
      <c r="E83" s="25" t="s">
        <v>419</v>
      </c>
      <c r="F83" s="28"/>
      <c r="G83" s="28"/>
      <c r="H83" s="54"/>
      <c r="I83" s="28"/>
      <c r="J83" s="54">
        <v>9681.07</v>
      </c>
      <c r="K83" s="141">
        <v>9681.0879113013434</v>
      </c>
      <c r="L83" s="25">
        <v>9473.42</v>
      </c>
      <c r="M83" s="25">
        <v>9458.6299999999992</v>
      </c>
      <c r="N83" s="11"/>
      <c r="O83" s="59"/>
    </row>
    <row r="84" spans="1:19" s="4" customFormat="1" x14ac:dyDescent="0.25">
      <c r="A84" s="76" t="s">
        <v>71</v>
      </c>
      <c r="B84" s="25" t="s">
        <v>889</v>
      </c>
      <c r="C84" s="25" t="s">
        <v>296</v>
      </c>
      <c r="D84" s="25" t="s">
        <v>464</v>
      </c>
      <c r="E84" s="25" t="s">
        <v>419</v>
      </c>
      <c r="F84" s="113"/>
      <c r="G84" s="113"/>
      <c r="H84" s="126"/>
      <c r="I84" s="28"/>
      <c r="J84" s="54"/>
      <c r="K84" s="141"/>
      <c r="L84" s="25"/>
      <c r="M84" s="25">
        <v>10390.94</v>
      </c>
      <c r="N84" s="11"/>
      <c r="O84" s="59"/>
      <c r="P84" s="59"/>
      <c r="Q84" s="59"/>
      <c r="R84" s="59"/>
      <c r="S84" s="59"/>
    </row>
    <row r="85" spans="1:19" s="4" customFormat="1" x14ac:dyDescent="0.25">
      <c r="A85" s="25" t="s">
        <v>71</v>
      </c>
      <c r="B85" s="85" t="s">
        <v>345</v>
      </c>
      <c r="C85" s="85" t="s">
        <v>12</v>
      </c>
      <c r="D85" s="85" t="s">
        <v>346</v>
      </c>
      <c r="E85" s="85" t="s">
        <v>333</v>
      </c>
      <c r="F85" s="109">
        <v>1452.05</v>
      </c>
      <c r="G85" s="109">
        <v>1451.51</v>
      </c>
      <c r="H85" s="156">
        <v>1515.71</v>
      </c>
      <c r="I85" s="26">
        <v>1515.71</v>
      </c>
      <c r="J85" s="54">
        <v>1900.96</v>
      </c>
      <c r="K85" s="141">
        <v>1901.22835978836</v>
      </c>
      <c r="L85" s="25">
        <v>1911.98</v>
      </c>
      <c r="M85" s="25">
        <v>1911.95</v>
      </c>
      <c r="N85"/>
    </row>
    <row r="86" spans="1:19" s="4" customFormat="1" x14ac:dyDescent="0.25">
      <c r="A86" s="25" t="s">
        <v>71</v>
      </c>
      <c r="B86" s="25" t="s">
        <v>347</v>
      </c>
      <c r="C86" s="25" t="s">
        <v>12</v>
      </c>
      <c r="D86" s="25" t="s">
        <v>332</v>
      </c>
      <c r="E86" s="25" t="s">
        <v>333</v>
      </c>
      <c r="F86" s="26">
        <v>118.36</v>
      </c>
      <c r="G86" s="26">
        <v>118.98</v>
      </c>
      <c r="H86" s="27">
        <v>117.19</v>
      </c>
      <c r="I86" s="26">
        <v>117.19</v>
      </c>
      <c r="J86" s="54">
        <v>243.71</v>
      </c>
      <c r="K86" s="141">
        <v>243.93227513227512</v>
      </c>
      <c r="L86" s="25">
        <v>241.58</v>
      </c>
      <c r="M86" s="25">
        <v>238.27</v>
      </c>
      <c r="N86" s="56"/>
    </row>
    <row r="87" spans="1:19" s="4" customFormat="1" x14ac:dyDescent="0.25">
      <c r="A87" s="25" t="s">
        <v>71</v>
      </c>
      <c r="B87" s="25" t="s">
        <v>348</v>
      </c>
      <c r="C87" s="25" t="s">
        <v>12</v>
      </c>
      <c r="D87" s="25" t="s">
        <v>332</v>
      </c>
      <c r="E87" s="25" t="s">
        <v>333</v>
      </c>
      <c r="F87" s="26">
        <v>190.53</v>
      </c>
      <c r="G87" s="26">
        <v>190.46</v>
      </c>
      <c r="H87" s="27">
        <v>172.22</v>
      </c>
      <c r="I87" s="26">
        <v>172.22</v>
      </c>
      <c r="J87" s="54">
        <v>176.20000000000002</v>
      </c>
      <c r="K87" s="141">
        <v>176.0931216931217</v>
      </c>
      <c r="L87" s="25">
        <v>172.63</v>
      </c>
      <c r="M87" s="25">
        <v>172.63</v>
      </c>
      <c r="N87"/>
    </row>
    <row r="88" spans="1:19" s="4" customFormat="1" x14ac:dyDescent="0.25">
      <c r="A88" s="25" t="s">
        <v>71</v>
      </c>
      <c r="B88" s="25" t="s">
        <v>349</v>
      </c>
      <c r="C88" s="25" t="s">
        <v>12</v>
      </c>
      <c r="D88" s="25" t="s">
        <v>350</v>
      </c>
      <c r="E88" s="25" t="s">
        <v>333</v>
      </c>
      <c r="F88" s="26">
        <v>4408.1000000000004</v>
      </c>
      <c r="G88" s="26">
        <v>4340.95</v>
      </c>
      <c r="H88" s="27">
        <v>3616.17</v>
      </c>
      <c r="I88" s="28">
        <v>3428.75</v>
      </c>
      <c r="J88" s="54">
        <v>3563.51</v>
      </c>
      <c r="K88" s="141">
        <v>3416.5376436875913</v>
      </c>
      <c r="L88" s="25">
        <v>7628.25</v>
      </c>
      <c r="M88" s="25">
        <v>7466.79</v>
      </c>
      <c r="N88"/>
    </row>
    <row r="89" spans="1:19" s="4" customFormat="1" x14ac:dyDescent="0.25">
      <c r="A89" s="25" t="s">
        <v>71</v>
      </c>
      <c r="B89" s="25" t="s">
        <v>351</v>
      </c>
      <c r="C89" s="25" t="s">
        <v>12</v>
      </c>
      <c r="D89" s="25" t="s">
        <v>332</v>
      </c>
      <c r="E89" s="25" t="s">
        <v>333</v>
      </c>
      <c r="F89" s="26">
        <v>2549.02</v>
      </c>
      <c r="G89" s="26">
        <v>2549.39</v>
      </c>
      <c r="H89" s="27">
        <v>2837.42</v>
      </c>
      <c r="I89" s="28">
        <v>2637.91</v>
      </c>
      <c r="J89" s="54">
        <v>3357.17</v>
      </c>
      <c r="K89" s="141">
        <v>3211.9779010955326</v>
      </c>
      <c r="L89" s="25">
        <v>2426.39</v>
      </c>
      <c r="M89" s="25">
        <v>2277.81</v>
      </c>
      <c r="N89"/>
    </row>
    <row r="90" spans="1:19" s="4" customFormat="1" x14ac:dyDescent="0.25">
      <c r="A90" s="25" t="s">
        <v>490</v>
      </c>
      <c r="B90" s="25" t="s">
        <v>491</v>
      </c>
      <c r="C90" s="25" t="s">
        <v>296</v>
      </c>
      <c r="D90" s="91" t="s">
        <v>492</v>
      </c>
      <c r="E90" s="25" t="s">
        <v>419</v>
      </c>
      <c r="F90" s="26">
        <v>4565.04</v>
      </c>
      <c r="G90" s="26">
        <v>4565.04</v>
      </c>
      <c r="H90" s="27">
        <v>4565.04</v>
      </c>
      <c r="I90" s="26">
        <v>4564.68</v>
      </c>
      <c r="J90" s="145">
        <v>4564.68</v>
      </c>
      <c r="K90" s="77">
        <v>3018.58</v>
      </c>
      <c r="L90" s="25"/>
      <c r="M90" s="25"/>
      <c r="N90" s="57"/>
    </row>
    <row r="91" spans="1:19" s="4" customFormat="1" x14ac:dyDescent="0.25">
      <c r="A91" s="136" t="s">
        <v>822</v>
      </c>
      <c r="B91" s="89" t="s">
        <v>837</v>
      </c>
      <c r="C91" s="83" t="s">
        <v>296</v>
      </c>
      <c r="D91" s="128" t="s">
        <v>838</v>
      </c>
      <c r="E91" s="25" t="s">
        <v>419</v>
      </c>
      <c r="F91" s="26"/>
      <c r="G91" s="26"/>
      <c r="H91" s="27"/>
      <c r="I91" s="26"/>
      <c r="J91" s="145"/>
      <c r="K91" s="77"/>
      <c r="L91" s="77">
        <v>3018.58</v>
      </c>
      <c r="M91" s="77">
        <v>3018.58</v>
      </c>
      <c r="N91" s="57"/>
    </row>
    <row r="92" spans="1:19" s="4" customFormat="1" x14ac:dyDescent="0.25">
      <c r="A92" s="25" t="s">
        <v>490</v>
      </c>
      <c r="B92" s="25" t="s">
        <v>491</v>
      </c>
      <c r="C92" s="25" t="s">
        <v>296</v>
      </c>
      <c r="D92" s="91" t="s">
        <v>817</v>
      </c>
      <c r="E92" s="25" t="s">
        <v>419</v>
      </c>
      <c r="F92" s="26"/>
      <c r="G92" s="26"/>
      <c r="H92" s="27"/>
      <c r="I92" s="26"/>
      <c r="J92" s="145">
        <v>0</v>
      </c>
      <c r="K92" s="77">
        <v>920.3</v>
      </c>
      <c r="L92" s="8">
        <v>0</v>
      </c>
      <c r="M92" s="8"/>
      <c r="N92" s="57"/>
    </row>
    <row r="93" spans="1:19" s="4" customFormat="1" x14ac:dyDescent="0.25">
      <c r="A93" s="25" t="s">
        <v>490</v>
      </c>
      <c r="B93" s="25" t="s">
        <v>491</v>
      </c>
      <c r="C93" s="25" t="s">
        <v>296</v>
      </c>
      <c r="D93" s="25" t="s">
        <v>493</v>
      </c>
      <c r="E93" s="91" t="s">
        <v>419</v>
      </c>
      <c r="F93" s="26">
        <v>12400.54</v>
      </c>
      <c r="G93" s="26">
        <v>12400.54</v>
      </c>
      <c r="H93" s="27">
        <v>12400.54</v>
      </c>
      <c r="I93" s="26">
        <v>12399.95</v>
      </c>
      <c r="J93" s="27">
        <v>12399.95</v>
      </c>
      <c r="K93" s="77">
        <v>17729.18</v>
      </c>
      <c r="L93" s="25"/>
      <c r="M93" s="25"/>
    </row>
    <row r="94" spans="1:19" s="4" customFormat="1" x14ac:dyDescent="0.25">
      <c r="A94" s="136" t="s">
        <v>822</v>
      </c>
      <c r="B94" s="83" t="s">
        <v>839</v>
      </c>
      <c r="C94" s="83" t="s">
        <v>296</v>
      </c>
      <c r="D94" s="89" t="s">
        <v>840</v>
      </c>
      <c r="E94" s="115" t="s">
        <v>419</v>
      </c>
      <c r="F94" s="26"/>
      <c r="G94" s="26"/>
      <c r="H94" s="27"/>
      <c r="I94" s="26"/>
      <c r="J94" s="27"/>
      <c r="K94" s="77"/>
      <c r="L94" s="25">
        <v>17729.18</v>
      </c>
      <c r="M94" s="25">
        <v>17729.18</v>
      </c>
    </row>
    <row r="95" spans="1:19" s="4" customFormat="1" x14ac:dyDescent="0.25">
      <c r="A95" s="25" t="s">
        <v>490</v>
      </c>
      <c r="B95" s="25" t="s">
        <v>491</v>
      </c>
      <c r="C95" s="25" t="s">
        <v>296</v>
      </c>
      <c r="D95" s="25" t="s">
        <v>494</v>
      </c>
      <c r="E95" s="91" t="s">
        <v>419</v>
      </c>
      <c r="F95" s="26">
        <v>3123.3</v>
      </c>
      <c r="G95" s="26">
        <v>3123.3</v>
      </c>
      <c r="H95" s="27">
        <v>3123.3</v>
      </c>
      <c r="I95" s="135">
        <v>2299.33</v>
      </c>
      <c r="J95" s="146">
        <v>2299.33</v>
      </c>
      <c r="K95" s="25">
        <v>0</v>
      </c>
      <c r="L95" s="25"/>
      <c r="M95" s="25"/>
    </row>
    <row r="96" spans="1:19" s="4" customFormat="1" x14ac:dyDescent="0.25">
      <c r="A96" s="25" t="s">
        <v>490</v>
      </c>
      <c r="B96" s="25" t="s">
        <v>491</v>
      </c>
      <c r="C96" s="25" t="s">
        <v>296</v>
      </c>
      <c r="D96" s="25" t="s">
        <v>809</v>
      </c>
      <c r="E96" s="91" t="s">
        <v>419</v>
      </c>
      <c r="F96" s="26"/>
      <c r="G96" s="26"/>
      <c r="H96" s="27"/>
      <c r="I96" s="135"/>
      <c r="J96" s="146">
        <v>0</v>
      </c>
      <c r="K96" s="79">
        <v>1965.19</v>
      </c>
      <c r="L96" s="79">
        <v>1965.19</v>
      </c>
      <c r="M96" s="79">
        <v>0</v>
      </c>
    </row>
    <row r="97" spans="1:14" s="4" customFormat="1" x14ac:dyDescent="0.25">
      <c r="A97" s="25" t="s">
        <v>490</v>
      </c>
      <c r="B97" s="25" t="s">
        <v>491</v>
      </c>
      <c r="C97" s="25" t="s">
        <v>296</v>
      </c>
      <c r="D97" s="25" t="s">
        <v>808</v>
      </c>
      <c r="E97" s="91" t="s">
        <v>419</v>
      </c>
      <c r="F97" s="26"/>
      <c r="G97" s="26"/>
      <c r="H97" s="27"/>
      <c r="I97" s="135"/>
      <c r="J97" s="146">
        <v>0</v>
      </c>
      <c r="K97" s="79">
        <v>914.63</v>
      </c>
      <c r="L97" s="25"/>
      <c r="M97" s="25"/>
    </row>
    <row r="98" spans="1:14" x14ac:dyDescent="0.25">
      <c r="A98" s="136" t="s">
        <v>822</v>
      </c>
      <c r="B98" s="25" t="s">
        <v>833</v>
      </c>
      <c r="C98" s="25" t="s">
        <v>296</v>
      </c>
      <c r="D98" s="25" t="s">
        <v>834</v>
      </c>
      <c r="E98" s="91" t="s">
        <v>419</v>
      </c>
      <c r="F98" s="26"/>
      <c r="G98" s="26"/>
      <c r="H98" s="27"/>
      <c r="I98" s="135"/>
      <c r="J98" s="146"/>
      <c r="K98" s="79"/>
      <c r="L98" s="79">
        <v>914.63</v>
      </c>
      <c r="M98" s="79">
        <v>914.63</v>
      </c>
      <c r="N98" s="4"/>
    </row>
    <row r="99" spans="1:14" x14ac:dyDescent="0.25">
      <c r="A99" s="136" t="s">
        <v>822</v>
      </c>
      <c r="B99" s="76" t="s">
        <v>890</v>
      </c>
      <c r="C99" s="76" t="s">
        <v>296</v>
      </c>
      <c r="D99" s="25" t="s">
        <v>891</v>
      </c>
      <c r="E99" s="76" t="s">
        <v>419</v>
      </c>
      <c r="F99" s="26"/>
      <c r="G99" s="26"/>
      <c r="H99" s="27"/>
      <c r="I99" s="135"/>
      <c r="J99" s="146"/>
      <c r="K99" s="79"/>
      <c r="L99" s="79"/>
      <c r="M99" s="79">
        <v>1965.19</v>
      </c>
      <c r="N99" s="4"/>
    </row>
    <row r="100" spans="1:14" x14ac:dyDescent="0.25">
      <c r="A100" s="25" t="s">
        <v>490</v>
      </c>
      <c r="B100" s="25" t="s">
        <v>491</v>
      </c>
      <c r="C100" s="25" t="s">
        <v>296</v>
      </c>
      <c r="D100" s="25" t="s">
        <v>811</v>
      </c>
      <c r="E100" s="91" t="s">
        <v>419</v>
      </c>
      <c r="F100" s="26"/>
      <c r="G100" s="26"/>
      <c r="H100" s="27"/>
      <c r="I100" s="135"/>
      <c r="J100" s="146">
        <v>0</v>
      </c>
      <c r="K100" s="79">
        <v>87.78</v>
      </c>
      <c r="L100" s="25">
        <v>87.78</v>
      </c>
      <c r="M100" s="25">
        <v>87.78</v>
      </c>
      <c r="N100" s="4"/>
    </row>
    <row r="101" spans="1:14" x14ac:dyDescent="0.25">
      <c r="A101" s="25" t="s">
        <v>490</v>
      </c>
      <c r="B101" s="25" t="s">
        <v>491</v>
      </c>
      <c r="C101" s="25" t="s">
        <v>296</v>
      </c>
      <c r="D101" s="25" t="s">
        <v>495</v>
      </c>
      <c r="E101" s="91" t="s">
        <v>419</v>
      </c>
      <c r="F101" s="26">
        <v>3036.09</v>
      </c>
      <c r="G101" s="26">
        <v>3036.09</v>
      </c>
      <c r="H101" s="27">
        <v>3036.09</v>
      </c>
      <c r="I101" s="26">
        <v>3035.57</v>
      </c>
      <c r="J101" s="27">
        <v>3035.57</v>
      </c>
      <c r="K101" s="25">
        <v>0</v>
      </c>
      <c r="L101" s="25"/>
      <c r="M101" s="25"/>
      <c r="N101" s="4"/>
    </row>
    <row r="102" spans="1:14" x14ac:dyDescent="0.25">
      <c r="A102" s="25" t="s">
        <v>490</v>
      </c>
      <c r="B102" s="25" t="s">
        <v>491</v>
      </c>
      <c r="C102" s="25" t="s">
        <v>296</v>
      </c>
      <c r="D102" s="25" t="s">
        <v>810</v>
      </c>
      <c r="E102" s="91" t="s">
        <v>419</v>
      </c>
      <c r="F102" s="26"/>
      <c r="G102" s="26"/>
      <c r="H102" s="27"/>
      <c r="I102" s="26"/>
      <c r="J102" s="146">
        <v>0</v>
      </c>
      <c r="K102" s="79">
        <v>300.16000000000003</v>
      </c>
      <c r="L102" s="25"/>
      <c r="M102" s="25"/>
      <c r="N102" s="4"/>
    </row>
    <row r="103" spans="1:14" x14ac:dyDescent="0.25">
      <c r="A103" s="136" t="s">
        <v>822</v>
      </c>
      <c r="B103" s="89" t="s">
        <v>835</v>
      </c>
      <c r="C103" s="83" t="s">
        <v>296</v>
      </c>
      <c r="D103" s="84" t="s">
        <v>836</v>
      </c>
      <c r="E103" s="115" t="s">
        <v>419</v>
      </c>
      <c r="F103" s="26"/>
      <c r="G103" s="26"/>
      <c r="H103" s="27"/>
      <c r="I103" s="26"/>
      <c r="J103" s="146"/>
      <c r="K103" s="79"/>
      <c r="L103" s="25">
        <v>300.16000000000003</v>
      </c>
      <c r="M103" s="25">
        <v>300.16000000000003</v>
      </c>
      <c r="N103" s="4"/>
    </row>
    <row r="104" spans="1:14" x14ac:dyDescent="0.25">
      <c r="A104" s="25" t="s">
        <v>490</v>
      </c>
      <c r="B104" s="91" t="s">
        <v>491</v>
      </c>
      <c r="C104" s="91" t="s">
        <v>296</v>
      </c>
      <c r="D104" s="25" t="s">
        <v>496</v>
      </c>
      <c r="E104" s="91" t="s">
        <v>419</v>
      </c>
      <c r="F104" s="26">
        <v>9173.68</v>
      </c>
      <c r="G104" s="26">
        <v>9173.68</v>
      </c>
      <c r="H104" s="27">
        <v>9173.68</v>
      </c>
      <c r="I104" s="26">
        <v>9174.66</v>
      </c>
      <c r="J104" s="145">
        <v>9174.66</v>
      </c>
      <c r="K104" s="79">
        <v>9882.58</v>
      </c>
      <c r="L104" s="25"/>
      <c r="M104" s="25"/>
      <c r="N104" s="4"/>
    </row>
    <row r="105" spans="1:14" x14ac:dyDescent="0.25">
      <c r="A105" s="136" t="s">
        <v>822</v>
      </c>
      <c r="B105" s="140" t="s">
        <v>841</v>
      </c>
      <c r="C105" s="157" t="s">
        <v>296</v>
      </c>
      <c r="D105" s="89" t="s">
        <v>842</v>
      </c>
      <c r="E105" s="115" t="s">
        <v>419</v>
      </c>
      <c r="F105" s="26"/>
      <c r="G105" s="26"/>
      <c r="H105" s="27"/>
      <c r="I105" s="26"/>
      <c r="J105" s="145"/>
      <c r="K105" s="79"/>
      <c r="L105" s="25">
        <v>9882.58</v>
      </c>
      <c r="M105" s="25">
        <v>9882.58</v>
      </c>
      <c r="N105" s="4"/>
    </row>
    <row r="106" spans="1:14" x14ac:dyDescent="0.25">
      <c r="A106" s="25" t="s">
        <v>490</v>
      </c>
      <c r="B106" s="91" t="s">
        <v>497</v>
      </c>
      <c r="C106" s="91" t="s">
        <v>296</v>
      </c>
      <c r="D106" s="25" t="s">
        <v>498</v>
      </c>
      <c r="E106" s="91" t="s">
        <v>419</v>
      </c>
      <c r="F106" s="26">
        <v>7961.59</v>
      </c>
      <c r="G106" s="26">
        <v>7924.43</v>
      </c>
      <c r="H106" s="27">
        <v>7883.1900000000005</v>
      </c>
      <c r="I106" s="135">
        <v>7869.25</v>
      </c>
      <c r="J106" s="145">
        <v>7823.32</v>
      </c>
      <c r="K106" s="79">
        <v>7220.8</v>
      </c>
      <c r="L106" s="25">
        <v>7176.43</v>
      </c>
      <c r="M106" s="25">
        <v>7134.48</v>
      </c>
      <c r="N106" s="4"/>
    </row>
    <row r="107" spans="1:14" x14ac:dyDescent="0.25">
      <c r="A107" s="25" t="s">
        <v>499</v>
      </c>
      <c r="B107" s="91" t="s">
        <v>500</v>
      </c>
      <c r="C107" s="25" t="s">
        <v>296</v>
      </c>
      <c r="D107" s="25" t="s">
        <v>501</v>
      </c>
      <c r="E107" s="91" t="s">
        <v>419</v>
      </c>
      <c r="F107" s="26">
        <v>1940.68</v>
      </c>
      <c r="G107" s="26">
        <v>1843.65</v>
      </c>
      <c r="H107" s="27">
        <v>1843.65</v>
      </c>
      <c r="I107" s="26">
        <v>1843.65</v>
      </c>
      <c r="J107" s="54">
        <v>823.5</v>
      </c>
      <c r="K107" s="28">
        <v>823.5</v>
      </c>
      <c r="L107" s="25">
        <v>810</v>
      </c>
      <c r="M107" s="25">
        <v>810</v>
      </c>
    </row>
    <row r="108" spans="1:14" x14ac:dyDescent="0.25">
      <c r="A108" s="25" t="s">
        <v>415</v>
      </c>
      <c r="B108" s="25" t="s">
        <v>416</v>
      </c>
      <c r="C108" s="25" t="s">
        <v>417</v>
      </c>
      <c r="D108" s="25" t="s">
        <v>418</v>
      </c>
      <c r="E108" s="25" t="s">
        <v>419</v>
      </c>
      <c r="F108" s="26">
        <v>1509.8500000000001</v>
      </c>
      <c r="G108" s="26">
        <v>1509.8500000000001</v>
      </c>
      <c r="H108" s="27">
        <v>1509.8500000000001</v>
      </c>
      <c r="I108" s="26">
        <v>1509.29</v>
      </c>
      <c r="J108" s="27">
        <v>1509.29</v>
      </c>
      <c r="K108" s="25">
        <v>0</v>
      </c>
      <c r="L108" s="25"/>
      <c r="M108" s="25"/>
    </row>
    <row r="109" spans="1:14" x14ac:dyDescent="0.25">
      <c r="A109" s="25" t="s">
        <v>415</v>
      </c>
      <c r="B109" s="161" t="s">
        <v>420</v>
      </c>
      <c r="C109" s="25" t="s">
        <v>417</v>
      </c>
      <c r="D109" s="25" t="s">
        <v>421</v>
      </c>
      <c r="E109" s="25" t="s">
        <v>419</v>
      </c>
      <c r="F109" s="26">
        <v>779.46</v>
      </c>
      <c r="G109" s="26">
        <v>779.46</v>
      </c>
      <c r="H109" s="27">
        <v>779.46</v>
      </c>
      <c r="I109" s="26">
        <v>778.71</v>
      </c>
      <c r="J109" s="27">
        <v>778.71</v>
      </c>
      <c r="K109" s="25">
        <v>0</v>
      </c>
      <c r="L109" s="25"/>
      <c r="M109" s="25"/>
    </row>
    <row r="110" spans="1:14" x14ac:dyDescent="0.25">
      <c r="A110" s="25" t="s">
        <v>502</v>
      </c>
      <c r="B110" s="25" t="s">
        <v>503</v>
      </c>
      <c r="C110" s="25" t="s">
        <v>296</v>
      </c>
      <c r="D110" s="25" t="s">
        <v>504</v>
      </c>
      <c r="E110" s="25" t="s">
        <v>419</v>
      </c>
      <c r="F110" s="26">
        <v>0</v>
      </c>
      <c r="G110" s="26"/>
      <c r="H110" s="27"/>
      <c r="I110" s="25"/>
      <c r="J110" s="117"/>
      <c r="K110" s="25"/>
      <c r="L110" s="25"/>
      <c r="M110" s="25"/>
    </row>
    <row r="111" spans="1:14" x14ac:dyDescent="0.25">
      <c r="A111" s="25" t="s">
        <v>352</v>
      </c>
      <c r="B111" s="25" t="s">
        <v>353</v>
      </c>
      <c r="C111" s="25" t="s">
        <v>12</v>
      </c>
      <c r="D111" s="25" t="s">
        <v>354</v>
      </c>
      <c r="E111" s="25" t="s">
        <v>355</v>
      </c>
      <c r="F111" s="26">
        <v>3941</v>
      </c>
      <c r="G111" s="26">
        <v>3941</v>
      </c>
      <c r="H111" s="27">
        <v>3941</v>
      </c>
      <c r="I111" s="26">
        <v>0</v>
      </c>
      <c r="J111" s="27">
        <v>0</v>
      </c>
      <c r="K111" s="25"/>
      <c r="L111" s="25"/>
      <c r="M111" s="25"/>
    </row>
    <row r="112" spans="1:14" x14ac:dyDescent="0.25">
      <c r="A112" s="25" t="s">
        <v>352</v>
      </c>
      <c r="B112" s="25" t="s">
        <v>356</v>
      </c>
      <c r="C112" s="25" t="s">
        <v>12</v>
      </c>
      <c r="D112" s="25" t="s">
        <v>357</v>
      </c>
      <c r="E112" s="25" t="s">
        <v>358</v>
      </c>
      <c r="F112" s="26">
        <v>73.37</v>
      </c>
      <c r="G112" s="26">
        <v>73.37</v>
      </c>
      <c r="H112" s="27">
        <v>73.37</v>
      </c>
      <c r="I112" s="26">
        <v>0</v>
      </c>
      <c r="J112" s="27">
        <v>0</v>
      </c>
      <c r="K112" s="25"/>
      <c r="L112" s="25"/>
      <c r="M112" s="25"/>
    </row>
    <row r="113" spans="1:24" x14ac:dyDescent="0.25">
      <c r="A113" s="25" t="s">
        <v>352</v>
      </c>
      <c r="B113" s="25" t="s">
        <v>356</v>
      </c>
      <c r="C113" s="25" t="s">
        <v>12</v>
      </c>
      <c r="D113" s="25" t="s">
        <v>357</v>
      </c>
      <c r="E113" s="25" t="s">
        <v>355</v>
      </c>
      <c r="F113" s="26">
        <v>798.88</v>
      </c>
      <c r="G113" s="26">
        <v>798.88</v>
      </c>
      <c r="H113" s="27">
        <v>798.88</v>
      </c>
      <c r="I113" s="26">
        <v>0</v>
      </c>
      <c r="J113" s="27">
        <v>0</v>
      </c>
      <c r="K113" s="25"/>
      <c r="L113" s="25"/>
      <c r="M113" s="25"/>
    </row>
    <row r="114" spans="1:24" x14ac:dyDescent="0.25">
      <c r="A114" s="25" t="s">
        <v>536</v>
      </c>
      <c r="B114" s="25" t="s">
        <v>537</v>
      </c>
      <c r="C114" s="25" t="s">
        <v>296</v>
      </c>
      <c r="D114" s="25" t="s">
        <v>538</v>
      </c>
      <c r="E114" s="25" t="s">
        <v>419</v>
      </c>
      <c r="F114" s="26">
        <v>0</v>
      </c>
      <c r="G114" s="26"/>
      <c r="H114" s="27"/>
      <c r="I114" s="25"/>
      <c r="J114" s="117"/>
      <c r="K114" s="25"/>
      <c r="L114" s="25"/>
      <c r="M114" s="25"/>
    </row>
    <row r="115" spans="1:24" x14ac:dyDescent="0.25">
      <c r="A115" s="25" t="s">
        <v>536</v>
      </c>
      <c r="B115" s="25" t="s">
        <v>537</v>
      </c>
      <c r="C115" s="25" t="s">
        <v>296</v>
      </c>
      <c r="D115" s="25" t="s">
        <v>539</v>
      </c>
      <c r="E115" s="25" t="s">
        <v>419</v>
      </c>
      <c r="F115" s="26">
        <v>26094.16</v>
      </c>
      <c r="G115" s="26">
        <v>24466.3</v>
      </c>
      <c r="H115" s="27">
        <v>24466.3</v>
      </c>
      <c r="I115" s="159"/>
      <c r="J115" s="117"/>
      <c r="K115" s="25"/>
      <c r="L115" s="25"/>
      <c r="M115" s="25"/>
    </row>
    <row r="116" spans="1:24" x14ac:dyDescent="0.25">
      <c r="A116" s="25" t="s">
        <v>536</v>
      </c>
      <c r="B116" s="25" t="s">
        <v>759</v>
      </c>
      <c r="C116" s="25" t="s">
        <v>296</v>
      </c>
      <c r="D116" s="25" t="s">
        <v>539</v>
      </c>
      <c r="E116" s="25" t="s">
        <v>419</v>
      </c>
      <c r="F116" s="26"/>
      <c r="G116" s="26"/>
      <c r="H116" s="27"/>
      <c r="I116" s="28">
        <v>4875.42</v>
      </c>
      <c r="J116" s="54">
        <v>4875.42</v>
      </c>
      <c r="K116" s="65">
        <v>4918.3801829900567</v>
      </c>
      <c r="L116" s="25">
        <v>4918.38</v>
      </c>
      <c r="M116" s="25">
        <v>5637</v>
      </c>
    </row>
    <row r="117" spans="1:24" x14ac:dyDescent="0.25">
      <c r="A117" s="25" t="s">
        <v>536</v>
      </c>
      <c r="B117" s="25" t="s">
        <v>760</v>
      </c>
      <c r="C117" s="25" t="s">
        <v>296</v>
      </c>
      <c r="D117" s="25" t="s">
        <v>539</v>
      </c>
      <c r="E117" s="25" t="s">
        <v>419</v>
      </c>
      <c r="F117" s="26"/>
      <c r="G117" s="26"/>
      <c r="H117" s="27"/>
      <c r="I117" s="28">
        <v>19168.150000000001</v>
      </c>
      <c r="J117" s="54">
        <v>19168.150000000001</v>
      </c>
      <c r="K117" s="65">
        <v>19408.742773881437</v>
      </c>
      <c r="L117" s="25">
        <v>19396.439999999999</v>
      </c>
      <c r="M117" s="25">
        <v>20299.72</v>
      </c>
    </row>
    <row r="118" spans="1:24" s="39" customFormat="1" x14ac:dyDescent="0.25">
      <c r="A118" s="25" t="s">
        <v>359</v>
      </c>
      <c r="B118" s="25" t="s">
        <v>360</v>
      </c>
      <c r="C118" s="25" t="s">
        <v>12</v>
      </c>
      <c r="D118" s="25" t="s">
        <v>361</v>
      </c>
      <c r="E118" s="25" t="s">
        <v>358</v>
      </c>
      <c r="F118" s="26">
        <v>31590.37</v>
      </c>
      <c r="G118" s="26">
        <v>31590.37</v>
      </c>
      <c r="H118" s="27">
        <v>31590.37</v>
      </c>
      <c r="I118" s="135">
        <v>758.89</v>
      </c>
      <c r="J118" s="146">
        <v>758.89</v>
      </c>
      <c r="K118" s="25">
        <v>0</v>
      </c>
      <c r="L118" s="25"/>
      <c r="M118" s="25"/>
      <c r="N118"/>
    </row>
    <row r="119" spans="1:24" x14ac:dyDescent="0.25">
      <c r="A119" s="25" t="s">
        <v>359</v>
      </c>
      <c r="B119" s="25" t="s">
        <v>360</v>
      </c>
      <c r="C119" s="25" t="s">
        <v>12</v>
      </c>
      <c r="D119" s="25" t="s">
        <v>361</v>
      </c>
      <c r="E119" s="25" t="s">
        <v>355</v>
      </c>
      <c r="F119" s="26">
        <v>39860.76</v>
      </c>
      <c r="G119" s="26">
        <v>39860.76</v>
      </c>
      <c r="H119" s="27">
        <v>39860.76</v>
      </c>
      <c r="I119" s="26">
        <v>0</v>
      </c>
      <c r="J119" s="27">
        <v>0</v>
      </c>
      <c r="K119" s="25"/>
      <c r="L119" s="25"/>
      <c r="M119" s="25"/>
    </row>
    <row r="120" spans="1:24" x14ac:dyDescent="0.25">
      <c r="A120" s="25" t="s">
        <v>359</v>
      </c>
      <c r="B120" s="25" t="s">
        <v>360</v>
      </c>
      <c r="C120" s="25" t="s">
        <v>12</v>
      </c>
      <c r="D120" s="25" t="s">
        <v>362</v>
      </c>
      <c r="E120" s="25" t="s">
        <v>358</v>
      </c>
      <c r="F120" s="26">
        <v>2200.94</v>
      </c>
      <c r="G120" s="26">
        <v>2200.94</v>
      </c>
      <c r="H120" s="27">
        <v>0</v>
      </c>
      <c r="I120" s="26">
        <v>0</v>
      </c>
      <c r="J120" s="27">
        <v>0</v>
      </c>
      <c r="K120" s="25"/>
      <c r="L120" s="25"/>
      <c r="M120" s="25"/>
      <c r="O120" s="15"/>
      <c r="P120" s="15"/>
      <c r="Q120" s="15"/>
      <c r="R120" s="11"/>
      <c r="S120" s="11"/>
      <c r="T120" s="11"/>
      <c r="U120" s="11"/>
      <c r="X120" s="11"/>
    </row>
    <row r="121" spans="1:24" x14ac:dyDescent="0.25">
      <c r="A121" s="25" t="s">
        <v>359</v>
      </c>
      <c r="B121" s="25" t="s">
        <v>363</v>
      </c>
      <c r="C121" s="25" t="s">
        <v>12</v>
      </c>
      <c r="D121" s="25" t="s">
        <v>364</v>
      </c>
      <c r="E121" s="25" t="s">
        <v>355</v>
      </c>
      <c r="F121" s="26">
        <v>674.72</v>
      </c>
      <c r="G121" s="26">
        <v>674.72</v>
      </c>
      <c r="H121" s="27">
        <v>674.72</v>
      </c>
      <c r="I121" s="26">
        <v>0</v>
      </c>
      <c r="J121" s="27">
        <v>0</v>
      </c>
      <c r="K121" s="25"/>
      <c r="L121" s="25"/>
      <c r="M121" s="25"/>
      <c r="O121" s="15"/>
      <c r="P121" s="15"/>
      <c r="Q121" s="15"/>
      <c r="R121" s="11"/>
      <c r="S121" s="11"/>
      <c r="T121" s="11"/>
      <c r="U121" s="11"/>
      <c r="X121" s="11"/>
    </row>
    <row r="122" spans="1:24" x14ac:dyDescent="0.25">
      <c r="A122" s="25" t="s">
        <v>359</v>
      </c>
      <c r="B122" s="25" t="s">
        <v>365</v>
      </c>
      <c r="C122" s="25" t="s">
        <v>12</v>
      </c>
      <c r="D122" s="25" t="s">
        <v>366</v>
      </c>
      <c r="E122" s="25" t="s">
        <v>358</v>
      </c>
      <c r="F122" s="26">
        <v>8114.83</v>
      </c>
      <c r="G122" s="26">
        <v>7986.3600000000006</v>
      </c>
      <c r="H122" s="27">
        <v>2895.76</v>
      </c>
      <c r="I122" s="135">
        <v>2785.21</v>
      </c>
      <c r="J122" s="54">
        <v>2666.9</v>
      </c>
      <c r="K122" s="79">
        <v>5164.99</v>
      </c>
      <c r="L122" s="25">
        <v>5040.62</v>
      </c>
      <c r="M122" s="25">
        <v>4905.4399999999996</v>
      </c>
      <c r="O122" s="15"/>
      <c r="P122" s="15"/>
      <c r="Q122" s="15"/>
      <c r="R122" s="11"/>
      <c r="S122" s="11"/>
      <c r="T122" s="11"/>
      <c r="U122" s="11"/>
      <c r="X122" s="11"/>
    </row>
    <row r="123" spans="1:24" x14ac:dyDescent="0.25">
      <c r="A123" s="25" t="s">
        <v>359</v>
      </c>
      <c r="B123" s="25" t="s">
        <v>367</v>
      </c>
      <c r="C123" s="25" t="s">
        <v>12</v>
      </c>
      <c r="D123" s="25" t="s">
        <v>366</v>
      </c>
      <c r="E123" s="25" t="s">
        <v>358</v>
      </c>
      <c r="F123" s="26">
        <v>1403.04</v>
      </c>
      <c r="G123" s="26">
        <v>1400.43</v>
      </c>
      <c r="H123" s="27">
        <v>58.64</v>
      </c>
      <c r="I123" s="135">
        <v>55.6</v>
      </c>
      <c r="J123" s="54">
        <v>53.71</v>
      </c>
      <c r="K123" s="79">
        <v>101.94</v>
      </c>
      <c r="L123" s="25">
        <v>100.3</v>
      </c>
      <c r="M123" s="25">
        <v>96.61</v>
      </c>
    </row>
    <row r="124" spans="1:24" x14ac:dyDescent="0.25">
      <c r="A124" s="25" t="s">
        <v>359</v>
      </c>
      <c r="B124" s="25" t="s">
        <v>368</v>
      </c>
      <c r="C124" s="25" t="s">
        <v>12</v>
      </c>
      <c r="D124" s="25" t="s">
        <v>369</v>
      </c>
      <c r="E124" s="25" t="s">
        <v>358</v>
      </c>
      <c r="F124" s="26">
        <v>19.72</v>
      </c>
      <c r="G124" s="26">
        <v>19.72</v>
      </c>
      <c r="H124" s="27">
        <v>0</v>
      </c>
      <c r="I124" s="26">
        <v>0</v>
      </c>
      <c r="J124" s="27">
        <v>0</v>
      </c>
      <c r="K124" s="25"/>
      <c r="L124" s="25"/>
      <c r="M124" s="25"/>
    </row>
    <row r="125" spans="1:24" x14ac:dyDescent="0.25">
      <c r="A125" s="25" t="s">
        <v>359</v>
      </c>
      <c r="B125" s="25" t="s">
        <v>368</v>
      </c>
      <c r="C125" s="25" t="s">
        <v>12</v>
      </c>
      <c r="D125" s="25" t="s">
        <v>369</v>
      </c>
      <c r="E125" s="25" t="s">
        <v>355</v>
      </c>
      <c r="F125" s="26">
        <v>1144.71</v>
      </c>
      <c r="G125" s="26">
        <v>1144.71</v>
      </c>
      <c r="H125" s="27">
        <v>282.14</v>
      </c>
      <c r="I125" s="135">
        <v>265.42</v>
      </c>
      <c r="J125" s="54">
        <v>265.42</v>
      </c>
      <c r="K125" s="79">
        <v>838.18</v>
      </c>
      <c r="L125" s="25">
        <v>829.53</v>
      </c>
      <c r="M125" s="25">
        <v>822.76</v>
      </c>
    </row>
    <row r="126" spans="1:24" x14ac:dyDescent="0.25">
      <c r="A126" s="25" t="s">
        <v>359</v>
      </c>
      <c r="B126" s="25" t="s">
        <v>370</v>
      </c>
      <c r="C126" s="25" t="s">
        <v>12</v>
      </c>
      <c r="D126" s="25" t="s">
        <v>366</v>
      </c>
      <c r="E126" s="25" t="s">
        <v>358</v>
      </c>
      <c r="F126" s="26">
        <v>295.58</v>
      </c>
      <c r="G126" s="26">
        <v>292.48</v>
      </c>
      <c r="H126" s="27">
        <v>5.86</v>
      </c>
      <c r="I126" s="135">
        <v>4.63</v>
      </c>
      <c r="J126" s="54">
        <v>2.2000000000000002</v>
      </c>
      <c r="K126" s="79">
        <v>2.83</v>
      </c>
      <c r="L126" s="25">
        <v>0.67</v>
      </c>
      <c r="M126" s="25">
        <v>0</v>
      </c>
    </row>
    <row r="127" spans="1:24" x14ac:dyDescent="0.25">
      <c r="A127" s="25" t="s">
        <v>326</v>
      </c>
      <c r="B127" s="25" t="s">
        <v>807</v>
      </c>
      <c r="C127" s="25" t="s">
        <v>12</v>
      </c>
      <c r="D127" s="92" t="s">
        <v>806</v>
      </c>
      <c r="E127" s="147" t="s">
        <v>358</v>
      </c>
      <c r="F127" s="26"/>
      <c r="G127" s="26"/>
      <c r="H127" s="27"/>
      <c r="I127" s="135"/>
      <c r="J127" s="148">
        <v>0</v>
      </c>
      <c r="K127" s="79">
        <v>758.89</v>
      </c>
      <c r="L127" s="79">
        <v>758.89</v>
      </c>
      <c r="M127" s="79">
        <v>758.52</v>
      </c>
      <c r="N127" s="39"/>
    </row>
    <row r="128" spans="1:24" x14ac:dyDescent="0.25">
      <c r="A128" s="25" t="s">
        <v>371</v>
      </c>
      <c r="B128" s="25" t="s">
        <v>372</v>
      </c>
      <c r="C128" s="91" t="s">
        <v>12</v>
      </c>
      <c r="D128" s="25" t="s">
        <v>373</v>
      </c>
      <c r="E128" s="25" t="s">
        <v>355</v>
      </c>
      <c r="F128" s="26">
        <v>320.82</v>
      </c>
      <c r="G128" s="26">
        <v>320.82</v>
      </c>
      <c r="H128" s="27">
        <v>320.82</v>
      </c>
      <c r="I128" s="28">
        <v>320.82</v>
      </c>
      <c r="J128" s="117"/>
      <c r="K128" s="162"/>
      <c r="L128" s="25"/>
      <c r="M128" s="25"/>
    </row>
    <row r="129" spans="1:694" x14ac:dyDescent="0.25">
      <c r="A129" s="25" t="s">
        <v>371</v>
      </c>
      <c r="B129" s="25" t="s">
        <v>372</v>
      </c>
      <c r="C129" s="25" t="s">
        <v>12</v>
      </c>
      <c r="D129" s="25" t="s">
        <v>792</v>
      </c>
      <c r="E129" s="25" t="s">
        <v>375</v>
      </c>
      <c r="F129" s="28"/>
      <c r="G129" s="28"/>
      <c r="H129" s="28">
        <v>2570.66</v>
      </c>
      <c r="I129" s="28">
        <v>1285.33</v>
      </c>
      <c r="J129" s="54"/>
      <c r="K129" s="162"/>
      <c r="L129" s="25"/>
      <c r="M129" s="25"/>
      <c r="N129" s="11"/>
    </row>
    <row r="130" spans="1:694" s="4" customFormat="1" x14ac:dyDescent="0.25">
      <c r="A130" s="25" t="s">
        <v>371</v>
      </c>
      <c r="B130" s="25" t="s">
        <v>372</v>
      </c>
      <c r="C130" s="25" t="s">
        <v>12</v>
      </c>
      <c r="D130" s="25" t="s">
        <v>792</v>
      </c>
      <c r="E130" s="25" t="s">
        <v>358</v>
      </c>
      <c r="F130" s="28"/>
      <c r="G130" s="28"/>
      <c r="H130" s="28">
        <v>586.57999999999993</v>
      </c>
      <c r="I130" s="28">
        <v>293.28999999999996</v>
      </c>
      <c r="J130" s="54"/>
      <c r="K130" s="162"/>
      <c r="L130" s="25"/>
      <c r="M130" s="25"/>
      <c r="N130" s="11"/>
    </row>
    <row r="131" spans="1:694" s="4" customFormat="1" x14ac:dyDescent="0.25">
      <c r="A131" s="25" t="s">
        <v>371</v>
      </c>
      <c r="B131" s="25" t="s">
        <v>372</v>
      </c>
      <c r="C131" s="25" t="s">
        <v>12</v>
      </c>
      <c r="D131" s="25" t="s">
        <v>792</v>
      </c>
      <c r="E131" s="25" t="s">
        <v>355</v>
      </c>
      <c r="F131" s="28"/>
      <c r="G131" s="28"/>
      <c r="H131" s="28">
        <v>42.9</v>
      </c>
      <c r="I131" s="28">
        <v>21.45</v>
      </c>
      <c r="J131" s="54"/>
      <c r="K131" s="162"/>
      <c r="L131" s="25"/>
      <c r="M131" s="25"/>
      <c r="N131" s="11"/>
    </row>
    <row r="132" spans="1:694" s="13" customFormat="1" x14ac:dyDescent="0.25">
      <c r="A132" s="25" t="s">
        <v>371</v>
      </c>
      <c r="B132" s="25" t="s">
        <v>372</v>
      </c>
      <c r="C132" s="25" t="s">
        <v>12</v>
      </c>
      <c r="D132" s="25" t="s">
        <v>374</v>
      </c>
      <c r="E132" s="25" t="s">
        <v>375</v>
      </c>
      <c r="F132" s="26">
        <v>1285.33</v>
      </c>
      <c r="G132" s="26">
        <v>1285.33</v>
      </c>
      <c r="H132" s="27">
        <v>1285.33</v>
      </c>
      <c r="I132" s="27">
        <v>1285.33</v>
      </c>
      <c r="J132" s="117"/>
      <c r="K132" s="162"/>
      <c r="L132" s="25"/>
      <c r="M132" s="25"/>
      <c r="N132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  <c r="IY132" s="4"/>
      <c r="IZ132" s="4"/>
      <c r="JA132" s="4"/>
      <c r="JB132" s="4"/>
      <c r="JC132" s="4"/>
      <c r="JD132" s="4"/>
      <c r="JE132" s="4"/>
      <c r="JF132" s="4"/>
      <c r="JG132" s="4"/>
      <c r="JH132" s="4"/>
      <c r="JI132" s="4"/>
      <c r="JJ132" s="4"/>
      <c r="JK132" s="4"/>
      <c r="JL132" s="4"/>
      <c r="JM132" s="4"/>
      <c r="JN132" s="4"/>
      <c r="JO132" s="4"/>
      <c r="JP132" s="4"/>
      <c r="JQ132" s="4"/>
      <c r="JR132" s="4"/>
      <c r="JS132" s="4"/>
      <c r="JT132" s="4"/>
      <c r="JU132" s="4"/>
      <c r="JV132" s="4"/>
      <c r="JW132" s="4"/>
      <c r="JX132" s="4"/>
      <c r="JY132" s="4"/>
      <c r="JZ132" s="4"/>
      <c r="KA132" s="4"/>
      <c r="KB132" s="4"/>
      <c r="KC132" s="4"/>
      <c r="KD132" s="4"/>
      <c r="KE132" s="4"/>
      <c r="KF132" s="4"/>
      <c r="KG132" s="4"/>
      <c r="KH132" s="4"/>
      <c r="KI132" s="4"/>
      <c r="KJ132" s="4"/>
      <c r="KK132" s="4"/>
      <c r="KL132" s="4"/>
      <c r="KM132" s="4"/>
      <c r="KN132" s="4"/>
      <c r="KO132" s="4"/>
      <c r="KP132" s="4"/>
      <c r="KQ132" s="4"/>
      <c r="KR132" s="4"/>
      <c r="KS132" s="4"/>
      <c r="KT132" s="4"/>
      <c r="KU132" s="4"/>
      <c r="KV132" s="4"/>
      <c r="KW132" s="4"/>
      <c r="KX132" s="4"/>
      <c r="KY132" s="4"/>
      <c r="KZ132" s="4"/>
      <c r="LA132" s="4"/>
      <c r="LB132" s="4"/>
      <c r="LC132" s="4"/>
      <c r="LD132" s="4"/>
      <c r="LE132" s="4"/>
      <c r="LF132" s="4"/>
      <c r="LG132" s="4"/>
      <c r="LH132" s="4"/>
      <c r="LI132" s="4"/>
      <c r="LJ132" s="4"/>
      <c r="LK132" s="4"/>
      <c r="LL132" s="4"/>
      <c r="LM132" s="4"/>
      <c r="LN132" s="4"/>
      <c r="LO132" s="4"/>
      <c r="LP132" s="4"/>
      <c r="LQ132" s="4"/>
      <c r="LR132" s="4"/>
      <c r="LS132" s="4"/>
      <c r="LT132" s="4"/>
      <c r="LU132" s="4"/>
      <c r="LV132" s="4"/>
      <c r="LW132" s="4"/>
      <c r="LX132" s="4"/>
      <c r="LY132" s="4"/>
      <c r="LZ132" s="4"/>
      <c r="MA132" s="4"/>
      <c r="MB132" s="4"/>
      <c r="MC132" s="4"/>
      <c r="MD132" s="4"/>
      <c r="ME132" s="4"/>
      <c r="MF132" s="4"/>
      <c r="MG132" s="4"/>
      <c r="MH132" s="4"/>
      <c r="MI132" s="4"/>
      <c r="MJ132" s="4"/>
      <c r="MK132" s="4"/>
      <c r="ML132" s="4"/>
      <c r="MM132" s="4"/>
      <c r="MN132" s="4"/>
      <c r="MO132" s="4"/>
      <c r="MP132" s="4"/>
      <c r="MQ132" s="4"/>
      <c r="MR132" s="4"/>
      <c r="MS132" s="4"/>
      <c r="MT132" s="4"/>
      <c r="MU132" s="4"/>
      <c r="MV132" s="4"/>
      <c r="MW132" s="4"/>
      <c r="MX132" s="4"/>
      <c r="MY132" s="4"/>
      <c r="MZ132" s="4"/>
      <c r="NA132" s="4"/>
      <c r="NB132" s="4"/>
      <c r="NC132" s="4"/>
      <c r="ND132" s="4"/>
      <c r="NE132" s="4"/>
      <c r="NF132" s="4"/>
      <c r="NG132" s="4"/>
      <c r="NH132" s="4"/>
      <c r="NI132" s="4"/>
      <c r="NJ132" s="4"/>
      <c r="NK132" s="4"/>
      <c r="NL132" s="4"/>
      <c r="NM132" s="4"/>
      <c r="NN132" s="4"/>
      <c r="NO132" s="4"/>
      <c r="NP132" s="4"/>
      <c r="NQ132" s="4"/>
      <c r="NR132" s="4"/>
      <c r="NS132" s="4"/>
      <c r="NT132" s="4"/>
      <c r="NU132" s="4"/>
      <c r="NV132" s="4"/>
      <c r="NW132" s="4"/>
      <c r="NX132" s="4"/>
      <c r="NY132" s="4"/>
      <c r="NZ132" s="4"/>
      <c r="OA132" s="4"/>
      <c r="OB132" s="4"/>
      <c r="OC132" s="4"/>
      <c r="OD132" s="4"/>
      <c r="OE132" s="4"/>
      <c r="OF132" s="4"/>
      <c r="OG132" s="4"/>
      <c r="OH132" s="4"/>
      <c r="OI132" s="4"/>
      <c r="OJ132" s="4"/>
      <c r="OK132" s="4"/>
      <c r="OL132" s="4"/>
      <c r="OM132" s="4"/>
      <c r="ON132" s="4"/>
      <c r="OO132" s="4"/>
      <c r="OP132" s="4"/>
      <c r="OQ132" s="4"/>
      <c r="OR132" s="4"/>
      <c r="OS132" s="4"/>
      <c r="OT132" s="4"/>
      <c r="OU132" s="4"/>
      <c r="OV132" s="4"/>
      <c r="OW132" s="4"/>
      <c r="OX132" s="4"/>
      <c r="OY132" s="4"/>
      <c r="OZ132" s="4"/>
      <c r="PA132" s="4"/>
      <c r="PB132" s="4"/>
      <c r="PC132" s="4"/>
      <c r="PD132" s="4"/>
      <c r="PE132" s="4"/>
      <c r="PF132" s="4"/>
      <c r="PG132" s="4"/>
      <c r="PH132" s="4"/>
      <c r="PI132" s="4"/>
      <c r="PJ132" s="4"/>
      <c r="PK132" s="4"/>
      <c r="PL132" s="4"/>
      <c r="PM132" s="4"/>
      <c r="PN132" s="4"/>
      <c r="PO132" s="4"/>
      <c r="PP132" s="4"/>
      <c r="PQ132" s="4"/>
      <c r="PR132" s="4"/>
      <c r="PS132" s="4"/>
      <c r="PT132" s="4"/>
      <c r="PU132" s="4"/>
      <c r="PV132" s="4"/>
      <c r="PW132" s="4"/>
      <c r="PX132" s="4"/>
      <c r="PY132" s="4"/>
      <c r="PZ132" s="4"/>
      <c r="QA132" s="4"/>
      <c r="QB132" s="4"/>
      <c r="QC132" s="4"/>
      <c r="QD132" s="4"/>
      <c r="QE132" s="4"/>
      <c r="QF132" s="4"/>
      <c r="QG132" s="4"/>
      <c r="QH132" s="4"/>
      <c r="QI132" s="4"/>
      <c r="QJ132" s="4"/>
      <c r="QK132" s="4"/>
      <c r="QL132" s="4"/>
      <c r="QM132" s="4"/>
      <c r="QN132" s="4"/>
      <c r="QO132" s="4"/>
      <c r="QP132" s="4"/>
      <c r="QQ132" s="4"/>
      <c r="QR132" s="4"/>
      <c r="QS132" s="4"/>
      <c r="QT132" s="4"/>
      <c r="QU132" s="4"/>
      <c r="QV132" s="4"/>
      <c r="QW132" s="4"/>
      <c r="QX132" s="4"/>
      <c r="QY132" s="4"/>
      <c r="QZ132" s="4"/>
      <c r="RA132" s="4"/>
      <c r="RB132" s="4"/>
      <c r="RC132" s="4"/>
      <c r="RD132" s="4"/>
      <c r="RE132" s="4"/>
      <c r="RF132" s="4"/>
      <c r="RG132" s="4"/>
      <c r="RH132" s="4"/>
      <c r="RI132" s="4"/>
      <c r="RJ132" s="4"/>
      <c r="RK132" s="4"/>
      <c r="RL132" s="4"/>
      <c r="RM132" s="4"/>
      <c r="RN132" s="4"/>
      <c r="RO132" s="4"/>
      <c r="RP132" s="4"/>
      <c r="RQ132" s="4"/>
      <c r="RR132" s="4"/>
      <c r="RS132" s="4"/>
      <c r="RT132" s="4"/>
      <c r="RU132" s="4"/>
      <c r="RV132" s="4"/>
      <c r="RW132" s="4"/>
      <c r="RX132" s="4"/>
      <c r="RY132" s="4"/>
      <c r="RZ132" s="4"/>
      <c r="SA132" s="4"/>
      <c r="SB132" s="4"/>
      <c r="SC132" s="4"/>
      <c r="SD132" s="4"/>
      <c r="SE132" s="4"/>
      <c r="SF132" s="4"/>
      <c r="SG132" s="4"/>
      <c r="SH132" s="4"/>
      <c r="SI132" s="4"/>
      <c r="SJ132" s="4"/>
      <c r="SK132" s="4"/>
      <c r="SL132" s="4"/>
      <c r="SM132" s="4"/>
      <c r="SN132" s="4"/>
      <c r="SO132" s="4"/>
      <c r="SP132" s="4"/>
      <c r="SQ132" s="4"/>
      <c r="SR132" s="4"/>
      <c r="SS132" s="4"/>
      <c r="ST132" s="4"/>
      <c r="SU132" s="4"/>
      <c r="SV132" s="4"/>
      <c r="SW132" s="4"/>
      <c r="SX132" s="4"/>
      <c r="SY132" s="4"/>
      <c r="SZ132" s="4"/>
      <c r="TA132" s="4"/>
      <c r="TB132" s="4"/>
      <c r="TC132" s="4"/>
      <c r="TD132" s="4"/>
      <c r="TE132" s="4"/>
      <c r="TF132" s="4"/>
      <c r="TG132" s="4"/>
      <c r="TH132" s="4"/>
      <c r="TI132" s="4"/>
      <c r="TJ132" s="4"/>
      <c r="TK132" s="4"/>
      <c r="TL132" s="4"/>
      <c r="TM132" s="4"/>
      <c r="TN132" s="4"/>
      <c r="TO132" s="4"/>
      <c r="TP132" s="4"/>
      <c r="TQ132" s="4"/>
      <c r="TR132" s="4"/>
      <c r="TS132" s="4"/>
      <c r="TT132" s="4"/>
      <c r="TU132" s="4"/>
      <c r="TV132" s="4"/>
      <c r="TW132" s="4"/>
      <c r="TX132" s="4"/>
      <c r="TY132" s="4"/>
      <c r="TZ132" s="4"/>
      <c r="UA132" s="4"/>
      <c r="UB132" s="4"/>
      <c r="UC132" s="4"/>
      <c r="UD132" s="4"/>
      <c r="UE132" s="4"/>
      <c r="UF132" s="4"/>
      <c r="UG132" s="4"/>
      <c r="UH132" s="4"/>
      <c r="UI132" s="4"/>
      <c r="UJ132" s="4"/>
      <c r="UK132" s="4"/>
      <c r="UL132" s="4"/>
      <c r="UM132" s="4"/>
      <c r="UN132" s="4"/>
      <c r="UO132" s="4"/>
      <c r="UP132" s="4"/>
      <c r="UQ132" s="4"/>
      <c r="UR132" s="4"/>
      <c r="US132" s="4"/>
      <c r="UT132" s="4"/>
      <c r="UU132" s="4"/>
      <c r="UV132" s="4"/>
      <c r="UW132" s="4"/>
      <c r="UX132" s="4"/>
      <c r="UY132" s="4"/>
      <c r="UZ132" s="4"/>
      <c r="VA132" s="4"/>
      <c r="VB132" s="4"/>
      <c r="VC132" s="4"/>
      <c r="VD132" s="4"/>
      <c r="VE132" s="4"/>
      <c r="VF132" s="4"/>
      <c r="VG132" s="4"/>
      <c r="VH132" s="4"/>
      <c r="VI132" s="4"/>
      <c r="VJ132" s="4"/>
      <c r="VK132" s="4"/>
      <c r="VL132" s="4"/>
      <c r="VM132" s="4"/>
      <c r="VN132" s="4"/>
      <c r="VO132" s="4"/>
      <c r="VP132" s="4"/>
      <c r="VQ132" s="4"/>
      <c r="VR132" s="4"/>
      <c r="VS132" s="4"/>
      <c r="VT132" s="4"/>
      <c r="VU132" s="4"/>
      <c r="VV132" s="4"/>
      <c r="VW132" s="4"/>
      <c r="VX132" s="4"/>
      <c r="VY132" s="4"/>
      <c r="VZ132" s="4"/>
      <c r="WA132" s="4"/>
      <c r="WB132" s="4"/>
      <c r="WC132" s="4"/>
      <c r="WD132" s="4"/>
      <c r="WE132" s="4"/>
      <c r="WF132" s="4"/>
      <c r="WG132" s="4"/>
      <c r="WH132" s="4"/>
      <c r="WI132" s="4"/>
      <c r="WJ132" s="4"/>
      <c r="WK132" s="4"/>
      <c r="WL132" s="4"/>
      <c r="WM132" s="4"/>
      <c r="WN132" s="4"/>
      <c r="WO132" s="4"/>
      <c r="WP132" s="4"/>
      <c r="WQ132" s="4"/>
      <c r="WR132" s="4"/>
      <c r="WS132" s="4"/>
      <c r="WT132" s="4"/>
      <c r="WU132" s="4"/>
      <c r="WV132" s="4"/>
      <c r="WW132" s="4"/>
      <c r="WX132" s="4"/>
      <c r="WY132" s="4"/>
      <c r="WZ132" s="4"/>
      <c r="XA132" s="4"/>
      <c r="XB132" s="4"/>
      <c r="XC132" s="4"/>
      <c r="XD132" s="4"/>
      <c r="XE132" s="4"/>
      <c r="XF132" s="4"/>
      <c r="XG132" s="4"/>
      <c r="XH132" s="4"/>
      <c r="XI132" s="4"/>
      <c r="XJ132" s="4"/>
      <c r="XK132" s="4"/>
      <c r="XL132" s="4"/>
      <c r="XM132" s="4"/>
      <c r="XN132" s="4"/>
      <c r="XO132" s="4"/>
      <c r="XP132" s="4"/>
      <c r="XQ132" s="4"/>
      <c r="XR132" s="4"/>
      <c r="XS132" s="4"/>
      <c r="XT132" s="4"/>
      <c r="XU132" s="4"/>
      <c r="XV132" s="4"/>
      <c r="XW132" s="4"/>
      <c r="XX132" s="4"/>
      <c r="XY132" s="4"/>
      <c r="XZ132" s="4"/>
      <c r="YA132" s="4"/>
      <c r="YB132" s="4"/>
      <c r="YC132" s="4"/>
      <c r="YD132" s="4"/>
      <c r="YE132" s="4"/>
      <c r="YF132" s="4"/>
      <c r="YG132" s="4"/>
      <c r="YH132" s="4"/>
      <c r="YI132" s="4"/>
      <c r="YJ132" s="4"/>
      <c r="YK132" s="4"/>
      <c r="YL132" s="4"/>
      <c r="YM132" s="4"/>
      <c r="YN132" s="4"/>
      <c r="YO132" s="4"/>
      <c r="YP132" s="4"/>
      <c r="YQ132" s="4"/>
      <c r="YR132" s="4"/>
      <c r="YS132" s="4"/>
      <c r="YT132" s="4"/>
      <c r="YU132" s="4"/>
      <c r="YV132" s="4"/>
      <c r="YW132" s="4"/>
      <c r="YX132" s="4"/>
      <c r="YY132" s="4"/>
      <c r="YZ132" s="4"/>
      <c r="ZA132" s="4"/>
      <c r="ZB132" s="4"/>
      <c r="ZC132" s="4"/>
      <c r="ZD132" s="4"/>
      <c r="ZE132" s="4"/>
      <c r="ZF132" s="4"/>
      <c r="ZG132" s="4"/>
      <c r="ZH132" s="4"/>
      <c r="ZI132" s="4"/>
      <c r="ZJ132" s="4"/>
      <c r="ZK132" s="4"/>
      <c r="ZL132" s="4"/>
      <c r="ZM132" s="4"/>
      <c r="ZN132" s="4"/>
      <c r="ZO132" s="4"/>
      <c r="ZP132" s="4"/>
      <c r="ZQ132" s="4"/>
      <c r="ZR132" s="4"/>
    </row>
    <row r="133" spans="1:694" s="4" customFormat="1" x14ac:dyDescent="0.25">
      <c r="A133" s="25" t="s">
        <v>371</v>
      </c>
      <c r="B133" s="25" t="s">
        <v>372</v>
      </c>
      <c r="C133" s="25" t="s">
        <v>12</v>
      </c>
      <c r="D133" s="25" t="s">
        <v>376</v>
      </c>
      <c r="E133" s="25" t="s">
        <v>358</v>
      </c>
      <c r="F133" s="26">
        <v>0</v>
      </c>
      <c r="G133" s="26">
        <v>0</v>
      </c>
      <c r="H133" s="27">
        <v>0</v>
      </c>
      <c r="I133" s="27">
        <v>0</v>
      </c>
      <c r="J133" s="117"/>
      <c r="K133" s="162"/>
      <c r="L133" s="25"/>
      <c r="M133" s="25"/>
      <c r="N133"/>
    </row>
    <row r="134" spans="1:694" s="4" customFormat="1" x14ac:dyDescent="0.25">
      <c r="A134" s="25" t="s">
        <v>371</v>
      </c>
      <c r="B134" s="25" t="s">
        <v>372</v>
      </c>
      <c r="C134" s="25" t="s">
        <v>12</v>
      </c>
      <c r="D134" s="25" t="s">
        <v>377</v>
      </c>
      <c r="E134" s="25" t="s">
        <v>358</v>
      </c>
      <c r="F134" s="26">
        <v>44.79</v>
      </c>
      <c r="G134" s="26">
        <v>44.79</v>
      </c>
      <c r="H134" s="27">
        <v>44.79</v>
      </c>
      <c r="I134" s="27">
        <v>44.79</v>
      </c>
      <c r="J134" s="117"/>
      <c r="K134" s="162"/>
      <c r="L134" s="25"/>
      <c r="M134" s="25"/>
      <c r="N134"/>
    </row>
    <row r="135" spans="1:694" s="4" customFormat="1" x14ac:dyDescent="0.25">
      <c r="A135" s="25" t="s">
        <v>371</v>
      </c>
      <c r="B135" s="25" t="s">
        <v>372</v>
      </c>
      <c r="C135" s="25" t="s">
        <v>12</v>
      </c>
      <c r="D135" s="25" t="s">
        <v>378</v>
      </c>
      <c r="E135" s="25" t="s">
        <v>358</v>
      </c>
      <c r="F135" s="26">
        <v>151.01</v>
      </c>
      <c r="G135" s="26">
        <v>151.01</v>
      </c>
      <c r="H135" s="27">
        <v>151.01</v>
      </c>
      <c r="I135" s="27">
        <v>151.01</v>
      </c>
      <c r="J135" s="117"/>
      <c r="K135" s="162"/>
      <c r="L135" s="25"/>
      <c r="M135" s="25"/>
      <c r="N135"/>
    </row>
    <row r="136" spans="1:694" s="4" customFormat="1" x14ac:dyDescent="0.25">
      <c r="A136" s="25" t="s">
        <v>371</v>
      </c>
      <c r="B136" s="25" t="s">
        <v>372</v>
      </c>
      <c r="C136" s="25" t="s">
        <v>12</v>
      </c>
      <c r="D136" s="25" t="s">
        <v>379</v>
      </c>
      <c r="E136" s="25" t="s">
        <v>355</v>
      </c>
      <c r="F136" s="26">
        <v>21.45</v>
      </c>
      <c r="G136" s="26">
        <v>21.45</v>
      </c>
      <c r="H136" s="27">
        <v>21.45</v>
      </c>
      <c r="I136" s="27">
        <v>21.45</v>
      </c>
      <c r="J136" s="117"/>
      <c r="K136" s="162"/>
      <c r="L136" s="25"/>
      <c r="M136" s="25"/>
      <c r="N136"/>
    </row>
    <row r="137" spans="1:694" x14ac:dyDescent="0.25">
      <c r="A137" s="25" t="s">
        <v>371</v>
      </c>
      <c r="B137" s="25" t="s">
        <v>372</v>
      </c>
      <c r="C137" s="25" t="s">
        <v>12</v>
      </c>
      <c r="D137" s="25" t="s">
        <v>380</v>
      </c>
      <c r="E137" s="25" t="s">
        <v>358</v>
      </c>
      <c r="F137" s="26">
        <v>0</v>
      </c>
      <c r="G137" s="26">
        <v>0</v>
      </c>
      <c r="H137" s="27">
        <v>0</v>
      </c>
      <c r="I137" s="27">
        <v>0</v>
      </c>
      <c r="J137" s="117"/>
      <c r="K137" s="162"/>
      <c r="L137" s="25"/>
      <c r="M137" s="25"/>
    </row>
    <row r="138" spans="1:694" x14ac:dyDescent="0.25">
      <c r="A138" s="25" t="s">
        <v>371</v>
      </c>
      <c r="B138" s="25" t="s">
        <v>372</v>
      </c>
      <c r="C138" s="25" t="s">
        <v>12</v>
      </c>
      <c r="D138" s="25" t="s">
        <v>381</v>
      </c>
      <c r="E138" s="25" t="s">
        <v>358</v>
      </c>
      <c r="F138" s="26">
        <v>97.490000000000009</v>
      </c>
      <c r="G138" s="26">
        <v>97.490000000000009</v>
      </c>
      <c r="H138" s="27">
        <v>97.490000000000009</v>
      </c>
      <c r="I138" s="27">
        <v>97.490000000000009</v>
      </c>
      <c r="J138" s="117"/>
      <c r="K138" s="162"/>
      <c r="L138" s="25"/>
      <c r="M138" s="25"/>
    </row>
    <row r="139" spans="1:694" x14ac:dyDescent="0.25">
      <c r="A139" s="25" t="s">
        <v>371</v>
      </c>
      <c r="B139" s="25" t="s">
        <v>372</v>
      </c>
      <c r="C139" s="25" t="s">
        <v>12</v>
      </c>
      <c r="D139" s="25" t="s">
        <v>382</v>
      </c>
      <c r="E139" s="25" t="s">
        <v>355</v>
      </c>
      <c r="F139" s="26">
        <v>0</v>
      </c>
      <c r="G139" s="26">
        <v>0</v>
      </c>
      <c r="H139" s="27">
        <v>0</v>
      </c>
      <c r="I139" s="27">
        <v>0</v>
      </c>
      <c r="J139" s="117"/>
      <c r="K139" s="162"/>
      <c r="L139" s="25"/>
      <c r="M139" s="25"/>
      <c r="N139" s="4"/>
    </row>
    <row r="140" spans="1:694" x14ac:dyDescent="0.25">
      <c r="A140" s="25" t="s">
        <v>867</v>
      </c>
      <c r="B140" s="25" t="s">
        <v>383</v>
      </c>
      <c r="C140" s="25" t="s">
        <v>12</v>
      </c>
      <c r="D140" s="25" t="s">
        <v>384</v>
      </c>
      <c r="E140" s="25" t="s">
        <v>329</v>
      </c>
      <c r="F140" s="26">
        <v>5439.67</v>
      </c>
      <c r="G140" s="26">
        <v>5439.67</v>
      </c>
      <c r="H140" s="27">
        <v>5439.67</v>
      </c>
      <c r="I140" s="25"/>
      <c r="J140" s="117"/>
      <c r="K140" s="162"/>
      <c r="L140" s="25"/>
      <c r="M140" s="25"/>
      <c r="N140" s="4"/>
    </row>
    <row r="141" spans="1:694" x14ac:dyDescent="0.25">
      <c r="A141" s="25" t="s">
        <v>867</v>
      </c>
      <c r="B141" s="25" t="s">
        <v>385</v>
      </c>
      <c r="C141" s="25" t="s">
        <v>12</v>
      </c>
      <c r="D141" s="25" t="s">
        <v>386</v>
      </c>
      <c r="E141" s="25" t="s">
        <v>329</v>
      </c>
      <c r="F141" s="26">
        <v>3550.9300000000003</v>
      </c>
      <c r="G141" s="26">
        <v>3550.9300000000003</v>
      </c>
      <c r="H141" s="27">
        <v>3550.9300000000003</v>
      </c>
      <c r="I141" s="26">
        <v>0</v>
      </c>
      <c r="J141" s="54">
        <v>2061.5100000000002</v>
      </c>
      <c r="K141" s="28">
        <v>2061.5100000000002</v>
      </c>
      <c r="L141" s="25">
        <v>2061.5100000000002</v>
      </c>
      <c r="M141" s="25">
        <v>3601.26</v>
      </c>
      <c r="N141" s="51"/>
    </row>
    <row r="142" spans="1:694" x14ac:dyDescent="0.25">
      <c r="A142" s="25" t="s">
        <v>540</v>
      </c>
      <c r="B142" s="25" t="s">
        <v>541</v>
      </c>
      <c r="C142" s="25" t="s">
        <v>296</v>
      </c>
      <c r="D142" s="25" t="s">
        <v>542</v>
      </c>
      <c r="E142" s="25" t="s">
        <v>419</v>
      </c>
      <c r="F142" s="26">
        <v>6965.75</v>
      </c>
      <c r="G142" s="26">
        <v>6965.75</v>
      </c>
      <c r="H142" s="27">
        <v>6748.55</v>
      </c>
      <c r="I142" s="26">
        <v>6748.55</v>
      </c>
      <c r="J142" s="54">
        <v>3702</v>
      </c>
      <c r="K142" s="28">
        <v>3702</v>
      </c>
      <c r="L142" s="25">
        <v>3702</v>
      </c>
      <c r="M142" s="25">
        <v>3702</v>
      </c>
      <c r="N142" s="58"/>
    </row>
    <row r="143" spans="1:694" x14ac:dyDescent="0.25">
      <c r="A143" s="25" t="s">
        <v>543</v>
      </c>
      <c r="B143" s="25" t="s">
        <v>544</v>
      </c>
      <c r="C143" s="25" t="s">
        <v>296</v>
      </c>
      <c r="D143" s="25" t="s">
        <v>545</v>
      </c>
      <c r="E143" s="25" t="s">
        <v>419</v>
      </c>
      <c r="F143" s="26">
        <v>288.47000000000003</v>
      </c>
      <c r="G143" s="26">
        <v>253.93</v>
      </c>
      <c r="H143" s="27">
        <v>253.93</v>
      </c>
      <c r="I143" s="149">
        <v>208.81</v>
      </c>
      <c r="J143" s="163">
        <v>208.81</v>
      </c>
      <c r="K143" s="150">
        <v>230.3688769</v>
      </c>
      <c r="L143" s="25">
        <v>230.37</v>
      </c>
      <c r="M143" s="25">
        <v>172.79</v>
      </c>
      <c r="N143" s="23"/>
    </row>
    <row r="144" spans="1:694" x14ac:dyDescent="0.25">
      <c r="A144" s="25" t="s">
        <v>543</v>
      </c>
      <c r="B144" s="25" t="s">
        <v>546</v>
      </c>
      <c r="C144" s="25" t="s">
        <v>296</v>
      </c>
      <c r="D144" s="25" t="s">
        <v>547</v>
      </c>
      <c r="E144" s="25" t="s">
        <v>419</v>
      </c>
      <c r="F144" s="26">
        <v>1810.33</v>
      </c>
      <c r="G144" s="26">
        <v>1729.8500000000001</v>
      </c>
      <c r="H144" s="27">
        <v>1729.8500000000001</v>
      </c>
      <c r="I144" s="149">
        <v>1095.02</v>
      </c>
      <c r="J144" s="163">
        <v>1095.02</v>
      </c>
      <c r="K144" s="150">
        <v>1092.8691372000001</v>
      </c>
      <c r="L144" s="25">
        <v>1092.8700000000001</v>
      </c>
      <c r="M144" s="25">
        <v>117.28</v>
      </c>
      <c r="N144" s="23"/>
    </row>
    <row r="145" spans="1:14" x14ac:dyDescent="0.25">
      <c r="A145" s="25" t="s">
        <v>543</v>
      </c>
      <c r="B145" s="25" t="s">
        <v>548</v>
      </c>
      <c r="C145" s="25" t="s">
        <v>296</v>
      </c>
      <c r="D145" s="25" t="s">
        <v>549</v>
      </c>
      <c r="E145" s="25" t="s">
        <v>419</v>
      </c>
      <c r="F145" s="26">
        <v>5309.18</v>
      </c>
      <c r="G145" s="26">
        <v>5120.0600000000004</v>
      </c>
      <c r="H145" s="27">
        <v>5047.13</v>
      </c>
      <c r="I145" s="149">
        <v>4458.1499999999996</v>
      </c>
      <c r="J145" s="163">
        <v>4334.93</v>
      </c>
      <c r="K145" s="150">
        <v>4242.882113979208</v>
      </c>
      <c r="L145" s="25">
        <v>4105.9400000000005</v>
      </c>
      <c r="M145" s="25">
        <v>3894.11</v>
      </c>
      <c r="N145" s="23"/>
    </row>
    <row r="146" spans="1:14" x14ac:dyDescent="0.25">
      <c r="A146" s="25" t="s">
        <v>543</v>
      </c>
      <c r="B146" s="25" t="s">
        <v>550</v>
      </c>
      <c r="C146" s="25" t="s">
        <v>296</v>
      </c>
      <c r="D146" s="25" t="s">
        <v>551</v>
      </c>
      <c r="E146" s="25" t="s">
        <v>419</v>
      </c>
      <c r="F146" s="26">
        <v>19710.260000000002</v>
      </c>
      <c r="G146" s="26">
        <v>17054.22</v>
      </c>
      <c r="H146" s="27">
        <v>16309.84</v>
      </c>
      <c r="I146" s="149">
        <v>13025.96</v>
      </c>
      <c r="J146" s="163">
        <v>12290.08</v>
      </c>
      <c r="K146" s="150">
        <v>11181.88402342798</v>
      </c>
      <c r="L146" s="25">
        <v>10429.969999999999</v>
      </c>
      <c r="M146" s="25">
        <v>10621.66</v>
      </c>
      <c r="N146" s="24"/>
    </row>
    <row r="147" spans="1:14" x14ac:dyDescent="0.25">
      <c r="A147" s="25" t="s">
        <v>543</v>
      </c>
      <c r="B147" s="25" t="s">
        <v>552</v>
      </c>
      <c r="C147" s="25" t="s">
        <v>296</v>
      </c>
      <c r="D147" s="25" t="s">
        <v>553</v>
      </c>
      <c r="E147" s="25" t="s">
        <v>419</v>
      </c>
      <c r="F147" s="26">
        <v>5997.04</v>
      </c>
      <c r="G147" s="26">
        <v>5249.96</v>
      </c>
      <c r="H147" s="27">
        <v>5016.8</v>
      </c>
      <c r="I147" s="149">
        <v>3634.81</v>
      </c>
      <c r="J147" s="163">
        <v>3430.65</v>
      </c>
      <c r="K147" s="150">
        <v>3532.4132773714532</v>
      </c>
      <c r="L147" s="25">
        <v>3353.41</v>
      </c>
      <c r="M147" s="25">
        <v>3443.73</v>
      </c>
      <c r="N147" s="24"/>
    </row>
    <row r="148" spans="1:14" x14ac:dyDescent="0.25">
      <c r="A148" s="25" t="s">
        <v>543</v>
      </c>
      <c r="B148" s="25" t="s">
        <v>554</v>
      </c>
      <c r="C148" s="25" t="s">
        <v>296</v>
      </c>
      <c r="D148" s="25" t="s">
        <v>555</v>
      </c>
      <c r="E148" s="25" t="s">
        <v>419</v>
      </c>
      <c r="F148" s="26">
        <v>7630.2300000000005</v>
      </c>
      <c r="G148" s="26">
        <v>7271.8600000000006</v>
      </c>
      <c r="H148" s="27">
        <v>7151.05</v>
      </c>
      <c r="I148" s="149">
        <v>6337.42</v>
      </c>
      <c r="J148" s="163">
        <v>6217</v>
      </c>
      <c r="K148" s="150">
        <v>6185.2067848737106</v>
      </c>
      <c r="L148" s="25">
        <v>6069.27</v>
      </c>
      <c r="M148" s="25">
        <v>5451.45</v>
      </c>
      <c r="N148" s="24"/>
    </row>
    <row r="149" spans="1:14" x14ac:dyDescent="0.25">
      <c r="A149" s="25" t="s">
        <v>543</v>
      </c>
      <c r="B149" s="25" t="s">
        <v>556</v>
      </c>
      <c r="C149" s="25" t="s">
        <v>296</v>
      </c>
      <c r="D149" s="25" t="s">
        <v>557</v>
      </c>
      <c r="E149" s="25" t="s">
        <v>419</v>
      </c>
      <c r="F149" s="26">
        <v>1817.69</v>
      </c>
      <c r="G149" s="26">
        <v>1273.2</v>
      </c>
      <c r="H149" s="27">
        <v>1185.99</v>
      </c>
      <c r="I149" s="149">
        <v>2188.64</v>
      </c>
      <c r="J149" s="163">
        <v>2119.64</v>
      </c>
      <c r="K149" s="150">
        <v>1879.8137813048202</v>
      </c>
      <c r="L149" s="25">
        <v>1811.02</v>
      </c>
      <c r="M149" s="25">
        <v>1761.56</v>
      </c>
      <c r="N149" s="24"/>
    </row>
    <row r="150" spans="1:14" x14ac:dyDescent="0.25">
      <c r="A150" s="25" t="s">
        <v>543</v>
      </c>
      <c r="B150" s="25" t="s">
        <v>558</v>
      </c>
      <c r="C150" s="25" t="s">
        <v>296</v>
      </c>
      <c r="D150" s="25" t="s">
        <v>559</v>
      </c>
      <c r="E150" s="25" t="s">
        <v>419</v>
      </c>
      <c r="F150" s="26">
        <v>23054.350000000002</v>
      </c>
      <c r="G150" s="26">
        <v>21399.54</v>
      </c>
      <c r="H150" s="27">
        <v>21038.71</v>
      </c>
      <c r="I150" s="149">
        <v>20906.95</v>
      </c>
      <c r="J150" s="163">
        <v>20444.64</v>
      </c>
      <c r="K150" s="150">
        <v>20033.304633279196</v>
      </c>
      <c r="L150" s="25">
        <v>19539.350000000002</v>
      </c>
      <c r="M150" s="25">
        <v>16188.61</v>
      </c>
      <c r="N150" s="24"/>
    </row>
    <row r="151" spans="1:14" x14ac:dyDescent="0.25">
      <c r="A151" s="25" t="s">
        <v>543</v>
      </c>
      <c r="B151" s="25" t="s">
        <v>560</v>
      </c>
      <c r="C151" s="25" t="s">
        <v>296</v>
      </c>
      <c r="D151" s="25" t="s">
        <v>561</v>
      </c>
      <c r="E151" s="25" t="s">
        <v>419</v>
      </c>
      <c r="F151" s="26">
        <v>3397.23</v>
      </c>
      <c r="G151" s="26">
        <v>2651.4</v>
      </c>
      <c r="H151" s="27">
        <v>2564.0700000000002</v>
      </c>
      <c r="I151" s="149">
        <v>1922.03</v>
      </c>
      <c r="J151" s="163">
        <v>1823.24</v>
      </c>
      <c r="K151" s="150">
        <v>1890.6066628762701</v>
      </c>
      <c r="L151" s="25">
        <v>1775.27</v>
      </c>
      <c r="M151" s="25">
        <v>1711.9</v>
      </c>
      <c r="N151" s="24"/>
    </row>
    <row r="152" spans="1:14" x14ac:dyDescent="0.25">
      <c r="A152" s="25" t="s">
        <v>543</v>
      </c>
      <c r="B152" s="25" t="s">
        <v>562</v>
      </c>
      <c r="C152" s="25" t="s">
        <v>296</v>
      </c>
      <c r="D152" s="25" t="s">
        <v>563</v>
      </c>
      <c r="E152" s="25" t="s">
        <v>419</v>
      </c>
      <c r="F152" s="26">
        <v>8727.2800000000007</v>
      </c>
      <c r="G152" s="26">
        <v>6334.6500000000005</v>
      </c>
      <c r="H152" s="27">
        <v>6161.97</v>
      </c>
      <c r="I152" s="151">
        <v>4968.17</v>
      </c>
      <c r="J152" s="163">
        <v>4835.5200000000004</v>
      </c>
      <c r="K152" s="150">
        <v>4682.2748304018705</v>
      </c>
      <c r="L152" s="25">
        <v>4524.7</v>
      </c>
      <c r="M152" s="25">
        <v>4407.8599999999997</v>
      </c>
      <c r="N152" s="24"/>
    </row>
    <row r="153" spans="1:14" x14ac:dyDescent="0.25">
      <c r="A153" s="25" t="s">
        <v>543</v>
      </c>
      <c r="B153" s="25" t="s">
        <v>564</v>
      </c>
      <c r="C153" s="25" t="s">
        <v>296</v>
      </c>
      <c r="D153" s="25" t="s">
        <v>565</v>
      </c>
      <c r="E153" s="25" t="s">
        <v>419</v>
      </c>
      <c r="F153" s="26">
        <v>371.89</v>
      </c>
      <c r="G153" s="26">
        <v>541.45000000000005</v>
      </c>
      <c r="H153" s="27">
        <v>540.26</v>
      </c>
      <c r="I153" s="151">
        <v>270.79000000000002</v>
      </c>
      <c r="J153" s="163">
        <v>270.58999999999997</v>
      </c>
      <c r="K153" s="150">
        <v>248.41724913563274</v>
      </c>
      <c r="L153" s="25">
        <v>248.21</v>
      </c>
      <c r="M153" s="25">
        <v>261.3</v>
      </c>
      <c r="N153" s="24"/>
    </row>
    <row r="154" spans="1:14" x14ac:dyDescent="0.25">
      <c r="A154" s="25" t="s">
        <v>543</v>
      </c>
      <c r="B154" s="25" t="s">
        <v>566</v>
      </c>
      <c r="C154" s="25" t="s">
        <v>296</v>
      </c>
      <c r="D154" s="25" t="s">
        <v>567</v>
      </c>
      <c r="E154" s="25" t="s">
        <v>419</v>
      </c>
      <c r="F154" s="26">
        <v>11992.5</v>
      </c>
      <c r="G154" s="26">
        <v>10856.59</v>
      </c>
      <c r="H154" s="27">
        <v>10095.77</v>
      </c>
      <c r="I154" s="151">
        <v>10335.469999999999</v>
      </c>
      <c r="J154" s="163">
        <v>9709.67</v>
      </c>
      <c r="K154" s="150">
        <v>9249.18439534965</v>
      </c>
      <c r="L154" s="25">
        <v>8713.1</v>
      </c>
      <c r="M154" s="25">
        <v>8037.06</v>
      </c>
      <c r="N154" s="24"/>
    </row>
    <row r="155" spans="1:14" x14ac:dyDescent="0.25">
      <c r="A155" s="25" t="s">
        <v>543</v>
      </c>
      <c r="B155" s="25" t="s">
        <v>568</v>
      </c>
      <c r="C155" s="25" t="s">
        <v>296</v>
      </c>
      <c r="D155" s="25" t="s">
        <v>569</v>
      </c>
      <c r="E155" s="25" t="s">
        <v>419</v>
      </c>
      <c r="F155" s="26">
        <v>9953.69</v>
      </c>
      <c r="G155" s="26">
        <v>9217.8000000000011</v>
      </c>
      <c r="H155" s="27">
        <v>9023.4600000000009</v>
      </c>
      <c r="I155" s="151">
        <v>9562.19</v>
      </c>
      <c r="J155" s="163">
        <v>9372.25</v>
      </c>
      <c r="K155" s="150">
        <v>8338.5049217070755</v>
      </c>
      <c r="L155" s="25">
        <v>8137.52</v>
      </c>
      <c r="M155" s="25">
        <v>6313.57</v>
      </c>
      <c r="N155" s="24"/>
    </row>
    <row r="156" spans="1:14" x14ac:dyDescent="0.25">
      <c r="A156" s="25" t="s">
        <v>543</v>
      </c>
      <c r="B156" s="25" t="s">
        <v>570</v>
      </c>
      <c r="C156" s="25" t="s">
        <v>296</v>
      </c>
      <c r="D156" s="25" t="s">
        <v>571</v>
      </c>
      <c r="E156" s="25" t="s">
        <v>419</v>
      </c>
      <c r="F156" s="26">
        <v>1433.13</v>
      </c>
      <c r="G156" s="26">
        <v>1500.55</v>
      </c>
      <c r="H156" s="26">
        <v>1484.6200000000001</v>
      </c>
      <c r="I156" s="152">
        <v>1007.65</v>
      </c>
      <c r="J156" s="163">
        <v>990.97</v>
      </c>
      <c r="K156" s="150">
        <v>1061.3788454700511</v>
      </c>
      <c r="L156" s="25">
        <v>1033.53</v>
      </c>
      <c r="M156" s="25">
        <v>859.65</v>
      </c>
      <c r="N156" s="24"/>
    </row>
    <row r="157" spans="1:14" x14ac:dyDescent="0.25">
      <c r="A157" s="25" t="s">
        <v>543</v>
      </c>
      <c r="B157" s="25" t="s">
        <v>572</v>
      </c>
      <c r="C157" s="25" t="s">
        <v>296</v>
      </c>
      <c r="D157" s="25" t="s">
        <v>573</v>
      </c>
      <c r="E157" s="25" t="s">
        <v>419</v>
      </c>
      <c r="F157" s="26">
        <v>22657.62</v>
      </c>
      <c r="G157" s="26">
        <v>22100.61</v>
      </c>
      <c r="H157" s="26">
        <v>21194.720000000001</v>
      </c>
      <c r="I157" s="151">
        <v>20771.22</v>
      </c>
      <c r="J157" s="163">
        <v>19867.310000000001</v>
      </c>
      <c r="K157" s="150">
        <v>19492.477730503822</v>
      </c>
      <c r="L157" s="25">
        <v>18378.939999999999</v>
      </c>
      <c r="M157" s="25">
        <v>16616.169999999998</v>
      </c>
      <c r="N157" s="24"/>
    </row>
    <row r="158" spans="1:14" x14ac:dyDescent="0.25">
      <c r="A158" s="25" t="s">
        <v>543</v>
      </c>
      <c r="B158" s="25" t="s">
        <v>574</v>
      </c>
      <c r="C158" s="25" t="s">
        <v>296</v>
      </c>
      <c r="D158" s="25" t="s">
        <v>575</v>
      </c>
      <c r="E158" s="25" t="s">
        <v>419</v>
      </c>
      <c r="F158" s="26">
        <v>30566.99</v>
      </c>
      <c r="G158" s="26">
        <v>26219.279999999999</v>
      </c>
      <c r="H158" s="26">
        <v>25063.100000000002</v>
      </c>
      <c r="I158" s="151">
        <v>20546.5</v>
      </c>
      <c r="J158" s="163">
        <v>19590.18</v>
      </c>
      <c r="K158" s="150">
        <v>17892.030071190864</v>
      </c>
      <c r="L158" s="25">
        <v>16959.41</v>
      </c>
      <c r="M158" s="25">
        <v>15807.01</v>
      </c>
      <c r="N158" s="24"/>
    </row>
    <row r="159" spans="1:14" x14ac:dyDescent="0.25">
      <c r="A159" s="25" t="s">
        <v>543</v>
      </c>
      <c r="B159" s="25" t="s">
        <v>576</v>
      </c>
      <c r="C159" s="25" t="s">
        <v>296</v>
      </c>
      <c r="D159" s="25" t="s">
        <v>577</v>
      </c>
      <c r="E159" s="25" t="s">
        <v>419</v>
      </c>
      <c r="F159" s="26">
        <v>22950.639999999999</v>
      </c>
      <c r="G159" s="26">
        <v>18736.060000000001</v>
      </c>
      <c r="H159" s="26">
        <v>18184.41</v>
      </c>
      <c r="I159" s="151">
        <v>14010.59</v>
      </c>
      <c r="J159" s="163">
        <v>13590.29</v>
      </c>
      <c r="K159" s="150">
        <v>13422.825548394292</v>
      </c>
      <c r="L159" s="25">
        <v>12798.93</v>
      </c>
      <c r="M159" s="25">
        <v>11136.46</v>
      </c>
      <c r="N159" s="24"/>
    </row>
    <row r="160" spans="1:14" x14ac:dyDescent="0.25">
      <c r="A160" s="25" t="s">
        <v>543</v>
      </c>
      <c r="B160" s="25" t="s">
        <v>578</v>
      </c>
      <c r="C160" s="25" t="s">
        <v>296</v>
      </c>
      <c r="D160" s="25" t="s">
        <v>579</v>
      </c>
      <c r="E160" s="25" t="s">
        <v>419</v>
      </c>
      <c r="F160" s="26">
        <v>15680.04</v>
      </c>
      <c r="G160" s="26">
        <v>16402.54</v>
      </c>
      <c r="H160" s="26">
        <v>15936.76</v>
      </c>
      <c r="I160" s="149">
        <v>13069.08</v>
      </c>
      <c r="J160" s="163">
        <v>12663.02</v>
      </c>
      <c r="K160" s="150">
        <v>11815.950188758954</v>
      </c>
      <c r="L160" s="25">
        <v>11440.67</v>
      </c>
      <c r="M160" s="25">
        <v>10339.4</v>
      </c>
      <c r="N160" s="24"/>
    </row>
    <row r="161" spans="1:14" x14ac:dyDescent="0.25">
      <c r="A161" s="25" t="s">
        <v>543</v>
      </c>
      <c r="B161" s="25" t="s">
        <v>580</v>
      </c>
      <c r="C161" s="25" t="s">
        <v>296</v>
      </c>
      <c r="D161" s="25" t="s">
        <v>581</v>
      </c>
      <c r="E161" s="25" t="s">
        <v>419</v>
      </c>
      <c r="F161" s="26">
        <v>22058.15</v>
      </c>
      <c r="G161" s="26">
        <v>22408.54</v>
      </c>
      <c r="H161" s="26">
        <v>21478.31</v>
      </c>
      <c r="I161" s="149">
        <v>18923.240000000002</v>
      </c>
      <c r="J161" s="163">
        <v>18050.34</v>
      </c>
      <c r="K161" s="150">
        <v>17148.077995318166</v>
      </c>
      <c r="L161" s="25">
        <v>16312.970000000001</v>
      </c>
      <c r="M161" s="25">
        <v>15089.29</v>
      </c>
      <c r="N161" s="24"/>
    </row>
    <row r="162" spans="1:14" x14ac:dyDescent="0.25">
      <c r="A162" s="25" t="s">
        <v>543</v>
      </c>
      <c r="B162" s="25" t="s">
        <v>582</v>
      </c>
      <c r="C162" s="25" t="s">
        <v>296</v>
      </c>
      <c r="D162" s="25" t="s">
        <v>583</v>
      </c>
      <c r="E162" s="25" t="s">
        <v>419</v>
      </c>
      <c r="F162" s="26">
        <v>10274.6</v>
      </c>
      <c r="G162" s="26">
        <v>9255.9699999999993</v>
      </c>
      <c r="H162" s="26">
        <v>9240.68</v>
      </c>
      <c r="I162" s="149">
        <v>6157.46</v>
      </c>
      <c r="J162" s="163">
        <v>6134.39</v>
      </c>
      <c r="K162" s="150">
        <v>5842.7318036217257</v>
      </c>
      <c r="L162" s="25">
        <v>5825.04</v>
      </c>
      <c r="M162" s="25">
        <v>1869.35</v>
      </c>
      <c r="N162" s="24"/>
    </row>
    <row r="163" spans="1:14" x14ac:dyDescent="0.25">
      <c r="A163" s="25" t="s">
        <v>543</v>
      </c>
      <c r="B163" s="25" t="s">
        <v>584</v>
      </c>
      <c r="C163" s="25" t="s">
        <v>296</v>
      </c>
      <c r="D163" s="25" t="s">
        <v>585</v>
      </c>
      <c r="E163" s="25" t="s">
        <v>419</v>
      </c>
      <c r="F163" s="26">
        <v>2387.67</v>
      </c>
      <c r="G163" s="26">
        <v>2878.83</v>
      </c>
      <c r="H163" s="26">
        <v>2850.84</v>
      </c>
      <c r="I163" s="149">
        <v>3102.7</v>
      </c>
      <c r="J163" s="163">
        <v>3077.51</v>
      </c>
      <c r="K163" s="150">
        <v>3129.7409684336781</v>
      </c>
      <c r="L163" s="25">
        <v>3106.9900000000002</v>
      </c>
      <c r="M163" s="25">
        <v>2628.25</v>
      </c>
      <c r="N163" s="24"/>
    </row>
    <row r="164" spans="1:14" x14ac:dyDescent="0.25">
      <c r="A164" s="25" t="s">
        <v>543</v>
      </c>
      <c r="B164" s="25" t="s">
        <v>586</v>
      </c>
      <c r="C164" s="25" t="s">
        <v>296</v>
      </c>
      <c r="D164" s="25" t="s">
        <v>587</v>
      </c>
      <c r="E164" s="25" t="s">
        <v>419</v>
      </c>
      <c r="F164" s="26">
        <v>2240.29</v>
      </c>
      <c r="G164" s="26">
        <v>2212.88</v>
      </c>
      <c r="H164" s="26">
        <v>2212.88</v>
      </c>
      <c r="I164" s="149">
        <v>1894.01</v>
      </c>
      <c r="J164" s="163">
        <v>1894.01</v>
      </c>
      <c r="K164" s="150">
        <v>1959.0179896924546</v>
      </c>
      <c r="L164" s="25">
        <v>1959.02</v>
      </c>
      <c r="M164" s="25">
        <v>1638.37</v>
      </c>
      <c r="N164" s="24"/>
    </row>
    <row r="165" spans="1:14" x14ac:dyDescent="0.25">
      <c r="A165" s="25" t="s">
        <v>543</v>
      </c>
      <c r="B165" s="25" t="s">
        <v>588</v>
      </c>
      <c r="C165" s="25" t="s">
        <v>296</v>
      </c>
      <c r="D165" s="25" t="s">
        <v>589</v>
      </c>
      <c r="E165" s="25" t="s">
        <v>419</v>
      </c>
      <c r="F165" s="26">
        <v>47.63</v>
      </c>
      <c r="G165" s="26">
        <v>45.1</v>
      </c>
      <c r="H165" s="26">
        <v>45.1</v>
      </c>
      <c r="I165" s="149">
        <v>18.09</v>
      </c>
      <c r="J165" s="163">
        <v>18.09</v>
      </c>
      <c r="K165" s="150">
        <v>12.96172567231258</v>
      </c>
      <c r="L165" s="25">
        <v>12.96</v>
      </c>
      <c r="M165" s="25">
        <v>81.760000000000005</v>
      </c>
      <c r="N165" s="24"/>
    </row>
    <row r="166" spans="1:14" x14ac:dyDescent="0.25">
      <c r="A166" s="25" t="s">
        <v>590</v>
      </c>
      <c r="B166" s="25" t="s">
        <v>591</v>
      </c>
      <c r="C166" s="25" t="s">
        <v>296</v>
      </c>
      <c r="D166" s="25" t="s">
        <v>592</v>
      </c>
      <c r="E166" s="25" t="s">
        <v>419</v>
      </c>
      <c r="F166" s="26">
        <v>1092.6100000000001</v>
      </c>
      <c r="G166" s="26">
        <v>857.67000000000007</v>
      </c>
      <c r="H166" s="26"/>
      <c r="I166" s="25"/>
      <c r="J166" s="117"/>
      <c r="K166" s="25"/>
      <c r="L166" s="25"/>
      <c r="M166" s="25"/>
      <c r="N166" s="24"/>
    </row>
    <row r="167" spans="1:14" x14ac:dyDescent="0.25">
      <c r="A167" s="25" t="s">
        <v>590</v>
      </c>
      <c r="B167" s="25" t="s">
        <v>742</v>
      </c>
      <c r="C167" s="25" t="s">
        <v>296</v>
      </c>
      <c r="D167" s="25" t="s">
        <v>592</v>
      </c>
      <c r="E167" s="25" t="s">
        <v>419</v>
      </c>
      <c r="F167" s="26"/>
      <c r="G167" s="26"/>
      <c r="H167" s="26">
        <v>857.67000000000007</v>
      </c>
      <c r="I167" s="149">
        <v>744.25</v>
      </c>
      <c r="J167" s="163">
        <v>744.25</v>
      </c>
      <c r="K167" s="150">
        <v>744.41571406874448</v>
      </c>
      <c r="L167" s="25">
        <v>657.1</v>
      </c>
      <c r="M167" s="25">
        <v>1107.47</v>
      </c>
      <c r="N167" s="24"/>
    </row>
    <row r="168" spans="1:14" x14ac:dyDescent="0.25">
      <c r="A168" s="25" t="s">
        <v>743</v>
      </c>
      <c r="B168" s="25" t="s">
        <v>505</v>
      </c>
      <c r="C168" s="25" t="s">
        <v>296</v>
      </c>
      <c r="D168" s="25" t="s">
        <v>506</v>
      </c>
      <c r="E168" s="25" t="s">
        <v>419</v>
      </c>
      <c r="F168" s="26">
        <v>171.93</v>
      </c>
      <c r="G168" s="26">
        <v>104.45</v>
      </c>
      <c r="H168" s="26">
        <v>104.45</v>
      </c>
      <c r="I168" s="149">
        <v>43.08</v>
      </c>
      <c r="J168" s="163">
        <v>43.08</v>
      </c>
      <c r="K168" s="150">
        <v>45.242131352864362</v>
      </c>
      <c r="L168" s="25">
        <v>45.24</v>
      </c>
      <c r="M168" s="25">
        <v>40.17</v>
      </c>
      <c r="N168" s="24"/>
    </row>
    <row r="169" spans="1:14" x14ac:dyDescent="0.25">
      <c r="A169" s="25" t="s">
        <v>743</v>
      </c>
      <c r="B169" s="25" t="s">
        <v>507</v>
      </c>
      <c r="C169" s="25" t="s">
        <v>296</v>
      </c>
      <c r="D169" s="25" t="s">
        <v>508</v>
      </c>
      <c r="E169" s="25" t="s">
        <v>419</v>
      </c>
      <c r="F169" s="26">
        <v>2396.29</v>
      </c>
      <c r="G169" s="26">
        <v>2161.38</v>
      </c>
      <c r="H169" s="26">
        <v>2153.04</v>
      </c>
      <c r="I169" s="149">
        <v>2153.84</v>
      </c>
      <c r="J169" s="163">
        <v>2024.76</v>
      </c>
      <c r="K169" s="150">
        <v>1948.885102836223</v>
      </c>
      <c r="L169" s="25">
        <v>1775.5900000000001</v>
      </c>
      <c r="M169" s="25">
        <v>1569.27</v>
      </c>
      <c r="N169" s="24"/>
    </row>
    <row r="170" spans="1:14" x14ac:dyDescent="0.25">
      <c r="A170" s="25" t="s">
        <v>743</v>
      </c>
      <c r="B170" s="25" t="s">
        <v>509</v>
      </c>
      <c r="C170" s="25" t="s">
        <v>296</v>
      </c>
      <c r="D170" s="25" t="s">
        <v>510</v>
      </c>
      <c r="E170" s="25" t="s">
        <v>419</v>
      </c>
      <c r="F170" s="26">
        <v>753.5</v>
      </c>
      <c r="G170" s="26">
        <v>572.47</v>
      </c>
      <c r="H170" s="26">
        <v>572.47</v>
      </c>
      <c r="I170" s="149">
        <v>636.14</v>
      </c>
      <c r="J170" s="163">
        <v>633.86</v>
      </c>
      <c r="K170" s="150">
        <v>636.77018514255917</v>
      </c>
      <c r="L170" s="25">
        <v>627.96</v>
      </c>
      <c r="M170" s="25">
        <v>564.36</v>
      </c>
      <c r="N170" s="24"/>
    </row>
    <row r="171" spans="1:14" x14ac:dyDescent="0.25">
      <c r="A171" s="25" t="s">
        <v>743</v>
      </c>
      <c r="B171" s="25" t="s">
        <v>511</v>
      </c>
      <c r="C171" s="25" t="s">
        <v>296</v>
      </c>
      <c r="D171" s="25" t="s">
        <v>512</v>
      </c>
      <c r="E171" s="25" t="s">
        <v>419</v>
      </c>
      <c r="F171" s="26">
        <v>6541.79</v>
      </c>
      <c r="G171" s="26">
        <v>5682.02</v>
      </c>
      <c r="H171" s="26">
        <v>5540.4000000000005</v>
      </c>
      <c r="I171" s="149">
        <v>6139.21</v>
      </c>
      <c r="J171" s="163">
        <v>6002.72</v>
      </c>
      <c r="K171" s="150">
        <v>5391.9554002881505</v>
      </c>
      <c r="L171" s="25">
        <v>5245.6900000000005</v>
      </c>
      <c r="M171" s="25">
        <v>4827.16</v>
      </c>
      <c r="N171" s="24"/>
    </row>
    <row r="172" spans="1:14" x14ac:dyDescent="0.25">
      <c r="A172" s="25" t="s">
        <v>743</v>
      </c>
      <c r="B172" s="25" t="s">
        <v>513</v>
      </c>
      <c r="C172" s="25" t="s">
        <v>296</v>
      </c>
      <c r="D172" s="25" t="s">
        <v>512</v>
      </c>
      <c r="E172" s="25" t="s">
        <v>419</v>
      </c>
      <c r="F172" s="26">
        <v>5405.09</v>
      </c>
      <c r="G172" s="26">
        <v>4848.17</v>
      </c>
      <c r="H172" s="26">
        <v>4676.55</v>
      </c>
      <c r="I172" s="149">
        <v>4670.7</v>
      </c>
      <c r="J172" s="163">
        <v>4516.38</v>
      </c>
      <c r="K172" s="150">
        <v>4284.0357747660819</v>
      </c>
      <c r="L172" s="25">
        <v>4093.39</v>
      </c>
      <c r="M172" s="25">
        <v>4026.57</v>
      </c>
      <c r="N172" s="24"/>
    </row>
    <row r="173" spans="1:14" x14ac:dyDescent="0.25">
      <c r="A173" s="25" t="s">
        <v>743</v>
      </c>
      <c r="B173" s="25" t="s">
        <v>514</v>
      </c>
      <c r="C173" s="25" t="s">
        <v>296</v>
      </c>
      <c r="D173" s="25" t="s">
        <v>515</v>
      </c>
      <c r="E173" s="25" t="s">
        <v>419</v>
      </c>
      <c r="F173" s="26">
        <v>12910.99</v>
      </c>
      <c r="G173" s="26">
        <v>10041.74</v>
      </c>
      <c r="H173" s="26">
        <v>9940.64</v>
      </c>
      <c r="I173" s="149">
        <v>12104.27</v>
      </c>
      <c r="J173" s="163">
        <v>11833.82</v>
      </c>
      <c r="K173" s="150">
        <v>10949.062807740031</v>
      </c>
      <c r="L173" s="25">
        <v>10571.42</v>
      </c>
      <c r="M173" s="25">
        <v>10026.459999999999</v>
      </c>
      <c r="N173" s="24"/>
    </row>
    <row r="174" spans="1:14" x14ac:dyDescent="0.25">
      <c r="A174" s="25" t="s">
        <v>743</v>
      </c>
      <c r="B174" s="25" t="s">
        <v>516</v>
      </c>
      <c r="C174" s="25" t="s">
        <v>296</v>
      </c>
      <c r="D174" s="25" t="s">
        <v>517</v>
      </c>
      <c r="E174" s="25" t="s">
        <v>419</v>
      </c>
      <c r="F174" s="26">
        <v>2021.5800000000002</v>
      </c>
      <c r="G174" s="26">
        <v>1520</v>
      </c>
      <c r="H174" s="26">
        <v>1420.08</v>
      </c>
      <c r="I174" s="149">
        <v>1231.46</v>
      </c>
      <c r="J174" s="163">
        <v>1138.22</v>
      </c>
      <c r="K174" s="150">
        <v>1356.4478043707065</v>
      </c>
      <c r="L174" s="25">
        <v>1288.3700000000001</v>
      </c>
      <c r="M174" s="25">
        <v>1077.74</v>
      </c>
      <c r="N174" s="24"/>
    </row>
    <row r="175" spans="1:14" x14ac:dyDescent="0.25">
      <c r="A175" s="25" t="s">
        <v>743</v>
      </c>
      <c r="B175" s="25" t="s">
        <v>518</v>
      </c>
      <c r="C175" s="25" t="s">
        <v>296</v>
      </c>
      <c r="D175" s="25" t="s">
        <v>519</v>
      </c>
      <c r="E175" s="25" t="s">
        <v>419</v>
      </c>
      <c r="F175" s="26">
        <v>5783.04</v>
      </c>
      <c r="G175" s="26">
        <v>5661.13</v>
      </c>
      <c r="H175" s="26">
        <v>5384.77</v>
      </c>
      <c r="I175" s="149">
        <v>3610.94</v>
      </c>
      <c r="J175" s="163">
        <v>3288.88</v>
      </c>
      <c r="K175" s="150">
        <v>3107.8336650916976</v>
      </c>
      <c r="L175" s="25">
        <v>2809.29</v>
      </c>
      <c r="M175" s="25">
        <v>2804.66</v>
      </c>
      <c r="N175" s="24"/>
    </row>
    <row r="176" spans="1:14" x14ac:dyDescent="0.25">
      <c r="A176" s="25" t="s">
        <v>743</v>
      </c>
      <c r="B176" s="25" t="s">
        <v>520</v>
      </c>
      <c r="C176" s="25" t="s">
        <v>296</v>
      </c>
      <c r="D176" s="25" t="s">
        <v>519</v>
      </c>
      <c r="E176" s="25" t="s">
        <v>419</v>
      </c>
      <c r="F176" s="26">
        <v>577.01</v>
      </c>
      <c r="G176" s="26">
        <v>440.56</v>
      </c>
      <c r="H176" s="26">
        <v>430.90000000000003</v>
      </c>
      <c r="I176" s="149">
        <v>440.57</v>
      </c>
      <c r="J176" s="163">
        <v>428.12</v>
      </c>
      <c r="K176" s="150">
        <v>391.57080043048813</v>
      </c>
      <c r="L176" s="25">
        <v>377.7</v>
      </c>
      <c r="M176" s="25">
        <v>347.03</v>
      </c>
      <c r="N176" s="24"/>
    </row>
    <row r="177" spans="1:23" s="39" customFormat="1" x14ac:dyDescent="0.25">
      <c r="A177" s="25" t="s">
        <v>743</v>
      </c>
      <c r="B177" s="25" t="s">
        <v>521</v>
      </c>
      <c r="C177" s="25" t="s">
        <v>296</v>
      </c>
      <c r="D177" s="25" t="s">
        <v>522</v>
      </c>
      <c r="E177" s="25" t="s">
        <v>419</v>
      </c>
      <c r="F177" s="26">
        <v>804.69</v>
      </c>
      <c r="G177" s="26">
        <v>699.93000000000006</v>
      </c>
      <c r="H177" s="26">
        <v>699.93000000000006</v>
      </c>
      <c r="I177" s="149">
        <v>252.89</v>
      </c>
      <c r="J177" s="163">
        <v>252.89</v>
      </c>
      <c r="K177" s="150">
        <v>186.58814215479347</v>
      </c>
      <c r="L177" s="25">
        <v>186.59</v>
      </c>
      <c r="M177" s="25">
        <v>233.42</v>
      </c>
      <c r="N177" s="24"/>
    </row>
    <row r="178" spans="1:23" s="39" customFormat="1" x14ac:dyDescent="0.25">
      <c r="A178" s="25" t="s">
        <v>743</v>
      </c>
      <c r="B178" s="25" t="s">
        <v>523</v>
      </c>
      <c r="C178" s="25" t="s">
        <v>296</v>
      </c>
      <c r="D178" s="25" t="s">
        <v>510</v>
      </c>
      <c r="E178" s="25" t="s">
        <v>419</v>
      </c>
      <c r="F178" s="26">
        <v>336.52</v>
      </c>
      <c r="G178" s="26">
        <v>328.18</v>
      </c>
      <c r="H178" s="26">
        <v>328.18</v>
      </c>
      <c r="I178" s="149">
        <v>279.27</v>
      </c>
      <c r="J178" s="163">
        <v>274.35000000000002</v>
      </c>
      <c r="K178" s="150">
        <v>296.84925681091704</v>
      </c>
      <c r="L178" s="25">
        <v>284.51</v>
      </c>
      <c r="M178" s="25">
        <v>291.72000000000003</v>
      </c>
      <c r="N178" s="24"/>
    </row>
    <row r="179" spans="1:23" x14ac:dyDescent="0.25">
      <c r="A179" s="25" t="s">
        <v>743</v>
      </c>
      <c r="B179" s="25" t="s">
        <v>524</v>
      </c>
      <c r="C179" s="25" t="s">
        <v>296</v>
      </c>
      <c r="D179" s="25" t="s">
        <v>525</v>
      </c>
      <c r="E179" s="25" t="s">
        <v>419</v>
      </c>
      <c r="F179" s="26">
        <v>188.9</v>
      </c>
      <c r="G179" s="26">
        <v>139.59</v>
      </c>
      <c r="H179" s="26">
        <v>138.09</v>
      </c>
      <c r="I179" s="149">
        <v>200.58</v>
      </c>
      <c r="J179" s="163">
        <v>198.76</v>
      </c>
      <c r="K179" s="150">
        <v>167.451495585581</v>
      </c>
      <c r="L179" s="25">
        <v>165.65</v>
      </c>
      <c r="M179" s="25">
        <v>157.30000000000001</v>
      </c>
      <c r="N179" s="24"/>
      <c r="O179" s="15"/>
      <c r="P179" s="15"/>
      <c r="Q179" s="15"/>
      <c r="R179" s="11"/>
      <c r="S179" s="11"/>
      <c r="T179" s="11"/>
      <c r="U179" s="11"/>
      <c r="V179" s="11"/>
      <c r="W179" s="11"/>
    </row>
    <row r="180" spans="1:23" x14ac:dyDescent="0.25">
      <c r="A180" s="25" t="s">
        <v>743</v>
      </c>
      <c r="B180" s="25" t="s">
        <v>526</v>
      </c>
      <c r="C180" s="25" t="s">
        <v>296</v>
      </c>
      <c r="D180" s="25" t="s">
        <v>527</v>
      </c>
      <c r="E180" s="25" t="s">
        <v>419</v>
      </c>
      <c r="F180" s="26">
        <v>3919.82</v>
      </c>
      <c r="G180" s="26">
        <v>3169.4700000000003</v>
      </c>
      <c r="H180" s="26">
        <v>3085</v>
      </c>
      <c r="I180" s="149">
        <v>1770.07</v>
      </c>
      <c r="J180" s="163">
        <v>1690.36</v>
      </c>
      <c r="K180" s="150">
        <v>1709.609557535377</v>
      </c>
      <c r="L180" s="25">
        <v>1627.05</v>
      </c>
      <c r="M180" s="25">
        <v>1694.61</v>
      </c>
      <c r="N180" s="24"/>
    </row>
    <row r="181" spans="1:23" x14ac:dyDescent="0.25">
      <c r="A181" s="25" t="s">
        <v>743</v>
      </c>
      <c r="B181" s="25" t="s">
        <v>528</v>
      </c>
      <c r="C181" s="25" t="s">
        <v>296</v>
      </c>
      <c r="D181" s="25" t="s">
        <v>529</v>
      </c>
      <c r="E181" s="25" t="s">
        <v>419</v>
      </c>
      <c r="F181" s="26">
        <v>24591.27</v>
      </c>
      <c r="G181" s="26">
        <v>20506.75</v>
      </c>
      <c r="H181" s="26">
        <v>20493.88</v>
      </c>
      <c r="I181" s="149">
        <v>22490.26</v>
      </c>
      <c r="J181" s="163">
        <v>22237.58</v>
      </c>
      <c r="K181" s="150">
        <v>19355.207930738194</v>
      </c>
      <c r="L181" s="25">
        <v>18901.23</v>
      </c>
      <c r="M181" s="25">
        <v>18737.97</v>
      </c>
      <c r="N181" s="24"/>
    </row>
    <row r="182" spans="1:23" x14ac:dyDescent="0.25">
      <c r="A182" s="25" t="s">
        <v>743</v>
      </c>
      <c r="B182" s="25" t="s">
        <v>530</v>
      </c>
      <c r="C182" s="25" t="s">
        <v>296</v>
      </c>
      <c r="D182" s="25" t="s">
        <v>531</v>
      </c>
      <c r="E182" s="25" t="s">
        <v>419</v>
      </c>
      <c r="F182" s="26">
        <v>15500.6</v>
      </c>
      <c r="G182" s="26">
        <v>12501.78</v>
      </c>
      <c r="H182" s="26">
        <v>12501.78</v>
      </c>
      <c r="I182" s="149">
        <v>11831.56</v>
      </c>
      <c r="J182" s="163">
        <v>11801.24</v>
      </c>
      <c r="K182" s="150">
        <v>11317.750549259568</v>
      </c>
      <c r="L182" s="25">
        <v>11198.02</v>
      </c>
      <c r="M182" s="25">
        <v>9700.26</v>
      </c>
      <c r="N182" s="24"/>
    </row>
    <row r="183" spans="1:23" x14ac:dyDescent="0.25">
      <c r="A183" s="25" t="s">
        <v>743</v>
      </c>
      <c r="B183" s="25" t="s">
        <v>532</v>
      </c>
      <c r="C183" s="25" t="s">
        <v>296</v>
      </c>
      <c r="D183" s="25" t="s">
        <v>533</v>
      </c>
      <c r="E183" s="25" t="s">
        <v>419</v>
      </c>
      <c r="F183" s="26">
        <v>7479.97</v>
      </c>
      <c r="G183" s="26">
        <v>5424.42</v>
      </c>
      <c r="H183" s="26">
        <v>5424.42</v>
      </c>
      <c r="I183" s="149">
        <v>5090.3500000000004</v>
      </c>
      <c r="J183" s="163">
        <v>5075.96</v>
      </c>
      <c r="K183" s="150">
        <v>5290.2222287559816</v>
      </c>
      <c r="L183" s="25">
        <v>5255.66</v>
      </c>
      <c r="M183" s="25">
        <v>3664.34</v>
      </c>
      <c r="N183" s="24"/>
    </row>
    <row r="184" spans="1:23" x14ac:dyDescent="0.25">
      <c r="A184" s="25" t="s">
        <v>743</v>
      </c>
      <c r="B184" s="25" t="s">
        <v>534</v>
      </c>
      <c r="C184" s="25" t="s">
        <v>296</v>
      </c>
      <c r="D184" s="25" t="s">
        <v>535</v>
      </c>
      <c r="E184" s="25" t="s">
        <v>419</v>
      </c>
      <c r="F184" s="26">
        <v>5698.6500000000005</v>
      </c>
      <c r="G184" s="26">
        <v>4192.93</v>
      </c>
      <c r="H184" s="26">
        <v>4192.93</v>
      </c>
      <c r="I184" s="149">
        <v>1586.65</v>
      </c>
      <c r="J184" s="163">
        <v>1586.65</v>
      </c>
      <c r="K184" s="150">
        <v>1192.4408313316228</v>
      </c>
      <c r="L184" s="25">
        <v>1191.22</v>
      </c>
      <c r="M184" s="25">
        <v>914.52</v>
      </c>
      <c r="N184" s="24"/>
    </row>
    <row r="185" spans="1:23" x14ac:dyDescent="0.25">
      <c r="A185" s="25" t="s">
        <v>387</v>
      </c>
      <c r="B185" s="25" t="s">
        <v>593</v>
      </c>
      <c r="C185" s="25" t="s">
        <v>296</v>
      </c>
      <c r="D185" s="25" t="s">
        <v>539</v>
      </c>
      <c r="E185" s="25" t="s">
        <v>419</v>
      </c>
      <c r="F185" s="26">
        <v>89.94</v>
      </c>
      <c r="G185" s="26">
        <v>0</v>
      </c>
      <c r="H185" s="26">
        <v>0</v>
      </c>
      <c r="I185" s="26">
        <v>0</v>
      </c>
      <c r="J185" s="117"/>
      <c r="K185" s="25"/>
      <c r="L185" s="25"/>
      <c r="M185" s="25"/>
    </row>
    <row r="186" spans="1:23" x14ac:dyDescent="0.25">
      <c r="A186" s="25" t="s">
        <v>387</v>
      </c>
      <c r="B186" s="128" t="s">
        <v>853</v>
      </c>
      <c r="C186" s="25" t="s">
        <v>296</v>
      </c>
      <c r="D186" s="25" t="s">
        <v>539</v>
      </c>
      <c r="E186" s="25" t="s">
        <v>419</v>
      </c>
      <c r="F186" s="26"/>
      <c r="G186" s="26"/>
      <c r="H186" s="26"/>
      <c r="I186" s="26"/>
      <c r="J186" s="117"/>
      <c r="K186" s="25"/>
      <c r="L186" s="25">
        <v>6660.1500000000005</v>
      </c>
      <c r="M186" s="25">
        <v>4852.92</v>
      </c>
      <c r="N186" s="39"/>
    </row>
    <row r="187" spans="1:23" x14ac:dyDescent="0.25">
      <c r="A187" s="25" t="s">
        <v>387</v>
      </c>
      <c r="B187" s="128" t="s">
        <v>854</v>
      </c>
      <c r="C187" s="25" t="s">
        <v>296</v>
      </c>
      <c r="D187" s="25" t="s">
        <v>539</v>
      </c>
      <c r="E187" s="25" t="s">
        <v>419</v>
      </c>
      <c r="F187" s="26"/>
      <c r="G187" s="26"/>
      <c r="H187" s="26"/>
      <c r="I187" s="26"/>
      <c r="J187" s="117"/>
      <c r="K187" s="25"/>
      <c r="L187" s="25">
        <v>8299.69</v>
      </c>
      <c r="M187" s="25">
        <v>7596.12</v>
      </c>
      <c r="N187" s="39"/>
    </row>
    <row r="188" spans="1:23" x14ac:dyDescent="0.25">
      <c r="A188" s="25" t="s">
        <v>387</v>
      </c>
      <c r="B188" s="25" t="s">
        <v>779</v>
      </c>
      <c r="C188" s="25" t="s">
        <v>296</v>
      </c>
      <c r="D188" s="25" t="s">
        <v>539</v>
      </c>
      <c r="E188" s="25" t="s">
        <v>419</v>
      </c>
      <c r="F188" s="28"/>
      <c r="G188" s="28"/>
      <c r="H188" s="28"/>
      <c r="I188" s="28"/>
      <c r="J188" s="54">
        <v>3685.67</v>
      </c>
      <c r="K188" s="95">
        <v>3649.9443421669057</v>
      </c>
      <c r="L188" s="25">
        <v>3649.94</v>
      </c>
      <c r="M188" s="25">
        <v>3350.16</v>
      </c>
      <c r="N188" s="11"/>
    </row>
    <row r="189" spans="1:23" x14ac:dyDescent="0.25">
      <c r="A189" s="25" t="s">
        <v>387</v>
      </c>
      <c r="B189" s="25" t="s">
        <v>594</v>
      </c>
      <c r="C189" s="25" t="s">
        <v>296</v>
      </c>
      <c r="D189" s="25" t="s">
        <v>539</v>
      </c>
      <c r="E189" s="25" t="s">
        <v>419</v>
      </c>
      <c r="F189" s="26">
        <v>1098.6100000000001</v>
      </c>
      <c r="G189" s="26">
        <v>0</v>
      </c>
      <c r="H189" s="26">
        <v>0</v>
      </c>
      <c r="I189" s="26">
        <v>0</v>
      </c>
      <c r="J189" s="164"/>
      <c r="K189" s="25"/>
      <c r="L189" s="25"/>
      <c r="M189" s="25"/>
    </row>
    <row r="190" spans="1:23" x14ac:dyDescent="0.25">
      <c r="A190" s="25" t="s">
        <v>387</v>
      </c>
      <c r="B190" s="25" t="s">
        <v>594</v>
      </c>
      <c r="C190" s="25" t="s">
        <v>296</v>
      </c>
      <c r="D190" s="25" t="s">
        <v>595</v>
      </c>
      <c r="E190" s="25" t="s">
        <v>419</v>
      </c>
      <c r="F190" s="26">
        <v>0</v>
      </c>
      <c r="G190" s="26"/>
      <c r="H190" s="26"/>
      <c r="I190" s="117"/>
      <c r="J190" s="117"/>
      <c r="K190" s="25"/>
      <c r="L190" s="25"/>
      <c r="M190" s="25"/>
    </row>
    <row r="191" spans="1:23" x14ac:dyDescent="0.25">
      <c r="A191" s="25" t="s">
        <v>387</v>
      </c>
      <c r="B191" s="25" t="s">
        <v>388</v>
      </c>
      <c r="C191" s="25" t="s">
        <v>12</v>
      </c>
      <c r="D191" s="25" t="s">
        <v>389</v>
      </c>
      <c r="E191" s="25" t="s">
        <v>329</v>
      </c>
      <c r="F191" s="26">
        <v>11694.44</v>
      </c>
      <c r="G191" s="26">
        <v>11049.28</v>
      </c>
      <c r="H191" s="26">
        <v>10906.98</v>
      </c>
      <c r="I191" s="54">
        <v>11854.84</v>
      </c>
      <c r="J191" s="54">
        <v>11673.78</v>
      </c>
      <c r="K191" s="65">
        <v>11701.069286014719</v>
      </c>
      <c r="L191" s="25">
        <v>11352.04</v>
      </c>
      <c r="M191" s="25">
        <v>12033.66</v>
      </c>
    </row>
    <row r="192" spans="1:23" x14ac:dyDescent="0.25">
      <c r="A192" s="25" t="s">
        <v>387</v>
      </c>
      <c r="B192" s="25" t="s">
        <v>596</v>
      </c>
      <c r="C192" s="25" t="s">
        <v>296</v>
      </c>
      <c r="D192" s="25" t="s">
        <v>539</v>
      </c>
      <c r="E192" s="25" t="s">
        <v>419</v>
      </c>
      <c r="F192" s="26">
        <v>1884.8700000000001</v>
      </c>
      <c r="G192" s="26">
        <v>3631.54</v>
      </c>
      <c r="H192" s="26">
        <v>3631.54</v>
      </c>
      <c r="I192" s="54">
        <v>3380.61</v>
      </c>
      <c r="J192" s="54">
        <v>3380.61</v>
      </c>
      <c r="K192" s="65">
        <v>3203.2570212062747</v>
      </c>
      <c r="L192" s="65">
        <v>3203.26</v>
      </c>
      <c r="M192" s="65">
        <v>3165.31</v>
      </c>
    </row>
    <row r="193" spans="1:23" x14ac:dyDescent="0.25">
      <c r="A193" s="25" t="s">
        <v>387</v>
      </c>
      <c r="B193" s="25" t="s">
        <v>596</v>
      </c>
      <c r="C193" s="25" t="s">
        <v>296</v>
      </c>
      <c r="D193" s="25" t="s">
        <v>595</v>
      </c>
      <c r="E193" s="25" t="s">
        <v>419</v>
      </c>
      <c r="F193" s="26">
        <v>0</v>
      </c>
      <c r="G193" s="26"/>
      <c r="H193" s="26"/>
      <c r="I193" s="117"/>
      <c r="J193" s="117"/>
      <c r="K193" s="25"/>
      <c r="L193" s="25"/>
      <c r="M193" s="25"/>
    </row>
    <row r="194" spans="1:23" s="39" customFormat="1" x14ac:dyDescent="0.25">
      <c r="A194" s="25" t="s">
        <v>387</v>
      </c>
      <c r="B194" s="25" t="s">
        <v>597</v>
      </c>
      <c r="C194" s="25" t="s">
        <v>296</v>
      </c>
      <c r="D194" s="25" t="s">
        <v>539</v>
      </c>
      <c r="E194" s="25" t="s">
        <v>419</v>
      </c>
      <c r="F194" s="26">
        <v>7095.63</v>
      </c>
      <c r="G194" s="26">
        <v>7149.29</v>
      </c>
      <c r="H194" s="26">
        <v>7071.89</v>
      </c>
      <c r="I194" s="54">
        <v>7753.81</v>
      </c>
      <c r="J194" s="54">
        <v>7593.29</v>
      </c>
      <c r="K194" s="65">
        <v>6897.4630335047777</v>
      </c>
      <c r="L194" s="25"/>
      <c r="M194" s="25"/>
      <c r="N194"/>
    </row>
    <row r="195" spans="1:23" s="39" customFormat="1" x14ac:dyDescent="0.25">
      <c r="A195" s="25" t="s">
        <v>387</v>
      </c>
      <c r="B195" s="25" t="s">
        <v>598</v>
      </c>
      <c r="C195" s="25" t="s">
        <v>296</v>
      </c>
      <c r="D195" s="25" t="s">
        <v>539</v>
      </c>
      <c r="E195" s="25" t="s">
        <v>419</v>
      </c>
      <c r="F195" s="26">
        <v>9850.5400000000009</v>
      </c>
      <c r="G195" s="26">
        <v>9584.2000000000007</v>
      </c>
      <c r="H195" s="26">
        <v>9570.64</v>
      </c>
      <c r="I195" s="54">
        <v>8624.9500000000007</v>
      </c>
      <c r="J195" s="54">
        <v>8594.23</v>
      </c>
      <c r="K195" s="65">
        <v>8358.0517763503431</v>
      </c>
      <c r="L195" s="25"/>
      <c r="M195" s="25"/>
      <c r="N195"/>
    </row>
    <row r="196" spans="1:23" x14ac:dyDescent="0.25">
      <c r="A196" s="25" t="s">
        <v>387</v>
      </c>
      <c r="B196" s="25" t="s">
        <v>599</v>
      </c>
      <c r="C196" s="25" t="s">
        <v>296</v>
      </c>
      <c r="D196" s="25" t="s">
        <v>539</v>
      </c>
      <c r="E196" s="25" t="s">
        <v>419</v>
      </c>
      <c r="F196" s="26">
        <v>8700.32</v>
      </c>
      <c r="G196" s="26">
        <v>8793.14</v>
      </c>
      <c r="H196" s="26">
        <v>8700.2900000000009</v>
      </c>
      <c r="I196" s="54">
        <v>8073.96</v>
      </c>
      <c r="J196" s="54">
        <v>7958.78</v>
      </c>
      <c r="K196" s="65">
        <v>6896.2859466333784</v>
      </c>
      <c r="L196" s="25">
        <v>6748</v>
      </c>
      <c r="M196" s="25">
        <v>6289.49</v>
      </c>
      <c r="O196" s="15"/>
      <c r="P196" s="15"/>
      <c r="Q196" s="15"/>
      <c r="R196" s="11"/>
      <c r="S196" s="11"/>
      <c r="T196" s="11"/>
      <c r="U196" s="11"/>
      <c r="V196" s="11"/>
      <c r="W196" s="11"/>
    </row>
    <row r="197" spans="1:23" x14ac:dyDescent="0.25">
      <c r="A197" s="25" t="s">
        <v>387</v>
      </c>
      <c r="B197" s="25" t="s">
        <v>600</v>
      </c>
      <c r="C197" s="25" t="s">
        <v>296</v>
      </c>
      <c r="D197" s="25" t="s">
        <v>539</v>
      </c>
      <c r="E197" s="25" t="s">
        <v>419</v>
      </c>
      <c r="F197" s="26">
        <v>8810.7000000000007</v>
      </c>
      <c r="G197" s="26">
        <v>8976.8700000000008</v>
      </c>
      <c r="H197" s="26">
        <v>8969.14</v>
      </c>
      <c r="I197" s="54">
        <v>8954.94</v>
      </c>
      <c r="J197" s="54">
        <v>8946.880000000001</v>
      </c>
      <c r="K197" s="65">
        <v>8463.6788120605943</v>
      </c>
      <c r="L197" s="25">
        <v>8450.67</v>
      </c>
      <c r="M197" s="25">
        <v>8216.92</v>
      </c>
    </row>
    <row r="198" spans="1:23" s="30" customFormat="1" x14ac:dyDescent="0.25">
      <c r="A198" s="25" t="s">
        <v>387</v>
      </c>
      <c r="B198" s="25" t="s">
        <v>601</v>
      </c>
      <c r="C198" s="25" t="s">
        <v>296</v>
      </c>
      <c r="D198" s="25" t="s">
        <v>539</v>
      </c>
      <c r="E198" s="25" t="s">
        <v>419</v>
      </c>
      <c r="F198" s="26">
        <v>399.06</v>
      </c>
      <c r="G198" s="26">
        <v>50.19</v>
      </c>
      <c r="H198" s="26">
        <v>50.19</v>
      </c>
      <c r="I198" s="54">
        <v>310.04000000000002</v>
      </c>
      <c r="J198" s="54">
        <v>310.04000000000002</v>
      </c>
      <c r="K198" s="65">
        <v>302.54420019000486</v>
      </c>
      <c r="L198" s="25">
        <v>302.54000000000002</v>
      </c>
      <c r="M198" s="25">
        <v>324.3</v>
      </c>
      <c r="N198"/>
    </row>
    <row r="199" spans="1:23" x14ac:dyDescent="0.25">
      <c r="A199" s="25" t="s">
        <v>387</v>
      </c>
      <c r="B199" s="25" t="s">
        <v>602</v>
      </c>
      <c r="C199" s="25" t="s">
        <v>296</v>
      </c>
      <c r="D199" s="25" t="s">
        <v>539</v>
      </c>
      <c r="E199" s="25" t="s">
        <v>419</v>
      </c>
      <c r="F199" s="26">
        <v>3956.33</v>
      </c>
      <c r="G199" s="26">
        <v>3775.89</v>
      </c>
      <c r="H199" s="26">
        <v>3775.89</v>
      </c>
      <c r="I199" s="54">
        <v>3574.19</v>
      </c>
      <c r="J199" s="54">
        <v>3574.19</v>
      </c>
      <c r="K199" s="65">
        <v>3558.2893035699481</v>
      </c>
      <c r="L199" s="25">
        <v>3558.29</v>
      </c>
      <c r="M199" s="25">
        <v>2813.16</v>
      </c>
    </row>
    <row r="200" spans="1:23" x14ac:dyDescent="0.25">
      <c r="A200" s="25" t="s">
        <v>387</v>
      </c>
      <c r="B200" s="25" t="s">
        <v>603</v>
      </c>
      <c r="C200" s="25" t="s">
        <v>296</v>
      </c>
      <c r="D200" s="25" t="s">
        <v>539</v>
      </c>
      <c r="E200" s="25" t="s">
        <v>419</v>
      </c>
      <c r="F200" s="26">
        <v>7422.37</v>
      </c>
      <c r="G200" s="26">
        <v>6056.91</v>
      </c>
      <c r="H200" s="26">
        <v>6056.91</v>
      </c>
      <c r="I200" s="54">
        <v>7020.96</v>
      </c>
      <c r="J200" s="54">
        <v>7020.96</v>
      </c>
      <c r="K200" s="65">
        <v>6605.7110105418496</v>
      </c>
      <c r="L200" s="25">
        <v>6605.71</v>
      </c>
      <c r="M200" s="25">
        <v>7329.23</v>
      </c>
    </row>
    <row r="201" spans="1:23" x14ac:dyDescent="0.25">
      <c r="A201" s="25" t="s">
        <v>387</v>
      </c>
      <c r="B201" s="25" t="s">
        <v>604</v>
      </c>
      <c r="C201" s="25" t="s">
        <v>296</v>
      </c>
      <c r="D201" s="25" t="s">
        <v>539</v>
      </c>
      <c r="E201" s="25" t="s">
        <v>419</v>
      </c>
      <c r="F201" s="26">
        <v>300.3</v>
      </c>
      <c r="G201" s="26">
        <v>297.41000000000003</v>
      </c>
      <c r="H201" s="26">
        <v>297.41000000000003</v>
      </c>
      <c r="I201" s="54">
        <v>291.37</v>
      </c>
      <c r="J201" s="54">
        <v>291.37</v>
      </c>
      <c r="K201" s="65">
        <v>293.05905818886833</v>
      </c>
      <c r="L201" s="25">
        <v>293.06</v>
      </c>
      <c r="M201" s="25">
        <v>281.01</v>
      </c>
    </row>
    <row r="202" spans="1:23" x14ac:dyDescent="0.25">
      <c r="A202" s="124" t="s">
        <v>266</v>
      </c>
      <c r="B202" s="124" t="s">
        <v>390</v>
      </c>
      <c r="C202" s="124" t="s">
        <v>12</v>
      </c>
      <c r="D202" s="124" t="s">
        <v>391</v>
      </c>
      <c r="E202" s="124" t="s">
        <v>333</v>
      </c>
      <c r="F202" s="125">
        <v>1169.68</v>
      </c>
      <c r="G202" s="125">
        <v>1169.68</v>
      </c>
      <c r="H202" s="125">
        <v>1169.68</v>
      </c>
      <c r="I202" s="160">
        <v>1169.68</v>
      </c>
      <c r="J202" s="54">
        <v>1169.68</v>
      </c>
      <c r="K202" s="65">
        <v>1169.6776827907329</v>
      </c>
      <c r="L202" s="26">
        <v>0</v>
      </c>
      <c r="M202" s="26"/>
    </row>
    <row r="203" spans="1:23" x14ac:dyDescent="0.25">
      <c r="A203" s="124" t="s">
        <v>266</v>
      </c>
      <c r="B203" s="124" t="s">
        <v>390</v>
      </c>
      <c r="C203" s="124" t="s">
        <v>12</v>
      </c>
      <c r="D203" s="165" t="s">
        <v>802</v>
      </c>
      <c r="E203" s="124" t="s">
        <v>333</v>
      </c>
      <c r="F203" s="125"/>
      <c r="G203" s="125"/>
      <c r="H203" s="125"/>
      <c r="I203" s="160"/>
      <c r="J203" s="27">
        <v>0</v>
      </c>
      <c r="K203" s="95">
        <v>4807.3774482535273</v>
      </c>
      <c r="L203" s="25">
        <v>4807.38</v>
      </c>
      <c r="M203" s="25">
        <v>5603.02</v>
      </c>
      <c r="N203" s="39"/>
    </row>
    <row r="204" spans="1:23" x14ac:dyDescent="0.25">
      <c r="A204" s="124" t="s">
        <v>266</v>
      </c>
      <c r="B204" s="124" t="s">
        <v>390</v>
      </c>
      <c r="C204" s="124" t="s">
        <v>12</v>
      </c>
      <c r="D204" s="128" t="s">
        <v>855</v>
      </c>
      <c r="E204" s="124" t="s">
        <v>333</v>
      </c>
      <c r="F204" s="125"/>
      <c r="G204" s="125"/>
      <c r="H204" s="125"/>
      <c r="I204" s="160"/>
      <c r="J204" s="27"/>
      <c r="K204" s="95"/>
      <c r="L204" s="25">
        <v>1169.68</v>
      </c>
      <c r="M204" s="25">
        <v>0</v>
      </c>
      <c r="N204" s="39"/>
    </row>
    <row r="205" spans="1:23" x14ac:dyDescent="0.25">
      <c r="A205" s="25" t="s">
        <v>392</v>
      </c>
      <c r="B205" s="25" t="s">
        <v>393</v>
      </c>
      <c r="C205" s="25" t="s">
        <v>12</v>
      </c>
      <c r="D205" s="25" t="s">
        <v>402</v>
      </c>
      <c r="E205" s="25" t="s">
        <v>333</v>
      </c>
      <c r="F205" s="28"/>
      <c r="G205" s="28"/>
      <c r="H205" s="28"/>
      <c r="I205" s="54"/>
      <c r="J205" s="54">
        <v>288.3</v>
      </c>
      <c r="K205" s="26">
        <v>0</v>
      </c>
      <c r="L205" s="25"/>
      <c r="M205" s="25"/>
      <c r="N205" s="11"/>
    </row>
    <row r="206" spans="1:23" x14ac:dyDescent="0.25">
      <c r="A206" s="25" t="s">
        <v>392</v>
      </c>
      <c r="B206" s="25" t="s">
        <v>393</v>
      </c>
      <c r="C206" s="25" t="s">
        <v>12</v>
      </c>
      <c r="D206" s="25" t="s">
        <v>394</v>
      </c>
      <c r="E206" s="25" t="s">
        <v>333</v>
      </c>
      <c r="F206" s="26">
        <v>309.44</v>
      </c>
      <c r="G206" s="26">
        <v>288.3</v>
      </c>
      <c r="H206" s="26">
        <v>288.3</v>
      </c>
      <c r="I206" s="27">
        <v>0</v>
      </c>
      <c r="J206" s="117"/>
      <c r="K206" s="25"/>
      <c r="L206" s="25"/>
      <c r="M206" s="25">
        <v>309.56</v>
      </c>
    </row>
    <row r="207" spans="1:23" x14ac:dyDescent="0.25">
      <c r="A207" s="25" t="s">
        <v>392</v>
      </c>
      <c r="B207" s="124" t="s">
        <v>795</v>
      </c>
      <c r="C207" s="25" t="s">
        <v>12</v>
      </c>
      <c r="D207" s="25" t="s">
        <v>402</v>
      </c>
      <c r="E207" s="25" t="s">
        <v>333</v>
      </c>
      <c r="F207" s="26"/>
      <c r="G207" s="26"/>
      <c r="H207" s="26"/>
      <c r="I207" s="27"/>
      <c r="J207" s="117">
        <v>0</v>
      </c>
      <c r="K207" s="65">
        <v>592.74557081292801</v>
      </c>
      <c r="L207" s="65">
        <v>592.75</v>
      </c>
      <c r="M207" s="65">
        <v>432.33</v>
      </c>
      <c r="N207" s="30"/>
    </row>
    <row r="208" spans="1:23" x14ac:dyDescent="0.25">
      <c r="A208" s="25" t="s">
        <v>392</v>
      </c>
      <c r="B208" s="25" t="s">
        <v>395</v>
      </c>
      <c r="C208" s="25" t="s">
        <v>12</v>
      </c>
      <c r="D208" s="25" t="s">
        <v>396</v>
      </c>
      <c r="E208" s="25" t="s">
        <v>333</v>
      </c>
      <c r="F208" s="26">
        <v>22100.010000000002</v>
      </c>
      <c r="G208" s="26">
        <v>20047.310000000001</v>
      </c>
      <c r="H208" s="26">
        <v>19225.89</v>
      </c>
      <c r="I208" s="54">
        <v>19205.060000000001</v>
      </c>
      <c r="J208" s="54">
        <v>18268.21</v>
      </c>
      <c r="K208" s="65">
        <v>17931.142620631836</v>
      </c>
      <c r="L208" s="25">
        <v>17122.79</v>
      </c>
      <c r="M208" s="25">
        <v>16291.21</v>
      </c>
    </row>
    <row r="209" spans="1:14" x14ac:dyDescent="0.25">
      <c r="A209" s="25" t="s">
        <v>392</v>
      </c>
      <c r="B209" s="25" t="s">
        <v>395</v>
      </c>
      <c r="C209" s="25" t="s">
        <v>12</v>
      </c>
      <c r="D209" s="25" t="s">
        <v>397</v>
      </c>
      <c r="E209" s="25" t="s">
        <v>398</v>
      </c>
      <c r="F209" s="26">
        <v>1714.13</v>
      </c>
      <c r="G209" s="26">
        <v>1145.72</v>
      </c>
      <c r="H209" s="26">
        <v>1145.72</v>
      </c>
      <c r="I209" s="54">
        <v>1105.5</v>
      </c>
      <c r="J209" s="54">
        <v>1105.02</v>
      </c>
      <c r="K209" s="65">
        <v>827.28351317317015</v>
      </c>
      <c r="L209" s="25">
        <v>823.19</v>
      </c>
      <c r="M209" s="25">
        <v>960.12</v>
      </c>
    </row>
    <row r="210" spans="1:14" x14ac:dyDescent="0.25">
      <c r="A210" s="25" t="s">
        <v>392</v>
      </c>
      <c r="B210" s="25" t="s">
        <v>399</v>
      </c>
      <c r="C210" s="25" t="s">
        <v>12</v>
      </c>
      <c r="D210" s="25" t="s">
        <v>396</v>
      </c>
      <c r="E210" s="25" t="s">
        <v>333</v>
      </c>
      <c r="F210" s="26">
        <v>11031.460000000001</v>
      </c>
      <c r="G210" s="26">
        <v>9892.15</v>
      </c>
      <c r="H210" s="26">
        <v>9781.5300000000007</v>
      </c>
      <c r="I210" s="54">
        <v>8850.91</v>
      </c>
      <c r="J210" s="54">
        <v>8725.77</v>
      </c>
      <c r="K210" s="65">
        <v>8944.8674998598181</v>
      </c>
      <c r="L210" s="25">
        <v>8795.82</v>
      </c>
      <c r="M210" s="25">
        <v>10548.48</v>
      </c>
    </row>
    <row r="211" spans="1:14" x14ac:dyDescent="0.25">
      <c r="A211" s="25" t="s">
        <v>392</v>
      </c>
      <c r="B211" s="25" t="s">
        <v>399</v>
      </c>
      <c r="C211" s="25" t="s">
        <v>12</v>
      </c>
      <c r="D211" s="25" t="s">
        <v>397</v>
      </c>
      <c r="E211" s="25" t="s">
        <v>398</v>
      </c>
      <c r="F211" s="26">
        <v>1010.8000000000001</v>
      </c>
      <c r="G211" s="26">
        <v>814.71</v>
      </c>
      <c r="H211" s="26">
        <v>814.71</v>
      </c>
      <c r="I211" s="54">
        <v>789.7</v>
      </c>
      <c r="J211" s="54">
        <v>789.52</v>
      </c>
      <c r="K211" s="65">
        <v>713.29249446507743</v>
      </c>
      <c r="L211" s="25">
        <v>712.68000000000006</v>
      </c>
      <c r="M211" s="25">
        <v>779.86</v>
      </c>
    </row>
    <row r="212" spans="1:14" x14ac:dyDescent="0.25">
      <c r="A212" s="25" t="s">
        <v>392</v>
      </c>
      <c r="B212" s="25" t="s">
        <v>400</v>
      </c>
      <c r="C212" s="25" t="s">
        <v>12</v>
      </c>
      <c r="D212" s="25" t="s">
        <v>396</v>
      </c>
      <c r="E212" s="25" t="s">
        <v>333</v>
      </c>
      <c r="F212" s="26">
        <v>1864.95</v>
      </c>
      <c r="G212" s="26">
        <v>1858.3</v>
      </c>
      <c r="H212" s="26">
        <v>1858.3</v>
      </c>
      <c r="I212" s="54">
        <v>1747.04</v>
      </c>
      <c r="J212" s="54">
        <v>1747.04</v>
      </c>
      <c r="K212" s="65">
        <v>1802.0261600733393</v>
      </c>
      <c r="L212" s="25">
        <v>1802.03</v>
      </c>
      <c r="M212" s="25">
        <v>1745.13</v>
      </c>
    </row>
    <row r="213" spans="1:14" x14ac:dyDescent="0.25">
      <c r="A213" s="25" t="s">
        <v>392</v>
      </c>
      <c r="B213" s="25" t="s">
        <v>401</v>
      </c>
      <c r="C213" s="25" t="s">
        <v>12</v>
      </c>
      <c r="D213" s="25" t="s">
        <v>402</v>
      </c>
      <c r="E213" s="25" t="s">
        <v>333</v>
      </c>
      <c r="F213" s="26">
        <v>259.89</v>
      </c>
      <c r="G213" s="26">
        <v>255.36</v>
      </c>
      <c r="H213" s="26">
        <v>255.36</v>
      </c>
      <c r="I213" s="54">
        <v>419.21000000000004</v>
      </c>
      <c r="J213" s="54">
        <v>419.21000000000004</v>
      </c>
      <c r="K213" s="65">
        <v>392.84870880293431</v>
      </c>
      <c r="L213" s="25">
        <v>392.85</v>
      </c>
      <c r="M213" s="25">
        <v>2557.1999999999998</v>
      </c>
    </row>
    <row r="214" spans="1:14" x14ac:dyDescent="0.25">
      <c r="A214" s="25" t="s">
        <v>392</v>
      </c>
      <c r="B214" s="25" t="s">
        <v>403</v>
      </c>
      <c r="C214" s="25" t="s">
        <v>12</v>
      </c>
      <c r="D214" s="25" t="s">
        <v>402</v>
      </c>
      <c r="E214" s="25" t="s">
        <v>333</v>
      </c>
      <c r="F214" s="26">
        <v>4383.26</v>
      </c>
      <c r="G214" s="26">
        <v>4346.84</v>
      </c>
      <c r="H214" s="26">
        <v>4346.84</v>
      </c>
      <c r="I214" s="54">
        <v>4181.3500000000004</v>
      </c>
      <c r="J214" s="54">
        <v>4181.3500000000004</v>
      </c>
      <c r="K214" s="65">
        <v>4123.0553828577531</v>
      </c>
      <c r="L214" s="25">
        <v>4123.0600000000004</v>
      </c>
      <c r="M214" s="25">
        <v>4268.29</v>
      </c>
    </row>
    <row r="215" spans="1:14" x14ac:dyDescent="0.25">
      <c r="A215" s="25" t="s">
        <v>392</v>
      </c>
      <c r="B215" s="25" t="s">
        <v>404</v>
      </c>
      <c r="C215" s="25" t="s">
        <v>12</v>
      </c>
      <c r="D215" s="25" t="s">
        <v>402</v>
      </c>
      <c r="E215" s="25" t="s">
        <v>333</v>
      </c>
      <c r="F215" s="26">
        <v>5446.87</v>
      </c>
      <c r="G215" s="26">
        <v>5386.2</v>
      </c>
      <c r="H215" s="26">
        <v>5346.88</v>
      </c>
      <c r="I215" s="54">
        <v>5959.91</v>
      </c>
      <c r="J215" s="54">
        <v>5920.38</v>
      </c>
      <c r="K215" s="65">
        <v>5900.0448449458427</v>
      </c>
      <c r="L215" s="25">
        <v>5859.47</v>
      </c>
      <c r="M215" s="25">
        <v>5626.46</v>
      </c>
    </row>
    <row r="216" spans="1:14" s="4" customFormat="1" x14ac:dyDescent="0.25">
      <c r="A216" s="25" t="s">
        <v>392</v>
      </c>
      <c r="B216" s="25" t="s">
        <v>405</v>
      </c>
      <c r="C216" s="25" t="s">
        <v>12</v>
      </c>
      <c r="D216" s="25" t="s">
        <v>402</v>
      </c>
      <c r="E216" s="25" t="s">
        <v>333</v>
      </c>
      <c r="F216" s="26">
        <v>796.44</v>
      </c>
      <c r="G216" s="26">
        <v>779.85</v>
      </c>
      <c r="H216" s="26">
        <v>779.85</v>
      </c>
      <c r="I216" s="54">
        <v>745.59</v>
      </c>
      <c r="J216" s="54">
        <v>745.59</v>
      </c>
      <c r="K216" s="65">
        <v>728.25872194243755</v>
      </c>
      <c r="L216" s="25">
        <v>728.26</v>
      </c>
      <c r="M216" s="25">
        <v>828.8</v>
      </c>
      <c r="N216"/>
    </row>
    <row r="217" spans="1:14" s="4" customFormat="1" x14ac:dyDescent="0.25">
      <c r="A217" s="25" t="s">
        <v>392</v>
      </c>
      <c r="B217" s="25" t="s">
        <v>406</v>
      </c>
      <c r="C217" s="25" t="s">
        <v>12</v>
      </c>
      <c r="D217" s="25" t="s">
        <v>396</v>
      </c>
      <c r="E217" s="25" t="s">
        <v>333</v>
      </c>
      <c r="F217" s="26">
        <v>4656.13</v>
      </c>
      <c r="G217" s="26">
        <v>3066.51</v>
      </c>
      <c r="H217" s="26">
        <v>3066.51</v>
      </c>
      <c r="I217" s="54">
        <v>2685.9700000000003</v>
      </c>
      <c r="J217" s="54">
        <v>2685.9700000000003</v>
      </c>
      <c r="K217" s="65">
        <v>2744.1864546062029</v>
      </c>
      <c r="L217" s="25">
        <v>2744.19</v>
      </c>
      <c r="M217" s="25">
        <v>2668.33</v>
      </c>
      <c r="N217"/>
    </row>
    <row r="218" spans="1:14" s="4" customFormat="1" x14ac:dyDescent="0.25">
      <c r="A218" s="25" t="s">
        <v>392</v>
      </c>
      <c r="B218" s="25" t="s">
        <v>407</v>
      </c>
      <c r="C218" s="25" t="s">
        <v>12</v>
      </c>
      <c r="D218" s="25" t="s">
        <v>396</v>
      </c>
      <c r="E218" s="25" t="s">
        <v>333</v>
      </c>
      <c r="F218" s="26">
        <v>7653.6900000000005</v>
      </c>
      <c r="G218" s="26">
        <v>5705.26</v>
      </c>
      <c r="H218" s="26">
        <v>5423.59</v>
      </c>
      <c r="I218" s="54">
        <v>5177.87</v>
      </c>
      <c r="J218" s="54">
        <v>4928.7</v>
      </c>
      <c r="K218" s="65">
        <v>5169.9729981971368</v>
      </c>
      <c r="L218" s="25">
        <v>4921.9000000000005</v>
      </c>
      <c r="M218" s="25">
        <v>5051.57</v>
      </c>
      <c r="N218"/>
    </row>
    <row r="219" spans="1:14" s="4" customFormat="1" x14ac:dyDescent="0.25">
      <c r="A219" s="25" t="s">
        <v>392</v>
      </c>
      <c r="B219" s="25" t="s">
        <v>408</v>
      </c>
      <c r="C219" s="25" t="s">
        <v>12</v>
      </c>
      <c r="D219" s="25" t="s">
        <v>396</v>
      </c>
      <c r="E219" s="25" t="s">
        <v>333</v>
      </c>
      <c r="F219" s="26">
        <v>10495.81</v>
      </c>
      <c r="G219" s="26">
        <v>9899.17</v>
      </c>
      <c r="H219" s="26">
        <v>9116.2900000000009</v>
      </c>
      <c r="I219" s="54">
        <v>9596.51</v>
      </c>
      <c r="J219" s="54">
        <v>8986.43</v>
      </c>
      <c r="K219" s="65">
        <v>7496.8180342133528</v>
      </c>
      <c r="L219" s="25">
        <v>6950.01</v>
      </c>
      <c r="M219" s="25">
        <v>6317.62</v>
      </c>
      <c r="N219"/>
    </row>
    <row r="220" spans="1:14" s="4" customFormat="1" x14ac:dyDescent="0.25">
      <c r="A220" s="25" t="s">
        <v>392</v>
      </c>
      <c r="B220" s="25" t="s">
        <v>408</v>
      </c>
      <c r="C220" s="25" t="s">
        <v>12</v>
      </c>
      <c r="D220" s="25" t="s">
        <v>397</v>
      </c>
      <c r="E220" s="25" t="s">
        <v>398</v>
      </c>
      <c r="F220" s="26">
        <v>3273.46</v>
      </c>
      <c r="G220" s="26">
        <v>2141.9499999999998</v>
      </c>
      <c r="H220" s="26">
        <v>2141.9499999999998</v>
      </c>
      <c r="I220" s="54">
        <v>2080.77</v>
      </c>
      <c r="J220" s="54">
        <v>2080.77</v>
      </c>
      <c r="K220" s="65">
        <v>2010.7957031100948</v>
      </c>
      <c r="L220" s="25">
        <v>2007.71</v>
      </c>
      <c r="M220" s="25">
        <v>2000.59</v>
      </c>
      <c r="N220"/>
    </row>
    <row r="221" spans="1:14" s="4" customFormat="1" x14ac:dyDescent="0.25">
      <c r="A221" s="25" t="s">
        <v>392</v>
      </c>
      <c r="B221" s="25" t="s">
        <v>409</v>
      </c>
      <c r="C221" s="25" t="s">
        <v>12</v>
      </c>
      <c r="D221" s="25" t="s">
        <v>396</v>
      </c>
      <c r="E221" s="25" t="s">
        <v>333</v>
      </c>
      <c r="F221" s="26">
        <v>8481.0300000000007</v>
      </c>
      <c r="G221" s="26">
        <v>9262.0400000000009</v>
      </c>
      <c r="H221" s="26">
        <v>8869.2900000000009</v>
      </c>
      <c r="I221" s="54">
        <v>8357.25</v>
      </c>
      <c r="J221" s="54">
        <v>8003.43</v>
      </c>
      <c r="K221" s="65">
        <v>7401.6327848946703</v>
      </c>
      <c r="L221" s="25">
        <v>7057.14</v>
      </c>
      <c r="M221" s="25">
        <v>6644.03</v>
      </c>
      <c r="N221"/>
    </row>
    <row r="222" spans="1:14" s="4" customFormat="1" x14ac:dyDescent="0.25">
      <c r="A222" s="25" t="s">
        <v>605</v>
      </c>
      <c r="B222" s="25" t="s">
        <v>606</v>
      </c>
      <c r="C222" s="25" t="s">
        <v>296</v>
      </c>
      <c r="D222" s="25" t="s">
        <v>539</v>
      </c>
      <c r="E222" s="25" t="s">
        <v>419</v>
      </c>
      <c r="F222" s="26">
        <v>1508.17</v>
      </c>
      <c r="G222" s="26">
        <v>55.300000000000004</v>
      </c>
      <c r="H222" s="26">
        <v>55.300000000000004</v>
      </c>
      <c r="I222" s="54">
        <v>208.08</v>
      </c>
      <c r="J222" s="54">
        <v>208.08</v>
      </c>
      <c r="K222" s="95">
        <v>208.83546876284871</v>
      </c>
      <c r="L222" s="25">
        <v>208.84</v>
      </c>
      <c r="M222" s="25">
        <v>243.96</v>
      </c>
      <c r="N222"/>
    </row>
    <row r="223" spans="1:14" s="4" customFormat="1" x14ac:dyDescent="0.25">
      <c r="A223" s="25" t="s">
        <v>605</v>
      </c>
      <c r="B223" s="25" t="s">
        <v>606</v>
      </c>
      <c r="C223" s="25" t="s">
        <v>296</v>
      </c>
      <c r="D223" s="25" t="s">
        <v>595</v>
      </c>
      <c r="E223" s="25" t="s">
        <v>419</v>
      </c>
      <c r="F223" s="26">
        <v>0</v>
      </c>
      <c r="G223" s="26"/>
      <c r="H223" s="26"/>
      <c r="I223" s="117"/>
      <c r="J223" s="117"/>
      <c r="K223" s="25"/>
      <c r="L223" s="25"/>
      <c r="M223" s="25"/>
      <c r="N223"/>
    </row>
    <row r="224" spans="1:14" s="4" customFormat="1" x14ac:dyDescent="0.25">
      <c r="A224" s="25" t="s">
        <v>774</v>
      </c>
      <c r="B224" s="25" t="s">
        <v>775</v>
      </c>
      <c r="C224" s="25" t="s">
        <v>296</v>
      </c>
      <c r="D224" s="25" t="s">
        <v>776</v>
      </c>
      <c r="E224" s="25" t="s">
        <v>419</v>
      </c>
      <c r="F224" s="26"/>
      <c r="G224" s="26"/>
      <c r="H224" s="26"/>
      <c r="I224" s="117"/>
      <c r="J224" s="117">
        <v>3857.03</v>
      </c>
      <c r="K224" s="25">
        <v>3857.03</v>
      </c>
      <c r="L224" s="25">
        <v>3850</v>
      </c>
      <c r="M224" s="25">
        <v>3844.95</v>
      </c>
      <c r="N224"/>
    </row>
    <row r="225" spans="1:14" s="4" customFormat="1" x14ac:dyDescent="0.25">
      <c r="A225" s="25" t="s">
        <v>607</v>
      </c>
      <c r="B225" s="25" t="s">
        <v>608</v>
      </c>
      <c r="C225" s="25" t="s">
        <v>296</v>
      </c>
      <c r="D225" s="25" t="s">
        <v>501</v>
      </c>
      <c r="E225" s="25" t="s">
        <v>419</v>
      </c>
      <c r="F225" s="26">
        <v>1309.8800000000001</v>
      </c>
      <c r="G225" s="26">
        <v>2553.7600000000002</v>
      </c>
      <c r="H225" s="26"/>
      <c r="I225" s="117"/>
      <c r="J225" s="117"/>
      <c r="K225" s="25"/>
      <c r="L225" s="25"/>
      <c r="M225" s="25"/>
    </row>
    <row r="226" spans="1:14" x14ac:dyDescent="0.25">
      <c r="A226" s="25" t="s">
        <v>607</v>
      </c>
      <c r="B226" s="25" t="s">
        <v>608</v>
      </c>
      <c r="C226" s="25" t="s">
        <v>296</v>
      </c>
      <c r="D226" s="25" t="s">
        <v>610</v>
      </c>
      <c r="E226" s="25" t="s">
        <v>419</v>
      </c>
      <c r="F226" s="26"/>
      <c r="G226" s="26"/>
      <c r="H226" s="26">
        <v>2553.7600000000002</v>
      </c>
      <c r="I226" s="54">
        <v>2553.7600000000002</v>
      </c>
      <c r="J226" s="117">
        <v>2505.61</v>
      </c>
      <c r="K226" s="25">
        <v>2505.61</v>
      </c>
      <c r="L226" s="25">
        <v>2580</v>
      </c>
      <c r="M226" s="25">
        <v>2580</v>
      </c>
      <c r="N226" s="4"/>
    </row>
    <row r="227" spans="1:14" x14ac:dyDescent="0.25">
      <c r="A227" s="25" t="s">
        <v>607</v>
      </c>
      <c r="B227" s="25" t="s">
        <v>609</v>
      </c>
      <c r="C227" s="25" t="s">
        <v>296</v>
      </c>
      <c r="D227" s="25" t="s">
        <v>610</v>
      </c>
      <c r="E227" s="25" t="s">
        <v>419</v>
      </c>
      <c r="F227" s="26">
        <v>3487.32</v>
      </c>
      <c r="G227" s="26">
        <v>4381.37</v>
      </c>
      <c r="H227" s="26">
        <v>4381.37</v>
      </c>
      <c r="I227" s="54">
        <v>4381.37</v>
      </c>
      <c r="J227" s="27">
        <v>2846.61</v>
      </c>
      <c r="K227" s="26">
        <v>2846.61</v>
      </c>
      <c r="L227" s="25">
        <v>2940</v>
      </c>
      <c r="M227" s="25">
        <v>0</v>
      </c>
      <c r="N227" s="4"/>
    </row>
    <row r="228" spans="1:14" x14ac:dyDescent="0.25">
      <c r="A228" s="25" t="s">
        <v>607</v>
      </c>
      <c r="B228" s="25" t="s">
        <v>611</v>
      </c>
      <c r="C228" s="25" t="s">
        <v>296</v>
      </c>
      <c r="D228" s="25" t="s">
        <v>610</v>
      </c>
      <c r="E228" s="25" t="s">
        <v>419</v>
      </c>
      <c r="F228" s="26">
        <v>6251.49</v>
      </c>
      <c r="G228" s="26">
        <v>5921.21</v>
      </c>
      <c r="H228" s="26">
        <v>5921.21</v>
      </c>
      <c r="I228" s="54">
        <v>5921.21</v>
      </c>
      <c r="J228" s="117">
        <v>0</v>
      </c>
      <c r="K228" s="25"/>
      <c r="L228" s="25"/>
      <c r="M228" s="25"/>
      <c r="N228" s="4"/>
    </row>
    <row r="229" spans="1:14" x14ac:dyDescent="0.25">
      <c r="A229" s="25" t="s">
        <v>607</v>
      </c>
      <c r="B229" s="25" t="s">
        <v>777</v>
      </c>
      <c r="C229" s="25" t="s">
        <v>296</v>
      </c>
      <c r="D229" s="25" t="s">
        <v>610</v>
      </c>
      <c r="E229" s="25" t="s">
        <v>419</v>
      </c>
      <c r="F229" s="26"/>
      <c r="G229" s="26"/>
      <c r="H229" s="26"/>
      <c r="I229" s="54"/>
      <c r="J229" s="117">
        <v>6140.62</v>
      </c>
      <c r="K229" s="153">
        <v>6119.45</v>
      </c>
      <c r="L229" s="25">
        <v>5460</v>
      </c>
      <c r="M229" s="25">
        <v>5407.55</v>
      </c>
      <c r="N229" s="4"/>
    </row>
    <row r="230" spans="1:14" x14ac:dyDescent="0.25">
      <c r="A230" s="25" t="s">
        <v>607</v>
      </c>
      <c r="B230" s="25" t="s">
        <v>892</v>
      </c>
      <c r="C230" s="25" t="s">
        <v>296</v>
      </c>
      <c r="D230" s="25" t="s">
        <v>610</v>
      </c>
      <c r="E230" s="25" t="s">
        <v>419</v>
      </c>
      <c r="F230" s="26"/>
      <c r="G230" s="26"/>
      <c r="H230" s="26"/>
      <c r="I230" s="54"/>
      <c r="J230" s="117"/>
      <c r="K230" s="153"/>
      <c r="L230" s="25"/>
      <c r="M230" s="25">
        <v>3519.22</v>
      </c>
      <c r="N230" s="4"/>
    </row>
    <row r="231" spans="1:14" x14ac:dyDescent="0.25">
      <c r="A231" s="25" t="s">
        <v>607</v>
      </c>
      <c r="B231" s="25" t="s">
        <v>893</v>
      </c>
      <c r="C231" s="25" t="s">
        <v>296</v>
      </c>
      <c r="D231" s="25" t="s">
        <v>610</v>
      </c>
      <c r="E231" s="25" t="s">
        <v>419</v>
      </c>
      <c r="F231" s="26"/>
      <c r="G231" s="26"/>
      <c r="H231" s="26"/>
      <c r="I231" s="54"/>
      <c r="J231" s="117"/>
      <c r="K231" s="153"/>
      <c r="L231" s="25"/>
      <c r="M231" s="25">
        <v>2001.97</v>
      </c>
      <c r="N231" s="4"/>
    </row>
    <row r="232" spans="1:14" x14ac:dyDescent="0.25">
      <c r="A232" s="25" t="s">
        <v>612</v>
      </c>
      <c r="B232" s="25" t="s">
        <v>613</v>
      </c>
      <c r="C232" s="25" t="s">
        <v>296</v>
      </c>
      <c r="D232" s="25" t="s">
        <v>501</v>
      </c>
      <c r="E232" s="25" t="s">
        <v>419</v>
      </c>
      <c r="F232" s="26">
        <v>3189.63</v>
      </c>
      <c r="G232" s="26">
        <v>3030.14</v>
      </c>
      <c r="H232" s="26">
        <v>3030.14</v>
      </c>
      <c r="I232" s="54">
        <v>3030.14</v>
      </c>
      <c r="J232" s="27">
        <v>1283.72</v>
      </c>
      <c r="K232" s="26">
        <v>1283.72</v>
      </c>
      <c r="L232" s="25">
        <v>1170</v>
      </c>
      <c r="M232" s="25">
        <v>1170</v>
      </c>
      <c r="N232" s="4"/>
    </row>
    <row r="233" spans="1:14" x14ac:dyDescent="0.25">
      <c r="A233" s="25" t="s">
        <v>410</v>
      </c>
      <c r="B233" s="25" t="s">
        <v>411</v>
      </c>
      <c r="C233" s="25" t="s">
        <v>12</v>
      </c>
      <c r="D233" s="25" t="s">
        <v>412</v>
      </c>
      <c r="E233" s="25" t="s">
        <v>329</v>
      </c>
      <c r="F233" s="26">
        <v>11572.65</v>
      </c>
      <c r="G233" s="26"/>
      <c r="H233" s="26"/>
      <c r="I233" s="117"/>
      <c r="J233" s="117"/>
      <c r="K233" s="25"/>
      <c r="L233" s="25"/>
      <c r="M233" s="25"/>
      <c r="N233" s="4"/>
    </row>
    <row r="234" spans="1:14" x14ac:dyDescent="0.25">
      <c r="A234" s="25" t="s">
        <v>410</v>
      </c>
      <c r="B234" s="25" t="s">
        <v>411</v>
      </c>
      <c r="C234" s="25" t="s">
        <v>12</v>
      </c>
      <c r="D234" s="25" t="s">
        <v>413</v>
      </c>
      <c r="E234" s="25" t="s">
        <v>329</v>
      </c>
      <c r="F234" s="26"/>
      <c r="G234" s="26">
        <v>11507.24</v>
      </c>
      <c r="H234" s="26">
        <v>11398.6</v>
      </c>
      <c r="I234" s="54">
        <v>11333.29</v>
      </c>
      <c r="J234" s="54">
        <v>11243.33</v>
      </c>
      <c r="K234" s="77">
        <v>10963.14</v>
      </c>
      <c r="L234" s="25">
        <v>10849.380000000001</v>
      </c>
      <c r="M234" s="25">
        <v>15956.29</v>
      </c>
      <c r="N234" s="4"/>
    </row>
    <row r="235" spans="1:14" x14ac:dyDescent="0.25">
      <c r="A235" s="25" t="s">
        <v>410</v>
      </c>
      <c r="B235" s="25" t="s">
        <v>411</v>
      </c>
      <c r="C235" s="25" t="s">
        <v>12</v>
      </c>
      <c r="D235" s="25" t="s">
        <v>414</v>
      </c>
      <c r="E235" s="124" t="s">
        <v>329</v>
      </c>
      <c r="F235" s="125">
        <v>8324.0499999999993</v>
      </c>
      <c r="G235" s="125">
        <v>8323.7900000000009</v>
      </c>
      <c r="H235" s="26">
        <v>8323.68</v>
      </c>
      <c r="I235" s="28">
        <v>8323.48</v>
      </c>
      <c r="J235" s="54">
        <v>838.57</v>
      </c>
      <c r="K235" s="77">
        <v>717.13</v>
      </c>
      <c r="L235" s="25">
        <v>693.63</v>
      </c>
      <c r="M235" s="25">
        <v>3301.57</v>
      </c>
      <c r="N235" s="4"/>
    </row>
    <row r="236" spans="1:14" x14ac:dyDescent="0.25">
      <c r="A236" s="25" t="s">
        <v>867</v>
      </c>
      <c r="B236" s="25" t="s">
        <v>894</v>
      </c>
      <c r="C236" s="25" t="s">
        <v>12</v>
      </c>
      <c r="D236" s="25" t="s">
        <v>895</v>
      </c>
      <c r="E236" s="25" t="s">
        <v>329</v>
      </c>
      <c r="F236" s="125"/>
      <c r="G236" s="125"/>
      <c r="H236" s="26"/>
      <c r="I236" s="28"/>
      <c r="J236" s="54"/>
      <c r="K236" s="77"/>
      <c r="L236" s="25"/>
      <c r="M236" s="25">
        <v>2140.29</v>
      </c>
      <c r="N236" s="4"/>
    </row>
    <row r="237" spans="1:14" x14ac:dyDescent="0.25">
      <c r="A237" s="25" t="s">
        <v>867</v>
      </c>
      <c r="B237" s="25" t="s">
        <v>894</v>
      </c>
      <c r="C237" s="25" t="s">
        <v>12</v>
      </c>
      <c r="D237" s="25" t="s">
        <v>896</v>
      </c>
      <c r="E237" s="25" t="s">
        <v>329</v>
      </c>
      <c r="F237" s="125"/>
      <c r="G237" s="125"/>
      <c r="H237" s="26"/>
      <c r="I237" s="28"/>
      <c r="J237" s="54"/>
      <c r="K237" s="77"/>
      <c r="L237" s="25"/>
      <c r="M237" s="25">
        <v>3617.73</v>
      </c>
      <c r="N237" s="4"/>
    </row>
    <row r="238" spans="1:14" x14ac:dyDescent="0.25">
      <c r="A238" s="25" t="s">
        <v>867</v>
      </c>
      <c r="B238" s="25" t="s">
        <v>894</v>
      </c>
      <c r="C238" s="25" t="s">
        <v>12</v>
      </c>
      <c r="D238" s="25" t="s">
        <v>897</v>
      </c>
      <c r="E238" s="25" t="s">
        <v>329</v>
      </c>
      <c r="F238" s="125"/>
      <c r="G238" s="125"/>
      <c r="H238" s="26"/>
      <c r="I238" s="28"/>
      <c r="J238" s="54"/>
      <c r="K238" s="77"/>
      <c r="L238" s="25"/>
      <c r="M238" s="25">
        <v>0</v>
      </c>
      <c r="N238" s="4"/>
    </row>
    <row r="239" spans="1:14" x14ac:dyDescent="0.25">
      <c r="A239" s="107"/>
      <c r="B239" s="107"/>
      <c r="C239" s="107"/>
      <c r="D239" s="96"/>
      <c r="E239" s="97" t="s">
        <v>316</v>
      </c>
      <c r="F239" s="98">
        <f t="shared" ref="F239:K239" si="0">SUM(F3:F235)</f>
        <v>1147474.7599999991</v>
      </c>
      <c r="G239" s="98">
        <f t="shared" si="0"/>
        <v>1091871.4500000004</v>
      </c>
      <c r="H239" s="98">
        <f t="shared" si="0"/>
        <v>1058467.9300000004</v>
      </c>
      <c r="I239" s="132">
        <f t="shared" si="0"/>
        <v>926242.21999999951</v>
      </c>
      <c r="J239" s="98">
        <f t="shared" si="0"/>
        <v>917725</v>
      </c>
      <c r="K239" s="98">
        <f t="shared" si="0"/>
        <v>878515.36494835571</v>
      </c>
      <c r="L239" s="98">
        <f t="shared" ref="L239" si="1">SUM(L3:L235)</f>
        <v>860231.41000000015</v>
      </c>
      <c r="M239" s="98">
        <f>SUM(M3:M238)</f>
        <v>849148.53000000014</v>
      </c>
      <c r="N239" s="4"/>
    </row>
    <row r="240" spans="1:14" x14ac:dyDescent="0.25">
      <c r="E240" s="99" t="s">
        <v>317</v>
      </c>
      <c r="F240" s="3">
        <f t="shared" ref="F240:M240" si="2">F239/26.7</f>
        <v>42976.582771535548</v>
      </c>
      <c r="G240" s="3">
        <f t="shared" si="2"/>
        <v>40894.061797752824</v>
      </c>
      <c r="H240" s="3">
        <f t="shared" si="2"/>
        <v>39642.993632958816</v>
      </c>
      <c r="I240" s="41">
        <f t="shared" si="2"/>
        <v>34690.719850187248</v>
      </c>
      <c r="J240" s="66">
        <f t="shared" si="2"/>
        <v>34371.722846441946</v>
      </c>
      <c r="K240" s="66">
        <f t="shared" si="2"/>
        <v>32903.197189076993</v>
      </c>
      <c r="L240" s="66">
        <f t="shared" si="2"/>
        <v>32218.404868913865</v>
      </c>
      <c r="M240" s="66">
        <f t="shared" si="2"/>
        <v>31803.315730337086</v>
      </c>
      <c r="N240" s="232"/>
    </row>
    <row r="241" spans="4:13" x14ac:dyDescent="0.25">
      <c r="E241" s="99" t="s">
        <v>318</v>
      </c>
      <c r="F241" s="100">
        <f t="shared" ref="F241:M241" si="3">(F239*35.3147)/1000</f>
        <v>40522.72690697197</v>
      </c>
      <c r="G241" s="100">
        <f t="shared" si="3"/>
        <v>38559.112695315016</v>
      </c>
      <c r="H241" s="100">
        <f t="shared" si="3"/>
        <v>37379.477407571016</v>
      </c>
      <c r="I241" s="42">
        <f t="shared" si="3"/>
        <v>32709.966126633983</v>
      </c>
      <c r="J241" s="66">
        <f t="shared" si="3"/>
        <v>32409.183057500002</v>
      </c>
      <c r="K241" s="66">
        <f t="shared" si="3"/>
        <v>31024.5065585417</v>
      </c>
      <c r="L241" s="66">
        <f t="shared" si="3"/>
        <v>30378.814174727009</v>
      </c>
      <c r="M241" s="66">
        <f t="shared" si="3"/>
        <v>29987.425592391006</v>
      </c>
    </row>
    <row r="242" spans="4:13" x14ac:dyDescent="0.25">
      <c r="F242" s="130"/>
      <c r="G242" s="130"/>
      <c r="J242" s="25"/>
      <c r="K242" s="25"/>
      <c r="L242" s="154"/>
      <c r="M242" s="154"/>
    </row>
    <row r="243" spans="4:13" x14ac:dyDescent="0.25">
      <c r="D243" s="101" t="s">
        <v>319</v>
      </c>
      <c r="E243" s="99" t="s">
        <v>316</v>
      </c>
      <c r="F243" s="102">
        <f t="shared" ref="F243:K243" si="4">SUMIF($C$3:$C$235,"Bowen",F$3:F$235)</f>
        <v>267523.01</v>
      </c>
      <c r="G243" s="102">
        <f t="shared" si="4"/>
        <v>256946.15000000005</v>
      </c>
      <c r="H243" s="102">
        <f t="shared" si="4"/>
        <v>247680.1</v>
      </c>
      <c r="I243" s="133">
        <f t="shared" si="4"/>
        <v>153974.32</v>
      </c>
      <c r="J243" s="102">
        <f t="shared" si="4"/>
        <v>147986.74000000002</v>
      </c>
      <c r="K243" s="102">
        <f t="shared" si="4"/>
        <v>153698.67490909557</v>
      </c>
      <c r="L243" s="102">
        <f t="shared" ref="L243:M243" si="5">SUMIF($C$3:$C$235,"Bowen",L$3:L$235)</f>
        <v>153261.80000000002</v>
      </c>
      <c r="M243" s="102">
        <f t="shared" si="5"/>
        <v>163569.01999999999</v>
      </c>
    </row>
    <row r="244" spans="4:13" x14ac:dyDescent="0.25">
      <c r="D244" s="103"/>
      <c r="E244" s="99" t="s">
        <v>317</v>
      </c>
      <c r="F244" s="102">
        <f t="shared" ref="F244:M244" si="6">F243/26.7</f>
        <v>10019.58838951311</v>
      </c>
      <c r="G244" s="102">
        <f t="shared" si="6"/>
        <v>9623.4513108614246</v>
      </c>
      <c r="H244" s="102">
        <f t="shared" si="6"/>
        <v>9276.4082397003749</v>
      </c>
      <c r="I244" s="133">
        <f t="shared" si="6"/>
        <v>5766.8284644194764</v>
      </c>
      <c r="J244" s="102">
        <f t="shared" si="6"/>
        <v>5542.5745318352065</v>
      </c>
      <c r="K244" s="102">
        <f t="shared" si="6"/>
        <v>5756.5046782432801</v>
      </c>
      <c r="L244" s="102">
        <f t="shared" si="6"/>
        <v>5740.1423220973793</v>
      </c>
      <c r="M244" s="102">
        <f t="shared" si="6"/>
        <v>6126.1805243445688</v>
      </c>
    </row>
    <row r="245" spans="4:13" x14ac:dyDescent="0.25">
      <c r="D245" s="104"/>
      <c r="E245" s="99" t="s">
        <v>318</v>
      </c>
      <c r="F245" s="102">
        <f t="shared" ref="F245:M245" si="7">(F243*35.3147)/1000</f>
        <v>9447.4948412470021</v>
      </c>
      <c r="G245" s="102">
        <f t="shared" si="7"/>
        <v>9073.9762034050018</v>
      </c>
      <c r="H245" s="102">
        <f t="shared" si="7"/>
        <v>8746.74842747</v>
      </c>
      <c r="I245" s="133">
        <f t="shared" si="7"/>
        <v>5437.5569185040004</v>
      </c>
      <c r="J245" s="102">
        <f t="shared" si="7"/>
        <v>5226.1073270780007</v>
      </c>
      <c r="K245" s="102">
        <f t="shared" si="7"/>
        <v>5427.8225948122381</v>
      </c>
      <c r="L245" s="102">
        <f t="shared" si="7"/>
        <v>5412.3944884600005</v>
      </c>
      <c r="M245" s="102">
        <f t="shared" si="7"/>
        <v>5776.3908705939994</v>
      </c>
    </row>
    <row r="246" spans="4:13" x14ac:dyDescent="0.25">
      <c r="D246" s="105"/>
      <c r="E246" s="106"/>
      <c r="F246" s="102"/>
      <c r="G246" s="102"/>
      <c r="J246" s="25"/>
      <c r="K246" s="25"/>
    </row>
    <row r="247" spans="4:13" x14ac:dyDescent="0.25">
      <c r="D247" s="101" t="s">
        <v>320</v>
      </c>
      <c r="E247" s="99" t="s">
        <v>316</v>
      </c>
      <c r="F247" s="102">
        <f t="shared" ref="F247:K247" si="8">SUMIF($C$3:$C$235,"Surat",F$3:F$235)</f>
        <v>877662.43999999983</v>
      </c>
      <c r="G247" s="102">
        <f t="shared" si="8"/>
        <v>832635.99000000046</v>
      </c>
      <c r="H247" s="102">
        <f t="shared" si="8"/>
        <v>808498.52000000037</v>
      </c>
      <c r="I247" s="133">
        <f t="shared" si="8"/>
        <v>769979.89999999932</v>
      </c>
      <c r="J247" s="102">
        <f t="shared" si="8"/>
        <v>767450.25999999989</v>
      </c>
      <c r="K247" s="102">
        <f t="shared" si="8"/>
        <v>724816.6900392595</v>
      </c>
      <c r="L247" s="102">
        <f t="shared" ref="L247:M247" si="9">SUMIF($C$3:$C$235,"Surat",L$3:L$235)</f>
        <v>706969.6100000001</v>
      </c>
      <c r="M247" s="102">
        <f t="shared" si="9"/>
        <v>679821.49000000022</v>
      </c>
    </row>
    <row r="248" spans="4:13" x14ac:dyDescent="0.25">
      <c r="D248" s="103"/>
      <c r="E248" s="99" t="s">
        <v>317</v>
      </c>
      <c r="F248" s="102">
        <f t="shared" ref="F248:M248" si="10">F247/26.7</f>
        <v>32871.252434456925</v>
      </c>
      <c r="G248" s="102">
        <f t="shared" si="10"/>
        <v>31184.86853932586</v>
      </c>
      <c r="H248" s="102">
        <f t="shared" si="10"/>
        <v>30280.843445692899</v>
      </c>
      <c r="I248" s="133">
        <f t="shared" si="10"/>
        <v>28838.198501872634</v>
      </c>
      <c r="J248" s="102">
        <f t="shared" si="10"/>
        <v>28743.455430711609</v>
      </c>
      <c r="K248" s="102">
        <f t="shared" si="10"/>
        <v>27146.692510833691</v>
      </c>
      <c r="L248" s="102">
        <f t="shared" si="10"/>
        <v>26478.262546816484</v>
      </c>
      <c r="M248" s="102">
        <f t="shared" si="10"/>
        <v>25461.479026217239</v>
      </c>
    </row>
    <row r="249" spans="4:13" x14ac:dyDescent="0.25">
      <c r="D249" s="104"/>
      <c r="E249" s="99" t="s">
        <v>318</v>
      </c>
      <c r="F249" s="102">
        <f t="shared" ref="F249:M249" si="11">(F247*35.3147)/1000</f>
        <v>30994.385769867993</v>
      </c>
      <c r="G249" s="102">
        <f t="shared" si="11"/>
        <v>29404.290196053018</v>
      </c>
      <c r="H249" s="102">
        <f t="shared" si="11"/>
        <v>28551.882684244014</v>
      </c>
      <c r="I249" s="133">
        <f t="shared" si="11"/>
        <v>27191.609174529978</v>
      </c>
      <c r="J249" s="102">
        <f t="shared" si="11"/>
        <v>27102.275696821998</v>
      </c>
      <c r="K249" s="102">
        <f t="shared" si="11"/>
        <v>25596.683963729436</v>
      </c>
      <c r="L249" s="102">
        <f t="shared" si="11"/>
        <v>24966.419686267003</v>
      </c>
      <c r="M249" s="102">
        <f t="shared" si="11"/>
        <v>24007.691972903009</v>
      </c>
    </row>
    <row r="250" spans="4:13" x14ac:dyDescent="0.25">
      <c r="D250" s="105"/>
      <c r="E250" s="106"/>
      <c r="F250" s="102"/>
      <c r="G250" s="102"/>
      <c r="J250" s="25"/>
      <c r="K250" s="25"/>
    </row>
    <row r="251" spans="4:13" x14ac:dyDescent="0.25">
      <c r="D251" s="101" t="s">
        <v>614</v>
      </c>
      <c r="E251" s="99" t="s">
        <v>316</v>
      </c>
      <c r="F251" s="102">
        <f t="shared" ref="F251:K251" si="12">SUMIF($C$3:$C$235,"Clarence-Moreton",F$3:F$235)</f>
        <v>2289.3100000000004</v>
      </c>
      <c r="G251" s="102">
        <f t="shared" si="12"/>
        <v>2289.3100000000004</v>
      </c>
      <c r="H251" s="102">
        <f t="shared" si="12"/>
        <v>2289.3100000000004</v>
      </c>
      <c r="I251" s="133">
        <f t="shared" si="12"/>
        <v>2288</v>
      </c>
      <c r="J251" s="102">
        <f t="shared" si="12"/>
        <v>2288</v>
      </c>
      <c r="K251" s="102">
        <f t="shared" si="12"/>
        <v>0</v>
      </c>
      <c r="L251" s="8">
        <v>0</v>
      </c>
      <c r="M251" s="8">
        <v>0</v>
      </c>
    </row>
    <row r="252" spans="4:13" x14ac:dyDescent="0.25">
      <c r="D252" s="103"/>
      <c r="E252" s="99" t="s">
        <v>317</v>
      </c>
      <c r="F252" s="102">
        <f t="shared" ref="F252:K252" si="13">(F251/26.7)</f>
        <v>85.741947565543086</v>
      </c>
      <c r="G252" s="102">
        <f t="shared" si="13"/>
        <v>85.741947565543086</v>
      </c>
      <c r="H252" s="102">
        <f t="shared" si="13"/>
        <v>85.741947565543086</v>
      </c>
      <c r="I252" s="133">
        <f t="shared" si="13"/>
        <v>85.692883895131089</v>
      </c>
      <c r="J252" s="102">
        <f t="shared" si="13"/>
        <v>85.692883895131089</v>
      </c>
      <c r="K252" s="102">
        <f t="shared" si="13"/>
        <v>0</v>
      </c>
      <c r="L252" s="8">
        <v>0</v>
      </c>
      <c r="M252" s="8">
        <v>0</v>
      </c>
    </row>
    <row r="253" spans="4:13" x14ac:dyDescent="0.25">
      <c r="D253" s="104"/>
      <c r="E253" s="99" t="s">
        <v>318</v>
      </c>
      <c r="F253" s="102">
        <f t="shared" ref="F253:K253" si="14">(F251*35.3147)/1000</f>
        <v>80.846295857000015</v>
      </c>
      <c r="G253" s="102">
        <f t="shared" si="14"/>
        <v>80.846295857000015</v>
      </c>
      <c r="H253" s="102">
        <f t="shared" si="14"/>
        <v>80.846295857000015</v>
      </c>
      <c r="I253" s="133">
        <f t="shared" si="14"/>
        <v>80.800033600000006</v>
      </c>
      <c r="J253" s="102">
        <f t="shared" si="14"/>
        <v>80.800033600000006</v>
      </c>
      <c r="K253" s="102">
        <f t="shared" si="14"/>
        <v>0</v>
      </c>
      <c r="L253" s="8">
        <v>0</v>
      </c>
      <c r="M253" s="8">
        <v>0</v>
      </c>
    </row>
    <row r="255" spans="4:13" ht="17.25" x14ac:dyDescent="0.25">
      <c r="D255" s="107" t="s">
        <v>900</v>
      </c>
    </row>
    <row r="256" spans="4:13" ht="17.25" x14ac:dyDescent="0.25">
      <c r="D256" s="107" t="s">
        <v>901</v>
      </c>
    </row>
    <row r="257" spans="4:4" ht="17.25" x14ac:dyDescent="0.25">
      <c r="D257" s="107" t="s">
        <v>902</v>
      </c>
    </row>
    <row r="259" spans="4:4" ht="17.25" x14ac:dyDescent="0.25">
      <c r="D259" s="107" t="s">
        <v>903</v>
      </c>
    </row>
    <row r="260" spans="4:4" x14ac:dyDescent="0.25">
      <c r="D260" s="107" t="s">
        <v>731</v>
      </c>
    </row>
    <row r="261" spans="4:4" x14ac:dyDescent="0.25">
      <c r="D261" s="107" t="s">
        <v>734</v>
      </c>
    </row>
  </sheetData>
  <sortState ref="A3:I196">
    <sortCondition ref="A3:A196"/>
    <sortCondition ref="B3:B196"/>
  </sortState>
  <dataValidations count="2">
    <dataValidation type="decimal" operator="greaterThanOrEqual" allowBlank="1" showInputMessage="1" showErrorMessage="1" error="Value must be greater than or equal to 0." sqref="I167:K184 I143:K165 K122:K123 K125:K127 J127 K102:K106 K40 K96:K100 K3:K8 K10:K23 K30:K36 L127 L10:L11 L21 L98:L99 L96 L144">
      <formula1>0</formula1>
    </dataValidation>
    <dataValidation type="list" allowBlank="1" showInputMessage="1" showErrorMessage="1" sqref="E127">
      <formula1>INDIRECT(SUBSTITUTE(C127," ",""))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73"/>
  <sheetViews>
    <sheetView workbookViewId="0">
      <pane xSplit="5" ySplit="2" topLeftCell="K448" activePane="bottomRight" state="frozen"/>
      <selection pane="topRight" activeCell="F1" sqref="F1"/>
      <selection pane="bottomLeft" activeCell="A3" sqref="A3"/>
      <selection pane="bottomRight" activeCell="M453" sqref="M453"/>
    </sheetView>
  </sheetViews>
  <sheetFormatPr defaultRowHeight="15" x14ac:dyDescent="0.25"/>
  <cols>
    <col min="1" max="1" width="49.140625" style="76" bestFit="1" customWidth="1"/>
    <col min="2" max="3" width="9.140625" style="76"/>
    <col min="4" max="4" width="42" style="76" customWidth="1"/>
    <col min="5" max="5" width="28.7109375" style="76" bestFit="1" customWidth="1"/>
    <col min="6" max="6" width="12.7109375" style="76" bestFit="1" customWidth="1"/>
    <col min="7" max="7" width="15.28515625" style="76" customWidth="1"/>
    <col min="8" max="8" width="12" style="76" customWidth="1"/>
    <col min="9" max="9" width="10.7109375" style="76" bestFit="1" customWidth="1"/>
    <col min="10" max="13" width="12" style="76" customWidth="1"/>
  </cols>
  <sheetData>
    <row r="1" spans="1:13" ht="15.75" thickBot="1" x14ac:dyDescent="0.3">
      <c r="A1" s="107"/>
      <c r="B1" s="107"/>
      <c r="C1" s="107"/>
      <c r="D1" s="107" t="s">
        <v>615</v>
      </c>
      <c r="E1" s="107"/>
      <c r="F1" s="107"/>
      <c r="G1" s="107"/>
    </row>
    <row r="2" spans="1:13" ht="35.25" customHeight="1" thickTop="1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324</v>
      </c>
      <c r="G2" s="2" t="s">
        <v>325</v>
      </c>
      <c r="H2" s="2" t="s">
        <v>740</v>
      </c>
      <c r="I2" s="2" t="s">
        <v>752</v>
      </c>
      <c r="J2" s="2" t="s">
        <v>770</v>
      </c>
      <c r="K2" s="2" t="s">
        <v>793</v>
      </c>
      <c r="L2" s="2" t="s">
        <v>820</v>
      </c>
      <c r="M2" s="2" t="s">
        <v>898</v>
      </c>
    </row>
    <row r="3" spans="1:13" ht="15.75" thickTop="1" x14ac:dyDescent="0.25">
      <c r="A3" s="85" t="s">
        <v>10</v>
      </c>
      <c r="B3" s="85" t="s">
        <v>11</v>
      </c>
      <c r="C3" s="85" t="s">
        <v>12</v>
      </c>
      <c r="D3" s="85" t="s">
        <v>13</v>
      </c>
      <c r="E3" s="85" t="s">
        <v>14</v>
      </c>
      <c r="F3" s="194">
        <v>0</v>
      </c>
      <c r="G3" s="6">
        <v>0</v>
      </c>
      <c r="H3" s="6">
        <v>0</v>
      </c>
      <c r="I3" s="8">
        <v>0</v>
      </c>
      <c r="J3" s="10">
        <v>0</v>
      </c>
      <c r="K3" s="9">
        <v>0</v>
      </c>
      <c r="L3" s="9">
        <v>0</v>
      </c>
      <c r="M3" s="9">
        <v>0</v>
      </c>
    </row>
    <row r="4" spans="1:13" x14ac:dyDescent="0.25">
      <c r="A4" s="25" t="s">
        <v>10</v>
      </c>
      <c r="B4" s="25" t="s">
        <v>15</v>
      </c>
      <c r="C4" s="25" t="s">
        <v>12</v>
      </c>
      <c r="D4" s="25" t="s">
        <v>16</v>
      </c>
      <c r="E4" s="25" t="s">
        <v>17</v>
      </c>
      <c r="F4" s="194">
        <v>0</v>
      </c>
      <c r="G4" s="6">
        <v>0</v>
      </c>
      <c r="H4" s="6">
        <v>0</v>
      </c>
      <c r="I4" s="8">
        <v>0</v>
      </c>
      <c r="J4" s="10">
        <v>0</v>
      </c>
      <c r="K4" s="8">
        <v>0</v>
      </c>
      <c r="L4" s="8">
        <v>0</v>
      </c>
      <c r="M4" s="8">
        <v>0</v>
      </c>
    </row>
    <row r="5" spans="1:13" x14ac:dyDescent="0.25">
      <c r="A5" s="25" t="s">
        <v>10</v>
      </c>
      <c r="B5" s="25" t="s">
        <v>18</v>
      </c>
      <c r="C5" s="25" t="s">
        <v>12</v>
      </c>
      <c r="D5" s="25" t="s">
        <v>19</v>
      </c>
      <c r="E5" s="25" t="s">
        <v>17</v>
      </c>
      <c r="F5" s="194">
        <v>0</v>
      </c>
      <c r="G5" s="6">
        <v>0</v>
      </c>
      <c r="H5" s="6">
        <v>0</v>
      </c>
      <c r="I5" s="8">
        <v>0</v>
      </c>
      <c r="J5" s="10">
        <v>0</v>
      </c>
      <c r="K5" s="8">
        <v>0</v>
      </c>
      <c r="L5" s="8">
        <v>0</v>
      </c>
      <c r="M5" s="8">
        <v>0</v>
      </c>
    </row>
    <row r="6" spans="1:13" x14ac:dyDescent="0.25">
      <c r="A6" s="25" t="s">
        <v>10</v>
      </c>
      <c r="B6" s="25" t="s">
        <v>20</v>
      </c>
      <c r="C6" s="25" t="s">
        <v>12</v>
      </c>
      <c r="D6" s="25" t="s">
        <v>21</v>
      </c>
      <c r="E6" s="25" t="s">
        <v>14</v>
      </c>
      <c r="F6" s="194">
        <v>0</v>
      </c>
      <c r="G6" s="6">
        <v>0</v>
      </c>
      <c r="H6" s="6">
        <v>0</v>
      </c>
      <c r="I6" s="8">
        <v>0</v>
      </c>
      <c r="J6" s="10">
        <v>0</v>
      </c>
      <c r="K6" s="8">
        <v>0</v>
      </c>
      <c r="L6" s="8">
        <v>0</v>
      </c>
      <c r="M6" s="8">
        <v>0</v>
      </c>
    </row>
    <row r="7" spans="1:13" x14ac:dyDescent="0.25">
      <c r="A7" s="25" t="s">
        <v>10</v>
      </c>
      <c r="B7" s="25" t="s">
        <v>20</v>
      </c>
      <c r="C7" s="25" t="s">
        <v>12</v>
      </c>
      <c r="D7" s="25" t="s">
        <v>22</v>
      </c>
      <c r="E7" s="25" t="s">
        <v>23</v>
      </c>
      <c r="F7" s="194">
        <v>11.743</v>
      </c>
      <c r="G7" s="6">
        <v>11.743</v>
      </c>
      <c r="H7" s="6">
        <v>11.743</v>
      </c>
      <c r="I7" s="8">
        <v>11.743</v>
      </c>
      <c r="J7" s="10">
        <v>11.743</v>
      </c>
      <c r="K7" s="8">
        <v>11.743</v>
      </c>
      <c r="L7" s="8">
        <v>0</v>
      </c>
      <c r="M7" s="8">
        <v>0</v>
      </c>
    </row>
    <row r="8" spans="1:13" x14ac:dyDescent="0.25">
      <c r="A8" s="25" t="s">
        <v>10</v>
      </c>
      <c r="B8" s="25" t="s">
        <v>20</v>
      </c>
      <c r="C8" s="25" t="s">
        <v>12</v>
      </c>
      <c r="D8" s="25" t="s">
        <v>24</v>
      </c>
      <c r="E8" s="25" t="s">
        <v>23</v>
      </c>
      <c r="F8" s="194">
        <v>6.4799000000000007</v>
      </c>
      <c r="G8" s="6">
        <v>6.4799000000000007</v>
      </c>
      <c r="H8" s="6">
        <v>6.4799000000000007</v>
      </c>
      <c r="I8" s="8">
        <v>6.4742000000000006</v>
      </c>
      <c r="J8" s="54">
        <v>6.3921999999999999</v>
      </c>
      <c r="K8" s="28">
        <v>6.3921999999999999</v>
      </c>
      <c r="L8" s="28">
        <v>6.0601000000000003</v>
      </c>
      <c r="M8" s="28">
        <v>6.0529000000000002</v>
      </c>
    </row>
    <row r="9" spans="1:13" x14ac:dyDescent="0.25">
      <c r="A9" s="25" t="s">
        <v>10</v>
      </c>
      <c r="B9" s="25" t="s">
        <v>20</v>
      </c>
      <c r="C9" s="25" t="s">
        <v>12</v>
      </c>
      <c r="D9" s="25" t="s">
        <v>25</v>
      </c>
      <c r="E9" s="25" t="s">
        <v>14</v>
      </c>
      <c r="F9" s="194">
        <v>0</v>
      </c>
      <c r="G9" s="6">
        <v>0</v>
      </c>
      <c r="H9" s="6">
        <v>0</v>
      </c>
      <c r="I9" s="8">
        <v>0</v>
      </c>
      <c r="J9" s="10">
        <v>0</v>
      </c>
      <c r="K9" s="8">
        <v>0</v>
      </c>
      <c r="L9" s="8">
        <v>0</v>
      </c>
      <c r="M9" s="8">
        <v>0</v>
      </c>
    </row>
    <row r="10" spans="1:13" x14ac:dyDescent="0.25">
      <c r="A10" s="25" t="s">
        <v>10</v>
      </c>
      <c r="B10" s="25" t="s">
        <v>20</v>
      </c>
      <c r="C10" s="25" t="s">
        <v>12</v>
      </c>
      <c r="D10" s="25" t="s">
        <v>26</v>
      </c>
      <c r="E10" s="25" t="s">
        <v>14</v>
      </c>
      <c r="F10" s="194">
        <v>0</v>
      </c>
      <c r="G10" s="6">
        <v>0</v>
      </c>
      <c r="H10" s="6">
        <v>0</v>
      </c>
      <c r="I10" s="8">
        <v>0</v>
      </c>
      <c r="J10" s="10">
        <v>0</v>
      </c>
      <c r="K10" s="8">
        <v>0</v>
      </c>
      <c r="L10" s="8">
        <v>0</v>
      </c>
      <c r="M10" s="8">
        <v>0</v>
      </c>
    </row>
    <row r="11" spans="1:13" x14ac:dyDescent="0.25">
      <c r="A11" s="25" t="s">
        <v>10</v>
      </c>
      <c r="B11" s="25" t="s">
        <v>20</v>
      </c>
      <c r="C11" s="25" t="s">
        <v>12</v>
      </c>
      <c r="D11" s="25" t="s">
        <v>27</v>
      </c>
      <c r="E11" s="25" t="s">
        <v>14</v>
      </c>
      <c r="F11" s="194">
        <v>20.0212</v>
      </c>
      <c r="G11" s="6">
        <v>20.0212</v>
      </c>
      <c r="H11" s="6">
        <v>20.0212</v>
      </c>
      <c r="I11" s="8">
        <v>20.0212</v>
      </c>
      <c r="J11" s="10">
        <v>20.0212</v>
      </c>
      <c r="K11" s="8">
        <v>20.0212</v>
      </c>
      <c r="L11" s="8">
        <v>20.0212</v>
      </c>
      <c r="M11" s="8">
        <v>20.0212</v>
      </c>
    </row>
    <row r="12" spans="1:13" x14ac:dyDescent="0.25">
      <c r="A12" s="25" t="s">
        <v>10</v>
      </c>
      <c r="B12" s="25" t="s">
        <v>20</v>
      </c>
      <c r="C12" s="25" t="s">
        <v>12</v>
      </c>
      <c r="D12" s="25" t="s">
        <v>28</v>
      </c>
      <c r="E12" s="25" t="s">
        <v>29</v>
      </c>
      <c r="F12" s="194">
        <v>0</v>
      </c>
      <c r="G12" s="6">
        <v>0</v>
      </c>
      <c r="H12" s="6">
        <v>0</v>
      </c>
      <c r="I12" s="8">
        <v>0</v>
      </c>
      <c r="J12" s="10">
        <v>0</v>
      </c>
      <c r="K12" s="8">
        <v>0</v>
      </c>
      <c r="L12" s="8">
        <v>0</v>
      </c>
      <c r="M12" s="8">
        <v>0</v>
      </c>
    </row>
    <row r="13" spans="1:13" x14ac:dyDescent="0.25">
      <c r="A13" s="25" t="s">
        <v>10</v>
      </c>
      <c r="B13" s="25" t="s">
        <v>30</v>
      </c>
      <c r="C13" s="25" t="s">
        <v>12</v>
      </c>
      <c r="D13" s="25" t="s">
        <v>27</v>
      </c>
      <c r="E13" s="25" t="s">
        <v>14</v>
      </c>
      <c r="F13" s="194">
        <v>9.3201999999999998</v>
      </c>
      <c r="G13" s="6">
        <v>9.3201999999999998</v>
      </c>
      <c r="H13" s="6">
        <v>9.0602999999999998</v>
      </c>
      <c r="I13" s="8">
        <v>9.0602999999999998</v>
      </c>
      <c r="J13" s="10">
        <v>9.0602999999999998</v>
      </c>
      <c r="K13" s="8">
        <v>9.0602999999999998</v>
      </c>
      <c r="L13" s="8">
        <v>9.0303000000000004</v>
      </c>
      <c r="M13" s="8">
        <v>9.0303000000000004</v>
      </c>
    </row>
    <row r="14" spans="1:13" x14ac:dyDescent="0.25">
      <c r="A14" s="25" t="s">
        <v>10</v>
      </c>
      <c r="B14" s="25" t="s">
        <v>31</v>
      </c>
      <c r="C14" s="25" t="s">
        <v>12</v>
      </c>
      <c r="D14" s="25" t="s">
        <v>27</v>
      </c>
      <c r="E14" s="25" t="s">
        <v>14</v>
      </c>
      <c r="F14" s="194">
        <v>4.7317</v>
      </c>
      <c r="G14" s="6">
        <v>4.7317</v>
      </c>
      <c r="H14" s="6">
        <v>4.5640999999999998</v>
      </c>
      <c r="I14" s="8">
        <v>4.5640999999999998</v>
      </c>
      <c r="J14" s="54">
        <v>4.3323</v>
      </c>
      <c r="K14" s="28">
        <v>4.3323</v>
      </c>
      <c r="L14" s="28">
        <v>0</v>
      </c>
      <c r="M14" s="28">
        <v>0</v>
      </c>
    </row>
    <row r="15" spans="1:13" x14ac:dyDescent="0.25">
      <c r="A15" s="25" t="s">
        <v>10</v>
      </c>
      <c r="B15" s="25" t="s">
        <v>32</v>
      </c>
      <c r="C15" s="25" t="s">
        <v>12</v>
      </c>
      <c r="D15" s="25" t="s">
        <v>33</v>
      </c>
      <c r="E15" s="25" t="s">
        <v>23</v>
      </c>
      <c r="F15" s="194">
        <v>0</v>
      </c>
      <c r="G15" s="6">
        <v>0</v>
      </c>
      <c r="H15" s="6">
        <v>0</v>
      </c>
      <c r="I15" s="8">
        <v>0</v>
      </c>
      <c r="J15" s="10">
        <v>0</v>
      </c>
      <c r="K15" s="8">
        <v>0</v>
      </c>
      <c r="L15" s="8">
        <v>0</v>
      </c>
      <c r="M15" s="8">
        <v>0</v>
      </c>
    </row>
    <row r="16" spans="1:13" x14ac:dyDescent="0.25">
      <c r="A16" s="25" t="s">
        <v>34</v>
      </c>
      <c r="B16" s="25" t="s">
        <v>35</v>
      </c>
      <c r="C16" s="25" t="s">
        <v>12</v>
      </c>
      <c r="D16" s="25" t="s">
        <v>36</v>
      </c>
      <c r="E16" s="25" t="s">
        <v>17</v>
      </c>
      <c r="F16" s="194">
        <v>0</v>
      </c>
      <c r="G16" s="6">
        <v>0</v>
      </c>
      <c r="H16" s="6">
        <v>0</v>
      </c>
      <c r="I16" s="8">
        <v>0</v>
      </c>
      <c r="J16" s="10">
        <v>0</v>
      </c>
      <c r="K16" s="8">
        <v>0</v>
      </c>
      <c r="L16" s="8">
        <v>0</v>
      </c>
      <c r="M16" s="8">
        <v>0</v>
      </c>
    </row>
    <row r="17" spans="1:13" x14ac:dyDescent="0.25">
      <c r="A17" s="25" t="s">
        <v>37</v>
      </c>
      <c r="B17" s="25" t="s">
        <v>38</v>
      </c>
      <c r="C17" s="25" t="s">
        <v>12</v>
      </c>
      <c r="D17" s="25" t="s">
        <v>39</v>
      </c>
      <c r="E17" s="25" t="s">
        <v>40</v>
      </c>
      <c r="F17" s="194"/>
      <c r="G17" s="6"/>
      <c r="H17" s="6"/>
      <c r="I17" s="74"/>
      <c r="J17" s="10">
        <v>0</v>
      </c>
      <c r="K17" s="8">
        <v>0</v>
      </c>
      <c r="L17" s="8">
        <v>0</v>
      </c>
      <c r="M17" s="8">
        <v>0</v>
      </c>
    </row>
    <row r="18" spans="1:13" x14ac:dyDescent="0.25">
      <c r="A18" s="25" t="s">
        <v>37</v>
      </c>
      <c r="B18" s="25" t="s">
        <v>38</v>
      </c>
      <c r="C18" s="25" t="s">
        <v>12</v>
      </c>
      <c r="D18" s="25" t="s">
        <v>41</v>
      </c>
      <c r="E18" s="25" t="s">
        <v>40</v>
      </c>
      <c r="F18" s="194"/>
      <c r="G18" s="6"/>
      <c r="H18" s="6"/>
      <c r="I18" s="74"/>
      <c r="J18" s="10">
        <v>0</v>
      </c>
      <c r="K18" s="8">
        <v>0</v>
      </c>
      <c r="L18" s="8">
        <v>0</v>
      </c>
      <c r="M18" s="8">
        <v>0</v>
      </c>
    </row>
    <row r="19" spans="1:13" x14ac:dyDescent="0.25">
      <c r="A19" s="25" t="s">
        <v>37</v>
      </c>
      <c r="B19" s="25" t="s">
        <v>38</v>
      </c>
      <c r="C19" s="25" t="s">
        <v>12</v>
      </c>
      <c r="D19" s="25" t="s">
        <v>42</v>
      </c>
      <c r="E19" s="25" t="s">
        <v>40</v>
      </c>
      <c r="F19" s="194"/>
      <c r="G19" s="6"/>
      <c r="H19" s="6"/>
      <c r="I19" s="74"/>
      <c r="J19" s="10">
        <v>0</v>
      </c>
      <c r="K19" s="8">
        <v>0</v>
      </c>
      <c r="L19" s="8">
        <v>0</v>
      </c>
      <c r="M19" s="8">
        <v>0</v>
      </c>
    </row>
    <row r="20" spans="1:13" x14ac:dyDescent="0.25">
      <c r="A20" s="25" t="s">
        <v>37</v>
      </c>
      <c r="B20" s="25" t="s">
        <v>38</v>
      </c>
      <c r="C20" s="25" t="s">
        <v>12</v>
      </c>
      <c r="D20" s="25" t="s">
        <v>43</v>
      </c>
      <c r="E20" s="25" t="s">
        <v>40</v>
      </c>
      <c r="F20" s="194"/>
      <c r="G20" s="6"/>
      <c r="H20" s="6"/>
      <c r="I20" s="74"/>
      <c r="J20" s="10">
        <v>0</v>
      </c>
      <c r="K20" s="8">
        <v>0</v>
      </c>
      <c r="L20" s="8">
        <v>0</v>
      </c>
      <c r="M20" s="8">
        <v>0</v>
      </c>
    </row>
    <row r="21" spans="1:13" x14ac:dyDescent="0.25">
      <c r="A21" s="25" t="s">
        <v>37</v>
      </c>
      <c r="B21" s="25" t="s">
        <v>38</v>
      </c>
      <c r="C21" s="25" t="s">
        <v>12</v>
      </c>
      <c r="D21" s="25" t="s">
        <v>44</v>
      </c>
      <c r="E21" s="25" t="s">
        <v>40</v>
      </c>
      <c r="F21" s="194"/>
      <c r="G21" s="6"/>
      <c r="H21" s="6"/>
      <c r="I21" s="74"/>
      <c r="J21" s="10">
        <v>0</v>
      </c>
      <c r="K21" s="8">
        <v>0</v>
      </c>
      <c r="L21" s="8">
        <v>0</v>
      </c>
      <c r="M21" s="8">
        <v>0</v>
      </c>
    </row>
    <row r="22" spans="1:13" x14ac:dyDescent="0.25">
      <c r="A22" s="25" t="s">
        <v>37</v>
      </c>
      <c r="B22" s="25" t="s">
        <v>38</v>
      </c>
      <c r="C22" s="25" t="s">
        <v>12</v>
      </c>
      <c r="D22" s="25" t="s">
        <v>45</v>
      </c>
      <c r="E22" s="25" t="s">
        <v>14</v>
      </c>
      <c r="F22" s="194"/>
      <c r="G22" s="6"/>
      <c r="H22" s="6"/>
      <c r="I22" s="74"/>
      <c r="J22" s="10">
        <v>0</v>
      </c>
      <c r="K22" s="8">
        <v>0</v>
      </c>
      <c r="L22" s="8">
        <v>0</v>
      </c>
      <c r="M22" s="8">
        <v>0</v>
      </c>
    </row>
    <row r="23" spans="1:13" x14ac:dyDescent="0.25">
      <c r="A23" s="25" t="s">
        <v>37</v>
      </c>
      <c r="B23" s="25" t="s">
        <v>38</v>
      </c>
      <c r="C23" s="25" t="s">
        <v>296</v>
      </c>
      <c r="D23" s="25" t="s">
        <v>297</v>
      </c>
      <c r="E23" s="25" t="s">
        <v>298</v>
      </c>
      <c r="F23" s="194"/>
      <c r="G23" s="6"/>
      <c r="H23" s="6"/>
      <c r="I23" s="74"/>
      <c r="J23" s="10">
        <v>0</v>
      </c>
      <c r="K23" s="8">
        <v>0</v>
      </c>
      <c r="L23" s="8">
        <v>0</v>
      </c>
      <c r="M23" s="8">
        <v>0</v>
      </c>
    </row>
    <row r="24" spans="1:13" x14ac:dyDescent="0.25">
      <c r="A24" s="25" t="s">
        <v>37</v>
      </c>
      <c r="B24" s="25" t="s">
        <v>38</v>
      </c>
      <c r="C24" s="25" t="s">
        <v>296</v>
      </c>
      <c r="D24" s="25" t="s">
        <v>42</v>
      </c>
      <c r="E24" s="25" t="s">
        <v>298</v>
      </c>
      <c r="F24" s="194"/>
      <c r="G24" s="6"/>
      <c r="H24" s="6"/>
      <c r="I24" s="74"/>
      <c r="J24" s="10">
        <v>0</v>
      </c>
      <c r="K24" s="8">
        <v>0</v>
      </c>
      <c r="L24" s="8">
        <v>0</v>
      </c>
      <c r="M24" s="8">
        <v>0</v>
      </c>
    </row>
    <row r="25" spans="1:13" x14ac:dyDescent="0.25">
      <c r="A25" s="25" t="s">
        <v>37</v>
      </c>
      <c r="B25" s="25" t="s">
        <v>38</v>
      </c>
      <c r="C25" s="25" t="s">
        <v>296</v>
      </c>
      <c r="D25" s="25" t="s">
        <v>299</v>
      </c>
      <c r="E25" s="25" t="s">
        <v>298</v>
      </c>
      <c r="F25" s="194"/>
      <c r="G25" s="6"/>
      <c r="H25" s="6"/>
      <c r="I25" s="74"/>
      <c r="J25" s="10">
        <v>0</v>
      </c>
      <c r="K25" s="8">
        <v>0</v>
      </c>
      <c r="L25" s="8">
        <v>0</v>
      </c>
      <c r="M25" s="8">
        <v>0</v>
      </c>
    </row>
    <row r="26" spans="1:13" x14ac:dyDescent="0.25">
      <c r="A26" s="25" t="s">
        <v>37</v>
      </c>
      <c r="B26" s="25" t="s">
        <v>38</v>
      </c>
      <c r="C26" s="25" t="s">
        <v>296</v>
      </c>
      <c r="D26" s="25" t="s">
        <v>300</v>
      </c>
      <c r="E26" s="25" t="s">
        <v>298</v>
      </c>
      <c r="F26" s="194"/>
      <c r="G26" s="6"/>
      <c r="H26" s="6"/>
      <c r="I26" s="74"/>
      <c r="J26" s="10">
        <v>0</v>
      </c>
      <c r="K26" s="8">
        <v>0</v>
      </c>
      <c r="L26" s="8">
        <v>0</v>
      </c>
      <c r="M26" s="8">
        <v>0</v>
      </c>
    </row>
    <row r="27" spans="1:13" x14ac:dyDescent="0.25">
      <c r="A27" s="25" t="s">
        <v>37</v>
      </c>
      <c r="B27" s="25" t="s">
        <v>38</v>
      </c>
      <c r="C27" s="25" t="s">
        <v>296</v>
      </c>
      <c r="D27" s="25" t="s">
        <v>301</v>
      </c>
      <c r="E27" s="25" t="s">
        <v>298</v>
      </c>
      <c r="F27" s="194"/>
      <c r="G27" s="6"/>
      <c r="H27" s="6"/>
      <c r="I27" s="74"/>
      <c r="J27" s="10">
        <v>0</v>
      </c>
      <c r="K27" s="8">
        <v>0</v>
      </c>
      <c r="L27" s="8">
        <v>0</v>
      </c>
      <c r="M27" s="8">
        <v>0</v>
      </c>
    </row>
    <row r="28" spans="1:13" x14ac:dyDescent="0.25">
      <c r="A28" s="25" t="s">
        <v>37</v>
      </c>
      <c r="B28" s="25" t="s">
        <v>38</v>
      </c>
      <c r="C28" s="25" t="s">
        <v>296</v>
      </c>
      <c r="D28" s="25" t="s">
        <v>302</v>
      </c>
      <c r="E28" s="25" t="s">
        <v>298</v>
      </c>
      <c r="F28" s="194"/>
      <c r="G28" s="6"/>
      <c r="H28" s="6"/>
      <c r="I28" s="74"/>
      <c r="J28" s="10">
        <v>0</v>
      </c>
      <c r="K28" s="8">
        <v>0</v>
      </c>
      <c r="L28" s="8">
        <v>0</v>
      </c>
      <c r="M28" s="8">
        <v>0</v>
      </c>
    </row>
    <row r="29" spans="1:13" x14ac:dyDescent="0.25">
      <c r="A29" s="25" t="s">
        <v>37</v>
      </c>
      <c r="B29" s="25" t="s">
        <v>303</v>
      </c>
      <c r="C29" s="25" t="s">
        <v>296</v>
      </c>
      <c r="D29" s="25" t="s">
        <v>304</v>
      </c>
      <c r="E29" s="25" t="s">
        <v>298</v>
      </c>
      <c r="F29" s="194"/>
      <c r="G29" s="6"/>
      <c r="H29" s="6"/>
      <c r="I29" s="74"/>
      <c r="J29" s="10">
        <v>0</v>
      </c>
      <c r="K29" s="8">
        <v>0</v>
      </c>
      <c r="L29" s="8">
        <v>0</v>
      </c>
      <c r="M29" s="8">
        <v>0</v>
      </c>
    </row>
    <row r="30" spans="1:13" x14ac:dyDescent="0.25">
      <c r="A30" s="25" t="s">
        <v>37</v>
      </c>
      <c r="B30" s="25" t="s">
        <v>303</v>
      </c>
      <c r="C30" s="25" t="s">
        <v>296</v>
      </c>
      <c r="D30" s="25" t="s">
        <v>305</v>
      </c>
      <c r="E30" s="25" t="s">
        <v>298</v>
      </c>
      <c r="F30" s="194"/>
      <c r="G30" s="6"/>
      <c r="H30" s="6"/>
      <c r="I30" s="74"/>
      <c r="J30" s="10">
        <v>0</v>
      </c>
      <c r="K30" s="8">
        <v>0</v>
      </c>
      <c r="L30" s="8">
        <v>0</v>
      </c>
      <c r="M30" s="8">
        <v>0</v>
      </c>
    </row>
    <row r="31" spans="1:13" x14ac:dyDescent="0.25">
      <c r="A31" s="25" t="s">
        <v>37</v>
      </c>
      <c r="B31" s="25" t="s">
        <v>46</v>
      </c>
      <c r="C31" s="25" t="s">
        <v>12</v>
      </c>
      <c r="D31" s="25" t="s">
        <v>47</v>
      </c>
      <c r="E31" s="25" t="s">
        <v>17</v>
      </c>
      <c r="F31" s="194"/>
      <c r="G31" s="6"/>
      <c r="H31" s="6"/>
      <c r="I31" s="74"/>
      <c r="J31" s="10">
        <v>0</v>
      </c>
      <c r="K31" s="8">
        <v>0</v>
      </c>
      <c r="L31" s="8">
        <v>0</v>
      </c>
      <c r="M31" s="8">
        <v>0</v>
      </c>
    </row>
    <row r="32" spans="1:13" x14ac:dyDescent="0.25">
      <c r="A32" s="25" t="s">
        <v>37</v>
      </c>
      <c r="B32" s="25" t="s">
        <v>46</v>
      </c>
      <c r="C32" s="25" t="s">
        <v>12</v>
      </c>
      <c r="D32" s="25" t="s">
        <v>48</v>
      </c>
      <c r="E32" s="25" t="s">
        <v>14</v>
      </c>
      <c r="F32" s="194"/>
      <c r="G32" s="6"/>
      <c r="H32" s="6"/>
      <c r="I32" s="74"/>
      <c r="J32" s="10">
        <v>0</v>
      </c>
      <c r="K32" s="7">
        <v>0</v>
      </c>
      <c r="L32" s="7">
        <v>0</v>
      </c>
      <c r="M32" s="7">
        <v>0</v>
      </c>
    </row>
    <row r="33" spans="1:13" x14ac:dyDescent="0.25">
      <c r="A33" s="25" t="s">
        <v>37</v>
      </c>
      <c r="B33" s="25" t="s">
        <v>46</v>
      </c>
      <c r="C33" s="25" t="s">
        <v>12</v>
      </c>
      <c r="D33" s="25" t="s">
        <v>49</v>
      </c>
      <c r="E33" s="25" t="s">
        <v>17</v>
      </c>
      <c r="F33" s="194"/>
      <c r="G33" s="6"/>
      <c r="H33" s="6"/>
      <c r="I33" s="74"/>
      <c r="J33" s="10">
        <v>0</v>
      </c>
      <c r="K33" s="8">
        <v>0</v>
      </c>
      <c r="L33" s="8">
        <v>0</v>
      </c>
      <c r="M33" s="8">
        <v>0</v>
      </c>
    </row>
    <row r="34" spans="1:13" x14ac:dyDescent="0.25">
      <c r="A34" s="25" t="s">
        <v>37</v>
      </c>
      <c r="B34" s="25" t="s">
        <v>46</v>
      </c>
      <c r="C34" s="25" t="s">
        <v>12</v>
      </c>
      <c r="D34" s="25" t="s">
        <v>50</v>
      </c>
      <c r="E34" s="25" t="s">
        <v>14</v>
      </c>
      <c r="F34" s="28">
        <v>4.6370000000000005</v>
      </c>
      <c r="G34" s="28">
        <v>4.6370000000000005</v>
      </c>
      <c r="H34" s="28">
        <v>4.6370000000000005</v>
      </c>
      <c r="I34" s="28">
        <v>4.6370000000000005</v>
      </c>
      <c r="J34" s="54">
        <v>4.6370000000000005</v>
      </c>
      <c r="K34" s="28">
        <v>4.6370000000000005</v>
      </c>
      <c r="L34" s="28">
        <v>4.6370000000000005</v>
      </c>
      <c r="M34" s="28">
        <v>4.6369999999999996</v>
      </c>
    </row>
    <row r="35" spans="1:13" x14ac:dyDescent="0.25">
      <c r="A35" s="25" t="s">
        <v>37</v>
      </c>
      <c r="B35" s="25" t="s">
        <v>46</v>
      </c>
      <c r="C35" s="25" t="s">
        <v>12</v>
      </c>
      <c r="D35" s="25" t="s">
        <v>51</v>
      </c>
      <c r="E35" s="25" t="s">
        <v>14</v>
      </c>
      <c r="F35" s="28"/>
      <c r="G35" s="28"/>
      <c r="H35" s="28"/>
      <c r="I35" s="195"/>
      <c r="J35" s="10">
        <v>0</v>
      </c>
      <c r="K35" s="8">
        <v>0</v>
      </c>
      <c r="L35" s="8">
        <v>0</v>
      </c>
      <c r="M35" s="8">
        <v>0</v>
      </c>
    </row>
    <row r="36" spans="1:13" x14ac:dyDescent="0.25">
      <c r="A36" s="25" t="s">
        <v>37</v>
      </c>
      <c r="B36" s="25" t="s">
        <v>46</v>
      </c>
      <c r="C36" s="25" t="s">
        <v>12</v>
      </c>
      <c r="D36" s="25" t="s">
        <v>52</v>
      </c>
      <c r="E36" s="25" t="s">
        <v>14</v>
      </c>
      <c r="F36" s="28"/>
      <c r="G36" s="28"/>
      <c r="H36" s="28"/>
      <c r="I36" s="195"/>
      <c r="J36" s="10">
        <v>0</v>
      </c>
      <c r="K36" s="8">
        <v>0</v>
      </c>
      <c r="L36" s="8">
        <v>0</v>
      </c>
      <c r="M36" s="8">
        <v>0</v>
      </c>
    </row>
    <row r="37" spans="1:13" x14ac:dyDescent="0.25">
      <c r="A37" s="25" t="s">
        <v>37</v>
      </c>
      <c r="B37" s="25" t="s">
        <v>46</v>
      </c>
      <c r="C37" s="25" t="s">
        <v>12</v>
      </c>
      <c r="D37" s="25" t="s">
        <v>53</v>
      </c>
      <c r="E37" s="25" t="s">
        <v>17</v>
      </c>
      <c r="F37" s="28"/>
      <c r="G37" s="28"/>
      <c r="H37" s="28"/>
      <c r="I37" s="195"/>
      <c r="J37" s="10">
        <v>0</v>
      </c>
      <c r="K37" s="8">
        <v>0</v>
      </c>
      <c r="L37" s="8">
        <v>0</v>
      </c>
      <c r="M37" s="8">
        <v>0</v>
      </c>
    </row>
    <row r="38" spans="1:13" x14ac:dyDescent="0.25">
      <c r="A38" s="25" t="s">
        <v>37</v>
      </c>
      <c r="B38" s="25" t="s">
        <v>46</v>
      </c>
      <c r="C38" s="25" t="s">
        <v>296</v>
      </c>
      <c r="D38" s="25" t="s">
        <v>48</v>
      </c>
      <c r="E38" s="25" t="s">
        <v>298</v>
      </c>
      <c r="F38" s="28"/>
      <c r="G38" s="28"/>
      <c r="H38" s="28"/>
      <c r="I38" s="195"/>
      <c r="J38" s="10">
        <v>0</v>
      </c>
      <c r="K38" s="8">
        <v>0</v>
      </c>
      <c r="L38" s="8">
        <v>0</v>
      </c>
      <c r="M38" s="8">
        <v>0</v>
      </c>
    </row>
    <row r="39" spans="1:13" x14ac:dyDescent="0.25">
      <c r="A39" s="25" t="s">
        <v>37</v>
      </c>
      <c r="B39" s="25" t="s">
        <v>54</v>
      </c>
      <c r="C39" s="25" t="s">
        <v>12</v>
      </c>
      <c r="D39" s="25" t="s">
        <v>55</v>
      </c>
      <c r="E39" s="25" t="s">
        <v>29</v>
      </c>
      <c r="F39" s="28"/>
      <c r="G39" s="28"/>
      <c r="H39" s="28"/>
      <c r="I39" s="195"/>
      <c r="J39" s="10">
        <v>0</v>
      </c>
      <c r="K39" s="8">
        <v>0</v>
      </c>
      <c r="L39" s="8">
        <v>0</v>
      </c>
      <c r="M39" s="8">
        <v>0</v>
      </c>
    </row>
    <row r="40" spans="1:13" x14ac:dyDescent="0.25">
      <c r="A40" s="25" t="s">
        <v>37</v>
      </c>
      <c r="B40" s="25" t="s">
        <v>54</v>
      </c>
      <c r="C40" s="25" t="s">
        <v>12</v>
      </c>
      <c r="D40" s="25" t="s">
        <v>55</v>
      </c>
      <c r="E40" s="25" t="s">
        <v>17</v>
      </c>
      <c r="F40" s="28"/>
      <c r="G40" s="28"/>
      <c r="H40" s="28"/>
      <c r="I40" s="195"/>
      <c r="J40" s="10">
        <v>0</v>
      </c>
      <c r="K40" s="8">
        <v>0</v>
      </c>
      <c r="L40" s="8">
        <v>0</v>
      </c>
      <c r="M40" s="8">
        <v>0</v>
      </c>
    </row>
    <row r="41" spans="1:13" x14ac:dyDescent="0.25">
      <c r="A41" s="25" t="s">
        <v>37</v>
      </c>
      <c r="B41" s="25" t="s">
        <v>54</v>
      </c>
      <c r="C41" s="25" t="s">
        <v>12</v>
      </c>
      <c r="D41" s="25" t="s">
        <v>56</v>
      </c>
      <c r="E41" s="25" t="s">
        <v>17</v>
      </c>
      <c r="F41" s="28"/>
      <c r="G41" s="28"/>
      <c r="H41" s="28"/>
      <c r="I41" s="195"/>
      <c r="J41" s="10">
        <v>0</v>
      </c>
      <c r="K41" s="8">
        <v>0</v>
      </c>
      <c r="L41" s="8">
        <v>0</v>
      </c>
      <c r="M41" s="8">
        <v>0</v>
      </c>
    </row>
    <row r="42" spans="1:13" x14ac:dyDescent="0.25">
      <c r="A42" s="25" t="s">
        <v>37</v>
      </c>
      <c r="B42" s="25" t="s">
        <v>306</v>
      </c>
      <c r="C42" s="25" t="s">
        <v>296</v>
      </c>
      <c r="D42" s="25" t="s">
        <v>307</v>
      </c>
      <c r="E42" s="25" t="s">
        <v>298</v>
      </c>
      <c r="F42" s="179">
        <v>15.860000000000001</v>
      </c>
      <c r="G42" s="28">
        <v>15.1989</v>
      </c>
      <c r="H42" s="196">
        <v>14.1065</v>
      </c>
      <c r="I42" s="28">
        <v>13.090900000000001</v>
      </c>
      <c r="J42" s="54">
        <v>12.2897</v>
      </c>
      <c r="K42" s="168">
        <v>12.17747</v>
      </c>
      <c r="L42" s="168">
        <v>11.229700000000001</v>
      </c>
      <c r="M42" s="168">
        <v>11.13</v>
      </c>
    </row>
    <row r="43" spans="1:13" x14ac:dyDescent="0.25">
      <c r="A43" s="25" t="s">
        <v>37</v>
      </c>
      <c r="B43" s="25" t="s">
        <v>57</v>
      </c>
      <c r="C43" s="25" t="s">
        <v>12</v>
      </c>
      <c r="D43" s="25" t="s">
        <v>58</v>
      </c>
      <c r="E43" s="25" t="s">
        <v>40</v>
      </c>
      <c r="F43" s="28"/>
      <c r="G43" s="28"/>
      <c r="H43" s="28"/>
      <c r="I43" s="195"/>
      <c r="J43" s="10">
        <v>0</v>
      </c>
      <c r="K43" s="8">
        <v>0</v>
      </c>
      <c r="L43" s="8">
        <v>0</v>
      </c>
      <c r="M43" s="8">
        <v>0</v>
      </c>
    </row>
    <row r="44" spans="1:13" x14ac:dyDescent="0.25">
      <c r="A44" s="25" t="s">
        <v>37</v>
      </c>
      <c r="B44" s="25" t="s">
        <v>57</v>
      </c>
      <c r="C44" s="25" t="s">
        <v>12</v>
      </c>
      <c r="D44" s="25" t="s">
        <v>59</v>
      </c>
      <c r="E44" s="25" t="s">
        <v>40</v>
      </c>
      <c r="F44" s="28"/>
      <c r="G44" s="28"/>
      <c r="H44" s="28"/>
      <c r="I44" s="195"/>
      <c r="J44" s="10">
        <v>0</v>
      </c>
      <c r="K44" s="8">
        <v>0</v>
      </c>
      <c r="L44" s="8">
        <v>0</v>
      </c>
      <c r="M44" s="8">
        <v>0</v>
      </c>
    </row>
    <row r="45" spans="1:13" x14ac:dyDescent="0.25">
      <c r="A45" s="25" t="s">
        <v>37</v>
      </c>
      <c r="B45" s="25" t="s">
        <v>57</v>
      </c>
      <c r="C45" s="25" t="s">
        <v>296</v>
      </c>
      <c r="D45" s="25" t="s">
        <v>308</v>
      </c>
      <c r="E45" s="25" t="s">
        <v>298</v>
      </c>
      <c r="F45" s="28"/>
      <c r="G45" s="28"/>
      <c r="H45" s="28"/>
      <c r="I45" s="195"/>
      <c r="J45" s="10">
        <v>0</v>
      </c>
      <c r="K45" s="8">
        <v>0</v>
      </c>
      <c r="L45" s="8">
        <v>0</v>
      </c>
      <c r="M45" s="8">
        <v>0</v>
      </c>
    </row>
    <row r="46" spans="1:13" x14ac:dyDescent="0.25">
      <c r="A46" s="25" t="s">
        <v>37</v>
      </c>
      <c r="B46" s="25" t="s">
        <v>57</v>
      </c>
      <c r="C46" s="25" t="s">
        <v>296</v>
      </c>
      <c r="D46" s="25" t="s">
        <v>309</v>
      </c>
      <c r="E46" s="25" t="s">
        <v>298</v>
      </c>
      <c r="F46" s="28"/>
      <c r="G46" s="28"/>
      <c r="H46" s="28"/>
      <c r="I46" s="195"/>
      <c r="J46" s="10">
        <v>0</v>
      </c>
      <c r="K46" s="8">
        <v>0</v>
      </c>
      <c r="L46" s="8">
        <v>0</v>
      </c>
      <c r="M46" s="8">
        <v>0</v>
      </c>
    </row>
    <row r="47" spans="1:13" x14ac:dyDescent="0.25">
      <c r="A47" s="25" t="s">
        <v>37</v>
      </c>
      <c r="B47" s="25" t="s">
        <v>57</v>
      </c>
      <c r="C47" s="25" t="s">
        <v>296</v>
      </c>
      <c r="D47" s="25" t="s">
        <v>59</v>
      </c>
      <c r="E47" s="25" t="s">
        <v>298</v>
      </c>
      <c r="F47" s="28"/>
      <c r="G47" s="28"/>
      <c r="H47" s="28"/>
      <c r="I47" s="195"/>
      <c r="J47" s="10">
        <v>0</v>
      </c>
      <c r="K47" s="8">
        <v>0</v>
      </c>
      <c r="L47" s="8">
        <v>0</v>
      </c>
      <c r="M47" s="8">
        <v>0</v>
      </c>
    </row>
    <row r="48" spans="1:13" x14ac:dyDescent="0.25">
      <c r="A48" s="25" t="s">
        <v>37</v>
      </c>
      <c r="B48" s="25" t="s">
        <v>310</v>
      </c>
      <c r="C48" s="25" t="s">
        <v>296</v>
      </c>
      <c r="D48" s="25" t="s">
        <v>311</v>
      </c>
      <c r="E48" s="25" t="s">
        <v>298</v>
      </c>
      <c r="F48" s="179">
        <v>8.43</v>
      </c>
      <c r="G48" s="28">
        <v>8.43</v>
      </c>
      <c r="H48" s="196">
        <v>8.43</v>
      </c>
      <c r="I48" s="28">
        <v>8.43</v>
      </c>
      <c r="J48" s="54">
        <v>8.43</v>
      </c>
      <c r="K48" s="8">
        <v>8.43</v>
      </c>
      <c r="L48" s="8">
        <v>8.43</v>
      </c>
      <c r="M48" s="8">
        <v>8.43</v>
      </c>
    </row>
    <row r="49" spans="1:13" x14ac:dyDescent="0.25">
      <c r="A49" s="25" t="s">
        <v>37</v>
      </c>
      <c r="B49" s="25" t="s">
        <v>60</v>
      </c>
      <c r="C49" s="25" t="s">
        <v>12</v>
      </c>
      <c r="D49" s="25" t="s">
        <v>61</v>
      </c>
      <c r="E49" s="25" t="s">
        <v>29</v>
      </c>
      <c r="F49" s="28"/>
      <c r="G49" s="28"/>
      <c r="H49" s="28"/>
      <c r="I49" s="195"/>
      <c r="J49" s="10">
        <v>0</v>
      </c>
      <c r="K49" s="8">
        <v>0</v>
      </c>
      <c r="L49" s="8">
        <v>0</v>
      </c>
      <c r="M49" s="8">
        <v>0</v>
      </c>
    </row>
    <row r="50" spans="1:13" x14ac:dyDescent="0.25">
      <c r="A50" s="25" t="s">
        <v>37</v>
      </c>
      <c r="B50" s="25" t="s">
        <v>60</v>
      </c>
      <c r="C50" s="25" t="s">
        <v>12</v>
      </c>
      <c r="D50" s="25" t="s">
        <v>61</v>
      </c>
      <c r="E50" s="25" t="s">
        <v>17</v>
      </c>
      <c r="F50" s="28"/>
      <c r="G50" s="28"/>
      <c r="H50" s="28"/>
      <c r="I50" s="195"/>
      <c r="J50" s="10">
        <v>0</v>
      </c>
      <c r="K50" s="8">
        <v>0</v>
      </c>
      <c r="L50" s="8">
        <v>0</v>
      </c>
      <c r="M50" s="8">
        <v>0</v>
      </c>
    </row>
    <row r="51" spans="1:13" x14ac:dyDescent="0.25">
      <c r="A51" s="25" t="s">
        <v>37</v>
      </c>
      <c r="B51" s="25" t="s">
        <v>60</v>
      </c>
      <c r="C51" s="25" t="s">
        <v>12</v>
      </c>
      <c r="D51" s="25" t="s">
        <v>56</v>
      </c>
      <c r="E51" s="25" t="s">
        <v>14</v>
      </c>
      <c r="F51" s="28"/>
      <c r="G51" s="28"/>
      <c r="H51" s="28"/>
      <c r="I51" s="195"/>
      <c r="J51" s="10">
        <v>0</v>
      </c>
      <c r="K51" s="8">
        <v>0</v>
      </c>
      <c r="L51" s="8">
        <v>0</v>
      </c>
      <c r="M51" s="8">
        <v>0</v>
      </c>
    </row>
    <row r="52" spans="1:13" x14ac:dyDescent="0.25">
      <c r="A52" s="25" t="s">
        <v>37</v>
      </c>
      <c r="B52" s="25" t="s">
        <v>60</v>
      </c>
      <c r="C52" s="25" t="s">
        <v>12</v>
      </c>
      <c r="D52" s="25" t="s">
        <v>62</v>
      </c>
      <c r="E52" s="25" t="s">
        <v>17</v>
      </c>
      <c r="F52" s="28"/>
      <c r="G52" s="28"/>
      <c r="H52" s="28"/>
      <c r="I52" s="195"/>
      <c r="J52" s="10">
        <v>0</v>
      </c>
      <c r="K52" s="8">
        <v>0</v>
      </c>
      <c r="L52" s="8">
        <v>0</v>
      </c>
      <c r="M52" s="8">
        <v>0</v>
      </c>
    </row>
    <row r="53" spans="1:13" x14ac:dyDescent="0.25">
      <c r="A53" s="25" t="s">
        <v>37</v>
      </c>
      <c r="B53" s="25" t="s">
        <v>744</v>
      </c>
      <c r="C53" s="25" t="s">
        <v>12</v>
      </c>
      <c r="D53" s="25" t="s">
        <v>114</v>
      </c>
      <c r="E53" s="25" t="s">
        <v>14</v>
      </c>
      <c r="F53" s="28"/>
      <c r="G53" s="28"/>
      <c r="H53" s="28"/>
      <c r="I53" s="195"/>
      <c r="J53" s="10">
        <v>0</v>
      </c>
      <c r="K53" s="8">
        <v>0</v>
      </c>
      <c r="L53" s="8">
        <v>0</v>
      </c>
      <c r="M53" s="8">
        <v>0</v>
      </c>
    </row>
    <row r="54" spans="1:13" x14ac:dyDescent="0.25">
      <c r="A54" s="25" t="s">
        <v>37</v>
      </c>
      <c r="B54" s="25" t="s">
        <v>63</v>
      </c>
      <c r="C54" s="25" t="s">
        <v>12</v>
      </c>
      <c r="D54" s="25" t="s">
        <v>47</v>
      </c>
      <c r="E54" s="25" t="s">
        <v>17</v>
      </c>
      <c r="F54" s="28"/>
      <c r="G54" s="28"/>
      <c r="H54" s="28"/>
      <c r="I54" s="195"/>
      <c r="J54" s="10">
        <v>0</v>
      </c>
      <c r="K54" s="25"/>
      <c r="L54" s="25">
        <v>0</v>
      </c>
      <c r="M54" s="25">
        <v>0</v>
      </c>
    </row>
    <row r="55" spans="1:13" x14ac:dyDescent="0.25">
      <c r="A55" s="25" t="s">
        <v>37</v>
      </c>
      <c r="B55" s="25" t="s">
        <v>63</v>
      </c>
      <c r="C55" s="25" t="s">
        <v>12</v>
      </c>
      <c r="D55" s="25" t="s">
        <v>64</v>
      </c>
      <c r="E55" s="25" t="s">
        <v>17</v>
      </c>
      <c r="F55" s="28"/>
      <c r="G55" s="28"/>
      <c r="H55" s="28"/>
      <c r="I55" s="195"/>
      <c r="J55" s="10">
        <v>0</v>
      </c>
      <c r="K55" s="8">
        <v>0</v>
      </c>
      <c r="L55" s="8">
        <v>0</v>
      </c>
      <c r="M55" s="8">
        <v>0</v>
      </c>
    </row>
    <row r="56" spans="1:13" x14ac:dyDescent="0.25">
      <c r="A56" s="25" t="s">
        <v>37</v>
      </c>
      <c r="B56" s="25" t="s">
        <v>63</v>
      </c>
      <c r="C56" s="25" t="s">
        <v>12</v>
      </c>
      <c r="D56" s="25" t="s">
        <v>65</v>
      </c>
      <c r="E56" s="25" t="s">
        <v>17</v>
      </c>
      <c r="F56" s="28"/>
      <c r="G56" s="28"/>
      <c r="H56" s="28"/>
      <c r="I56" s="195"/>
      <c r="J56" s="10">
        <v>0</v>
      </c>
      <c r="K56" s="8">
        <v>0</v>
      </c>
      <c r="L56" s="8">
        <v>0</v>
      </c>
      <c r="M56" s="8">
        <v>0</v>
      </c>
    </row>
    <row r="57" spans="1:13" x14ac:dyDescent="0.25">
      <c r="A57" s="25" t="s">
        <v>37</v>
      </c>
      <c r="B57" s="25" t="s">
        <v>66</v>
      </c>
      <c r="C57" s="25" t="s">
        <v>12</v>
      </c>
      <c r="D57" s="25" t="s">
        <v>58</v>
      </c>
      <c r="E57" s="25" t="s">
        <v>40</v>
      </c>
      <c r="F57" s="28"/>
      <c r="G57" s="28"/>
      <c r="H57" s="28"/>
      <c r="I57" s="195"/>
      <c r="J57" s="10">
        <v>0</v>
      </c>
      <c r="K57" s="25"/>
      <c r="L57" s="25">
        <v>0</v>
      </c>
      <c r="M57" s="25">
        <v>0</v>
      </c>
    </row>
    <row r="58" spans="1:13" x14ac:dyDescent="0.25">
      <c r="A58" s="25" t="s">
        <v>37</v>
      </c>
      <c r="B58" s="25" t="s">
        <v>67</v>
      </c>
      <c r="C58" s="25" t="s">
        <v>12</v>
      </c>
      <c r="D58" s="25" t="s">
        <v>68</v>
      </c>
      <c r="E58" s="25" t="s">
        <v>23</v>
      </c>
      <c r="F58" s="28"/>
      <c r="G58" s="28"/>
      <c r="H58" s="28"/>
      <c r="I58" s="195"/>
      <c r="J58" s="10">
        <v>0</v>
      </c>
      <c r="K58" s="8">
        <v>0</v>
      </c>
      <c r="L58" s="8">
        <v>0</v>
      </c>
      <c r="M58" s="8">
        <v>0</v>
      </c>
    </row>
    <row r="59" spans="1:13" x14ac:dyDescent="0.25">
      <c r="A59" s="25" t="s">
        <v>37</v>
      </c>
      <c r="B59" s="25" t="s">
        <v>67</v>
      </c>
      <c r="C59" s="25" t="s">
        <v>12</v>
      </c>
      <c r="D59" s="25" t="s">
        <v>69</v>
      </c>
      <c r="E59" s="25" t="s">
        <v>29</v>
      </c>
      <c r="F59" s="28"/>
      <c r="G59" s="28"/>
      <c r="H59" s="28"/>
      <c r="I59" s="195"/>
      <c r="J59" s="10">
        <v>0</v>
      </c>
      <c r="K59" s="8">
        <v>0</v>
      </c>
      <c r="L59" s="8">
        <v>0</v>
      </c>
      <c r="M59" s="8">
        <v>0</v>
      </c>
    </row>
    <row r="60" spans="1:13" x14ac:dyDescent="0.25">
      <c r="A60" s="25" t="s">
        <v>37</v>
      </c>
      <c r="B60" s="25" t="s">
        <v>67</v>
      </c>
      <c r="C60" s="25" t="s">
        <v>12</v>
      </c>
      <c r="D60" s="25" t="s">
        <v>69</v>
      </c>
      <c r="E60" s="25" t="s">
        <v>14</v>
      </c>
      <c r="F60" s="167"/>
      <c r="G60" s="167"/>
      <c r="H60" s="28"/>
      <c r="I60" s="195"/>
      <c r="J60" s="10">
        <v>0</v>
      </c>
      <c r="K60" s="8">
        <v>0</v>
      </c>
      <c r="L60" s="8">
        <v>0</v>
      </c>
      <c r="M60" s="8">
        <v>0</v>
      </c>
    </row>
    <row r="61" spans="1:13" x14ac:dyDescent="0.25">
      <c r="A61" s="25" t="s">
        <v>37</v>
      </c>
      <c r="B61" s="25" t="s">
        <v>67</v>
      </c>
      <c r="C61" s="25" t="s">
        <v>12</v>
      </c>
      <c r="D61" s="25" t="s">
        <v>70</v>
      </c>
      <c r="E61" s="25" t="s">
        <v>23</v>
      </c>
      <c r="F61" s="194"/>
      <c r="G61" s="6"/>
      <c r="H61" s="6"/>
      <c r="I61" s="74"/>
      <c r="J61" s="10">
        <v>0</v>
      </c>
      <c r="K61" s="8">
        <v>0</v>
      </c>
      <c r="L61" s="8">
        <v>0</v>
      </c>
      <c r="M61" s="8">
        <v>0</v>
      </c>
    </row>
    <row r="62" spans="1:13" s="39" customFormat="1" x14ac:dyDescent="0.25">
      <c r="A62" s="25" t="s">
        <v>860</v>
      </c>
      <c r="B62" s="25" t="s">
        <v>861</v>
      </c>
      <c r="C62" s="25" t="s">
        <v>12</v>
      </c>
      <c r="D62" s="25" t="s">
        <v>862</v>
      </c>
      <c r="E62" s="91" t="s">
        <v>17</v>
      </c>
      <c r="F62" s="194"/>
      <c r="G62" s="6"/>
      <c r="H62" s="6"/>
      <c r="I62" s="74"/>
      <c r="J62" s="10"/>
      <c r="K62" s="8">
        <v>0</v>
      </c>
      <c r="L62" s="8">
        <v>0</v>
      </c>
      <c r="M62" s="8">
        <v>0</v>
      </c>
    </row>
    <row r="63" spans="1:13" s="39" customFormat="1" x14ac:dyDescent="0.25">
      <c r="A63" s="91" t="s">
        <v>860</v>
      </c>
      <c r="B63" s="110" t="s">
        <v>861</v>
      </c>
      <c r="C63" s="25" t="s">
        <v>12</v>
      </c>
      <c r="D63" s="25" t="s">
        <v>863</v>
      </c>
      <c r="E63" s="117" t="s">
        <v>17</v>
      </c>
      <c r="F63" s="194"/>
      <c r="G63" s="6"/>
      <c r="H63" s="6"/>
      <c r="I63" s="74"/>
      <c r="J63" s="8"/>
      <c r="K63" s="169">
        <v>0</v>
      </c>
      <c r="L63" s="169">
        <v>0</v>
      </c>
      <c r="M63" s="169">
        <v>0</v>
      </c>
    </row>
    <row r="64" spans="1:13" s="39" customFormat="1" x14ac:dyDescent="0.25">
      <c r="A64" s="170" t="s">
        <v>864</v>
      </c>
      <c r="B64" s="88" t="s">
        <v>865</v>
      </c>
      <c r="C64" s="82" t="s">
        <v>296</v>
      </c>
      <c r="D64" s="110" t="s">
        <v>866</v>
      </c>
      <c r="E64" s="111" t="s">
        <v>298</v>
      </c>
      <c r="F64" s="197"/>
      <c r="G64" s="6"/>
      <c r="H64" s="6"/>
      <c r="I64" s="74"/>
      <c r="J64" s="8"/>
      <c r="K64" s="114">
        <v>159.46</v>
      </c>
      <c r="L64" s="114">
        <v>159.46</v>
      </c>
      <c r="M64" s="114">
        <v>159.46</v>
      </c>
    </row>
    <row r="65" spans="1:13" x14ac:dyDescent="0.25">
      <c r="A65" s="25" t="s">
        <v>102</v>
      </c>
      <c r="B65" s="25" t="s">
        <v>103</v>
      </c>
      <c r="C65" s="25" t="s">
        <v>12</v>
      </c>
      <c r="D65" s="25" t="s">
        <v>104</v>
      </c>
      <c r="E65" s="25" t="s">
        <v>14</v>
      </c>
      <c r="F65" s="194">
        <v>5.0300000000000004E-2</v>
      </c>
      <c r="G65" s="6">
        <v>5.0300000000000004E-2</v>
      </c>
      <c r="H65" s="6">
        <v>5.0300000000000004E-2</v>
      </c>
      <c r="I65" s="8">
        <v>5.0300000000000004E-2</v>
      </c>
      <c r="J65" s="10">
        <v>5.0300000000000004E-2</v>
      </c>
      <c r="K65" s="8">
        <v>5.0300000000000004E-2</v>
      </c>
      <c r="L65" s="8">
        <v>5.0300000000000004E-2</v>
      </c>
      <c r="M65" s="8">
        <v>5.0299999999999997E-2</v>
      </c>
    </row>
    <row r="66" spans="1:13" x14ac:dyDescent="0.25">
      <c r="A66" s="25" t="s">
        <v>102</v>
      </c>
      <c r="B66" s="25" t="s">
        <v>103</v>
      </c>
      <c r="C66" s="25" t="s">
        <v>12</v>
      </c>
      <c r="D66" s="25" t="s">
        <v>105</v>
      </c>
      <c r="E66" s="25" t="s">
        <v>14</v>
      </c>
      <c r="F66" s="194">
        <v>11.271500000000001</v>
      </c>
      <c r="G66" s="6">
        <v>11.271500000000001</v>
      </c>
      <c r="H66" s="6">
        <v>11.271500000000001</v>
      </c>
      <c r="I66" s="9">
        <v>11.271500000000001</v>
      </c>
      <c r="J66" s="40">
        <v>11.271500000000001</v>
      </c>
      <c r="K66" s="8">
        <v>11.271500000000001</v>
      </c>
      <c r="L66" s="8">
        <v>11.271500000000001</v>
      </c>
      <c r="M66" s="8">
        <v>11.2715</v>
      </c>
    </row>
    <row r="67" spans="1:13" x14ac:dyDescent="0.25">
      <c r="A67" s="25" t="s">
        <v>102</v>
      </c>
      <c r="B67" s="25" t="s">
        <v>103</v>
      </c>
      <c r="C67" s="25" t="s">
        <v>12</v>
      </c>
      <c r="D67" s="25" t="s">
        <v>106</v>
      </c>
      <c r="E67" s="25" t="s">
        <v>14</v>
      </c>
      <c r="F67" s="194">
        <v>610.73990000000003</v>
      </c>
      <c r="G67" s="6">
        <v>610.73990000000003</v>
      </c>
      <c r="H67" s="6">
        <v>610.73990000000003</v>
      </c>
      <c r="I67" s="8">
        <v>610</v>
      </c>
      <c r="J67" s="10">
        <v>610</v>
      </c>
      <c r="K67" s="8">
        <v>610</v>
      </c>
      <c r="L67" s="8">
        <v>610</v>
      </c>
      <c r="M67" s="8">
        <v>610</v>
      </c>
    </row>
    <row r="68" spans="1:13" x14ac:dyDescent="0.25">
      <c r="A68" s="25" t="s">
        <v>125</v>
      </c>
      <c r="B68" s="25" t="s">
        <v>269</v>
      </c>
      <c r="C68" s="25" t="s">
        <v>270</v>
      </c>
      <c r="D68" s="25" t="s">
        <v>271</v>
      </c>
      <c r="E68" s="25" t="s">
        <v>272</v>
      </c>
      <c r="F68" s="198">
        <v>0</v>
      </c>
      <c r="G68" s="198">
        <v>0</v>
      </c>
      <c r="H68" s="198">
        <v>0</v>
      </c>
      <c r="I68" s="198">
        <v>0</v>
      </c>
      <c r="J68" s="199">
        <v>0</v>
      </c>
      <c r="K68" s="6">
        <v>0</v>
      </c>
      <c r="L68" s="6">
        <v>0.85050000000000003</v>
      </c>
      <c r="M68" s="6">
        <v>0.83840000000000003</v>
      </c>
    </row>
    <row r="69" spans="1:13" x14ac:dyDescent="0.25">
      <c r="A69" s="25" t="s">
        <v>125</v>
      </c>
      <c r="B69" s="25" t="s">
        <v>273</v>
      </c>
      <c r="C69" s="25" t="s">
        <v>270</v>
      </c>
      <c r="D69" s="189" t="s">
        <v>274</v>
      </c>
      <c r="E69" s="25" t="s">
        <v>275</v>
      </c>
      <c r="F69" s="28">
        <v>8.0129999999999999</v>
      </c>
      <c r="G69" s="28">
        <v>7.1731000000000007</v>
      </c>
      <c r="H69" s="28">
        <v>5.6934000000000005</v>
      </c>
      <c r="I69" s="28">
        <v>4.1821999999999999</v>
      </c>
      <c r="J69" s="54">
        <v>1.2817000000000001</v>
      </c>
      <c r="K69" s="6">
        <v>0</v>
      </c>
      <c r="L69" s="6">
        <v>54.752900000000004</v>
      </c>
      <c r="M69" s="6">
        <v>51.643599999999999</v>
      </c>
    </row>
    <row r="70" spans="1:13" x14ac:dyDescent="0.25">
      <c r="A70" s="25" t="s">
        <v>125</v>
      </c>
      <c r="B70" s="25" t="s">
        <v>273</v>
      </c>
      <c r="C70" s="25" t="s">
        <v>270</v>
      </c>
      <c r="D70" s="25" t="s">
        <v>274</v>
      </c>
      <c r="E70" s="25" t="s">
        <v>272</v>
      </c>
      <c r="F70" s="28">
        <v>12.019400000000001</v>
      </c>
      <c r="G70" s="28">
        <v>9.2478999999999996</v>
      </c>
      <c r="H70" s="28">
        <v>6.6753</v>
      </c>
      <c r="I70" s="28">
        <v>36.419800000000002</v>
      </c>
      <c r="J70" s="54">
        <v>34.379400000000004</v>
      </c>
      <c r="K70" s="171">
        <v>32.477499999999999</v>
      </c>
      <c r="L70" s="171">
        <v>22.214600000000001</v>
      </c>
      <c r="M70" s="171">
        <v>20.670400000000001</v>
      </c>
    </row>
    <row r="71" spans="1:13" x14ac:dyDescent="0.25">
      <c r="A71" s="25" t="s">
        <v>125</v>
      </c>
      <c r="B71" s="25" t="s">
        <v>276</v>
      </c>
      <c r="C71" s="25" t="s">
        <v>270</v>
      </c>
      <c r="D71" s="25" t="s">
        <v>277</v>
      </c>
      <c r="E71" s="25" t="s">
        <v>272</v>
      </c>
      <c r="F71" s="6">
        <v>1.8792</v>
      </c>
      <c r="G71" s="6">
        <v>1.5672000000000001</v>
      </c>
      <c r="H71" s="6">
        <v>1.4257</v>
      </c>
      <c r="I71" s="172">
        <v>3.9922</v>
      </c>
      <c r="J71" s="54">
        <v>3.8299000000000003</v>
      </c>
      <c r="K71" s="171">
        <v>3.613</v>
      </c>
      <c r="L71" s="171">
        <v>7.0221</v>
      </c>
      <c r="M71" s="171">
        <v>6.7613000000000003</v>
      </c>
    </row>
    <row r="72" spans="1:13" x14ac:dyDescent="0.25">
      <c r="A72" s="25" t="s">
        <v>125</v>
      </c>
      <c r="B72" s="25" t="s">
        <v>276</v>
      </c>
      <c r="C72" s="25" t="s">
        <v>270</v>
      </c>
      <c r="D72" s="25" t="s">
        <v>277</v>
      </c>
      <c r="E72" s="25" t="s">
        <v>275</v>
      </c>
      <c r="F72" s="6">
        <v>29.441300000000002</v>
      </c>
      <c r="G72" s="6">
        <v>23.834200000000003</v>
      </c>
      <c r="H72" s="6">
        <v>17.5855</v>
      </c>
      <c r="I72" s="8">
        <v>83.121200000000002</v>
      </c>
      <c r="J72" s="54">
        <v>77.042500000000004</v>
      </c>
      <c r="K72" s="171">
        <v>70.851699999999994</v>
      </c>
      <c r="L72" s="171">
        <v>105.28450000000001</v>
      </c>
      <c r="M72" s="171">
        <v>99.850999999999999</v>
      </c>
    </row>
    <row r="73" spans="1:13" x14ac:dyDescent="0.25">
      <c r="A73" s="25" t="s">
        <v>125</v>
      </c>
      <c r="B73" s="25" t="s">
        <v>278</v>
      </c>
      <c r="C73" s="25" t="s">
        <v>270</v>
      </c>
      <c r="D73" s="25" t="s">
        <v>279</v>
      </c>
      <c r="E73" s="25" t="s">
        <v>272</v>
      </c>
      <c r="F73" s="6">
        <v>0</v>
      </c>
      <c r="G73" s="6">
        <v>0</v>
      </c>
      <c r="H73" s="6">
        <v>0</v>
      </c>
      <c r="I73" s="8">
        <v>3.1503000000000001</v>
      </c>
      <c r="J73" s="54">
        <v>2.5952999999999999</v>
      </c>
      <c r="K73" s="171">
        <v>2.0363000000000002</v>
      </c>
      <c r="L73" s="171">
        <v>7.0005000000000006</v>
      </c>
      <c r="M73" s="171">
        <v>6.5187999999999997</v>
      </c>
    </row>
    <row r="74" spans="1:13" x14ac:dyDescent="0.25">
      <c r="A74" s="25" t="s">
        <v>125</v>
      </c>
      <c r="B74" s="25" t="s">
        <v>280</v>
      </c>
      <c r="C74" s="25" t="s">
        <v>270</v>
      </c>
      <c r="D74" s="25" t="s">
        <v>281</v>
      </c>
      <c r="E74" s="25" t="s">
        <v>282</v>
      </c>
      <c r="F74" s="6">
        <v>0.159</v>
      </c>
      <c r="G74" s="6">
        <v>0.14550000000000002</v>
      </c>
      <c r="H74" s="6">
        <v>0.1391</v>
      </c>
      <c r="I74" s="9">
        <v>2.4363000000000001</v>
      </c>
      <c r="J74" s="54">
        <v>2.2004999999999999</v>
      </c>
      <c r="K74" s="171">
        <v>2.0156999999999998</v>
      </c>
      <c r="L74" s="171">
        <v>2.3837000000000002</v>
      </c>
      <c r="M74" s="171">
        <v>2.2363</v>
      </c>
    </row>
    <row r="75" spans="1:13" x14ac:dyDescent="0.25">
      <c r="A75" s="25" t="s">
        <v>125</v>
      </c>
      <c r="B75" s="128" t="s">
        <v>280</v>
      </c>
      <c r="C75" s="25" t="s">
        <v>270</v>
      </c>
      <c r="D75" s="128" t="s">
        <v>281</v>
      </c>
      <c r="E75" s="25" t="s">
        <v>625</v>
      </c>
      <c r="F75" s="194"/>
      <c r="G75" s="6"/>
      <c r="H75" s="6"/>
      <c r="I75" s="8"/>
      <c r="J75" s="54">
        <v>1.3951</v>
      </c>
      <c r="K75" s="171">
        <v>1.1178999999999999</v>
      </c>
      <c r="L75" s="171">
        <v>1.7741</v>
      </c>
      <c r="M75" s="171">
        <v>1.6267</v>
      </c>
    </row>
    <row r="76" spans="1:13" x14ac:dyDescent="0.25">
      <c r="A76" s="25" t="s">
        <v>125</v>
      </c>
      <c r="B76" s="25" t="s">
        <v>283</v>
      </c>
      <c r="C76" s="25" t="s">
        <v>270</v>
      </c>
      <c r="D76" s="25" t="s">
        <v>284</v>
      </c>
      <c r="E76" s="25" t="s">
        <v>285</v>
      </c>
      <c r="F76" s="6">
        <v>0.159</v>
      </c>
      <c r="G76" s="6">
        <v>0.14120000000000002</v>
      </c>
      <c r="H76" s="6">
        <v>0.12920000000000001</v>
      </c>
      <c r="I76" s="8">
        <v>0.2661</v>
      </c>
      <c r="J76" s="10">
        <v>0</v>
      </c>
      <c r="K76" s="8">
        <v>0</v>
      </c>
      <c r="L76" s="8">
        <v>4.1034000000000006</v>
      </c>
      <c r="M76" s="8">
        <v>3.7961999999999998</v>
      </c>
    </row>
    <row r="77" spans="1:13" x14ac:dyDescent="0.25">
      <c r="A77" s="25" t="s">
        <v>125</v>
      </c>
      <c r="B77" s="25" t="s">
        <v>283</v>
      </c>
      <c r="C77" s="25" t="s">
        <v>270</v>
      </c>
      <c r="D77" s="25" t="s">
        <v>286</v>
      </c>
      <c r="E77" s="25" t="s">
        <v>285</v>
      </c>
      <c r="F77" s="6">
        <v>0.159</v>
      </c>
      <c r="G77" s="6">
        <v>0.1288</v>
      </c>
      <c r="H77" s="6">
        <v>0.10540000000000001</v>
      </c>
      <c r="I77" s="8">
        <v>0.42710000000000004</v>
      </c>
      <c r="J77" s="200">
        <v>0.20600000000000002</v>
      </c>
      <c r="K77" s="8">
        <v>0</v>
      </c>
      <c r="L77" s="8">
        <v>2.1135000000000002</v>
      </c>
      <c r="M77" s="8">
        <v>1.905</v>
      </c>
    </row>
    <row r="78" spans="1:13" x14ac:dyDescent="0.25">
      <c r="A78" s="25" t="s">
        <v>125</v>
      </c>
      <c r="B78" s="25" t="s">
        <v>126</v>
      </c>
      <c r="C78" s="25" t="s">
        <v>116</v>
      </c>
      <c r="D78" s="25" t="s">
        <v>127</v>
      </c>
      <c r="E78" s="25" t="s">
        <v>124</v>
      </c>
      <c r="F78" s="6">
        <v>0.159</v>
      </c>
      <c r="G78" s="6">
        <v>7.5700000000000003E-2</v>
      </c>
      <c r="H78" s="6">
        <v>0</v>
      </c>
      <c r="I78" s="9">
        <v>0.57020000000000004</v>
      </c>
      <c r="J78" s="201">
        <v>0.49740000000000001</v>
      </c>
      <c r="K78" s="171">
        <v>0.46129999999999999</v>
      </c>
      <c r="L78" s="171">
        <v>8.0500000000000002E-2</v>
      </c>
      <c r="M78" s="171">
        <v>6.6100000000000006E-2</v>
      </c>
    </row>
    <row r="79" spans="1:13" x14ac:dyDescent="0.25">
      <c r="A79" s="25" t="s">
        <v>102</v>
      </c>
      <c r="B79" s="25" t="s">
        <v>107</v>
      </c>
      <c r="C79" s="25" t="s">
        <v>12</v>
      </c>
      <c r="D79" s="25" t="s">
        <v>108</v>
      </c>
      <c r="E79" s="25" t="s">
        <v>14</v>
      </c>
      <c r="F79" s="194">
        <v>126.2359</v>
      </c>
      <c r="G79" s="6">
        <v>126.2359</v>
      </c>
      <c r="H79" s="6">
        <v>126.2359</v>
      </c>
      <c r="I79" s="8">
        <v>126.2359</v>
      </c>
      <c r="J79" s="10">
        <v>126.2359</v>
      </c>
      <c r="K79" s="8">
        <v>126.2359</v>
      </c>
      <c r="L79" s="8">
        <v>126.2359</v>
      </c>
      <c r="M79" s="8"/>
    </row>
    <row r="80" spans="1:13" x14ac:dyDescent="0.25">
      <c r="A80" s="25" t="s">
        <v>102</v>
      </c>
      <c r="B80" s="25" t="s">
        <v>107</v>
      </c>
      <c r="C80" s="25" t="s">
        <v>12</v>
      </c>
      <c r="D80" s="25" t="s">
        <v>104</v>
      </c>
      <c r="E80" s="25" t="s">
        <v>14</v>
      </c>
      <c r="F80" s="194">
        <v>97.134700000000009</v>
      </c>
      <c r="G80" s="6">
        <v>97.134700000000009</v>
      </c>
      <c r="H80" s="6">
        <v>97.134700000000009</v>
      </c>
      <c r="I80" s="8">
        <v>97.134700000000009</v>
      </c>
      <c r="J80" s="10">
        <v>97.134700000000009</v>
      </c>
      <c r="K80" s="8">
        <v>97.134700000000009</v>
      </c>
      <c r="L80" s="8">
        <v>97.134700000000009</v>
      </c>
      <c r="M80" s="8"/>
    </row>
    <row r="81" spans="1:13" x14ac:dyDescent="0.25">
      <c r="A81" s="25" t="s">
        <v>102</v>
      </c>
      <c r="B81" s="25" t="s">
        <v>109</v>
      </c>
      <c r="C81" s="25" t="s">
        <v>12</v>
      </c>
      <c r="D81" s="25" t="s">
        <v>110</v>
      </c>
      <c r="E81" s="25" t="s">
        <v>14</v>
      </c>
      <c r="F81" s="194">
        <v>25.716000000000001</v>
      </c>
      <c r="G81" s="6">
        <v>25.716000000000001</v>
      </c>
      <c r="H81" s="6">
        <v>25.716000000000001</v>
      </c>
      <c r="I81" s="8">
        <v>25.716000000000001</v>
      </c>
      <c r="J81" s="173">
        <v>25.760999999999999</v>
      </c>
      <c r="K81" s="174">
        <v>25.760999999999999</v>
      </c>
      <c r="L81" s="174">
        <v>25.761000000000003</v>
      </c>
      <c r="M81" s="174">
        <v>25.760999999999999</v>
      </c>
    </row>
    <row r="82" spans="1:13" x14ac:dyDescent="0.25">
      <c r="A82" s="25" t="s">
        <v>102</v>
      </c>
      <c r="B82" s="25" t="s">
        <v>109</v>
      </c>
      <c r="C82" s="25" t="s">
        <v>12</v>
      </c>
      <c r="D82" s="25" t="s">
        <v>111</v>
      </c>
      <c r="E82" s="25" t="s">
        <v>14</v>
      </c>
      <c r="F82" s="194">
        <v>4.4965999999999999</v>
      </c>
      <c r="G82" s="6">
        <v>4.4965999999999999</v>
      </c>
      <c r="H82" s="6">
        <v>4.9660000000000002</v>
      </c>
      <c r="I82" s="8">
        <v>4.9660000000000002</v>
      </c>
      <c r="J82" s="10">
        <v>4.9660000000000002</v>
      </c>
      <c r="K82" s="8">
        <v>4.9660000000000002</v>
      </c>
      <c r="L82" s="8">
        <v>4.9660000000000002</v>
      </c>
      <c r="M82" s="8">
        <v>4.9660000000000002</v>
      </c>
    </row>
    <row r="83" spans="1:13" x14ac:dyDescent="0.25">
      <c r="A83" s="25" t="s">
        <v>720</v>
      </c>
      <c r="B83" s="25" t="s">
        <v>721</v>
      </c>
      <c r="C83" s="25" t="s">
        <v>296</v>
      </c>
      <c r="D83" s="25" t="s">
        <v>722</v>
      </c>
      <c r="E83" s="25" t="s">
        <v>315</v>
      </c>
      <c r="F83" s="194">
        <v>3.3808000000000002</v>
      </c>
      <c r="G83" s="6">
        <v>3.2765</v>
      </c>
      <c r="H83" s="6">
        <v>3.0740000000000003</v>
      </c>
      <c r="I83" s="175">
        <v>2.8346</v>
      </c>
      <c r="J83" s="54">
        <v>2.7414000000000001</v>
      </c>
      <c r="K83" s="176">
        <v>2.6537000000000002</v>
      </c>
      <c r="L83" s="176">
        <v>3.6976</v>
      </c>
      <c r="M83" s="176">
        <v>3.4998999999999998</v>
      </c>
    </row>
    <row r="84" spans="1:13" x14ac:dyDescent="0.25">
      <c r="A84" s="25" t="s">
        <v>720</v>
      </c>
      <c r="B84" s="25" t="s">
        <v>721</v>
      </c>
      <c r="C84" s="25" t="s">
        <v>296</v>
      </c>
      <c r="D84" s="25" t="s">
        <v>723</v>
      </c>
      <c r="E84" s="25" t="s">
        <v>315</v>
      </c>
      <c r="F84" s="194">
        <v>5.3379000000000003</v>
      </c>
      <c r="G84" s="6">
        <v>5.3379000000000003</v>
      </c>
      <c r="H84" s="6">
        <v>5.3379000000000003</v>
      </c>
      <c r="I84" s="177">
        <v>5.1726000000000001</v>
      </c>
      <c r="J84" s="54">
        <v>4.9982000000000006</v>
      </c>
      <c r="K84" s="176">
        <v>4.9104999999999999</v>
      </c>
      <c r="L84" s="176">
        <v>5.9544000000000006</v>
      </c>
      <c r="M84" s="176">
        <v>5.8219000000000003</v>
      </c>
    </row>
    <row r="85" spans="1:13" x14ac:dyDescent="0.25">
      <c r="A85" s="25" t="s">
        <v>720</v>
      </c>
      <c r="B85" s="25" t="s">
        <v>721</v>
      </c>
      <c r="C85" s="25" t="s">
        <v>296</v>
      </c>
      <c r="D85" s="25" t="s">
        <v>724</v>
      </c>
      <c r="E85" s="25" t="s">
        <v>282</v>
      </c>
      <c r="F85" s="194">
        <v>3.4500999999999999</v>
      </c>
      <c r="G85" s="6">
        <v>3.4500999999999999</v>
      </c>
      <c r="H85" s="6">
        <v>3.4500999999999999</v>
      </c>
      <c r="I85" s="177">
        <v>3.4500999999999999</v>
      </c>
      <c r="J85" s="54">
        <v>3.4500999999999999</v>
      </c>
      <c r="K85" s="176">
        <v>3.4500999999999999</v>
      </c>
      <c r="L85" s="176">
        <v>3.4500999999999999</v>
      </c>
      <c r="M85" s="176">
        <v>3.4500999999999999</v>
      </c>
    </row>
    <row r="86" spans="1:13" s="39" customFormat="1" x14ac:dyDescent="0.25">
      <c r="A86" s="90" t="s">
        <v>856</v>
      </c>
      <c r="B86" s="25" t="s">
        <v>857</v>
      </c>
      <c r="C86" s="25" t="s">
        <v>12</v>
      </c>
      <c r="D86" s="91" t="s">
        <v>858</v>
      </c>
      <c r="E86" s="25" t="s">
        <v>82</v>
      </c>
      <c r="F86" s="194"/>
      <c r="G86" s="6"/>
      <c r="H86" s="6"/>
      <c r="I86" s="177"/>
      <c r="J86" s="54"/>
      <c r="K86" s="176"/>
      <c r="L86" s="176">
        <v>0</v>
      </c>
      <c r="M86" s="176">
        <v>0</v>
      </c>
    </row>
    <row r="87" spans="1:13" s="39" customFormat="1" x14ac:dyDescent="0.25">
      <c r="A87" s="90" t="s">
        <v>856</v>
      </c>
      <c r="B87" s="116" t="s">
        <v>72</v>
      </c>
      <c r="C87" s="116" t="s">
        <v>12</v>
      </c>
      <c r="D87" s="116" t="s">
        <v>73</v>
      </c>
      <c r="E87" s="85" t="s">
        <v>74</v>
      </c>
      <c r="F87" s="194"/>
      <c r="G87" s="6"/>
      <c r="H87" s="6"/>
      <c r="I87" s="177"/>
      <c r="J87" s="54"/>
      <c r="K87" s="176"/>
      <c r="L87" s="176">
        <v>0</v>
      </c>
      <c r="M87" s="176">
        <v>0</v>
      </c>
    </row>
    <row r="88" spans="1:13" s="39" customFormat="1" x14ac:dyDescent="0.25">
      <c r="A88" s="90" t="s">
        <v>856</v>
      </c>
      <c r="B88" s="25" t="s">
        <v>76</v>
      </c>
      <c r="C88" s="25" t="s">
        <v>12</v>
      </c>
      <c r="D88" s="25" t="s">
        <v>77</v>
      </c>
      <c r="E88" s="76" t="s">
        <v>74</v>
      </c>
      <c r="F88" s="194"/>
      <c r="G88" s="6"/>
      <c r="H88" s="6"/>
      <c r="I88" s="177"/>
      <c r="J88" s="54"/>
      <c r="K88" s="176"/>
      <c r="L88" s="176">
        <v>0</v>
      </c>
      <c r="M88" s="176">
        <v>0</v>
      </c>
    </row>
    <row r="89" spans="1:13" s="39" customFormat="1" x14ac:dyDescent="0.25">
      <c r="A89" s="90" t="s">
        <v>856</v>
      </c>
      <c r="B89" s="25" t="s">
        <v>78</v>
      </c>
      <c r="C89" s="25" t="s">
        <v>12</v>
      </c>
      <c r="D89" s="25" t="s">
        <v>79</v>
      </c>
      <c r="E89" s="25" t="s">
        <v>74</v>
      </c>
      <c r="F89" s="194"/>
      <c r="G89" s="6"/>
      <c r="H89" s="6"/>
      <c r="I89" s="177"/>
      <c r="J89" s="54"/>
      <c r="K89" s="176"/>
      <c r="L89" s="176">
        <v>0</v>
      </c>
      <c r="M89" s="176">
        <v>0</v>
      </c>
    </row>
    <row r="90" spans="1:13" s="39" customFormat="1" x14ac:dyDescent="0.25">
      <c r="A90" s="90" t="s">
        <v>856</v>
      </c>
      <c r="B90" s="25" t="s">
        <v>80</v>
      </c>
      <c r="C90" s="25" t="s">
        <v>12</v>
      </c>
      <c r="D90" s="124" t="s">
        <v>81</v>
      </c>
      <c r="E90" s="25" t="s">
        <v>82</v>
      </c>
      <c r="F90" s="194"/>
      <c r="G90" s="6"/>
      <c r="H90" s="6"/>
      <c r="I90" s="177"/>
      <c r="J90" s="54"/>
      <c r="K90" s="176"/>
      <c r="L90" s="176">
        <v>0</v>
      </c>
      <c r="M90" s="176">
        <v>0</v>
      </c>
    </row>
    <row r="91" spans="1:13" s="39" customFormat="1" x14ac:dyDescent="0.25">
      <c r="A91" s="90" t="s">
        <v>856</v>
      </c>
      <c r="B91" s="25" t="s">
        <v>80</v>
      </c>
      <c r="C91" s="25" t="s">
        <v>12</v>
      </c>
      <c r="D91" s="25" t="s">
        <v>84</v>
      </c>
      <c r="E91" s="25" t="s">
        <v>82</v>
      </c>
      <c r="F91" s="194"/>
      <c r="G91" s="6"/>
      <c r="H91" s="6"/>
      <c r="I91" s="177"/>
      <c r="J91" s="54"/>
      <c r="K91" s="176"/>
      <c r="L91" s="176">
        <v>0</v>
      </c>
      <c r="M91" s="176">
        <v>0</v>
      </c>
    </row>
    <row r="92" spans="1:13" s="39" customFormat="1" x14ac:dyDescent="0.25">
      <c r="A92" s="90" t="s">
        <v>856</v>
      </c>
      <c r="B92" s="25" t="s">
        <v>85</v>
      </c>
      <c r="C92" s="25" t="s">
        <v>12</v>
      </c>
      <c r="D92" s="117" t="s">
        <v>86</v>
      </c>
      <c r="E92" s="25" t="s">
        <v>74</v>
      </c>
      <c r="F92" s="194"/>
      <c r="G92" s="6"/>
      <c r="H92" s="6"/>
      <c r="I92" s="177"/>
      <c r="J92" s="54"/>
      <c r="K92" s="176"/>
      <c r="L92" s="176">
        <v>0</v>
      </c>
      <c r="M92" s="176">
        <v>0</v>
      </c>
    </row>
    <row r="93" spans="1:13" s="39" customFormat="1" x14ac:dyDescent="0.25">
      <c r="A93" s="90" t="s">
        <v>856</v>
      </c>
      <c r="B93" s="164" t="s">
        <v>87</v>
      </c>
      <c r="C93" s="124" t="s">
        <v>12</v>
      </c>
      <c r="D93" s="202" t="s">
        <v>88</v>
      </c>
      <c r="E93" s="116" t="s">
        <v>74</v>
      </c>
      <c r="F93" s="194"/>
      <c r="G93" s="6"/>
      <c r="H93" s="6"/>
      <c r="I93" s="177"/>
      <c r="J93" s="54"/>
      <c r="K93" s="176"/>
      <c r="L93" s="176">
        <v>0</v>
      </c>
      <c r="M93" s="176">
        <v>0</v>
      </c>
    </row>
    <row r="94" spans="1:13" s="39" customFormat="1" x14ac:dyDescent="0.25">
      <c r="A94" s="91" t="s">
        <v>856</v>
      </c>
      <c r="B94" s="117" t="s">
        <v>87</v>
      </c>
      <c r="C94" s="25" t="s">
        <v>12</v>
      </c>
      <c r="D94" s="118" t="s">
        <v>859</v>
      </c>
      <c r="E94" s="25" t="s">
        <v>74</v>
      </c>
      <c r="F94" s="194"/>
      <c r="G94" s="6"/>
      <c r="H94" s="6"/>
      <c r="I94" s="177"/>
      <c r="J94" s="54"/>
      <c r="K94" s="176"/>
      <c r="L94" s="176">
        <v>0</v>
      </c>
      <c r="M94" s="176">
        <v>0</v>
      </c>
    </row>
    <row r="95" spans="1:13" s="39" customFormat="1" x14ac:dyDescent="0.25">
      <c r="A95" s="86" t="s">
        <v>856</v>
      </c>
      <c r="B95" s="117" t="s">
        <v>87</v>
      </c>
      <c r="C95" s="25" t="s">
        <v>12</v>
      </c>
      <c r="D95" s="118" t="s">
        <v>91</v>
      </c>
      <c r="E95" s="25" t="s">
        <v>74</v>
      </c>
      <c r="F95" s="194"/>
      <c r="G95" s="6"/>
      <c r="H95" s="6"/>
      <c r="I95" s="177"/>
      <c r="J95" s="54"/>
      <c r="K95" s="176"/>
      <c r="L95" s="176">
        <v>0</v>
      </c>
      <c r="M95" s="176">
        <v>0</v>
      </c>
    </row>
    <row r="96" spans="1:13" s="39" customFormat="1" x14ac:dyDescent="0.25">
      <c r="A96" s="90" t="s">
        <v>856</v>
      </c>
      <c r="B96" s="119" t="s">
        <v>92</v>
      </c>
      <c r="C96" s="85" t="s">
        <v>12</v>
      </c>
      <c r="D96" s="120" t="s">
        <v>93</v>
      </c>
      <c r="E96" s="85" t="s">
        <v>74</v>
      </c>
      <c r="F96" s="194"/>
      <c r="G96" s="6"/>
      <c r="H96" s="6"/>
      <c r="I96" s="177"/>
      <c r="J96" s="54"/>
      <c r="K96" s="176"/>
      <c r="L96" s="176">
        <v>0</v>
      </c>
      <c r="M96" s="176">
        <v>0</v>
      </c>
    </row>
    <row r="97" spans="1:13" s="39" customFormat="1" x14ac:dyDescent="0.25">
      <c r="A97" s="90" t="s">
        <v>856</v>
      </c>
      <c r="B97" s="117" t="s">
        <v>92</v>
      </c>
      <c r="C97" s="25" t="s">
        <v>12</v>
      </c>
      <c r="D97" s="118" t="s">
        <v>95</v>
      </c>
      <c r="E97" s="25" t="s">
        <v>74</v>
      </c>
      <c r="F97" s="194"/>
      <c r="G97" s="6"/>
      <c r="H97" s="6"/>
      <c r="I97" s="177"/>
      <c r="J97" s="54"/>
      <c r="K97" s="176"/>
      <c r="L97" s="176">
        <v>0</v>
      </c>
      <c r="M97" s="176">
        <v>0</v>
      </c>
    </row>
    <row r="98" spans="1:13" s="39" customFormat="1" x14ac:dyDescent="0.25">
      <c r="A98" s="90" t="s">
        <v>856</v>
      </c>
      <c r="B98" s="117" t="s">
        <v>96</v>
      </c>
      <c r="C98" s="25" t="s">
        <v>12</v>
      </c>
      <c r="D98" s="91" t="s">
        <v>97</v>
      </c>
      <c r="E98" s="25" t="s">
        <v>74</v>
      </c>
      <c r="F98" s="194"/>
      <c r="G98" s="6"/>
      <c r="H98" s="6"/>
      <c r="I98" s="177"/>
      <c r="J98" s="54"/>
      <c r="K98" s="176"/>
      <c r="L98" s="176">
        <v>0</v>
      </c>
      <c r="M98" s="176">
        <v>0</v>
      </c>
    </row>
    <row r="99" spans="1:13" s="39" customFormat="1" x14ac:dyDescent="0.25">
      <c r="A99" s="90" t="s">
        <v>856</v>
      </c>
      <c r="B99" s="119" t="s">
        <v>98</v>
      </c>
      <c r="C99" s="85" t="s">
        <v>12</v>
      </c>
      <c r="D99" s="170" t="s">
        <v>99</v>
      </c>
      <c r="E99" s="25" t="s">
        <v>82</v>
      </c>
      <c r="F99" s="194"/>
      <c r="G99" s="6"/>
      <c r="H99" s="6"/>
      <c r="I99" s="177"/>
      <c r="J99" s="54"/>
      <c r="K99" s="176"/>
      <c r="L99" s="176">
        <v>0</v>
      </c>
      <c r="M99" s="176">
        <v>0</v>
      </c>
    </row>
    <row r="100" spans="1:13" s="39" customFormat="1" x14ac:dyDescent="0.25">
      <c r="A100" s="90" t="s">
        <v>856</v>
      </c>
      <c r="B100" s="121" t="s">
        <v>100</v>
      </c>
      <c r="C100" s="82" t="s">
        <v>12</v>
      </c>
      <c r="D100" s="121" t="s">
        <v>101</v>
      </c>
      <c r="E100" s="82" t="s">
        <v>82</v>
      </c>
      <c r="F100" s="194"/>
      <c r="G100" s="6"/>
      <c r="H100" s="6"/>
      <c r="I100" s="177"/>
      <c r="J100" s="54"/>
      <c r="K100" s="176"/>
      <c r="L100" s="176">
        <v>0</v>
      </c>
      <c r="M100" s="176">
        <v>0</v>
      </c>
    </row>
    <row r="101" spans="1:13" x14ac:dyDescent="0.25">
      <c r="A101" s="25" t="s">
        <v>622</v>
      </c>
      <c r="B101" s="25" t="s">
        <v>623</v>
      </c>
      <c r="C101" s="25" t="s">
        <v>270</v>
      </c>
      <c r="D101" s="25" t="s">
        <v>624</v>
      </c>
      <c r="E101" s="25" t="s">
        <v>625</v>
      </c>
      <c r="F101" s="194">
        <v>183.49770000000001</v>
      </c>
      <c r="G101" s="6">
        <v>182.2944</v>
      </c>
      <c r="H101" s="6">
        <v>180.91410000000002</v>
      </c>
      <c r="I101" s="8">
        <v>149.64350000000002</v>
      </c>
      <c r="J101" s="54">
        <v>147.07570000000001</v>
      </c>
      <c r="K101" s="178">
        <v>144.71420000000001</v>
      </c>
      <c r="L101" s="178">
        <v>146.99930000000001</v>
      </c>
      <c r="M101" s="178">
        <v>143.82470000000001</v>
      </c>
    </row>
    <row r="102" spans="1:13" x14ac:dyDescent="0.25">
      <c r="A102" s="25" t="s">
        <v>616</v>
      </c>
      <c r="B102" s="25" t="s">
        <v>617</v>
      </c>
      <c r="C102" s="25" t="s">
        <v>12</v>
      </c>
      <c r="D102" s="25" t="s">
        <v>618</v>
      </c>
      <c r="E102" s="25" t="s">
        <v>14</v>
      </c>
      <c r="F102" s="194">
        <v>25.197200000000002</v>
      </c>
      <c r="G102" s="6">
        <v>25.197200000000002</v>
      </c>
      <c r="H102" s="6"/>
      <c r="I102" s="8"/>
      <c r="J102" s="25"/>
      <c r="K102" s="179">
        <v>25.197200000000002</v>
      </c>
      <c r="L102" s="179">
        <v>25.197200000000002</v>
      </c>
      <c r="M102" s="179">
        <v>25.197199999999999</v>
      </c>
    </row>
    <row r="103" spans="1:13" x14ac:dyDescent="0.25">
      <c r="A103" s="25" t="s">
        <v>616</v>
      </c>
      <c r="B103" s="25" t="s">
        <v>617</v>
      </c>
      <c r="C103" s="25" t="s">
        <v>296</v>
      </c>
      <c r="D103" s="25" t="s">
        <v>618</v>
      </c>
      <c r="E103" s="25" t="s">
        <v>772</v>
      </c>
      <c r="F103" s="194"/>
      <c r="G103" s="203"/>
      <c r="H103" s="203"/>
      <c r="J103" s="28">
        <v>25.197200000000002</v>
      </c>
      <c r="K103" s="91"/>
      <c r="L103" s="91"/>
      <c r="M103" s="91"/>
    </row>
    <row r="104" spans="1:13" x14ac:dyDescent="0.25">
      <c r="A104" s="25" t="s">
        <v>619</v>
      </c>
      <c r="B104" s="25" t="s">
        <v>620</v>
      </c>
      <c r="C104" s="25" t="s">
        <v>270</v>
      </c>
      <c r="D104" s="25" t="s">
        <v>621</v>
      </c>
      <c r="E104" s="25" t="s">
        <v>295</v>
      </c>
      <c r="F104" s="28">
        <v>14.307300000000001</v>
      </c>
      <c r="G104" s="28">
        <v>13.909000000000001</v>
      </c>
      <c r="H104" s="28">
        <v>13.605700000000001</v>
      </c>
      <c r="I104" s="28">
        <v>27.447300000000002</v>
      </c>
      <c r="J104" s="54">
        <v>27.245200000000001</v>
      </c>
      <c r="K104" s="178">
        <v>27.0946</v>
      </c>
      <c r="L104" s="178">
        <v>23.465400000000002</v>
      </c>
      <c r="M104" s="178">
        <v>23.230699999999999</v>
      </c>
    </row>
    <row r="105" spans="1:13" x14ac:dyDescent="0.25">
      <c r="A105" s="25" t="s">
        <v>619</v>
      </c>
      <c r="B105" s="25" t="s">
        <v>620</v>
      </c>
      <c r="C105" s="25" t="s">
        <v>270</v>
      </c>
      <c r="D105" s="25" t="s">
        <v>621</v>
      </c>
      <c r="E105" s="25" t="s">
        <v>282</v>
      </c>
      <c r="F105" s="166">
        <v>73.958200000000005</v>
      </c>
      <c r="G105" s="28">
        <v>69.476399999999998</v>
      </c>
      <c r="H105" s="28">
        <v>66.140600000000006</v>
      </c>
      <c r="I105" s="28">
        <v>92.410000000000011</v>
      </c>
      <c r="J105" s="54">
        <v>88.322100000000006</v>
      </c>
      <c r="K105" s="178">
        <v>84.642600000000002</v>
      </c>
      <c r="L105" s="178">
        <v>69.00030000000001</v>
      </c>
      <c r="M105" s="178">
        <v>65.263099999999994</v>
      </c>
    </row>
    <row r="106" spans="1:13" s="39" customFormat="1" x14ac:dyDescent="0.25">
      <c r="A106" s="25" t="s">
        <v>619</v>
      </c>
      <c r="B106" s="25" t="s">
        <v>620</v>
      </c>
      <c r="C106" s="25" t="s">
        <v>270</v>
      </c>
      <c r="D106" s="25" t="s">
        <v>621</v>
      </c>
      <c r="E106" s="25" t="s">
        <v>625</v>
      </c>
      <c r="F106" s="167"/>
      <c r="G106" s="28"/>
      <c r="H106" s="28"/>
      <c r="I106" s="28"/>
      <c r="J106" s="54"/>
      <c r="K106" s="178"/>
      <c r="L106" s="178"/>
      <c r="M106" s="178">
        <v>4.1097999999999999</v>
      </c>
    </row>
    <row r="107" spans="1:13" x14ac:dyDescent="0.25">
      <c r="A107" s="25" t="s">
        <v>619</v>
      </c>
      <c r="B107" s="25" t="s">
        <v>620</v>
      </c>
      <c r="C107" s="25" t="s">
        <v>270</v>
      </c>
      <c r="D107" s="25" t="s">
        <v>621</v>
      </c>
      <c r="E107" s="25" t="s">
        <v>632</v>
      </c>
      <c r="F107" s="167"/>
      <c r="G107" s="28"/>
      <c r="H107" s="28"/>
      <c r="I107" s="28"/>
      <c r="J107" s="54"/>
      <c r="K107" s="178"/>
      <c r="L107" s="178">
        <v>0.42920000000000003</v>
      </c>
      <c r="M107" s="178">
        <v>0.41949999999999998</v>
      </c>
    </row>
    <row r="108" spans="1:13" x14ac:dyDescent="0.25">
      <c r="A108" s="25" t="s">
        <v>717</v>
      </c>
      <c r="B108" s="25" t="s">
        <v>718</v>
      </c>
      <c r="C108" s="25" t="s">
        <v>296</v>
      </c>
      <c r="D108" s="25" t="s">
        <v>719</v>
      </c>
      <c r="E108" s="25" t="s">
        <v>298</v>
      </c>
      <c r="F108" s="6">
        <v>0</v>
      </c>
      <c r="G108" s="6">
        <v>0</v>
      </c>
      <c r="H108" s="6">
        <v>0</v>
      </c>
      <c r="I108" s="8">
        <v>0</v>
      </c>
      <c r="J108" s="10">
        <v>0</v>
      </c>
      <c r="K108" s="8">
        <v>0</v>
      </c>
      <c r="L108" s="8">
        <v>0</v>
      </c>
      <c r="M108" s="8">
        <v>0</v>
      </c>
    </row>
    <row r="109" spans="1:13" s="39" customFormat="1" x14ac:dyDescent="0.25">
      <c r="A109" s="25" t="s">
        <v>717</v>
      </c>
      <c r="B109" s="25" t="s">
        <v>718</v>
      </c>
      <c r="C109" s="25" t="s">
        <v>296</v>
      </c>
      <c r="D109" s="25" t="s">
        <v>719</v>
      </c>
      <c r="E109" s="25" t="s">
        <v>315</v>
      </c>
      <c r="F109" s="6">
        <v>41.547699999999999</v>
      </c>
      <c r="G109" s="6">
        <v>37.011700000000005</v>
      </c>
      <c r="H109" s="6">
        <v>32.424800000000005</v>
      </c>
      <c r="I109" s="8">
        <v>114.34820000000001</v>
      </c>
      <c r="J109" s="54">
        <v>110.4747</v>
      </c>
      <c r="K109" s="178">
        <v>106.38509999999999</v>
      </c>
      <c r="L109" s="178">
        <v>94.533799999999999</v>
      </c>
      <c r="M109" s="178">
        <v>90.880499999999998</v>
      </c>
    </row>
    <row r="110" spans="1:13" s="39" customFormat="1" x14ac:dyDescent="0.25">
      <c r="A110" s="25" t="s">
        <v>387</v>
      </c>
      <c r="B110" s="25" t="s">
        <v>853</v>
      </c>
      <c r="C110" s="25" t="s">
        <v>296</v>
      </c>
      <c r="D110" s="25" t="s">
        <v>539</v>
      </c>
      <c r="E110" s="25" t="s">
        <v>419</v>
      </c>
      <c r="F110" s="194"/>
      <c r="G110" s="198"/>
      <c r="H110" s="198"/>
      <c r="I110" s="9"/>
      <c r="J110" s="54"/>
      <c r="K110" s="178"/>
      <c r="L110" s="178">
        <v>0</v>
      </c>
      <c r="M110" s="178">
        <v>0</v>
      </c>
    </row>
    <row r="111" spans="1:13" x14ac:dyDescent="0.25">
      <c r="A111" s="25" t="s">
        <v>387</v>
      </c>
      <c r="B111" s="25" t="s">
        <v>854</v>
      </c>
      <c r="C111" s="25" t="s">
        <v>296</v>
      </c>
      <c r="D111" s="25" t="s">
        <v>539</v>
      </c>
      <c r="E111" s="25" t="s">
        <v>419</v>
      </c>
      <c r="F111" s="194"/>
      <c r="G111" s="198"/>
      <c r="H111" s="198"/>
      <c r="I111" s="9"/>
      <c r="J111" s="54"/>
      <c r="K111" s="178"/>
      <c r="L111" s="178">
        <v>0</v>
      </c>
      <c r="M111" s="178">
        <v>0</v>
      </c>
    </row>
    <row r="112" spans="1:13" x14ac:dyDescent="0.25">
      <c r="A112" s="25" t="s">
        <v>387</v>
      </c>
      <c r="B112" s="76" t="s">
        <v>779</v>
      </c>
      <c r="C112" s="76" t="s">
        <v>296</v>
      </c>
      <c r="D112" s="76" t="s">
        <v>539</v>
      </c>
      <c r="E112" s="85" t="s">
        <v>419</v>
      </c>
      <c r="F112" s="194"/>
      <c r="G112" s="198"/>
      <c r="H112" s="198"/>
      <c r="I112" s="9"/>
      <c r="J112" s="10">
        <v>0</v>
      </c>
      <c r="K112" s="8">
        <v>0</v>
      </c>
      <c r="L112" s="8">
        <v>0</v>
      </c>
      <c r="M112" s="8">
        <v>0</v>
      </c>
    </row>
    <row r="113" spans="1:13" x14ac:dyDescent="0.25">
      <c r="A113" s="25" t="s">
        <v>387</v>
      </c>
      <c r="B113" s="25" t="s">
        <v>388</v>
      </c>
      <c r="C113" s="118" t="s">
        <v>12</v>
      </c>
      <c r="D113" s="25" t="s">
        <v>389</v>
      </c>
      <c r="E113" s="91" t="s">
        <v>329</v>
      </c>
      <c r="F113" s="194"/>
      <c r="G113" s="198"/>
      <c r="H113" s="198"/>
      <c r="I113" s="8">
        <v>0</v>
      </c>
      <c r="J113" s="10">
        <v>0</v>
      </c>
      <c r="K113" s="8">
        <v>0</v>
      </c>
      <c r="L113" s="8">
        <v>0</v>
      </c>
      <c r="M113" s="8">
        <v>0</v>
      </c>
    </row>
    <row r="114" spans="1:13" s="39" customFormat="1" x14ac:dyDescent="0.25">
      <c r="A114" s="25" t="s">
        <v>387</v>
      </c>
      <c r="B114" s="128" t="s">
        <v>596</v>
      </c>
      <c r="C114" s="25" t="s">
        <v>296</v>
      </c>
      <c r="D114" s="25" t="s">
        <v>539</v>
      </c>
      <c r="E114" s="25" t="s">
        <v>419</v>
      </c>
      <c r="F114" s="194"/>
      <c r="G114" s="198"/>
      <c r="H114" s="198"/>
      <c r="I114" s="8">
        <v>0</v>
      </c>
      <c r="J114" s="10">
        <v>0</v>
      </c>
      <c r="K114" s="8">
        <v>0</v>
      </c>
      <c r="L114" s="8">
        <v>0</v>
      </c>
      <c r="M114" s="8">
        <v>0</v>
      </c>
    </row>
    <row r="115" spans="1:13" s="39" customFormat="1" x14ac:dyDescent="0.25">
      <c r="A115" s="25" t="s">
        <v>536</v>
      </c>
      <c r="B115" s="189" t="s">
        <v>759</v>
      </c>
      <c r="C115" s="25" t="s">
        <v>296</v>
      </c>
      <c r="D115" s="25" t="s">
        <v>539</v>
      </c>
      <c r="E115" s="25" t="s">
        <v>419</v>
      </c>
      <c r="F115" s="194"/>
      <c r="G115" s="198"/>
      <c r="H115" s="198"/>
      <c r="I115" s="8"/>
      <c r="J115" s="10">
        <v>0</v>
      </c>
      <c r="K115" s="10">
        <v>0</v>
      </c>
      <c r="L115" s="10">
        <v>0</v>
      </c>
      <c r="M115" s="10">
        <v>0</v>
      </c>
    </row>
    <row r="116" spans="1:13" x14ac:dyDescent="0.25">
      <c r="A116" s="25" t="s">
        <v>536</v>
      </c>
      <c r="B116" s="189" t="s">
        <v>760</v>
      </c>
      <c r="C116" s="25" t="s">
        <v>296</v>
      </c>
      <c r="D116" s="25" t="s">
        <v>539</v>
      </c>
      <c r="E116" s="25" t="s">
        <v>419</v>
      </c>
      <c r="F116" s="194"/>
      <c r="G116" s="198"/>
      <c r="H116" s="198"/>
      <c r="I116" s="8"/>
      <c r="J116" s="8">
        <v>0</v>
      </c>
      <c r="K116" s="8">
        <v>0</v>
      </c>
      <c r="L116" s="8">
        <v>0</v>
      </c>
      <c r="M116" s="8">
        <v>0</v>
      </c>
    </row>
    <row r="117" spans="1:13" x14ac:dyDescent="0.25">
      <c r="A117" s="25" t="s">
        <v>387</v>
      </c>
      <c r="B117" s="189" t="s">
        <v>597</v>
      </c>
      <c r="C117" s="25" t="s">
        <v>296</v>
      </c>
      <c r="D117" s="25" t="s">
        <v>539</v>
      </c>
      <c r="E117" s="76" t="s">
        <v>419</v>
      </c>
      <c r="F117" s="194"/>
      <c r="G117" s="198"/>
      <c r="H117" s="198"/>
      <c r="I117" s="8">
        <v>0</v>
      </c>
      <c r="J117" s="10">
        <v>0</v>
      </c>
      <c r="K117" s="8">
        <v>0</v>
      </c>
      <c r="L117" s="8"/>
      <c r="M117" s="8"/>
    </row>
    <row r="118" spans="1:13" x14ac:dyDescent="0.25">
      <c r="A118" s="25" t="s">
        <v>387</v>
      </c>
      <c r="B118" s="25" t="s">
        <v>598</v>
      </c>
      <c r="C118" s="189" t="s">
        <v>296</v>
      </c>
      <c r="D118" s="25" t="s">
        <v>539</v>
      </c>
      <c r="E118" s="25" t="s">
        <v>419</v>
      </c>
      <c r="F118" s="194"/>
      <c r="G118" s="198"/>
      <c r="H118" s="198"/>
      <c r="I118" s="8">
        <v>0</v>
      </c>
      <c r="J118" s="10">
        <v>0</v>
      </c>
      <c r="K118" s="8">
        <v>0</v>
      </c>
      <c r="L118" s="8"/>
      <c r="M118" s="8"/>
    </row>
    <row r="119" spans="1:13" x14ac:dyDescent="0.25">
      <c r="A119" s="25" t="s">
        <v>387</v>
      </c>
      <c r="B119" s="25" t="s">
        <v>599</v>
      </c>
      <c r="C119" s="25" t="s">
        <v>12</v>
      </c>
      <c r="D119" s="25" t="s">
        <v>780</v>
      </c>
      <c r="E119" s="25" t="s">
        <v>14</v>
      </c>
      <c r="F119" s="194"/>
      <c r="G119" s="198"/>
      <c r="H119" s="198"/>
      <c r="I119" s="8">
        <v>0</v>
      </c>
      <c r="J119" s="10"/>
      <c r="K119" s="25"/>
      <c r="L119" s="25"/>
      <c r="M119" s="25"/>
    </row>
    <row r="120" spans="1:13" x14ac:dyDescent="0.25">
      <c r="A120" s="25" t="s">
        <v>387</v>
      </c>
      <c r="B120" s="25" t="s">
        <v>599</v>
      </c>
      <c r="C120" s="25" t="s">
        <v>296</v>
      </c>
      <c r="D120" s="25" t="s">
        <v>780</v>
      </c>
      <c r="E120" s="25" t="s">
        <v>315</v>
      </c>
      <c r="F120" s="194"/>
      <c r="G120" s="198"/>
      <c r="H120" s="198"/>
      <c r="I120" s="8">
        <v>0</v>
      </c>
      <c r="J120" s="54"/>
      <c r="K120" s="25"/>
      <c r="L120" s="25"/>
      <c r="M120" s="25"/>
    </row>
    <row r="121" spans="1:13" x14ac:dyDescent="0.25">
      <c r="A121" s="25" t="s">
        <v>387</v>
      </c>
      <c r="B121" s="25" t="s">
        <v>599</v>
      </c>
      <c r="C121" s="25" t="s">
        <v>296</v>
      </c>
      <c r="D121" s="189" t="s">
        <v>539</v>
      </c>
      <c r="E121" s="25" t="s">
        <v>419</v>
      </c>
      <c r="F121" s="194"/>
      <c r="G121" s="198"/>
      <c r="H121" s="198"/>
      <c r="I121" s="8">
        <v>0</v>
      </c>
      <c r="J121" s="10">
        <v>0</v>
      </c>
      <c r="K121" s="8">
        <v>0</v>
      </c>
      <c r="L121" s="8">
        <v>0</v>
      </c>
      <c r="M121" s="8">
        <v>0</v>
      </c>
    </row>
    <row r="122" spans="1:13" x14ac:dyDescent="0.25">
      <c r="A122" s="25" t="s">
        <v>387</v>
      </c>
      <c r="B122" s="25" t="s">
        <v>600</v>
      </c>
      <c r="C122" s="25" t="s">
        <v>12</v>
      </c>
      <c r="D122" s="25" t="s">
        <v>781</v>
      </c>
      <c r="E122" s="25" t="s">
        <v>14</v>
      </c>
      <c r="F122" s="194"/>
      <c r="G122" s="198"/>
      <c r="H122" s="198"/>
      <c r="I122" s="8">
        <v>0</v>
      </c>
      <c r="J122" s="54"/>
      <c r="K122" s="25"/>
      <c r="L122" s="25"/>
      <c r="M122" s="25"/>
    </row>
    <row r="123" spans="1:13" x14ac:dyDescent="0.25">
      <c r="A123" s="25" t="s">
        <v>387</v>
      </c>
      <c r="B123" s="25" t="s">
        <v>600</v>
      </c>
      <c r="C123" s="25" t="s">
        <v>296</v>
      </c>
      <c r="D123" s="25" t="s">
        <v>781</v>
      </c>
      <c r="E123" s="25" t="s">
        <v>315</v>
      </c>
      <c r="F123" s="194"/>
      <c r="G123" s="198"/>
      <c r="H123" s="198"/>
      <c r="I123" s="8">
        <v>0</v>
      </c>
      <c r="J123" s="54"/>
      <c r="K123" s="25"/>
      <c r="L123" s="25"/>
      <c r="M123" s="25"/>
    </row>
    <row r="124" spans="1:13" x14ac:dyDescent="0.25">
      <c r="A124" s="25" t="s">
        <v>387</v>
      </c>
      <c r="B124" s="25" t="s">
        <v>600</v>
      </c>
      <c r="C124" s="25" t="s">
        <v>296</v>
      </c>
      <c r="D124" s="76" t="s">
        <v>868</v>
      </c>
      <c r="E124" s="25" t="s">
        <v>315</v>
      </c>
      <c r="F124" s="194"/>
      <c r="G124" s="198"/>
      <c r="H124" s="198"/>
      <c r="I124" s="8"/>
      <c r="J124" s="54"/>
      <c r="K124" s="25"/>
      <c r="L124" s="25"/>
      <c r="M124" s="25">
        <v>0</v>
      </c>
    </row>
    <row r="125" spans="1:13" x14ac:dyDescent="0.25">
      <c r="A125" s="25" t="s">
        <v>387</v>
      </c>
      <c r="B125" s="189" t="s">
        <v>600</v>
      </c>
      <c r="C125" s="25" t="s">
        <v>296</v>
      </c>
      <c r="D125" s="25" t="s">
        <v>539</v>
      </c>
      <c r="E125" s="25" t="s">
        <v>419</v>
      </c>
      <c r="F125" s="194"/>
      <c r="G125" s="198"/>
      <c r="H125" s="198"/>
      <c r="I125" s="8">
        <v>0</v>
      </c>
      <c r="J125" s="10">
        <v>0</v>
      </c>
      <c r="K125" s="8">
        <v>0</v>
      </c>
      <c r="L125" s="8">
        <v>0</v>
      </c>
      <c r="M125" s="8">
        <v>0</v>
      </c>
    </row>
    <row r="126" spans="1:13" x14ac:dyDescent="0.25">
      <c r="A126" s="25" t="s">
        <v>387</v>
      </c>
      <c r="B126" s="25" t="s">
        <v>601</v>
      </c>
      <c r="C126" s="76" t="s">
        <v>296</v>
      </c>
      <c r="D126" s="25" t="s">
        <v>539</v>
      </c>
      <c r="E126" s="76" t="s">
        <v>419</v>
      </c>
      <c r="F126" s="194"/>
      <c r="G126" s="198"/>
      <c r="H126" s="198"/>
      <c r="I126" s="8">
        <v>0</v>
      </c>
      <c r="J126" s="10">
        <v>0</v>
      </c>
      <c r="K126" s="8">
        <v>0</v>
      </c>
      <c r="L126" s="8">
        <v>0</v>
      </c>
      <c r="M126" s="8">
        <v>0</v>
      </c>
    </row>
    <row r="127" spans="1:13" x14ac:dyDescent="0.25">
      <c r="A127" s="25" t="s">
        <v>387</v>
      </c>
      <c r="B127" s="25" t="s">
        <v>602</v>
      </c>
      <c r="C127" s="118" t="s">
        <v>296</v>
      </c>
      <c r="D127" s="25" t="s">
        <v>782</v>
      </c>
      <c r="E127" s="91" t="s">
        <v>298</v>
      </c>
      <c r="F127" s="194"/>
      <c r="G127" s="198"/>
      <c r="H127" s="198"/>
      <c r="I127" s="8">
        <v>0</v>
      </c>
      <c r="J127" s="54"/>
      <c r="K127" s="25"/>
      <c r="L127" s="25"/>
      <c r="M127" s="25"/>
    </row>
    <row r="128" spans="1:13" x14ac:dyDescent="0.25">
      <c r="A128" s="25" t="s">
        <v>387</v>
      </c>
      <c r="B128" s="128" t="s">
        <v>602</v>
      </c>
      <c r="C128" s="25" t="s">
        <v>296</v>
      </c>
      <c r="D128" s="189" t="s">
        <v>539</v>
      </c>
      <c r="E128" s="25" t="s">
        <v>419</v>
      </c>
      <c r="F128" s="194"/>
      <c r="G128" s="198"/>
      <c r="H128" s="198"/>
      <c r="I128" s="8">
        <v>0</v>
      </c>
      <c r="J128" s="10">
        <v>0</v>
      </c>
      <c r="K128" s="8">
        <v>0</v>
      </c>
      <c r="L128" s="8">
        <v>0</v>
      </c>
      <c r="M128" s="8">
        <v>0</v>
      </c>
    </row>
    <row r="129" spans="1:13" x14ac:dyDescent="0.25">
      <c r="A129" s="25" t="s">
        <v>387</v>
      </c>
      <c r="B129" s="189" t="s">
        <v>603</v>
      </c>
      <c r="C129" s="25" t="s">
        <v>296</v>
      </c>
      <c r="D129" s="25" t="s">
        <v>539</v>
      </c>
      <c r="E129" s="76" t="s">
        <v>419</v>
      </c>
      <c r="F129" s="194"/>
      <c r="G129" s="198"/>
      <c r="H129" s="198"/>
      <c r="I129" s="8">
        <v>0</v>
      </c>
      <c r="J129" s="10">
        <v>0</v>
      </c>
      <c r="K129" s="8">
        <v>0</v>
      </c>
      <c r="L129" s="8">
        <v>0</v>
      </c>
      <c r="M129" s="8">
        <v>0</v>
      </c>
    </row>
    <row r="130" spans="1:13" x14ac:dyDescent="0.25">
      <c r="A130" s="25" t="s">
        <v>387</v>
      </c>
      <c r="B130" s="25" t="s">
        <v>604</v>
      </c>
      <c r="C130" s="115" t="s">
        <v>296</v>
      </c>
      <c r="D130" s="25" t="s">
        <v>539</v>
      </c>
      <c r="E130" s="25" t="s">
        <v>419</v>
      </c>
      <c r="F130" s="194"/>
      <c r="G130" s="198"/>
      <c r="H130" s="198"/>
      <c r="I130" s="8">
        <v>0</v>
      </c>
      <c r="J130" s="10">
        <v>0</v>
      </c>
      <c r="K130" s="8">
        <v>0</v>
      </c>
      <c r="L130" s="8">
        <v>0</v>
      </c>
      <c r="M130" s="8">
        <v>0</v>
      </c>
    </row>
    <row r="131" spans="1:13" s="33" customFormat="1" x14ac:dyDescent="0.25">
      <c r="A131" s="25" t="s">
        <v>387</v>
      </c>
      <c r="B131" s="25" t="s">
        <v>875</v>
      </c>
      <c r="C131" s="25" t="s">
        <v>116</v>
      </c>
      <c r="D131" s="76" t="s">
        <v>876</v>
      </c>
      <c r="E131" s="25" t="s">
        <v>124</v>
      </c>
      <c r="F131" s="194"/>
      <c r="G131" s="198"/>
      <c r="H131" s="198"/>
      <c r="I131" s="9"/>
      <c r="J131" s="40"/>
      <c r="K131" s="8"/>
      <c r="L131" s="8"/>
      <c r="M131" s="8">
        <v>0</v>
      </c>
    </row>
    <row r="132" spans="1:13" s="36" customFormat="1" x14ac:dyDescent="0.25">
      <c r="A132" s="25" t="s">
        <v>387</v>
      </c>
      <c r="B132" s="76" t="s">
        <v>877</v>
      </c>
      <c r="C132" s="25" t="s">
        <v>116</v>
      </c>
      <c r="D132" s="25" t="s">
        <v>148</v>
      </c>
      <c r="E132" s="25" t="s">
        <v>124</v>
      </c>
      <c r="F132" s="194"/>
      <c r="G132" s="198"/>
      <c r="H132" s="198"/>
      <c r="I132" s="9"/>
      <c r="J132" s="40"/>
      <c r="K132" s="8"/>
      <c r="L132" s="8"/>
      <c r="M132" s="8">
        <v>0</v>
      </c>
    </row>
    <row r="133" spans="1:13" s="36" customFormat="1" x14ac:dyDescent="0.25">
      <c r="A133" s="25" t="s">
        <v>128</v>
      </c>
      <c r="B133" s="25" t="s">
        <v>129</v>
      </c>
      <c r="C133" s="25" t="s">
        <v>116</v>
      </c>
      <c r="D133" s="92" t="s">
        <v>794</v>
      </c>
      <c r="E133" s="85" t="s">
        <v>124</v>
      </c>
      <c r="F133" s="194"/>
      <c r="G133" s="198"/>
      <c r="H133" s="198"/>
      <c r="I133" s="9"/>
      <c r="J133" s="40">
        <v>0</v>
      </c>
      <c r="K133" s="8">
        <v>0</v>
      </c>
      <c r="L133" s="8">
        <v>0</v>
      </c>
      <c r="M133" s="8">
        <v>0</v>
      </c>
    </row>
    <row r="134" spans="1:13" s="39" customFormat="1" x14ac:dyDescent="0.25">
      <c r="A134" s="25" t="s">
        <v>128</v>
      </c>
      <c r="B134" s="25" t="s">
        <v>129</v>
      </c>
      <c r="C134" s="25" t="s">
        <v>116</v>
      </c>
      <c r="D134" s="25" t="s">
        <v>130</v>
      </c>
      <c r="E134" s="25" t="s">
        <v>118</v>
      </c>
      <c r="F134" s="194"/>
      <c r="G134" s="198">
        <v>0</v>
      </c>
      <c r="H134" s="198">
        <v>0</v>
      </c>
      <c r="I134" s="9">
        <v>0</v>
      </c>
      <c r="J134" s="40"/>
      <c r="K134" s="25"/>
      <c r="L134" s="25"/>
      <c r="M134" s="25"/>
    </row>
    <row r="135" spans="1:13" s="39" customFormat="1" x14ac:dyDescent="0.25">
      <c r="A135" s="85" t="s">
        <v>128</v>
      </c>
      <c r="B135" s="85" t="s">
        <v>129</v>
      </c>
      <c r="C135" s="85" t="s">
        <v>116</v>
      </c>
      <c r="D135" s="93" t="s">
        <v>796</v>
      </c>
      <c r="E135" s="85" t="s">
        <v>124</v>
      </c>
      <c r="F135" s="194"/>
      <c r="G135" s="198"/>
      <c r="H135" s="198"/>
      <c r="I135" s="9"/>
      <c r="J135" s="40">
        <v>0</v>
      </c>
      <c r="K135" s="40">
        <v>0</v>
      </c>
      <c r="L135" s="40">
        <v>0</v>
      </c>
      <c r="M135" s="40">
        <v>0</v>
      </c>
    </row>
    <row r="136" spans="1:13" s="39" customFormat="1" x14ac:dyDescent="0.25">
      <c r="A136" s="85" t="s">
        <v>128</v>
      </c>
      <c r="B136" s="85" t="s">
        <v>129</v>
      </c>
      <c r="C136" s="85" t="s">
        <v>116</v>
      </c>
      <c r="D136" s="25" t="s">
        <v>869</v>
      </c>
      <c r="E136" s="25" t="s">
        <v>124</v>
      </c>
      <c r="F136" s="194"/>
      <c r="G136" s="198"/>
      <c r="H136" s="198"/>
      <c r="I136" s="9"/>
      <c r="J136" s="40"/>
      <c r="K136" s="40"/>
      <c r="L136" s="40"/>
      <c r="M136" s="40">
        <v>0</v>
      </c>
    </row>
    <row r="137" spans="1:13" x14ac:dyDescent="0.25">
      <c r="A137" s="85" t="s">
        <v>128</v>
      </c>
      <c r="B137" s="85" t="s">
        <v>129</v>
      </c>
      <c r="C137" s="85" t="s">
        <v>116</v>
      </c>
      <c r="D137" s="93" t="s">
        <v>797</v>
      </c>
      <c r="E137" s="25" t="s">
        <v>134</v>
      </c>
      <c r="F137" s="194"/>
      <c r="G137" s="198"/>
      <c r="H137" s="198"/>
      <c r="I137" s="9"/>
      <c r="J137" s="40">
        <v>0</v>
      </c>
      <c r="K137" s="180">
        <v>0</v>
      </c>
      <c r="L137" s="180">
        <v>0</v>
      </c>
      <c r="M137" s="180">
        <v>0</v>
      </c>
    </row>
    <row r="138" spans="1:13" x14ac:dyDescent="0.25">
      <c r="A138" s="85" t="s">
        <v>128</v>
      </c>
      <c r="B138" s="85" t="s">
        <v>129</v>
      </c>
      <c r="C138" s="85" t="s">
        <v>116</v>
      </c>
      <c r="D138" s="93" t="s">
        <v>797</v>
      </c>
      <c r="E138" s="85" t="s">
        <v>124</v>
      </c>
      <c r="F138" s="194"/>
      <c r="G138" s="198"/>
      <c r="H138" s="198"/>
      <c r="I138" s="9"/>
      <c r="J138" s="40">
        <v>0</v>
      </c>
      <c r="K138" s="180">
        <v>0</v>
      </c>
      <c r="L138" s="180">
        <v>0</v>
      </c>
      <c r="M138" s="180">
        <v>0</v>
      </c>
    </row>
    <row r="139" spans="1:13" x14ac:dyDescent="0.25">
      <c r="A139" s="85" t="s">
        <v>128</v>
      </c>
      <c r="B139" s="85" t="s">
        <v>129</v>
      </c>
      <c r="C139" s="85" t="s">
        <v>116</v>
      </c>
      <c r="D139" s="25" t="s">
        <v>870</v>
      </c>
      <c r="E139" s="76" t="s">
        <v>124</v>
      </c>
      <c r="F139" s="194"/>
      <c r="G139" s="198"/>
      <c r="H139" s="198"/>
      <c r="I139" s="9"/>
      <c r="J139" s="40"/>
      <c r="K139" s="181"/>
      <c r="L139" s="181"/>
      <c r="M139" s="181">
        <v>0</v>
      </c>
    </row>
    <row r="140" spans="1:13" x14ac:dyDescent="0.25">
      <c r="A140" s="85" t="s">
        <v>128</v>
      </c>
      <c r="B140" s="85" t="s">
        <v>129</v>
      </c>
      <c r="C140" s="85" t="s">
        <v>116</v>
      </c>
      <c r="D140" s="165" t="s">
        <v>801</v>
      </c>
      <c r="E140" s="25" t="s">
        <v>118</v>
      </c>
      <c r="F140" s="194"/>
      <c r="G140" s="198"/>
      <c r="H140" s="198"/>
      <c r="I140" s="9"/>
      <c r="J140" s="40">
        <v>0</v>
      </c>
      <c r="K140" s="40">
        <v>0</v>
      </c>
      <c r="L140" s="40">
        <v>0</v>
      </c>
      <c r="M140" s="40">
        <v>0</v>
      </c>
    </row>
    <row r="141" spans="1:13" x14ac:dyDescent="0.25">
      <c r="A141" s="85" t="s">
        <v>128</v>
      </c>
      <c r="B141" s="85" t="s">
        <v>129</v>
      </c>
      <c r="C141" s="85" t="s">
        <v>116</v>
      </c>
      <c r="D141" s="93" t="s">
        <v>805</v>
      </c>
      <c r="E141" s="85" t="s">
        <v>124</v>
      </c>
      <c r="F141" s="194"/>
      <c r="G141" s="198"/>
      <c r="H141" s="198"/>
      <c r="I141" s="9"/>
      <c r="J141" s="40">
        <v>0</v>
      </c>
      <c r="K141" s="40">
        <v>0</v>
      </c>
      <c r="L141" s="40">
        <v>0</v>
      </c>
      <c r="M141" s="40">
        <v>0</v>
      </c>
    </row>
    <row r="142" spans="1:13" x14ac:dyDescent="0.25">
      <c r="A142" s="25" t="s">
        <v>128</v>
      </c>
      <c r="B142" s="117" t="s">
        <v>129</v>
      </c>
      <c r="C142" s="25" t="s">
        <v>116</v>
      </c>
      <c r="D142" s="91" t="s">
        <v>871</v>
      </c>
      <c r="E142" s="25" t="s">
        <v>134</v>
      </c>
      <c r="F142" s="194"/>
      <c r="G142" s="198"/>
      <c r="H142" s="198"/>
      <c r="I142" s="9"/>
      <c r="J142" s="40"/>
      <c r="K142" s="40"/>
      <c r="L142" s="40"/>
      <c r="M142" s="40">
        <v>0</v>
      </c>
    </row>
    <row r="143" spans="1:13" x14ac:dyDescent="0.25">
      <c r="A143" s="25" t="s">
        <v>128</v>
      </c>
      <c r="B143" s="76" t="s">
        <v>129</v>
      </c>
      <c r="C143" s="25" t="s">
        <v>116</v>
      </c>
      <c r="D143" s="25" t="s">
        <v>871</v>
      </c>
      <c r="E143" s="85" t="s">
        <v>124</v>
      </c>
      <c r="F143" s="194"/>
      <c r="G143" s="198"/>
      <c r="H143" s="198"/>
      <c r="I143" s="9"/>
      <c r="J143" s="40"/>
      <c r="K143" s="40"/>
      <c r="L143" s="40"/>
      <c r="M143" s="40">
        <v>0</v>
      </c>
    </row>
    <row r="144" spans="1:13" x14ac:dyDescent="0.25">
      <c r="A144" s="25" t="s">
        <v>128</v>
      </c>
      <c r="B144" s="76" t="s">
        <v>129</v>
      </c>
      <c r="C144" s="25" t="s">
        <v>116</v>
      </c>
      <c r="D144" s="25" t="s">
        <v>872</v>
      </c>
      <c r="E144" s="76" t="s">
        <v>124</v>
      </c>
      <c r="F144" s="194"/>
      <c r="G144" s="198"/>
      <c r="H144" s="198"/>
      <c r="I144" s="9"/>
      <c r="J144" s="40"/>
      <c r="K144" s="40"/>
      <c r="L144" s="40"/>
      <c r="M144" s="40">
        <v>0</v>
      </c>
    </row>
    <row r="145" spans="1:13" x14ac:dyDescent="0.25">
      <c r="A145" s="25" t="s">
        <v>128</v>
      </c>
      <c r="B145" s="76" t="s">
        <v>129</v>
      </c>
      <c r="C145" s="25" t="s">
        <v>116</v>
      </c>
      <c r="D145" s="25" t="s">
        <v>873</v>
      </c>
      <c r="E145" s="25" t="s">
        <v>134</v>
      </c>
      <c r="F145" s="194"/>
      <c r="G145" s="198"/>
      <c r="H145" s="198"/>
      <c r="I145" s="9"/>
      <c r="J145" s="40"/>
      <c r="K145" s="40"/>
      <c r="L145" s="40"/>
      <c r="M145" s="40">
        <v>0</v>
      </c>
    </row>
    <row r="146" spans="1:13" x14ac:dyDescent="0.25">
      <c r="A146" s="25" t="s">
        <v>128</v>
      </c>
      <c r="B146" s="25" t="s">
        <v>129</v>
      </c>
      <c r="C146" s="25" t="s">
        <v>116</v>
      </c>
      <c r="D146" s="25" t="s">
        <v>873</v>
      </c>
      <c r="E146" s="85" t="s">
        <v>124</v>
      </c>
      <c r="F146" s="194"/>
      <c r="G146" s="198"/>
      <c r="H146" s="198"/>
      <c r="I146" s="9"/>
      <c r="J146" s="40"/>
      <c r="K146" s="40"/>
      <c r="L146" s="40"/>
      <c r="M146" s="40">
        <v>0</v>
      </c>
    </row>
    <row r="147" spans="1:13" x14ac:dyDescent="0.25">
      <c r="A147" s="25" t="s">
        <v>128</v>
      </c>
      <c r="B147" s="25" t="s">
        <v>129</v>
      </c>
      <c r="C147" s="25" t="s">
        <v>116</v>
      </c>
      <c r="D147" s="25" t="s">
        <v>874</v>
      </c>
      <c r="E147" s="76" t="s">
        <v>124</v>
      </c>
      <c r="F147" s="194"/>
      <c r="G147" s="198"/>
      <c r="H147" s="198"/>
      <c r="I147" s="9"/>
      <c r="J147" s="40"/>
      <c r="K147" s="40"/>
      <c r="L147" s="40"/>
      <c r="M147" s="40">
        <v>0</v>
      </c>
    </row>
    <row r="148" spans="1:13" x14ac:dyDescent="0.25">
      <c r="A148" s="85" t="s">
        <v>128</v>
      </c>
      <c r="B148" s="76" t="s">
        <v>129</v>
      </c>
      <c r="C148" s="25" t="s">
        <v>270</v>
      </c>
      <c r="D148" s="123" t="s">
        <v>804</v>
      </c>
      <c r="E148" s="25" t="s">
        <v>295</v>
      </c>
      <c r="F148" s="194"/>
      <c r="G148" s="198"/>
      <c r="H148" s="198"/>
      <c r="I148" s="9"/>
      <c r="J148" s="40">
        <v>0</v>
      </c>
      <c r="K148" s="180">
        <v>20.667919999999999</v>
      </c>
      <c r="L148" s="180">
        <v>20.667919999999999</v>
      </c>
      <c r="M148" s="180">
        <v>21.868099999999998</v>
      </c>
    </row>
    <row r="149" spans="1:13" x14ac:dyDescent="0.25">
      <c r="A149" s="25" t="s">
        <v>128</v>
      </c>
      <c r="B149" s="25" t="s">
        <v>761</v>
      </c>
      <c r="C149" s="189" t="s">
        <v>116</v>
      </c>
      <c r="D149" s="25" t="s">
        <v>130</v>
      </c>
      <c r="E149" s="189" t="s">
        <v>118</v>
      </c>
      <c r="F149" s="194"/>
      <c r="G149" s="198"/>
      <c r="H149" s="198"/>
      <c r="I149" s="8">
        <v>0</v>
      </c>
      <c r="J149" s="10">
        <v>0</v>
      </c>
      <c r="K149" s="180">
        <v>0</v>
      </c>
      <c r="L149" s="180">
        <v>0</v>
      </c>
      <c r="M149" s="180">
        <v>0</v>
      </c>
    </row>
    <row r="150" spans="1:13" x14ac:dyDescent="0.25">
      <c r="A150" s="25" t="s">
        <v>128</v>
      </c>
      <c r="B150" s="189" t="s">
        <v>783</v>
      </c>
      <c r="C150" s="25" t="s">
        <v>116</v>
      </c>
      <c r="D150" s="189" t="s">
        <v>784</v>
      </c>
      <c r="E150" s="25" t="s">
        <v>134</v>
      </c>
      <c r="F150" s="194"/>
      <c r="G150" s="198"/>
      <c r="H150" s="198"/>
      <c r="I150" s="8">
        <v>0</v>
      </c>
      <c r="J150" s="54"/>
      <c r="K150" s="25"/>
      <c r="L150" s="25"/>
      <c r="M150" s="25"/>
    </row>
    <row r="151" spans="1:13" x14ac:dyDescent="0.25">
      <c r="A151" s="25" t="s">
        <v>128</v>
      </c>
      <c r="B151" s="25" t="s">
        <v>783</v>
      </c>
      <c r="C151" s="115" t="s">
        <v>116</v>
      </c>
      <c r="D151" s="25" t="s">
        <v>784</v>
      </c>
      <c r="E151" s="25" t="s">
        <v>124</v>
      </c>
      <c r="F151" s="194"/>
      <c r="G151" s="198"/>
      <c r="H151" s="198"/>
      <c r="I151" s="8">
        <v>0</v>
      </c>
      <c r="J151" s="8">
        <v>0</v>
      </c>
      <c r="K151" s="8">
        <v>0</v>
      </c>
      <c r="L151" s="8">
        <v>0</v>
      </c>
      <c r="M151" s="8">
        <v>0</v>
      </c>
    </row>
    <row r="152" spans="1:13" x14ac:dyDescent="0.25">
      <c r="A152" s="25" t="s">
        <v>128</v>
      </c>
      <c r="B152" s="25" t="s">
        <v>287</v>
      </c>
      <c r="C152" s="25" t="s">
        <v>270</v>
      </c>
      <c r="D152" s="25" t="s">
        <v>288</v>
      </c>
      <c r="E152" s="25" t="s">
        <v>272</v>
      </c>
      <c r="F152" s="194"/>
      <c r="G152" s="6">
        <v>0</v>
      </c>
      <c r="H152" s="6">
        <v>0</v>
      </c>
      <c r="I152" s="8">
        <v>0</v>
      </c>
      <c r="J152" s="117"/>
      <c r="K152" s="25"/>
      <c r="L152" s="25"/>
      <c r="M152" s="25"/>
    </row>
    <row r="153" spans="1:13" x14ac:dyDescent="0.25">
      <c r="A153" s="25" t="s">
        <v>128</v>
      </c>
      <c r="B153" s="25" t="s">
        <v>173</v>
      </c>
      <c r="C153" s="25" t="s">
        <v>270</v>
      </c>
      <c r="D153" s="25" t="s">
        <v>174</v>
      </c>
      <c r="E153" s="25" t="s">
        <v>289</v>
      </c>
      <c r="F153" s="194">
        <v>3.5099999999999999E-2</v>
      </c>
      <c r="G153" s="6">
        <v>0</v>
      </c>
      <c r="H153" s="6">
        <v>0</v>
      </c>
      <c r="I153" s="8">
        <v>0</v>
      </c>
      <c r="J153" s="117"/>
      <c r="K153" s="25"/>
      <c r="L153" s="25"/>
      <c r="M153" s="25"/>
    </row>
    <row r="154" spans="1:13" x14ac:dyDescent="0.25">
      <c r="A154" s="25" t="s">
        <v>128</v>
      </c>
      <c r="B154" s="25" t="s">
        <v>173</v>
      </c>
      <c r="C154" s="25" t="s">
        <v>270</v>
      </c>
      <c r="D154" s="25" t="s">
        <v>174</v>
      </c>
      <c r="E154" s="25" t="s">
        <v>272</v>
      </c>
      <c r="F154" s="194">
        <v>0.36000000000000004</v>
      </c>
      <c r="G154" s="6">
        <v>0</v>
      </c>
      <c r="H154" s="6">
        <v>0</v>
      </c>
      <c r="I154" s="8">
        <v>0</v>
      </c>
      <c r="J154" s="117"/>
      <c r="K154" s="25"/>
      <c r="L154" s="25"/>
      <c r="M154" s="25"/>
    </row>
    <row r="155" spans="1:13" x14ac:dyDescent="0.25">
      <c r="A155" s="25" t="s">
        <v>128</v>
      </c>
      <c r="B155" s="25" t="s">
        <v>175</v>
      </c>
      <c r="C155" s="25" t="s">
        <v>270</v>
      </c>
      <c r="D155" s="25" t="s">
        <v>176</v>
      </c>
      <c r="E155" s="25" t="s">
        <v>282</v>
      </c>
      <c r="F155" s="194"/>
      <c r="G155" s="6">
        <v>0</v>
      </c>
      <c r="H155" s="6">
        <v>0</v>
      </c>
      <c r="I155" s="8">
        <v>0</v>
      </c>
      <c r="J155" s="117"/>
      <c r="K155" s="25"/>
      <c r="L155" s="25"/>
      <c r="M155" s="25"/>
    </row>
    <row r="156" spans="1:13" x14ac:dyDescent="0.25">
      <c r="A156" s="25" t="s">
        <v>128</v>
      </c>
      <c r="B156" s="25" t="s">
        <v>649</v>
      </c>
      <c r="C156" s="25" t="s">
        <v>270</v>
      </c>
      <c r="D156" s="25" t="s">
        <v>765</v>
      </c>
      <c r="E156" s="25" t="s">
        <v>295</v>
      </c>
      <c r="F156" s="194"/>
      <c r="G156" s="6"/>
      <c r="H156" s="6"/>
      <c r="I156" s="182">
        <v>1.5284</v>
      </c>
      <c r="J156" s="10">
        <v>1.5284</v>
      </c>
      <c r="K156" s="180">
        <v>1.4449143709414003</v>
      </c>
      <c r="L156" s="180">
        <v>1.4449000000000001</v>
      </c>
      <c r="M156" s="180">
        <v>0</v>
      </c>
    </row>
    <row r="157" spans="1:13" x14ac:dyDescent="0.25">
      <c r="A157" s="25" t="s">
        <v>128</v>
      </c>
      <c r="B157" s="25" t="s">
        <v>649</v>
      </c>
      <c r="C157" s="25" t="s">
        <v>270</v>
      </c>
      <c r="D157" s="25" t="s">
        <v>765</v>
      </c>
      <c r="E157" s="25" t="s">
        <v>282</v>
      </c>
      <c r="F157" s="194"/>
      <c r="G157" s="6"/>
      <c r="H157" s="6"/>
      <c r="I157" s="8">
        <v>1.5284</v>
      </c>
      <c r="J157" s="10">
        <v>1.5284</v>
      </c>
      <c r="K157" s="180">
        <v>1.4449143709414003</v>
      </c>
      <c r="L157" s="180">
        <v>1.4449000000000001</v>
      </c>
      <c r="M157" s="180">
        <v>0</v>
      </c>
    </row>
    <row r="158" spans="1:13" x14ac:dyDescent="0.25">
      <c r="A158" s="25" t="s">
        <v>128</v>
      </c>
      <c r="B158" s="25" t="s">
        <v>649</v>
      </c>
      <c r="C158" s="25" t="s">
        <v>270</v>
      </c>
      <c r="D158" s="25" t="s">
        <v>767</v>
      </c>
      <c r="E158" s="25" t="s">
        <v>625</v>
      </c>
      <c r="F158" s="6"/>
      <c r="G158" s="6"/>
      <c r="H158" s="6"/>
      <c r="I158" s="8">
        <v>4.8648999999999996</v>
      </c>
      <c r="J158" s="54">
        <v>4.8649000000000004</v>
      </c>
      <c r="K158" s="180">
        <v>4.4359524525206036</v>
      </c>
      <c r="L158" s="180">
        <v>4.4359999999999999</v>
      </c>
      <c r="M158" s="180">
        <v>0</v>
      </c>
    </row>
    <row r="159" spans="1:13" x14ac:dyDescent="0.25">
      <c r="A159" s="25" t="s">
        <v>128</v>
      </c>
      <c r="B159" s="25" t="s">
        <v>649</v>
      </c>
      <c r="C159" s="25" t="s">
        <v>270</v>
      </c>
      <c r="D159" s="25" t="s">
        <v>650</v>
      </c>
      <c r="E159" s="25" t="s">
        <v>295</v>
      </c>
      <c r="F159" s="6">
        <v>0.83030000000000004</v>
      </c>
      <c r="G159" s="6">
        <v>1.2114</v>
      </c>
      <c r="H159" s="6">
        <v>1.0968</v>
      </c>
      <c r="I159" s="8">
        <v>1.8706</v>
      </c>
      <c r="J159" s="54">
        <v>1.7025000000000001</v>
      </c>
      <c r="K159" s="180">
        <v>1.7286105557641871</v>
      </c>
      <c r="L159" s="180">
        <v>1.5665</v>
      </c>
      <c r="M159" s="180">
        <v>1.8545</v>
      </c>
    </row>
    <row r="160" spans="1:13" x14ac:dyDescent="0.25">
      <c r="A160" s="25" t="s">
        <v>128</v>
      </c>
      <c r="B160" s="25" t="s">
        <v>649</v>
      </c>
      <c r="C160" s="25" t="s">
        <v>270</v>
      </c>
      <c r="D160" s="25" t="s">
        <v>650</v>
      </c>
      <c r="E160" s="25" t="s">
        <v>285</v>
      </c>
      <c r="F160" s="6">
        <v>142.11760000000001</v>
      </c>
      <c r="G160" s="6">
        <v>150.90200000000002</v>
      </c>
      <c r="H160" s="6">
        <v>143.10050000000001</v>
      </c>
      <c r="I160" s="8">
        <v>121.3306</v>
      </c>
      <c r="J160" s="54">
        <v>113.03670000000001</v>
      </c>
      <c r="K160" s="180">
        <v>114.7851806252758</v>
      </c>
      <c r="L160" s="180">
        <v>106.9179</v>
      </c>
      <c r="M160" s="180">
        <v>137.0059</v>
      </c>
    </row>
    <row r="161" spans="1:13" x14ac:dyDescent="0.25">
      <c r="A161" s="25" t="s">
        <v>128</v>
      </c>
      <c r="B161" s="25" t="s">
        <v>649</v>
      </c>
      <c r="C161" s="25" t="s">
        <v>270</v>
      </c>
      <c r="D161" s="25" t="s">
        <v>650</v>
      </c>
      <c r="E161" s="25" t="s">
        <v>282</v>
      </c>
      <c r="F161" s="6">
        <v>184.05010000000001</v>
      </c>
      <c r="G161" s="6">
        <v>185.292</v>
      </c>
      <c r="H161" s="6">
        <v>175.97380000000001</v>
      </c>
      <c r="I161" s="8">
        <v>184.06560000000002</v>
      </c>
      <c r="J161" s="54">
        <v>171.32330000000002</v>
      </c>
      <c r="K161" s="180">
        <v>185.00929415536356</v>
      </c>
      <c r="L161" s="180">
        <v>174.1771</v>
      </c>
      <c r="M161" s="180">
        <v>196.15110000000001</v>
      </c>
    </row>
    <row r="162" spans="1:13" x14ac:dyDescent="0.25">
      <c r="A162" s="25" t="s">
        <v>128</v>
      </c>
      <c r="B162" s="25" t="s">
        <v>649</v>
      </c>
      <c r="C162" s="25" t="s">
        <v>270</v>
      </c>
      <c r="D162" s="25" t="s">
        <v>650</v>
      </c>
      <c r="E162" s="25" t="s">
        <v>625</v>
      </c>
      <c r="F162" s="6"/>
      <c r="G162" s="6">
        <v>5.5114000000000001</v>
      </c>
      <c r="H162" s="6">
        <v>5.0818000000000003</v>
      </c>
      <c r="I162" s="8">
        <v>7.8024000000000004</v>
      </c>
      <c r="J162" s="54">
        <v>7.4284000000000008</v>
      </c>
      <c r="K162" s="180">
        <v>10.726405389194047</v>
      </c>
      <c r="L162" s="180">
        <v>10.334200000000001</v>
      </c>
      <c r="M162" s="180">
        <v>14.7971</v>
      </c>
    </row>
    <row r="163" spans="1:13" x14ac:dyDescent="0.25">
      <c r="A163" s="25" t="s">
        <v>128</v>
      </c>
      <c r="B163" s="25" t="s">
        <v>649</v>
      </c>
      <c r="C163" s="25" t="s">
        <v>270</v>
      </c>
      <c r="D163" s="25" t="s">
        <v>651</v>
      </c>
      <c r="E163" s="25" t="s">
        <v>282</v>
      </c>
      <c r="F163" s="6">
        <v>2.577</v>
      </c>
      <c r="G163" s="6">
        <v>2.1238999999999999</v>
      </c>
      <c r="H163" s="6">
        <v>1.9483000000000001</v>
      </c>
      <c r="I163" s="8">
        <v>8.8700000000000001E-2</v>
      </c>
      <c r="J163" s="185">
        <v>0</v>
      </c>
      <c r="K163" s="180">
        <v>0.68163801378512812</v>
      </c>
      <c r="L163" s="180">
        <v>0.54249999999999998</v>
      </c>
      <c r="M163" s="180">
        <v>0.62470000000000003</v>
      </c>
    </row>
    <row r="164" spans="1:13" x14ac:dyDescent="0.25">
      <c r="A164" s="25" t="s">
        <v>128</v>
      </c>
      <c r="B164" s="25" t="s">
        <v>649</v>
      </c>
      <c r="C164" s="25" t="s">
        <v>270</v>
      </c>
      <c r="D164" s="25" t="s">
        <v>670</v>
      </c>
      <c r="E164" s="25" t="s">
        <v>625</v>
      </c>
      <c r="F164" s="6">
        <v>1.0064</v>
      </c>
      <c r="G164" s="6">
        <v>2.4477000000000002</v>
      </c>
      <c r="H164" s="6">
        <v>2.1294</v>
      </c>
      <c r="I164" s="8">
        <v>1.0079</v>
      </c>
      <c r="J164" s="54">
        <v>0.89419999999999999</v>
      </c>
      <c r="K164" s="180">
        <v>8.6285627477710314</v>
      </c>
      <c r="L164" s="180">
        <v>8.5202000000000009</v>
      </c>
      <c r="M164" s="180">
        <v>7.4372999999999996</v>
      </c>
    </row>
    <row r="165" spans="1:13" x14ac:dyDescent="0.25">
      <c r="A165" s="25" t="s">
        <v>128</v>
      </c>
      <c r="B165" s="25" t="s">
        <v>649</v>
      </c>
      <c r="C165" s="25" t="s">
        <v>270</v>
      </c>
      <c r="D165" s="25" t="s">
        <v>671</v>
      </c>
      <c r="E165" s="25" t="s">
        <v>625</v>
      </c>
      <c r="F165" s="6">
        <v>0.9022</v>
      </c>
      <c r="G165" s="6">
        <v>1.9545000000000001</v>
      </c>
      <c r="H165" s="6">
        <v>1.4429000000000001</v>
      </c>
      <c r="I165" s="8">
        <v>5.8561000000000005</v>
      </c>
      <c r="J165" s="54">
        <v>5.0840000000000005</v>
      </c>
      <c r="K165" s="180">
        <v>1.3551236083985083</v>
      </c>
      <c r="L165" s="180">
        <v>0.56220000000000003</v>
      </c>
      <c r="M165" s="180">
        <v>0.85309999999999997</v>
      </c>
    </row>
    <row r="166" spans="1:13" x14ac:dyDescent="0.25">
      <c r="A166" s="25" t="s">
        <v>128</v>
      </c>
      <c r="B166" s="25" t="s">
        <v>649</v>
      </c>
      <c r="C166" s="25" t="s">
        <v>270</v>
      </c>
      <c r="D166" s="25" t="s">
        <v>671</v>
      </c>
      <c r="E166" s="25" t="s">
        <v>282</v>
      </c>
      <c r="F166" s="6">
        <v>1.5671000000000002</v>
      </c>
      <c r="G166" s="6">
        <v>1.1518000000000002</v>
      </c>
      <c r="H166" s="6">
        <v>1.1517999999999999</v>
      </c>
      <c r="I166" s="8">
        <v>1.4504000000000001</v>
      </c>
      <c r="J166" s="54">
        <v>1.4504000000000001</v>
      </c>
      <c r="K166" s="180">
        <v>1.609127546954233</v>
      </c>
      <c r="L166" s="180">
        <v>1.6091</v>
      </c>
      <c r="M166" s="180">
        <v>2.6703999999999999</v>
      </c>
    </row>
    <row r="167" spans="1:13" x14ac:dyDescent="0.25">
      <c r="A167" s="25" t="s">
        <v>128</v>
      </c>
      <c r="B167" s="25" t="s">
        <v>649</v>
      </c>
      <c r="C167" s="25" t="s">
        <v>270</v>
      </c>
      <c r="D167" s="25" t="s">
        <v>678</v>
      </c>
      <c r="E167" s="25" t="s">
        <v>282</v>
      </c>
      <c r="F167" s="6">
        <v>1.4133</v>
      </c>
      <c r="G167" s="6">
        <v>1.9999</v>
      </c>
      <c r="H167" s="6">
        <v>1.8440000000000001</v>
      </c>
      <c r="I167" s="8">
        <v>4.0102000000000002</v>
      </c>
      <c r="J167" s="10">
        <v>4.0102000000000002</v>
      </c>
      <c r="K167" s="180">
        <v>3.4098788024069187</v>
      </c>
      <c r="L167" s="180">
        <v>3.1273</v>
      </c>
      <c r="M167" s="180">
        <v>4.9688999999999997</v>
      </c>
    </row>
    <row r="168" spans="1:13" x14ac:dyDescent="0.25">
      <c r="A168" s="25" t="s">
        <v>128</v>
      </c>
      <c r="B168" s="25" t="s">
        <v>649</v>
      </c>
      <c r="C168" s="25" t="s">
        <v>270</v>
      </c>
      <c r="D168" s="25" t="s">
        <v>678</v>
      </c>
      <c r="E168" s="25" t="s">
        <v>632</v>
      </c>
      <c r="F168" s="6">
        <v>2.3078000000000003</v>
      </c>
      <c r="G168" s="6">
        <v>10.852</v>
      </c>
      <c r="H168" s="6">
        <v>10.131</v>
      </c>
      <c r="I168" s="8">
        <v>3.5298000000000003</v>
      </c>
      <c r="J168" s="54">
        <v>3.3183000000000002</v>
      </c>
      <c r="K168" s="180">
        <v>7.6514081019053695</v>
      </c>
      <c r="L168" s="180">
        <v>7.1228000000000007</v>
      </c>
      <c r="M168" s="180">
        <v>8.7299000000000007</v>
      </c>
    </row>
    <row r="169" spans="1:13" x14ac:dyDescent="0.25">
      <c r="A169" s="25" t="s">
        <v>128</v>
      </c>
      <c r="B169" s="25" t="s">
        <v>649</v>
      </c>
      <c r="C169" s="25" t="s">
        <v>270</v>
      </c>
      <c r="D169" s="25" t="s">
        <v>678</v>
      </c>
      <c r="E169" s="25" t="s">
        <v>285</v>
      </c>
      <c r="F169" s="6">
        <v>11.1691</v>
      </c>
      <c r="G169" s="6">
        <v>11.868500000000001</v>
      </c>
      <c r="H169" s="6">
        <v>10.92</v>
      </c>
      <c r="I169" s="8">
        <v>16.823399999999999</v>
      </c>
      <c r="J169" s="54">
        <v>16.287100000000002</v>
      </c>
      <c r="K169" s="180">
        <v>11.133943654656095</v>
      </c>
      <c r="L169" s="180">
        <v>10.2494</v>
      </c>
      <c r="M169" s="180">
        <v>13.5097</v>
      </c>
    </row>
    <row r="170" spans="1:13" x14ac:dyDescent="0.25">
      <c r="A170" s="25" t="s">
        <v>128</v>
      </c>
      <c r="B170" s="25" t="s">
        <v>649</v>
      </c>
      <c r="C170" s="25" t="s">
        <v>270</v>
      </c>
      <c r="D170" s="25" t="s">
        <v>678</v>
      </c>
      <c r="E170" s="25" t="s">
        <v>625</v>
      </c>
      <c r="F170" s="6">
        <v>17.297499999999999</v>
      </c>
      <c r="G170" s="6">
        <v>19.921200000000002</v>
      </c>
      <c r="H170" s="6">
        <v>19.6784</v>
      </c>
      <c r="I170" s="8">
        <v>2.1118000000000001</v>
      </c>
      <c r="J170" s="54">
        <v>2.0344000000000002</v>
      </c>
      <c r="K170" s="180">
        <v>2.1373064281201573</v>
      </c>
      <c r="L170" s="180">
        <v>1.9412</v>
      </c>
      <c r="M170" s="180">
        <v>2.5234000000000001</v>
      </c>
    </row>
    <row r="171" spans="1:13" x14ac:dyDescent="0.25">
      <c r="A171" s="25" t="s">
        <v>128</v>
      </c>
      <c r="B171" s="25" t="s">
        <v>652</v>
      </c>
      <c r="C171" s="25" t="s">
        <v>270</v>
      </c>
      <c r="D171" s="25" t="s">
        <v>653</v>
      </c>
      <c r="E171" s="25" t="s">
        <v>282</v>
      </c>
      <c r="F171" s="6">
        <v>3.6169000000000002</v>
      </c>
      <c r="G171" s="6">
        <v>0.128</v>
      </c>
      <c r="H171" s="6">
        <v>0.1207</v>
      </c>
      <c r="I171" s="8">
        <v>2.4200000000000003E-2</v>
      </c>
      <c r="J171" s="54">
        <v>1.54E-2</v>
      </c>
      <c r="K171" s="180">
        <v>1.1922379423697171E-2</v>
      </c>
      <c r="L171" s="180">
        <v>3.8E-3</v>
      </c>
      <c r="M171" s="180">
        <v>2.1399999999999999E-2</v>
      </c>
    </row>
    <row r="172" spans="1:13" x14ac:dyDescent="0.25">
      <c r="A172" s="25" t="s">
        <v>128</v>
      </c>
      <c r="B172" s="25" t="s">
        <v>652</v>
      </c>
      <c r="C172" s="25" t="s">
        <v>270</v>
      </c>
      <c r="D172" s="25" t="s">
        <v>653</v>
      </c>
      <c r="E172" s="25" t="s">
        <v>285</v>
      </c>
      <c r="F172" s="6">
        <v>8.5054999999999996</v>
      </c>
      <c r="G172" s="6">
        <v>15.949000000000002</v>
      </c>
      <c r="H172" s="6">
        <v>13.978800000000001</v>
      </c>
      <c r="I172" s="8">
        <v>29.356100000000001</v>
      </c>
      <c r="J172" s="54">
        <v>26.494500000000002</v>
      </c>
      <c r="K172" s="180">
        <v>14.434347573139679</v>
      </c>
      <c r="L172" s="180">
        <v>11.948</v>
      </c>
      <c r="M172" s="180">
        <v>27.1312</v>
      </c>
    </row>
    <row r="173" spans="1:13" x14ac:dyDescent="0.25">
      <c r="A173" s="25" t="s">
        <v>128</v>
      </c>
      <c r="B173" s="25" t="s">
        <v>216</v>
      </c>
      <c r="C173" s="25" t="s">
        <v>270</v>
      </c>
      <c r="D173" s="25" t="s">
        <v>633</v>
      </c>
      <c r="E173" s="25" t="s">
        <v>625</v>
      </c>
      <c r="F173" s="6"/>
      <c r="G173" s="6">
        <v>4.4516</v>
      </c>
      <c r="H173" s="6">
        <v>4.4516</v>
      </c>
      <c r="I173" s="8">
        <v>4.4516</v>
      </c>
      <c r="J173" s="54">
        <v>4.4516</v>
      </c>
      <c r="K173" s="183">
        <v>4.2959460617073919</v>
      </c>
      <c r="L173" s="183">
        <v>4.2958999999999996</v>
      </c>
      <c r="M173" s="183">
        <v>0</v>
      </c>
    </row>
    <row r="174" spans="1:13" x14ac:dyDescent="0.25">
      <c r="A174" s="25" t="s">
        <v>128</v>
      </c>
      <c r="B174" s="25" t="s">
        <v>216</v>
      </c>
      <c r="C174" s="25" t="s">
        <v>270</v>
      </c>
      <c r="D174" s="25" t="s">
        <v>663</v>
      </c>
      <c r="E174" s="25" t="s">
        <v>625</v>
      </c>
      <c r="F174" s="6">
        <v>6.0000000000000006E-4</v>
      </c>
      <c r="G174" s="6">
        <v>6.0000000000000006E-4</v>
      </c>
      <c r="H174" s="6">
        <v>6.0000000000000006E-4</v>
      </c>
      <c r="I174" s="8">
        <v>0</v>
      </c>
      <c r="J174" s="117"/>
      <c r="K174" s="25"/>
      <c r="L174" s="25"/>
      <c r="M174" s="25"/>
    </row>
    <row r="175" spans="1:13" x14ac:dyDescent="0.25">
      <c r="A175" s="184" t="s">
        <v>128</v>
      </c>
      <c r="B175" s="25" t="s">
        <v>214</v>
      </c>
      <c r="C175" s="25" t="s">
        <v>116</v>
      </c>
      <c r="D175" s="25" t="s">
        <v>215</v>
      </c>
      <c r="E175" s="25" t="s">
        <v>124</v>
      </c>
      <c r="F175" s="6"/>
      <c r="G175" s="6"/>
      <c r="H175" s="6">
        <v>0</v>
      </c>
      <c r="I175" s="6">
        <v>0</v>
      </c>
      <c r="J175" s="117"/>
      <c r="K175" s="25"/>
      <c r="L175" s="25"/>
      <c r="M175" s="25"/>
    </row>
    <row r="176" spans="1:13" x14ac:dyDescent="0.25">
      <c r="A176" s="25" t="s">
        <v>128</v>
      </c>
      <c r="B176" s="25" t="s">
        <v>216</v>
      </c>
      <c r="C176" s="25" t="s">
        <v>116</v>
      </c>
      <c r="D176" s="25" t="s">
        <v>217</v>
      </c>
      <c r="E176" s="25" t="s">
        <v>134</v>
      </c>
      <c r="F176" s="6">
        <v>0</v>
      </c>
      <c r="G176" s="6">
        <v>0</v>
      </c>
      <c r="H176" s="6">
        <v>0</v>
      </c>
      <c r="I176" s="8">
        <v>0</v>
      </c>
      <c r="J176" s="10">
        <v>0</v>
      </c>
      <c r="K176" s="8">
        <v>0</v>
      </c>
      <c r="L176" s="8">
        <v>0</v>
      </c>
      <c r="M176" s="8">
        <v>0</v>
      </c>
    </row>
    <row r="177" spans="1:13" x14ac:dyDescent="0.25">
      <c r="A177" s="25" t="s">
        <v>128</v>
      </c>
      <c r="B177" s="25" t="s">
        <v>216</v>
      </c>
      <c r="C177" s="25" t="s">
        <v>116</v>
      </c>
      <c r="D177" s="25" t="s">
        <v>218</v>
      </c>
      <c r="E177" s="25" t="s">
        <v>124</v>
      </c>
      <c r="F177" s="6">
        <v>0</v>
      </c>
      <c r="G177" s="6">
        <v>0</v>
      </c>
      <c r="H177" s="6">
        <v>0</v>
      </c>
      <c r="I177" s="8">
        <v>0</v>
      </c>
      <c r="J177" s="10">
        <v>0</v>
      </c>
      <c r="K177" s="8">
        <v>0</v>
      </c>
      <c r="L177" s="8">
        <v>0</v>
      </c>
      <c r="M177" s="8">
        <v>0</v>
      </c>
    </row>
    <row r="178" spans="1:13" x14ac:dyDescent="0.25">
      <c r="A178" s="25" t="s">
        <v>128</v>
      </c>
      <c r="B178" s="25" t="s">
        <v>216</v>
      </c>
      <c r="C178" s="25" t="s">
        <v>270</v>
      </c>
      <c r="D178" s="25" t="s">
        <v>218</v>
      </c>
      <c r="E178" s="25" t="s">
        <v>272</v>
      </c>
      <c r="F178" s="6">
        <v>1E-4</v>
      </c>
      <c r="G178" s="6">
        <v>1E-4</v>
      </c>
      <c r="H178" s="6">
        <v>1E-4</v>
      </c>
      <c r="I178" s="8">
        <v>0</v>
      </c>
      <c r="J178" s="117"/>
      <c r="K178" s="25"/>
      <c r="L178" s="25"/>
      <c r="M178" s="25"/>
    </row>
    <row r="179" spans="1:13" s="39" customFormat="1" x14ac:dyDescent="0.25">
      <c r="A179" s="25" t="s">
        <v>128</v>
      </c>
      <c r="B179" s="25" t="s">
        <v>216</v>
      </c>
      <c r="C179" s="25" t="s">
        <v>270</v>
      </c>
      <c r="D179" s="25" t="s">
        <v>664</v>
      </c>
      <c r="E179" s="25" t="s">
        <v>282</v>
      </c>
      <c r="F179" s="6">
        <v>1E-4</v>
      </c>
      <c r="G179" s="6">
        <v>1E-4</v>
      </c>
      <c r="H179" s="6">
        <v>1E-4</v>
      </c>
      <c r="I179" s="8">
        <v>0</v>
      </c>
      <c r="J179" s="117"/>
      <c r="K179" s="25"/>
      <c r="L179" s="25"/>
      <c r="M179" s="25"/>
    </row>
    <row r="180" spans="1:13" x14ac:dyDescent="0.25">
      <c r="A180" s="25" t="s">
        <v>128</v>
      </c>
      <c r="B180" s="25" t="s">
        <v>216</v>
      </c>
      <c r="C180" s="25" t="s">
        <v>270</v>
      </c>
      <c r="D180" s="25" t="s">
        <v>664</v>
      </c>
      <c r="E180" s="25" t="s">
        <v>625</v>
      </c>
      <c r="F180" s="6"/>
      <c r="G180" s="6"/>
      <c r="H180" s="6"/>
      <c r="I180" s="8"/>
      <c r="J180" s="117"/>
      <c r="K180" s="25"/>
      <c r="L180" s="25"/>
      <c r="M180" s="25">
        <v>0</v>
      </c>
    </row>
    <row r="181" spans="1:13" x14ac:dyDescent="0.25">
      <c r="A181" s="25" t="s">
        <v>128</v>
      </c>
      <c r="B181" s="25" t="s">
        <v>216</v>
      </c>
      <c r="C181" s="25" t="s">
        <v>270</v>
      </c>
      <c r="D181" s="25" t="s">
        <v>665</v>
      </c>
      <c r="E181" s="25" t="s">
        <v>625</v>
      </c>
      <c r="F181" s="6">
        <v>0.54830000000000001</v>
      </c>
      <c r="G181" s="6">
        <v>4.2987000000000002</v>
      </c>
      <c r="H181" s="6">
        <v>4.1377000000000006</v>
      </c>
      <c r="I181" s="8">
        <v>0</v>
      </c>
      <c r="J181" s="117"/>
      <c r="K181" s="25"/>
      <c r="L181" s="25"/>
      <c r="M181" s="25">
        <v>0.20469999999999999</v>
      </c>
    </row>
    <row r="182" spans="1:13" x14ac:dyDescent="0.25">
      <c r="A182" s="25" t="s">
        <v>128</v>
      </c>
      <c r="B182" s="25" t="s">
        <v>216</v>
      </c>
      <c r="C182" s="25" t="s">
        <v>116</v>
      </c>
      <c r="D182" s="25" t="s">
        <v>176</v>
      </c>
      <c r="E182" s="25" t="s">
        <v>124</v>
      </c>
      <c r="F182" s="6">
        <v>0</v>
      </c>
      <c r="G182" s="6">
        <v>0</v>
      </c>
      <c r="H182" s="6">
        <v>0</v>
      </c>
      <c r="I182" s="8">
        <v>0</v>
      </c>
      <c r="J182" s="10">
        <v>0</v>
      </c>
      <c r="K182" s="8">
        <v>0</v>
      </c>
      <c r="L182" s="8">
        <v>0</v>
      </c>
      <c r="M182" s="8">
        <v>0</v>
      </c>
    </row>
    <row r="183" spans="1:13" x14ac:dyDescent="0.25">
      <c r="A183" s="25" t="s">
        <v>128</v>
      </c>
      <c r="B183" s="25" t="s">
        <v>216</v>
      </c>
      <c r="C183" s="25" t="s">
        <v>116</v>
      </c>
      <c r="D183" s="25" t="s">
        <v>177</v>
      </c>
      <c r="E183" s="25" t="s">
        <v>124</v>
      </c>
      <c r="F183" s="6">
        <v>0</v>
      </c>
      <c r="G183" s="6"/>
      <c r="H183" s="6"/>
      <c r="I183" s="8"/>
      <c r="J183" s="117"/>
      <c r="K183" s="25"/>
      <c r="L183" s="25"/>
      <c r="M183" s="25"/>
    </row>
    <row r="184" spans="1:13" x14ac:dyDescent="0.25">
      <c r="A184" s="25" t="s">
        <v>128</v>
      </c>
      <c r="B184" s="25" t="s">
        <v>222</v>
      </c>
      <c r="C184" s="25" t="s">
        <v>270</v>
      </c>
      <c r="D184" s="25" t="s">
        <v>626</v>
      </c>
      <c r="E184" s="25" t="s">
        <v>295</v>
      </c>
      <c r="F184" s="6">
        <v>2.0274000000000001</v>
      </c>
      <c r="G184" s="6">
        <v>3.8417000000000003</v>
      </c>
      <c r="H184" s="6">
        <v>3.4672000000000001</v>
      </c>
      <c r="I184" s="8">
        <v>4.1618000000000004</v>
      </c>
      <c r="J184" s="54">
        <v>3.9242000000000004</v>
      </c>
      <c r="K184" s="180">
        <v>3.3249170548353622</v>
      </c>
      <c r="L184" s="180">
        <v>3.113</v>
      </c>
      <c r="M184" s="180">
        <v>3.7153999999999998</v>
      </c>
    </row>
    <row r="185" spans="1:13" x14ac:dyDescent="0.25">
      <c r="A185" s="25" t="s">
        <v>128</v>
      </c>
      <c r="B185" s="25" t="s">
        <v>222</v>
      </c>
      <c r="C185" s="25" t="s">
        <v>270</v>
      </c>
      <c r="D185" s="25" t="s">
        <v>626</v>
      </c>
      <c r="E185" s="25" t="s">
        <v>625</v>
      </c>
      <c r="F185" s="6">
        <v>3.7702</v>
      </c>
      <c r="G185" s="6">
        <v>7.0294000000000008</v>
      </c>
      <c r="H185" s="6">
        <v>6.4656000000000002</v>
      </c>
      <c r="I185" s="8">
        <v>6.5834999999999999</v>
      </c>
      <c r="J185" s="54">
        <v>6.1741000000000001</v>
      </c>
      <c r="K185" s="180">
        <v>5.3633521469291123</v>
      </c>
      <c r="L185" s="180">
        <v>5.1154000000000002</v>
      </c>
      <c r="M185" s="180">
        <v>5.9539999999999997</v>
      </c>
    </row>
    <row r="186" spans="1:13" x14ac:dyDescent="0.25">
      <c r="A186" s="25" t="s">
        <v>128</v>
      </c>
      <c r="B186" s="25" t="s">
        <v>222</v>
      </c>
      <c r="C186" s="25" t="s">
        <v>270</v>
      </c>
      <c r="D186" s="25" t="s">
        <v>290</v>
      </c>
      <c r="E186" s="25" t="s">
        <v>282</v>
      </c>
      <c r="F186" s="6">
        <v>1E-4</v>
      </c>
      <c r="G186" s="6">
        <v>1E-4</v>
      </c>
      <c r="H186" s="6">
        <v>1E-4</v>
      </c>
      <c r="I186" s="8">
        <v>0</v>
      </c>
      <c r="J186" s="10">
        <v>0</v>
      </c>
      <c r="K186" s="8">
        <v>0</v>
      </c>
      <c r="L186" s="8">
        <v>0</v>
      </c>
      <c r="M186" s="8">
        <v>0</v>
      </c>
    </row>
    <row r="187" spans="1:13" x14ac:dyDescent="0.25">
      <c r="A187" s="25" t="s">
        <v>128</v>
      </c>
      <c r="B187" s="25" t="s">
        <v>222</v>
      </c>
      <c r="C187" s="25" t="s">
        <v>270</v>
      </c>
      <c r="D187" s="25" t="s">
        <v>656</v>
      </c>
      <c r="E187" s="25" t="s">
        <v>272</v>
      </c>
      <c r="F187" s="6"/>
      <c r="G187" s="6">
        <v>0</v>
      </c>
      <c r="H187" s="6">
        <v>0</v>
      </c>
      <c r="I187" s="8">
        <v>0</v>
      </c>
      <c r="J187" s="117"/>
      <c r="K187" s="25"/>
      <c r="L187" s="25"/>
      <c r="M187" s="25"/>
    </row>
    <row r="188" spans="1:13" x14ac:dyDescent="0.25">
      <c r="A188" s="25" t="s">
        <v>128</v>
      </c>
      <c r="B188" s="25" t="s">
        <v>222</v>
      </c>
      <c r="C188" s="25" t="s">
        <v>116</v>
      </c>
      <c r="D188" s="25" t="s">
        <v>223</v>
      </c>
      <c r="E188" s="25" t="s">
        <v>134</v>
      </c>
      <c r="F188" s="6"/>
      <c r="G188" s="6">
        <v>0</v>
      </c>
      <c r="H188" s="6">
        <v>0</v>
      </c>
      <c r="I188" s="8">
        <v>0</v>
      </c>
      <c r="J188" s="117"/>
      <c r="K188" s="25"/>
      <c r="L188" s="25"/>
      <c r="M188" s="25"/>
    </row>
    <row r="189" spans="1:13" x14ac:dyDescent="0.25">
      <c r="A189" s="25" t="s">
        <v>128</v>
      </c>
      <c r="B189" s="25" t="s">
        <v>756</v>
      </c>
      <c r="C189" s="25" t="s">
        <v>116</v>
      </c>
      <c r="D189" s="25" t="s">
        <v>132</v>
      </c>
      <c r="E189" s="25" t="s">
        <v>133</v>
      </c>
      <c r="F189" s="6"/>
      <c r="G189" s="6"/>
      <c r="H189" s="6"/>
      <c r="I189" s="8">
        <v>0</v>
      </c>
      <c r="J189" s="10">
        <v>0</v>
      </c>
      <c r="K189" s="8">
        <v>0</v>
      </c>
      <c r="L189" s="8">
        <v>0</v>
      </c>
      <c r="M189" s="8">
        <v>0</v>
      </c>
    </row>
    <row r="190" spans="1:13" x14ac:dyDescent="0.25">
      <c r="A190" s="25" t="s">
        <v>128</v>
      </c>
      <c r="B190" s="25" t="s">
        <v>756</v>
      </c>
      <c r="C190" s="25" t="s">
        <v>116</v>
      </c>
      <c r="D190" s="25" t="s">
        <v>132</v>
      </c>
      <c r="E190" s="25" t="s">
        <v>134</v>
      </c>
      <c r="F190" s="6"/>
      <c r="G190" s="6"/>
      <c r="H190" s="6"/>
      <c r="I190" s="8">
        <v>0</v>
      </c>
      <c r="J190" s="10">
        <v>0</v>
      </c>
      <c r="K190" s="8">
        <v>0</v>
      </c>
      <c r="L190" s="8">
        <v>0</v>
      </c>
      <c r="M190" s="8">
        <v>0</v>
      </c>
    </row>
    <row r="191" spans="1:13" x14ac:dyDescent="0.25">
      <c r="A191" s="25" t="s">
        <v>128</v>
      </c>
      <c r="B191" s="25" t="s">
        <v>756</v>
      </c>
      <c r="C191" s="25" t="s">
        <v>116</v>
      </c>
      <c r="D191" s="25" t="s">
        <v>132</v>
      </c>
      <c r="E191" s="25" t="s">
        <v>124</v>
      </c>
      <c r="F191" s="6"/>
      <c r="G191" s="6"/>
      <c r="H191" s="6"/>
      <c r="I191" s="8">
        <v>0</v>
      </c>
      <c r="J191" s="117"/>
      <c r="K191" s="25"/>
      <c r="L191" s="25"/>
      <c r="M191" s="25"/>
    </row>
    <row r="192" spans="1:13" x14ac:dyDescent="0.25">
      <c r="A192" s="25" t="s">
        <v>128</v>
      </c>
      <c r="B192" s="25" t="s">
        <v>756</v>
      </c>
      <c r="C192" s="25" t="s">
        <v>116</v>
      </c>
      <c r="D192" s="76" t="s">
        <v>878</v>
      </c>
      <c r="E192" s="76" t="s">
        <v>134</v>
      </c>
      <c r="F192" s="6"/>
      <c r="G192" s="6"/>
      <c r="H192" s="6"/>
      <c r="I192" s="8"/>
      <c r="J192" s="117"/>
      <c r="K192" s="117"/>
      <c r="L192" s="117"/>
      <c r="M192" s="117">
        <v>0</v>
      </c>
    </row>
    <row r="193" spans="1:13" x14ac:dyDescent="0.25">
      <c r="A193" s="25" t="s">
        <v>128</v>
      </c>
      <c r="B193" s="25" t="s">
        <v>756</v>
      </c>
      <c r="C193" s="25" t="s">
        <v>116</v>
      </c>
      <c r="D193" s="25" t="s">
        <v>199</v>
      </c>
      <c r="E193" s="25" t="s">
        <v>118</v>
      </c>
      <c r="F193" s="6"/>
      <c r="G193" s="6"/>
      <c r="H193" s="6"/>
      <c r="I193" s="8"/>
      <c r="J193" s="10">
        <v>0</v>
      </c>
      <c r="K193" s="10">
        <v>0</v>
      </c>
      <c r="L193" s="10">
        <v>0</v>
      </c>
      <c r="M193" s="10">
        <v>0</v>
      </c>
    </row>
    <row r="194" spans="1:13" x14ac:dyDescent="0.25">
      <c r="A194" s="25" t="s">
        <v>128</v>
      </c>
      <c r="B194" s="124" t="s">
        <v>224</v>
      </c>
      <c r="C194" s="124" t="s">
        <v>116</v>
      </c>
      <c r="D194" s="124" t="s">
        <v>758</v>
      </c>
      <c r="E194" s="189" t="s">
        <v>124</v>
      </c>
      <c r="F194" s="6"/>
      <c r="G194" s="6"/>
      <c r="H194" s="6"/>
      <c r="I194" s="8">
        <v>0</v>
      </c>
      <c r="J194" s="10">
        <v>0</v>
      </c>
      <c r="K194" s="8">
        <v>0</v>
      </c>
      <c r="L194" s="8"/>
      <c r="M194" s="8">
        <v>0</v>
      </c>
    </row>
    <row r="195" spans="1:13" x14ac:dyDescent="0.25">
      <c r="A195" s="25" t="s">
        <v>128</v>
      </c>
      <c r="B195" s="25" t="s">
        <v>224</v>
      </c>
      <c r="C195" s="25" t="s">
        <v>116</v>
      </c>
      <c r="D195" s="25" t="s">
        <v>136</v>
      </c>
      <c r="E195" s="25" t="s">
        <v>134</v>
      </c>
      <c r="F195" s="6"/>
      <c r="G195" s="6"/>
      <c r="H195" s="6">
        <v>0</v>
      </c>
      <c r="I195" s="6">
        <v>0</v>
      </c>
      <c r="J195" s="185">
        <v>0</v>
      </c>
      <c r="K195" s="6">
        <v>0</v>
      </c>
      <c r="L195" s="6">
        <v>0</v>
      </c>
      <c r="M195" s="6">
        <v>0</v>
      </c>
    </row>
    <row r="196" spans="1:13" x14ac:dyDescent="0.25">
      <c r="A196" s="25" t="s">
        <v>128</v>
      </c>
      <c r="B196" s="25" t="s">
        <v>224</v>
      </c>
      <c r="C196" s="25" t="s">
        <v>116</v>
      </c>
      <c r="D196" s="25" t="s">
        <v>136</v>
      </c>
      <c r="E196" s="115" t="s">
        <v>124</v>
      </c>
      <c r="F196" s="6"/>
      <c r="G196" s="6"/>
      <c r="H196" s="6">
        <v>0</v>
      </c>
      <c r="I196" s="6">
        <v>0</v>
      </c>
      <c r="J196" s="185">
        <v>0</v>
      </c>
      <c r="K196" s="6">
        <v>0</v>
      </c>
      <c r="L196" s="6">
        <v>0</v>
      </c>
      <c r="M196" s="6">
        <v>0</v>
      </c>
    </row>
    <row r="197" spans="1:13" x14ac:dyDescent="0.25">
      <c r="A197" s="25" t="s">
        <v>128</v>
      </c>
      <c r="B197" s="25" t="s">
        <v>224</v>
      </c>
      <c r="C197" s="25" t="s">
        <v>270</v>
      </c>
      <c r="D197" s="25" t="s">
        <v>136</v>
      </c>
      <c r="E197" s="25" t="s">
        <v>282</v>
      </c>
      <c r="F197" s="6"/>
      <c r="G197" s="6">
        <v>0</v>
      </c>
      <c r="H197" s="6">
        <v>0</v>
      </c>
      <c r="I197" s="8">
        <v>0</v>
      </c>
      <c r="J197" s="117"/>
      <c r="K197" s="25"/>
      <c r="L197" s="25"/>
      <c r="M197" s="25"/>
    </row>
    <row r="198" spans="1:13" x14ac:dyDescent="0.25">
      <c r="A198" s="25" t="s">
        <v>128</v>
      </c>
      <c r="B198" s="25" t="s">
        <v>293</v>
      </c>
      <c r="C198" s="25" t="s">
        <v>270</v>
      </c>
      <c r="D198" s="25" t="s">
        <v>688</v>
      </c>
      <c r="E198" s="25" t="s">
        <v>295</v>
      </c>
      <c r="F198" s="6"/>
      <c r="G198" s="6"/>
      <c r="H198" s="6"/>
      <c r="I198" s="8">
        <v>2.1974999999999998</v>
      </c>
      <c r="J198" s="54">
        <v>1.5295000000000001</v>
      </c>
      <c r="K198" s="180">
        <v>4.5713457614912274</v>
      </c>
      <c r="L198" s="180">
        <v>4.5712999999999999</v>
      </c>
      <c r="M198" s="180">
        <v>4.8253000000000004</v>
      </c>
    </row>
    <row r="199" spans="1:13" x14ac:dyDescent="0.25">
      <c r="A199" s="25" t="s">
        <v>128</v>
      </c>
      <c r="B199" s="25" t="s">
        <v>657</v>
      </c>
      <c r="C199" s="25" t="s">
        <v>270</v>
      </c>
      <c r="D199" s="25" t="s">
        <v>658</v>
      </c>
      <c r="E199" s="25" t="s">
        <v>295</v>
      </c>
      <c r="F199" s="6">
        <v>27.301000000000002</v>
      </c>
      <c r="G199" s="6">
        <v>64.496700000000004</v>
      </c>
      <c r="H199" s="6">
        <v>59.673999999999999</v>
      </c>
      <c r="I199" s="8">
        <v>38.976800000000004</v>
      </c>
      <c r="J199" s="54">
        <v>32.444600000000001</v>
      </c>
      <c r="K199" s="180">
        <v>89.059593752777317</v>
      </c>
      <c r="L199" s="180">
        <v>89.059600000000003</v>
      </c>
      <c r="M199" s="180">
        <v>35.9435</v>
      </c>
    </row>
    <row r="200" spans="1:13" x14ac:dyDescent="0.25">
      <c r="A200" s="25" t="s">
        <v>128</v>
      </c>
      <c r="B200" s="25" t="s">
        <v>657</v>
      </c>
      <c r="C200" s="25" t="s">
        <v>270</v>
      </c>
      <c r="D200" s="25" t="s">
        <v>679</v>
      </c>
      <c r="E200" s="25" t="s">
        <v>295</v>
      </c>
      <c r="F200" s="6">
        <v>160.3733</v>
      </c>
      <c r="G200" s="6">
        <v>136.38800000000001</v>
      </c>
      <c r="H200" s="6">
        <v>118.80940000000001</v>
      </c>
      <c r="I200" s="8">
        <v>102.1237</v>
      </c>
      <c r="J200" s="54">
        <v>83.537000000000006</v>
      </c>
      <c r="K200" s="180">
        <v>132.61797122670984</v>
      </c>
      <c r="L200" s="180">
        <v>132.61799999999999</v>
      </c>
      <c r="M200" s="180">
        <v>97.239599999999996</v>
      </c>
    </row>
    <row r="201" spans="1:13" x14ac:dyDescent="0.25">
      <c r="A201" s="25" t="s">
        <v>128</v>
      </c>
      <c r="B201" s="25" t="s">
        <v>657</v>
      </c>
      <c r="C201" s="25" t="s">
        <v>270</v>
      </c>
      <c r="D201" s="25" t="s">
        <v>679</v>
      </c>
      <c r="E201" s="25" t="s">
        <v>285</v>
      </c>
      <c r="F201" s="6"/>
      <c r="G201" s="6">
        <v>5.7800000000000004E-2</v>
      </c>
      <c r="H201" s="6">
        <v>0</v>
      </c>
      <c r="I201" s="74">
        <v>0.12490000000000001</v>
      </c>
      <c r="J201" s="54">
        <v>5.3E-3</v>
      </c>
      <c r="K201" s="180">
        <v>0.22171358331717206</v>
      </c>
      <c r="L201" s="180">
        <v>0.22170000000000001</v>
      </c>
      <c r="M201" s="180">
        <v>0.35349999999999998</v>
      </c>
    </row>
    <row r="202" spans="1:13" x14ac:dyDescent="0.25">
      <c r="A202" s="25" t="s">
        <v>128</v>
      </c>
      <c r="B202" s="25" t="s">
        <v>627</v>
      </c>
      <c r="C202" s="25" t="s">
        <v>270</v>
      </c>
      <c r="D202" s="25" t="s">
        <v>628</v>
      </c>
      <c r="E202" s="25" t="s">
        <v>625</v>
      </c>
      <c r="F202" s="6">
        <v>1.5573000000000001</v>
      </c>
      <c r="G202" s="6">
        <v>0</v>
      </c>
      <c r="H202" s="6">
        <v>0</v>
      </c>
      <c r="I202" s="8">
        <v>0</v>
      </c>
      <c r="J202" s="117"/>
      <c r="K202" s="25"/>
      <c r="L202" s="25"/>
      <c r="M202" s="25"/>
    </row>
    <row r="203" spans="1:13" x14ac:dyDescent="0.25">
      <c r="A203" s="25" t="s">
        <v>128</v>
      </c>
      <c r="B203" s="25" t="s">
        <v>646</v>
      </c>
      <c r="C203" s="25" t="s">
        <v>270</v>
      </c>
      <c r="D203" s="25" t="s">
        <v>647</v>
      </c>
      <c r="E203" s="25" t="s">
        <v>632</v>
      </c>
      <c r="F203" s="6">
        <v>2.2109000000000001</v>
      </c>
      <c r="G203" s="6">
        <v>3.6477000000000004</v>
      </c>
      <c r="H203" s="6">
        <v>3.1554000000000002</v>
      </c>
      <c r="I203" s="8">
        <v>3.9191000000000003</v>
      </c>
      <c r="J203" s="54">
        <v>3.7390000000000003</v>
      </c>
      <c r="K203" s="180">
        <v>3.5322109588051536</v>
      </c>
      <c r="L203" s="180">
        <v>3.1373000000000002</v>
      </c>
      <c r="M203" s="180">
        <v>4.3179999999999996</v>
      </c>
    </row>
    <row r="204" spans="1:13" x14ac:dyDescent="0.25">
      <c r="A204" s="25" t="s">
        <v>128</v>
      </c>
      <c r="B204" s="25" t="s">
        <v>646</v>
      </c>
      <c r="C204" s="25" t="s">
        <v>270</v>
      </c>
      <c r="D204" s="25" t="s">
        <v>647</v>
      </c>
      <c r="E204" s="25" t="s">
        <v>625</v>
      </c>
      <c r="F204" s="6">
        <v>7.4766000000000004</v>
      </c>
      <c r="G204" s="6">
        <v>11.577900000000001</v>
      </c>
      <c r="H204" s="6">
        <v>10.151100000000001</v>
      </c>
      <c r="I204" s="8">
        <v>7.7888999999999999</v>
      </c>
      <c r="J204" s="54">
        <v>7.3131000000000004</v>
      </c>
      <c r="K204" s="180">
        <v>8.6166831931009025</v>
      </c>
      <c r="L204" s="180">
        <v>7.5829000000000004</v>
      </c>
      <c r="M204" s="180">
        <v>11.783200000000001</v>
      </c>
    </row>
    <row r="205" spans="1:13" x14ac:dyDescent="0.25">
      <c r="A205" s="25" t="s">
        <v>128</v>
      </c>
      <c r="B205" s="25" t="s">
        <v>646</v>
      </c>
      <c r="C205" s="25" t="s">
        <v>270</v>
      </c>
      <c r="D205" s="25" t="s">
        <v>659</v>
      </c>
      <c r="E205" s="25" t="s">
        <v>660</v>
      </c>
      <c r="F205" s="6">
        <v>1E-4</v>
      </c>
      <c r="G205" s="6">
        <v>1E-4</v>
      </c>
      <c r="H205" s="6">
        <v>1E-4</v>
      </c>
      <c r="I205" s="8">
        <v>0</v>
      </c>
      <c r="J205" s="117"/>
      <c r="K205" s="25"/>
      <c r="L205" s="25"/>
      <c r="M205" s="25"/>
    </row>
    <row r="206" spans="1:13" x14ac:dyDescent="0.25">
      <c r="A206" s="25" t="s">
        <v>128</v>
      </c>
      <c r="B206" s="25" t="s">
        <v>646</v>
      </c>
      <c r="C206" s="25" t="s">
        <v>270</v>
      </c>
      <c r="D206" s="25" t="s">
        <v>659</v>
      </c>
      <c r="E206" s="25" t="s">
        <v>625</v>
      </c>
      <c r="F206" s="6">
        <v>14.3086</v>
      </c>
      <c r="G206" s="6">
        <v>14.3086</v>
      </c>
      <c r="H206" s="6">
        <v>14.3086</v>
      </c>
      <c r="I206" s="8">
        <v>14.3086</v>
      </c>
      <c r="J206" s="54">
        <v>14.3086</v>
      </c>
      <c r="K206" s="8">
        <v>0</v>
      </c>
      <c r="L206" s="8"/>
      <c r="M206" s="8"/>
    </row>
    <row r="207" spans="1:13" x14ac:dyDescent="0.25">
      <c r="A207" s="25" t="s">
        <v>128</v>
      </c>
      <c r="B207" s="25" t="s">
        <v>646</v>
      </c>
      <c r="C207" s="25" t="s">
        <v>270</v>
      </c>
      <c r="D207" s="25" t="s">
        <v>666</v>
      </c>
      <c r="E207" s="25" t="s">
        <v>632</v>
      </c>
      <c r="F207" s="6">
        <v>2.4914000000000001</v>
      </c>
      <c r="G207" s="6">
        <v>2.1955</v>
      </c>
      <c r="H207" s="6">
        <v>1.9679000000000002</v>
      </c>
      <c r="I207" s="8">
        <v>0.82210000000000005</v>
      </c>
      <c r="J207" s="54">
        <v>0.62030000000000007</v>
      </c>
      <c r="K207" s="180">
        <v>1.441101447337666</v>
      </c>
      <c r="L207" s="180">
        <v>1.2282</v>
      </c>
      <c r="M207" s="180">
        <v>1.9198</v>
      </c>
    </row>
    <row r="208" spans="1:13" x14ac:dyDescent="0.25">
      <c r="A208" s="25" t="s">
        <v>128</v>
      </c>
      <c r="B208" s="25" t="s">
        <v>646</v>
      </c>
      <c r="C208" s="25" t="s">
        <v>270</v>
      </c>
      <c r="D208" s="25" t="s">
        <v>666</v>
      </c>
      <c r="E208" s="25" t="s">
        <v>625</v>
      </c>
      <c r="F208" s="6">
        <v>4.7888999999999999</v>
      </c>
      <c r="G208" s="6">
        <v>4.3483999999999998</v>
      </c>
      <c r="H208" s="6">
        <v>3.9523000000000001</v>
      </c>
      <c r="I208" s="8">
        <v>1.4939</v>
      </c>
      <c r="J208" s="54">
        <v>1.1293</v>
      </c>
      <c r="K208" s="180">
        <v>2.7286806180907024</v>
      </c>
      <c r="L208" s="180">
        <v>2.3435000000000001</v>
      </c>
      <c r="M208" s="180">
        <v>3.2473000000000001</v>
      </c>
    </row>
    <row r="209" spans="1:13" x14ac:dyDescent="0.25">
      <c r="A209" s="25" t="s">
        <v>128</v>
      </c>
      <c r="B209" s="25" t="s">
        <v>646</v>
      </c>
      <c r="C209" s="25" t="s">
        <v>270</v>
      </c>
      <c r="D209" s="25" t="s">
        <v>669</v>
      </c>
      <c r="E209" s="25" t="s">
        <v>285</v>
      </c>
      <c r="F209" s="6">
        <v>1E-4</v>
      </c>
      <c r="G209" s="6">
        <v>1E-4</v>
      </c>
      <c r="H209" s="6">
        <v>1E-4</v>
      </c>
      <c r="I209" s="8">
        <v>0</v>
      </c>
      <c r="J209" s="117"/>
      <c r="K209" s="25"/>
      <c r="L209" s="25"/>
      <c r="M209" s="25"/>
    </row>
    <row r="210" spans="1:13" x14ac:dyDescent="0.25">
      <c r="A210" s="25" t="s">
        <v>128</v>
      </c>
      <c r="B210" s="25" t="s">
        <v>646</v>
      </c>
      <c r="C210" s="25" t="s">
        <v>270</v>
      </c>
      <c r="D210" s="25" t="s">
        <v>669</v>
      </c>
      <c r="E210" s="25" t="s">
        <v>625</v>
      </c>
      <c r="F210" s="6">
        <v>1.2084000000000001</v>
      </c>
      <c r="G210" s="6">
        <v>3.2379000000000002</v>
      </c>
      <c r="H210" s="6">
        <v>2.5987</v>
      </c>
      <c r="I210" s="8">
        <v>6.9392000000000005</v>
      </c>
      <c r="J210" s="54">
        <v>6.3450000000000006</v>
      </c>
      <c r="K210" s="180">
        <v>2.6545398424115563</v>
      </c>
      <c r="L210" s="180">
        <v>2.0331999999999999</v>
      </c>
      <c r="M210" s="180">
        <v>7.3394000000000004</v>
      </c>
    </row>
    <row r="211" spans="1:13" x14ac:dyDescent="0.25">
      <c r="A211" s="25" t="s">
        <v>128</v>
      </c>
      <c r="B211" s="25" t="s">
        <v>646</v>
      </c>
      <c r="C211" s="25" t="s">
        <v>270</v>
      </c>
      <c r="D211" s="25" t="s">
        <v>669</v>
      </c>
      <c r="E211" s="25" t="s">
        <v>632</v>
      </c>
      <c r="F211" s="6">
        <v>68.429900000000004</v>
      </c>
      <c r="G211" s="6">
        <v>55.159700000000001</v>
      </c>
      <c r="H211" s="6">
        <v>50.916700000000006</v>
      </c>
      <c r="I211" s="8">
        <v>44.956900000000005</v>
      </c>
      <c r="J211" s="54">
        <v>40.600700000000003</v>
      </c>
      <c r="K211" s="180">
        <v>54.177746548164741</v>
      </c>
      <c r="L211" s="180">
        <v>50.451800000000006</v>
      </c>
      <c r="M211" s="180">
        <v>67.593800000000002</v>
      </c>
    </row>
    <row r="212" spans="1:13" x14ac:dyDescent="0.25">
      <c r="A212" s="25" t="s">
        <v>128</v>
      </c>
      <c r="B212" s="25" t="s">
        <v>672</v>
      </c>
      <c r="C212" s="25" t="s">
        <v>270</v>
      </c>
      <c r="D212" s="25" t="s">
        <v>673</v>
      </c>
      <c r="E212" s="25" t="s">
        <v>275</v>
      </c>
      <c r="F212" s="6">
        <v>20.987000000000002</v>
      </c>
      <c r="G212" s="6">
        <v>19.997199999999999</v>
      </c>
      <c r="H212" s="6">
        <v>19.574200000000001</v>
      </c>
      <c r="I212" s="8">
        <v>19.687900000000003</v>
      </c>
      <c r="J212" s="54">
        <v>19.426200000000001</v>
      </c>
      <c r="K212" s="180">
        <v>4.5602769614510263</v>
      </c>
      <c r="L212" s="180">
        <v>4.1200999999999999</v>
      </c>
      <c r="M212" s="180">
        <v>6.8749000000000002</v>
      </c>
    </row>
    <row r="213" spans="1:13" x14ac:dyDescent="0.25">
      <c r="A213" s="25" t="s">
        <v>128</v>
      </c>
      <c r="B213" s="25" t="s">
        <v>672</v>
      </c>
      <c r="C213" s="25" t="s">
        <v>270</v>
      </c>
      <c r="D213" s="25" t="s">
        <v>674</v>
      </c>
      <c r="E213" s="25" t="s">
        <v>275</v>
      </c>
      <c r="F213" s="6">
        <v>10.850100000000001</v>
      </c>
      <c r="G213" s="6">
        <v>36.478500000000004</v>
      </c>
      <c r="H213" s="6">
        <v>30.0213</v>
      </c>
      <c r="I213" s="8">
        <v>72.933599999999998</v>
      </c>
      <c r="J213" s="54">
        <v>63.483400000000003</v>
      </c>
      <c r="K213" s="180">
        <v>265.18903903075113</v>
      </c>
      <c r="L213" s="180">
        <v>146.19840000000002</v>
      </c>
      <c r="M213" s="180">
        <v>149.5342</v>
      </c>
    </row>
    <row r="214" spans="1:13" x14ac:dyDescent="0.25">
      <c r="A214" s="25" t="s">
        <v>128</v>
      </c>
      <c r="B214" s="25" t="s">
        <v>672</v>
      </c>
      <c r="C214" s="25" t="s">
        <v>270</v>
      </c>
      <c r="D214" s="25" t="s">
        <v>675</v>
      </c>
      <c r="E214" s="25" t="s">
        <v>282</v>
      </c>
      <c r="F214" s="6">
        <v>3.1902000000000004</v>
      </c>
      <c r="G214" s="6">
        <v>0.91660000000000008</v>
      </c>
      <c r="H214" s="6">
        <v>0.72670000000000001</v>
      </c>
      <c r="I214" s="8">
        <v>1.246</v>
      </c>
      <c r="J214" s="54">
        <v>0.99870000000000003</v>
      </c>
      <c r="K214" s="180">
        <v>1.5920036158696969</v>
      </c>
      <c r="L214" s="180">
        <v>1.5920000000000001</v>
      </c>
      <c r="M214" s="180">
        <v>0</v>
      </c>
    </row>
    <row r="215" spans="1:13" x14ac:dyDescent="0.25">
      <c r="A215" s="25" t="s">
        <v>128</v>
      </c>
      <c r="B215" s="25" t="s">
        <v>672</v>
      </c>
      <c r="C215" s="25" t="s">
        <v>270</v>
      </c>
      <c r="D215" s="25" t="s">
        <v>676</v>
      </c>
      <c r="E215" s="25" t="s">
        <v>282</v>
      </c>
      <c r="F215" s="6">
        <v>22.2578</v>
      </c>
      <c r="G215" s="6">
        <v>1E-4</v>
      </c>
      <c r="H215" s="6">
        <v>1E-4</v>
      </c>
      <c r="I215" s="8">
        <v>0</v>
      </c>
      <c r="J215" s="117"/>
      <c r="K215" s="25"/>
      <c r="L215" s="25"/>
      <c r="M215" s="25"/>
    </row>
    <row r="216" spans="1:13" x14ac:dyDescent="0.25">
      <c r="A216" s="25" t="s">
        <v>128</v>
      </c>
      <c r="B216" s="25" t="s">
        <v>672</v>
      </c>
      <c r="C216" s="25" t="s">
        <v>270</v>
      </c>
      <c r="D216" s="25" t="s">
        <v>677</v>
      </c>
      <c r="E216" s="25" t="s">
        <v>295</v>
      </c>
      <c r="F216" s="6">
        <v>7.9434000000000005</v>
      </c>
      <c r="G216" s="6">
        <v>6.3771000000000004</v>
      </c>
      <c r="H216" s="6">
        <v>5.8216000000000001</v>
      </c>
      <c r="I216" s="8">
        <v>2.8224</v>
      </c>
      <c r="J216" s="54">
        <v>1.1736</v>
      </c>
      <c r="K216" s="180">
        <v>11.004228398263979</v>
      </c>
      <c r="L216" s="180">
        <v>9.8360000000000003</v>
      </c>
      <c r="M216" s="180">
        <v>11.0268</v>
      </c>
    </row>
    <row r="217" spans="1:13" x14ac:dyDescent="0.25">
      <c r="A217" s="25" t="s">
        <v>128</v>
      </c>
      <c r="B217" s="25" t="s">
        <v>636</v>
      </c>
      <c r="C217" s="25" t="s">
        <v>270</v>
      </c>
      <c r="D217" s="25" t="s">
        <v>637</v>
      </c>
      <c r="E217" s="25" t="s">
        <v>638</v>
      </c>
      <c r="F217" s="6">
        <v>0</v>
      </c>
      <c r="G217" s="6"/>
      <c r="H217" s="6"/>
      <c r="I217" s="8"/>
      <c r="J217" s="117"/>
      <c r="K217" s="25"/>
      <c r="L217" s="25"/>
      <c r="M217" s="25"/>
    </row>
    <row r="218" spans="1:13" x14ac:dyDescent="0.25">
      <c r="A218" s="25" t="s">
        <v>128</v>
      </c>
      <c r="B218" s="25" t="s">
        <v>636</v>
      </c>
      <c r="C218" s="25" t="s">
        <v>270</v>
      </c>
      <c r="D218" s="25" t="s">
        <v>637</v>
      </c>
      <c r="E218" s="25" t="s">
        <v>285</v>
      </c>
      <c r="F218" s="6">
        <v>0.95520000000000005</v>
      </c>
      <c r="G218" s="6">
        <v>0.79700000000000004</v>
      </c>
      <c r="H218" s="6">
        <v>0</v>
      </c>
      <c r="I218" s="8">
        <v>0.55610000000000004</v>
      </c>
      <c r="J218" s="10">
        <v>0</v>
      </c>
      <c r="K218" s="183">
        <v>1.124968682052981</v>
      </c>
      <c r="L218" s="183">
        <v>0</v>
      </c>
      <c r="M218" s="183">
        <v>1.2514000000000001</v>
      </c>
    </row>
    <row r="219" spans="1:13" x14ac:dyDescent="0.25">
      <c r="A219" s="25" t="s">
        <v>128</v>
      </c>
      <c r="B219" s="25" t="s">
        <v>636</v>
      </c>
      <c r="C219" s="25" t="s">
        <v>270</v>
      </c>
      <c r="D219" s="25" t="s">
        <v>637</v>
      </c>
      <c r="E219" s="25" t="s">
        <v>275</v>
      </c>
      <c r="F219" s="6">
        <v>6.6462000000000003</v>
      </c>
      <c r="G219" s="6">
        <v>7.4099999999999999E-2</v>
      </c>
      <c r="H219" s="6">
        <v>1.32E-2</v>
      </c>
      <c r="I219" s="8">
        <v>6.9000000000000006E-2</v>
      </c>
      <c r="J219" s="10">
        <v>0</v>
      </c>
      <c r="K219" s="183">
        <v>6.5198023357214367</v>
      </c>
      <c r="L219" s="183">
        <v>5.9893000000000001</v>
      </c>
      <c r="M219" s="183">
        <v>7.5621999999999998</v>
      </c>
    </row>
    <row r="220" spans="1:13" x14ac:dyDescent="0.25">
      <c r="A220" s="25" t="s">
        <v>128</v>
      </c>
      <c r="B220" s="25" t="s">
        <v>636</v>
      </c>
      <c r="C220" s="25" t="s">
        <v>270</v>
      </c>
      <c r="D220" s="25" t="s">
        <v>637</v>
      </c>
      <c r="E220" s="25" t="s">
        <v>272</v>
      </c>
      <c r="F220" s="6"/>
      <c r="G220" s="6">
        <v>0.19820000000000002</v>
      </c>
      <c r="H220" s="6">
        <v>0.14899999999999999</v>
      </c>
      <c r="I220" s="8">
        <v>0</v>
      </c>
      <c r="J220" s="117"/>
      <c r="K220" s="25"/>
      <c r="L220" s="25"/>
      <c r="M220" s="25"/>
    </row>
    <row r="221" spans="1:13" x14ac:dyDescent="0.25">
      <c r="A221" s="25" t="s">
        <v>128</v>
      </c>
      <c r="B221" s="25" t="s">
        <v>636</v>
      </c>
      <c r="C221" s="25" t="s">
        <v>270</v>
      </c>
      <c r="D221" s="25" t="s">
        <v>639</v>
      </c>
      <c r="E221" s="25" t="s">
        <v>285</v>
      </c>
      <c r="F221" s="6">
        <v>1E-4</v>
      </c>
      <c r="G221" s="6">
        <v>1E-4</v>
      </c>
      <c r="H221" s="6">
        <v>1E-4</v>
      </c>
      <c r="I221" s="8">
        <v>0</v>
      </c>
      <c r="J221" s="8">
        <v>0</v>
      </c>
      <c r="K221" s="183">
        <v>11.410461760625125</v>
      </c>
      <c r="L221" s="183">
        <v>11.410500000000001</v>
      </c>
      <c r="M221" s="183">
        <v>18.0823</v>
      </c>
    </row>
    <row r="222" spans="1:13" x14ac:dyDescent="0.25">
      <c r="A222" s="25" t="s">
        <v>128</v>
      </c>
      <c r="B222" s="25" t="s">
        <v>636</v>
      </c>
      <c r="C222" s="25" t="s">
        <v>270</v>
      </c>
      <c r="D222" s="25" t="s">
        <v>640</v>
      </c>
      <c r="E222" s="25" t="s">
        <v>285</v>
      </c>
      <c r="F222" s="6">
        <v>9.5040000000000013</v>
      </c>
      <c r="G222" s="6">
        <v>5.7972999999999999</v>
      </c>
      <c r="H222" s="6">
        <v>5.7972999999999999</v>
      </c>
      <c r="I222" s="8">
        <v>43.752500000000005</v>
      </c>
      <c r="J222" s="54">
        <v>43.752500000000005</v>
      </c>
      <c r="K222" s="183">
        <v>14.914583470453776</v>
      </c>
      <c r="L222" s="183">
        <v>14.9146</v>
      </c>
      <c r="M222" s="183">
        <v>13.8863</v>
      </c>
    </row>
    <row r="223" spans="1:13" x14ac:dyDescent="0.25">
      <c r="A223" s="25" t="s">
        <v>128</v>
      </c>
      <c r="B223" s="25" t="s">
        <v>636</v>
      </c>
      <c r="C223" s="25" t="s">
        <v>270</v>
      </c>
      <c r="D223" s="25" t="s">
        <v>786</v>
      </c>
      <c r="E223" s="25" t="s">
        <v>275</v>
      </c>
      <c r="F223" s="6"/>
      <c r="G223" s="6"/>
      <c r="H223" s="6"/>
      <c r="I223" s="8"/>
      <c r="J223" s="54">
        <v>44.551900000000003</v>
      </c>
      <c r="K223" s="180">
        <v>30.249631840358582</v>
      </c>
      <c r="L223" s="180">
        <v>25.275500000000001</v>
      </c>
      <c r="M223" s="180">
        <v>51.713500000000003</v>
      </c>
    </row>
    <row r="224" spans="1:13" x14ac:dyDescent="0.25">
      <c r="A224" s="25" t="s">
        <v>128</v>
      </c>
      <c r="B224" s="25" t="s">
        <v>636</v>
      </c>
      <c r="C224" s="25" t="s">
        <v>270</v>
      </c>
      <c r="D224" s="25" t="s">
        <v>786</v>
      </c>
      <c r="E224" s="25" t="s">
        <v>285</v>
      </c>
      <c r="F224" s="6"/>
      <c r="G224" s="6"/>
      <c r="H224" s="6"/>
      <c r="I224" s="8"/>
      <c r="J224" s="54">
        <v>12.6333</v>
      </c>
      <c r="K224" s="180">
        <v>12.732237403682287</v>
      </c>
      <c r="L224" s="180">
        <v>12.5122</v>
      </c>
      <c r="M224" s="180">
        <v>9.4887999999999995</v>
      </c>
    </row>
    <row r="225" spans="1:13" x14ac:dyDescent="0.25">
      <c r="A225" s="25" t="s">
        <v>128</v>
      </c>
      <c r="B225" s="25" t="s">
        <v>636</v>
      </c>
      <c r="C225" s="25" t="s">
        <v>270</v>
      </c>
      <c r="D225" s="25" t="s">
        <v>648</v>
      </c>
      <c r="E225" s="25" t="s">
        <v>285</v>
      </c>
      <c r="F225" s="6">
        <v>17.434000000000001</v>
      </c>
      <c r="G225" s="6">
        <v>15.585500000000001</v>
      </c>
      <c r="H225" s="6">
        <v>15.213600000000001</v>
      </c>
      <c r="I225" s="8">
        <v>12.8179</v>
      </c>
      <c r="J225" s="10">
        <v>0</v>
      </c>
      <c r="K225" s="25"/>
      <c r="L225" s="25"/>
      <c r="M225" s="25"/>
    </row>
    <row r="226" spans="1:13" x14ac:dyDescent="0.25">
      <c r="A226" s="25" t="s">
        <v>128</v>
      </c>
      <c r="B226" s="25" t="s">
        <v>636</v>
      </c>
      <c r="C226" s="25" t="s">
        <v>270</v>
      </c>
      <c r="D226" s="25" t="s">
        <v>648</v>
      </c>
      <c r="E226" s="25" t="s">
        <v>275</v>
      </c>
      <c r="F226" s="6">
        <v>136.20140000000001</v>
      </c>
      <c r="G226" s="6">
        <v>66.323999999999998</v>
      </c>
      <c r="H226" s="6">
        <v>59.786500000000004</v>
      </c>
      <c r="I226" s="8">
        <v>49.5229</v>
      </c>
      <c r="J226" s="10">
        <v>0</v>
      </c>
      <c r="K226" s="25"/>
      <c r="L226" s="25"/>
      <c r="M226" s="25"/>
    </row>
    <row r="227" spans="1:13" x14ac:dyDescent="0.25">
      <c r="A227" s="25" t="s">
        <v>128</v>
      </c>
      <c r="B227" s="25" t="s">
        <v>225</v>
      </c>
      <c r="C227" s="25" t="s">
        <v>116</v>
      </c>
      <c r="D227" s="25" t="s">
        <v>226</v>
      </c>
      <c r="E227" s="25" t="s">
        <v>134</v>
      </c>
      <c r="F227" s="6"/>
      <c r="G227" s="6"/>
      <c r="H227" s="8">
        <v>0</v>
      </c>
      <c r="I227" s="8">
        <v>0</v>
      </c>
      <c r="J227" s="10">
        <v>0</v>
      </c>
      <c r="K227" s="8">
        <v>0</v>
      </c>
      <c r="L227" s="8">
        <v>0</v>
      </c>
      <c r="M227" s="8">
        <v>0</v>
      </c>
    </row>
    <row r="228" spans="1:13" x14ac:dyDescent="0.25">
      <c r="A228" s="25" t="s">
        <v>128</v>
      </c>
      <c r="B228" s="25" t="s">
        <v>227</v>
      </c>
      <c r="C228" s="25" t="s">
        <v>116</v>
      </c>
      <c r="D228" s="25" t="s">
        <v>140</v>
      </c>
      <c r="E228" s="25" t="s">
        <v>118</v>
      </c>
      <c r="F228" s="6"/>
      <c r="G228" s="6"/>
      <c r="H228" s="8">
        <v>0</v>
      </c>
      <c r="I228" s="8">
        <v>0</v>
      </c>
      <c r="J228" s="10">
        <v>0</v>
      </c>
      <c r="K228" s="8">
        <v>0</v>
      </c>
      <c r="L228" s="8">
        <v>0</v>
      </c>
      <c r="M228" s="8">
        <v>0</v>
      </c>
    </row>
    <row r="229" spans="1:13" x14ac:dyDescent="0.25">
      <c r="A229" s="25" t="s">
        <v>128</v>
      </c>
      <c r="B229" s="25" t="s">
        <v>667</v>
      </c>
      <c r="C229" s="25" t="s">
        <v>270</v>
      </c>
      <c r="D229" s="25" t="s">
        <v>668</v>
      </c>
      <c r="E229" s="25" t="s">
        <v>632</v>
      </c>
      <c r="F229" s="6">
        <v>11.6058</v>
      </c>
      <c r="G229" s="6">
        <v>0</v>
      </c>
      <c r="H229" s="6">
        <v>0</v>
      </c>
      <c r="I229" s="8">
        <v>2.7000000000000001E-3</v>
      </c>
      <c r="J229" s="10">
        <v>0</v>
      </c>
      <c r="K229" s="180">
        <v>31.796800000000001</v>
      </c>
      <c r="L229" s="180">
        <v>31.796800000000001</v>
      </c>
      <c r="M229" s="180">
        <v>0</v>
      </c>
    </row>
    <row r="230" spans="1:13" x14ac:dyDescent="0.25">
      <c r="A230" s="25" t="s">
        <v>128</v>
      </c>
      <c r="B230" s="25" t="s">
        <v>667</v>
      </c>
      <c r="C230" s="25" t="s">
        <v>270</v>
      </c>
      <c r="D230" s="25" t="s">
        <v>668</v>
      </c>
      <c r="E230" s="25" t="s">
        <v>295</v>
      </c>
      <c r="F230" s="6">
        <v>13.740400000000001</v>
      </c>
      <c r="G230" s="6">
        <v>46.162600000000005</v>
      </c>
      <c r="H230" s="6">
        <v>44.508900000000004</v>
      </c>
      <c r="I230" s="8">
        <v>32.156300000000002</v>
      </c>
      <c r="J230" s="54">
        <v>25.2973</v>
      </c>
      <c r="K230" s="180">
        <v>43.569671376510499</v>
      </c>
      <c r="L230" s="180">
        <v>43.569700000000005</v>
      </c>
      <c r="M230" s="180">
        <v>64.635199999999998</v>
      </c>
    </row>
    <row r="231" spans="1:13" x14ac:dyDescent="0.25">
      <c r="A231" s="25" t="s">
        <v>128</v>
      </c>
      <c r="B231" s="25" t="s">
        <v>766</v>
      </c>
      <c r="C231" s="25" t="s">
        <v>270</v>
      </c>
      <c r="D231" s="25" t="s">
        <v>292</v>
      </c>
      <c r="E231" s="25" t="s">
        <v>282</v>
      </c>
      <c r="F231" s="6"/>
      <c r="G231" s="6"/>
      <c r="H231" s="6"/>
      <c r="I231" s="8">
        <v>18.814599999999999</v>
      </c>
      <c r="J231" s="54">
        <v>13.852600000000001</v>
      </c>
      <c r="K231" s="183">
        <v>21.586566297622156</v>
      </c>
      <c r="L231" s="183">
        <v>21.586600000000001</v>
      </c>
      <c r="M231" s="183">
        <v>10.632199999999999</v>
      </c>
    </row>
    <row r="232" spans="1:13" x14ac:dyDescent="0.25">
      <c r="A232" s="25" t="s">
        <v>128</v>
      </c>
      <c r="B232" s="25" t="s">
        <v>766</v>
      </c>
      <c r="C232" s="25" t="s">
        <v>270</v>
      </c>
      <c r="D232" s="25" t="s">
        <v>292</v>
      </c>
      <c r="E232" s="25" t="s">
        <v>625</v>
      </c>
      <c r="F232" s="6"/>
      <c r="G232" s="6"/>
      <c r="H232" s="6"/>
      <c r="I232" s="8">
        <v>5.0919999999999996</v>
      </c>
      <c r="J232" s="54">
        <v>4.4927000000000001</v>
      </c>
      <c r="K232" s="183">
        <v>1.0802615652086178</v>
      </c>
      <c r="L232" s="183">
        <v>1.0803</v>
      </c>
      <c r="M232" s="183">
        <v>0</v>
      </c>
    </row>
    <row r="233" spans="1:13" x14ac:dyDescent="0.25">
      <c r="A233" s="25" t="s">
        <v>128</v>
      </c>
      <c r="B233" s="25" t="s">
        <v>634</v>
      </c>
      <c r="C233" s="25" t="s">
        <v>270</v>
      </c>
      <c r="D233" s="25" t="s">
        <v>635</v>
      </c>
      <c r="E233" s="25" t="s">
        <v>625</v>
      </c>
      <c r="F233" s="6">
        <v>46.847100000000005</v>
      </c>
      <c r="G233" s="6">
        <v>117.34370000000001</v>
      </c>
      <c r="H233" s="6">
        <v>115.0604</v>
      </c>
      <c r="I233" s="74">
        <v>124.0728</v>
      </c>
      <c r="J233" s="54">
        <v>121.8169</v>
      </c>
      <c r="K233" s="183">
        <v>139.11714380456431</v>
      </c>
      <c r="L233" s="183">
        <v>139.11709999999999</v>
      </c>
      <c r="M233" s="183">
        <v>50.859099999999998</v>
      </c>
    </row>
    <row r="234" spans="1:13" x14ac:dyDescent="0.25">
      <c r="A234" s="25" t="s">
        <v>128</v>
      </c>
      <c r="B234" s="25" t="s">
        <v>634</v>
      </c>
      <c r="C234" s="25" t="s">
        <v>270</v>
      </c>
      <c r="D234" s="25" t="s">
        <v>635</v>
      </c>
      <c r="E234" s="25" t="s">
        <v>282</v>
      </c>
      <c r="F234" s="6">
        <v>80.917000000000002</v>
      </c>
      <c r="G234" s="6">
        <v>62.498200000000004</v>
      </c>
      <c r="H234" s="6">
        <v>47.368000000000002</v>
      </c>
      <c r="I234" s="8">
        <v>80.208500000000001</v>
      </c>
      <c r="J234" s="166">
        <v>65.047800000000009</v>
      </c>
      <c r="K234" s="183">
        <v>39.329855832049461</v>
      </c>
      <c r="L234" s="183">
        <v>39.329900000000002</v>
      </c>
      <c r="M234" s="183">
        <v>60.720999999999997</v>
      </c>
    </row>
    <row r="235" spans="1:13" x14ac:dyDescent="0.25">
      <c r="A235" s="25" t="s">
        <v>128</v>
      </c>
      <c r="B235" s="25" t="s">
        <v>228</v>
      </c>
      <c r="C235" s="25" t="s">
        <v>116</v>
      </c>
      <c r="D235" s="25" t="s">
        <v>229</v>
      </c>
      <c r="E235" s="25" t="s">
        <v>134</v>
      </c>
      <c r="F235" s="6"/>
      <c r="G235" s="6"/>
      <c r="H235" s="6">
        <v>0</v>
      </c>
      <c r="I235" s="6">
        <v>0</v>
      </c>
      <c r="J235" s="185">
        <v>0</v>
      </c>
      <c r="K235" s="6">
        <v>0</v>
      </c>
      <c r="L235" s="6">
        <v>0</v>
      </c>
      <c r="M235" s="6">
        <v>0</v>
      </c>
    </row>
    <row r="236" spans="1:13" x14ac:dyDescent="0.25">
      <c r="A236" s="25" t="s">
        <v>128</v>
      </c>
      <c r="B236" s="25" t="s">
        <v>228</v>
      </c>
      <c r="C236" s="25" t="s">
        <v>116</v>
      </c>
      <c r="D236" s="25" t="s">
        <v>229</v>
      </c>
      <c r="E236" s="25" t="s">
        <v>124</v>
      </c>
      <c r="F236" s="6"/>
      <c r="G236" s="6"/>
      <c r="H236" s="6">
        <v>0</v>
      </c>
      <c r="I236" s="6">
        <v>0</v>
      </c>
      <c r="J236" s="185">
        <v>0</v>
      </c>
      <c r="K236" s="8">
        <v>0</v>
      </c>
      <c r="L236" s="8">
        <v>0</v>
      </c>
      <c r="M236" s="8">
        <v>0</v>
      </c>
    </row>
    <row r="237" spans="1:13" x14ac:dyDescent="0.25">
      <c r="A237" s="25" t="s">
        <v>128</v>
      </c>
      <c r="B237" s="25" t="s">
        <v>228</v>
      </c>
      <c r="C237" s="25" t="s">
        <v>116</v>
      </c>
      <c r="D237" s="25" t="s">
        <v>230</v>
      </c>
      <c r="E237" s="25" t="s">
        <v>134</v>
      </c>
      <c r="F237" s="6"/>
      <c r="G237" s="6"/>
      <c r="H237" s="6">
        <v>0</v>
      </c>
      <c r="I237" s="8"/>
      <c r="J237" s="196"/>
      <c r="K237" s="25"/>
      <c r="L237" s="25"/>
      <c r="M237" s="25">
        <v>0</v>
      </c>
    </row>
    <row r="238" spans="1:13" x14ac:dyDescent="0.25">
      <c r="A238" s="25" t="s">
        <v>128</v>
      </c>
      <c r="B238" s="25" t="s">
        <v>228</v>
      </c>
      <c r="C238" s="25" t="s">
        <v>116</v>
      </c>
      <c r="D238" s="25" t="s">
        <v>230</v>
      </c>
      <c r="E238" s="25" t="s">
        <v>124</v>
      </c>
      <c r="F238" s="6"/>
      <c r="G238" s="6"/>
      <c r="H238" s="6">
        <v>0</v>
      </c>
      <c r="I238" s="6">
        <v>0</v>
      </c>
      <c r="J238" s="185">
        <v>0</v>
      </c>
      <c r="K238" s="6">
        <v>0</v>
      </c>
      <c r="L238" s="6">
        <v>0</v>
      </c>
      <c r="M238" s="6">
        <v>0</v>
      </c>
    </row>
    <row r="239" spans="1:13" x14ac:dyDescent="0.25">
      <c r="A239" s="25" t="s">
        <v>128</v>
      </c>
      <c r="B239" s="25" t="s">
        <v>661</v>
      </c>
      <c r="C239" s="25" t="s">
        <v>270</v>
      </c>
      <c r="D239" s="25" t="s">
        <v>662</v>
      </c>
      <c r="E239" s="25" t="s">
        <v>282</v>
      </c>
      <c r="F239" s="6">
        <v>8.7911000000000001</v>
      </c>
      <c r="G239" s="6">
        <v>7.1356000000000002</v>
      </c>
      <c r="H239" s="6">
        <v>6.8719999999999999</v>
      </c>
      <c r="I239" s="8">
        <v>2.9063000000000003</v>
      </c>
      <c r="J239" s="54">
        <v>2.5283000000000002</v>
      </c>
      <c r="K239" s="180">
        <v>1.9253478525180647</v>
      </c>
      <c r="L239" s="180">
        <v>1.7234</v>
      </c>
      <c r="M239" s="180">
        <v>1.383</v>
      </c>
    </row>
    <row r="240" spans="1:13" x14ac:dyDescent="0.25">
      <c r="A240" s="25" t="s">
        <v>128</v>
      </c>
      <c r="B240" s="25" t="s">
        <v>661</v>
      </c>
      <c r="C240" s="25" t="s">
        <v>270</v>
      </c>
      <c r="D240" s="25" t="s">
        <v>662</v>
      </c>
      <c r="E240" s="25" t="s">
        <v>632</v>
      </c>
      <c r="F240" s="6">
        <v>10.1873</v>
      </c>
      <c r="G240" s="6">
        <v>0.99390000000000001</v>
      </c>
      <c r="H240" s="6">
        <v>0.44840000000000002</v>
      </c>
      <c r="I240" s="8">
        <v>0.86310000000000009</v>
      </c>
      <c r="J240" s="54">
        <v>0.81900000000000006</v>
      </c>
      <c r="K240" s="180">
        <v>1.570197763516842</v>
      </c>
      <c r="L240" s="180">
        <v>1.3183</v>
      </c>
      <c r="M240" s="180">
        <v>0.18110000000000001</v>
      </c>
    </row>
    <row r="241" spans="1:13" x14ac:dyDescent="0.25">
      <c r="A241" s="25" t="s">
        <v>128</v>
      </c>
      <c r="B241" s="25" t="s">
        <v>228</v>
      </c>
      <c r="C241" s="25" t="s">
        <v>270</v>
      </c>
      <c r="D241" s="25" t="s">
        <v>229</v>
      </c>
      <c r="E241" s="25" t="s">
        <v>625</v>
      </c>
      <c r="F241" s="6">
        <v>0.48060000000000003</v>
      </c>
      <c r="G241" s="6">
        <v>1E-4</v>
      </c>
      <c r="H241" s="6">
        <v>1E-4</v>
      </c>
      <c r="I241" s="8">
        <v>0</v>
      </c>
      <c r="J241" s="117"/>
      <c r="K241" s="25"/>
      <c r="L241" s="25"/>
      <c r="M241" s="25"/>
    </row>
    <row r="242" spans="1:13" x14ac:dyDescent="0.25">
      <c r="A242" s="25" t="s">
        <v>128</v>
      </c>
      <c r="B242" s="25" t="s">
        <v>228</v>
      </c>
      <c r="C242" s="25" t="s">
        <v>270</v>
      </c>
      <c r="D242" s="25" t="s">
        <v>229</v>
      </c>
      <c r="E242" s="25" t="s">
        <v>282</v>
      </c>
      <c r="F242" s="6"/>
      <c r="G242" s="6">
        <v>0</v>
      </c>
      <c r="H242" s="6">
        <v>0</v>
      </c>
      <c r="I242" s="8">
        <v>0</v>
      </c>
      <c r="J242" s="10">
        <v>0</v>
      </c>
      <c r="K242" s="8">
        <v>0</v>
      </c>
      <c r="L242" s="8">
        <v>0</v>
      </c>
      <c r="M242" s="8">
        <v>0</v>
      </c>
    </row>
    <row r="243" spans="1:13" x14ac:dyDescent="0.25">
      <c r="A243" s="25" t="s">
        <v>128</v>
      </c>
      <c r="B243" s="25" t="s">
        <v>231</v>
      </c>
      <c r="C243" s="25" t="s">
        <v>116</v>
      </c>
      <c r="D243" s="25" t="s">
        <v>229</v>
      </c>
      <c r="E243" s="25" t="s">
        <v>134</v>
      </c>
      <c r="F243" s="6"/>
      <c r="G243" s="6"/>
      <c r="H243" s="6">
        <v>0</v>
      </c>
      <c r="I243" s="6">
        <v>0</v>
      </c>
      <c r="J243" s="185">
        <v>0</v>
      </c>
      <c r="K243" s="8">
        <v>0</v>
      </c>
      <c r="L243" s="8">
        <v>0</v>
      </c>
      <c r="M243" s="8">
        <v>0</v>
      </c>
    </row>
    <row r="244" spans="1:13" x14ac:dyDescent="0.25">
      <c r="A244" s="25" t="s">
        <v>128</v>
      </c>
      <c r="B244" s="25" t="s">
        <v>231</v>
      </c>
      <c r="C244" s="25" t="s">
        <v>116</v>
      </c>
      <c r="D244" s="25" t="s">
        <v>229</v>
      </c>
      <c r="E244" s="111" t="s">
        <v>124</v>
      </c>
      <c r="F244" s="6"/>
      <c r="G244" s="6"/>
      <c r="H244" s="6">
        <v>0</v>
      </c>
      <c r="I244" s="6">
        <v>0</v>
      </c>
      <c r="J244" s="185">
        <v>0</v>
      </c>
      <c r="K244" s="8">
        <v>0</v>
      </c>
      <c r="L244" s="8">
        <v>0</v>
      </c>
      <c r="M244" s="8">
        <v>0</v>
      </c>
    </row>
    <row r="245" spans="1:13" x14ac:dyDescent="0.25">
      <c r="A245" s="25" t="s">
        <v>128</v>
      </c>
      <c r="B245" s="25" t="s">
        <v>231</v>
      </c>
      <c r="C245" s="25" t="s">
        <v>270</v>
      </c>
      <c r="D245" s="25" t="s">
        <v>229</v>
      </c>
      <c r="E245" s="25" t="s">
        <v>282</v>
      </c>
      <c r="F245" s="6"/>
      <c r="G245" s="6">
        <v>0</v>
      </c>
      <c r="H245" s="6">
        <v>0</v>
      </c>
      <c r="I245" s="8">
        <v>0</v>
      </c>
      <c r="J245" s="117"/>
      <c r="K245" s="25"/>
      <c r="L245" s="25"/>
      <c r="M245" s="25"/>
    </row>
    <row r="246" spans="1:13" x14ac:dyDescent="0.25">
      <c r="A246" s="25" t="s">
        <v>128</v>
      </c>
      <c r="B246" s="25" t="s">
        <v>232</v>
      </c>
      <c r="C246" s="25" t="s">
        <v>116</v>
      </c>
      <c r="D246" s="25" t="s">
        <v>233</v>
      </c>
      <c r="E246" s="25" t="s">
        <v>134</v>
      </c>
      <c r="F246" s="6"/>
      <c r="G246" s="6"/>
      <c r="H246" s="28">
        <v>0</v>
      </c>
      <c r="I246" s="28">
        <v>0</v>
      </c>
      <c r="J246" s="54">
        <v>0</v>
      </c>
      <c r="K246" s="28">
        <v>0</v>
      </c>
      <c r="L246" s="28">
        <v>0</v>
      </c>
      <c r="M246" s="28">
        <v>0</v>
      </c>
    </row>
    <row r="247" spans="1:13" x14ac:dyDescent="0.25">
      <c r="A247" s="25" t="s">
        <v>128</v>
      </c>
      <c r="B247" s="25" t="s">
        <v>232</v>
      </c>
      <c r="C247" s="25" t="s">
        <v>116</v>
      </c>
      <c r="D247" s="25" t="s">
        <v>233</v>
      </c>
      <c r="E247" s="25" t="s">
        <v>124</v>
      </c>
      <c r="F247" s="6"/>
      <c r="G247" s="6"/>
      <c r="H247" s="28">
        <v>0</v>
      </c>
      <c r="I247" s="28">
        <v>0</v>
      </c>
      <c r="J247" s="54">
        <v>0</v>
      </c>
      <c r="K247" s="28">
        <v>0</v>
      </c>
      <c r="L247" s="28">
        <v>0</v>
      </c>
      <c r="M247" s="28">
        <v>0</v>
      </c>
    </row>
    <row r="248" spans="1:13" x14ac:dyDescent="0.25">
      <c r="A248" s="25" t="s">
        <v>128</v>
      </c>
      <c r="B248" s="25" t="s">
        <v>232</v>
      </c>
      <c r="C248" s="25" t="s">
        <v>116</v>
      </c>
      <c r="D248" s="25" t="s">
        <v>234</v>
      </c>
      <c r="E248" s="25" t="s">
        <v>134</v>
      </c>
      <c r="F248" s="6"/>
      <c r="G248" s="6"/>
      <c r="H248" s="28">
        <v>0</v>
      </c>
      <c r="I248" s="28">
        <v>0</v>
      </c>
      <c r="J248" s="54">
        <v>0</v>
      </c>
      <c r="K248" s="28">
        <v>0</v>
      </c>
      <c r="L248" s="28">
        <v>0</v>
      </c>
      <c r="M248" s="28">
        <v>0</v>
      </c>
    </row>
    <row r="249" spans="1:13" x14ac:dyDescent="0.25">
      <c r="A249" s="25" t="s">
        <v>128</v>
      </c>
      <c r="B249" s="25" t="s">
        <v>232</v>
      </c>
      <c r="C249" s="25" t="s">
        <v>116</v>
      </c>
      <c r="D249" s="25" t="s">
        <v>234</v>
      </c>
      <c r="E249" s="25" t="s">
        <v>124</v>
      </c>
      <c r="F249" s="6"/>
      <c r="G249" s="6"/>
      <c r="H249" s="28">
        <v>0</v>
      </c>
      <c r="I249" s="28">
        <v>0</v>
      </c>
      <c r="J249" s="117"/>
      <c r="K249" s="25"/>
      <c r="L249" s="25"/>
      <c r="M249" s="25"/>
    </row>
    <row r="250" spans="1:13" x14ac:dyDescent="0.25">
      <c r="A250" s="25" t="s">
        <v>128</v>
      </c>
      <c r="B250" s="25" t="s">
        <v>235</v>
      </c>
      <c r="C250" s="25" t="s">
        <v>116</v>
      </c>
      <c r="D250" s="25" t="s">
        <v>236</v>
      </c>
      <c r="E250" s="25" t="s">
        <v>134</v>
      </c>
      <c r="F250" s="6"/>
      <c r="G250" s="6"/>
      <c r="H250" s="28">
        <v>0</v>
      </c>
      <c r="I250" s="28">
        <v>0</v>
      </c>
      <c r="J250" s="54">
        <v>0</v>
      </c>
      <c r="K250" s="64">
        <v>0</v>
      </c>
      <c r="L250" s="64">
        <v>0</v>
      </c>
      <c r="M250" s="64">
        <v>0</v>
      </c>
    </row>
    <row r="251" spans="1:13" x14ac:dyDescent="0.25">
      <c r="A251" s="25" t="s">
        <v>128</v>
      </c>
      <c r="B251" s="25" t="s">
        <v>235</v>
      </c>
      <c r="C251" s="25" t="s">
        <v>116</v>
      </c>
      <c r="D251" s="25" t="s">
        <v>237</v>
      </c>
      <c r="E251" s="25" t="s">
        <v>118</v>
      </c>
      <c r="F251" s="6"/>
      <c r="G251" s="6"/>
      <c r="H251" s="28">
        <v>0</v>
      </c>
      <c r="I251" s="28">
        <v>0</v>
      </c>
      <c r="J251" s="54">
        <v>0</v>
      </c>
      <c r="K251" s="64">
        <v>0</v>
      </c>
      <c r="L251" s="64">
        <v>0</v>
      </c>
      <c r="M251" s="64">
        <v>0</v>
      </c>
    </row>
    <row r="252" spans="1:13" x14ac:dyDescent="0.25">
      <c r="A252" s="25" t="s">
        <v>128</v>
      </c>
      <c r="B252" s="25" t="s">
        <v>235</v>
      </c>
      <c r="C252" s="25" t="s">
        <v>116</v>
      </c>
      <c r="D252" s="25" t="s">
        <v>238</v>
      </c>
      <c r="E252" s="25" t="s">
        <v>134</v>
      </c>
      <c r="F252" s="6"/>
      <c r="G252" s="6"/>
      <c r="H252" s="28">
        <v>0</v>
      </c>
      <c r="I252" s="28">
        <v>0</v>
      </c>
      <c r="J252" s="54">
        <v>0</v>
      </c>
      <c r="K252" s="64">
        <v>0</v>
      </c>
      <c r="L252" s="64">
        <v>0</v>
      </c>
      <c r="M252" s="64">
        <v>0</v>
      </c>
    </row>
    <row r="253" spans="1:13" x14ac:dyDescent="0.25">
      <c r="A253" s="25" t="s">
        <v>128</v>
      </c>
      <c r="B253" s="25" t="s">
        <v>235</v>
      </c>
      <c r="C253" s="25" t="s">
        <v>116</v>
      </c>
      <c r="D253" s="25" t="s">
        <v>238</v>
      </c>
      <c r="E253" s="25" t="s">
        <v>124</v>
      </c>
      <c r="F253" s="6"/>
      <c r="G253" s="6"/>
      <c r="H253" s="28">
        <v>0</v>
      </c>
      <c r="I253" s="28">
        <v>0</v>
      </c>
      <c r="J253" s="117"/>
      <c r="K253" s="25"/>
      <c r="L253" s="25"/>
      <c r="M253" s="25">
        <v>0</v>
      </c>
    </row>
    <row r="254" spans="1:13" x14ac:dyDescent="0.25">
      <c r="A254" s="25" t="s">
        <v>128</v>
      </c>
      <c r="B254" s="25" t="s">
        <v>235</v>
      </c>
      <c r="C254" s="25" t="s">
        <v>116</v>
      </c>
      <c r="D254" s="25" t="s">
        <v>239</v>
      </c>
      <c r="E254" s="25" t="s">
        <v>118</v>
      </c>
      <c r="F254" s="6">
        <v>0</v>
      </c>
      <c r="G254" s="6">
        <v>0</v>
      </c>
      <c r="H254" s="6">
        <v>0</v>
      </c>
      <c r="I254" s="8">
        <v>0</v>
      </c>
      <c r="J254" s="10">
        <v>0</v>
      </c>
      <c r="K254" s="8">
        <v>0</v>
      </c>
      <c r="L254" s="8">
        <v>0</v>
      </c>
      <c r="M254" s="8">
        <v>0</v>
      </c>
    </row>
    <row r="255" spans="1:13" x14ac:dyDescent="0.25">
      <c r="A255" s="25" t="s">
        <v>128</v>
      </c>
      <c r="B255" s="25" t="s">
        <v>235</v>
      </c>
      <c r="C255" s="25" t="s">
        <v>116</v>
      </c>
      <c r="D255" s="25" t="s">
        <v>239</v>
      </c>
      <c r="E255" s="25" t="s">
        <v>134</v>
      </c>
      <c r="F255" s="6">
        <v>0</v>
      </c>
      <c r="G255" s="6">
        <v>0</v>
      </c>
      <c r="H255" s="6">
        <v>0</v>
      </c>
      <c r="I255" s="8">
        <v>0</v>
      </c>
      <c r="J255" s="10">
        <v>0</v>
      </c>
      <c r="K255" s="8">
        <v>0</v>
      </c>
      <c r="L255" s="8">
        <v>0</v>
      </c>
      <c r="M255" s="8">
        <v>0</v>
      </c>
    </row>
    <row r="256" spans="1:13" x14ac:dyDescent="0.25">
      <c r="A256" s="25" t="s">
        <v>128</v>
      </c>
      <c r="B256" s="25" t="s">
        <v>235</v>
      </c>
      <c r="C256" s="25" t="s">
        <v>270</v>
      </c>
      <c r="D256" s="25" t="s">
        <v>239</v>
      </c>
      <c r="E256" s="25" t="s">
        <v>289</v>
      </c>
      <c r="F256" s="6">
        <v>1.7000000000000001E-3</v>
      </c>
      <c r="G256" s="6">
        <v>0</v>
      </c>
      <c r="H256" s="6">
        <v>0</v>
      </c>
      <c r="I256" s="8">
        <v>0</v>
      </c>
      <c r="J256" s="117"/>
      <c r="K256" s="25"/>
      <c r="L256" s="25"/>
      <c r="M256" s="25"/>
    </row>
    <row r="257" spans="1:13" x14ac:dyDescent="0.25">
      <c r="A257" s="25" t="s">
        <v>128</v>
      </c>
      <c r="B257" s="25" t="s">
        <v>235</v>
      </c>
      <c r="C257" s="25" t="s">
        <v>270</v>
      </c>
      <c r="D257" s="25" t="s">
        <v>239</v>
      </c>
      <c r="E257" s="25" t="s">
        <v>282</v>
      </c>
      <c r="F257" s="6">
        <v>0.33450000000000002</v>
      </c>
      <c r="G257" s="6">
        <v>1.3759000000000001</v>
      </c>
      <c r="H257" s="6">
        <v>0.9607</v>
      </c>
      <c r="I257" s="8">
        <v>5.0430000000000001</v>
      </c>
      <c r="J257" s="54">
        <v>4.8022999999999998</v>
      </c>
      <c r="K257" s="180">
        <v>1.011267817544631</v>
      </c>
      <c r="L257" s="180">
        <v>0.4466</v>
      </c>
      <c r="M257" s="180">
        <v>3.3395999999999999</v>
      </c>
    </row>
    <row r="258" spans="1:13" x14ac:dyDescent="0.25">
      <c r="A258" s="25" t="s">
        <v>128</v>
      </c>
      <c r="B258" s="25" t="s">
        <v>235</v>
      </c>
      <c r="C258" s="25" t="s">
        <v>270</v>
      </c>
      <c r="D258" s="25" t="s">
        <v>239</v>
      </c>
      <c r="E258" s="25" t="s">
        <v>625</v>
      </c>
      <c r="F258" s="6">
        <v>8.9655000000000005</v>
      </c>
      <c r="G258" s="6">
        <v>13.113900000000001</v>
      </c>
      <c r="H258" s="6">
        <v>11.0228</v>
      </c>
      <c r="I258" s="9">
        <v>13.565300000000001</v>
      </c>
      <c r="J258" s="54">
        <v>11.147500000000001</v>
      </c>
      <c r="K258" s="180">
        <v>19.948641918939732</v>
      </c>
      <c r="L258" s="180">
        <v>17.684699999999999</v>
      </c>
      <c r="M258" s="180">
        <v>17.450099999999999</v>
      </c>
    </row>
    <row r="259" spans="1:13" x14ac:dyDescent="0.25">
      <c r="A259" s="25" t="s">
        <v>128</v>
      </c>
      <c r="B259" s="25" t="s">
        <v>240</v>
      </c>
      <c r="C259" s="25" t="s">
        <v>116</v>
      </c>
      <c r="D259" s="25" t="s">
        <v>241</v>
      </c>
      <c r="E259" s="189" t="s">
        <v>118</v>
      </c>
      <c r="H259" s="6">
        <v>0</v>
      </c>
      <c r="I259" s="6">
        <v>0</v>
      </c>
      <c r="J259" s="185">
        <v>0</v>
      </c>
      <c r="K259" s="6">
        <v>0</v>
      </c>
      <c r="L259" s="6">
        <v>0</v>
      </c>
      <c r="M259" s="6">
        <v>0</v>
      </c>
    </row>
    <row r="260" spans="1:13" x14ac:dyDescent="0.25">
      <c r="A260" s="25" t="s">
        <v>128</v>
      </c>
      <c r="B260" s="189" t="s">
        <v>240</v>
      </c>
      <c r="C260" s="124" t="s">
        <v>116</v>
      </c>
      <c r="D260" s="189" t="s">
        <v>140</v>
      </c>
      <c r="E260" s="25" t="s">
        <v>118</v>
      </c>
      <c r="H260" s="6"/>
      <c r="I260" s="6"/>
      <c r="J260" s="185">
        <v>0</v>
      </c>
      <c r="K260" s="25"/>
      <c r="L260" s="25"/>
      <c r="M260" s="25"/>
    </row>
    <row r="261" spans="1:13" x14ac:dyDescent="0.25">
      <c r="A261" s="25" t="s">
        <v>128</v>
      </c>
      <c r="B261" s="124" t="s">
        <v>240</v>
      </c>
      <c r="C261" s="124" t="s">
        <v>116</v>
      </c>
      <c r="D261" s="124" t="s">
        <v>176</v>
      </c>
      <c r="E261" s="189" t="s">
        <v>124</v>
      </c>
      <c r="F261" s="117"/>
      <c r="G261" s="25"/>
      <c r="H261" s="6">
        <v>0</v>
      </c>
      <c r="I261" s="6">
        <v>0</v>
      </c>
      <c r="J261" s="185">
        <v>0</v>
      </c>
      <c r="K261" s="6">
        <v>0</v>
      </c>
      <c r="L261" s="6">
        <v>0</v>
      </c>
      <c r="M261" s="6">
        <v>0</v>
      </c>
    </row>
    <row r="262" spans="1:13" x14ac:dyDescent="0.25">
      <c r="A262" s="25" t="s">
        <v>128</v>
      </c>
      <c r="B262" s="25" t="s">
        <v>242</v>
      </c>
      <c r="C262" s="25" t="s">
        <v>116</v>
      </c>
      <c r="D262" s="25" t="s">
        <v>243</v>
      </c>
      <c r="E262" s="25" t="s">
        <v>133</v>
      </c>
      <c r="H262" s="6">
        <v>0</v>
      </c>
      <c r="I262" s="6">
        <v>0</v>
      </c>
      <c r="J262" s="185">
        <v>0</v>
      </c>
      <c r="K262" s="6">
        <v>0</v>
      </c>
      <c r="L262" s="6">
        <v>0</v>
      </c>
      <c r="M262" s="6">
        <v>0</v>
      </c>
    </row>
    <row r="263" spans="1:13" x14ac:dyDescent="0.25">
      <c r="A263" s="25" t="s">
        <v>128</v>
      </c>
      <c r="B263" s="25" t="s">
        <v>242</v>
      </c>
      <c r="C263" s="25" t="s">
        <v>116</v>
      </c>
      <c r="D263" s="25" t="s">
        <v>243</v>
      </c>
      <c r="E263" s="25" t="s">
        <v>118</v>
      </c>
      <c r="H263" s="6">
        <v>0</v>
      </c>
      <c r="I263" s="6">
        <v>0</v>
      </c>
      <c r="J263" s="185">
        <v>0</v>
      </c>
      <c r="K263" s="6">
        <v>0</v>
      </c>
      <c r="L263" s="6">
        <v>0</v>
      </c>
      <c r="M263" s="6">
        <v>0</v>
      </c>
    </row>
    <row r="264" spans="1:13" x14ac:dyDescent="0.25">
      <c r="A264" s="25" t="s">
        <v>128</v>
      </c>
      <c r="B264" s="25" t="s">
        <v>242</v>
      </c>
      <c r="C264" s="25" t="s">
        <v>116</v>
      </c>
      <c r="D264" s="25" t="s">
        <v>243</v>
      </c>
      <c r="E264" s="25" t="s">
        <v>187</v>
      </c>
      <c r="H264" s="6">
        <v>0</v>
      </c>
      <c r="I264" s="6">
        <v>0</v>
      </c>
      <c r="J264" s="185">
        <v>0</v>
      </c>
      <c r="K264" s="6">
        <v>0</v>
      </c>
      <c r="L264" s="6">
        <v>0</v>
      </c>
      <c r="M264" s="6">
        <v>0</v>
      </c>
    </row>
    <row r="265" spans="1:13" x14ac:dyDescent="0.25">
      <c r="A265" s="25" t="s">
        <v>128</v>
      </c>
      <c r="B265" s="25" t="s">
        <v>242</v>
      </c>
      <c r="C265" s="25" t="s">
        <v>116</v>
      </c>
      <c r="D265" s="25" t="s">
        <v>243</v>
      </c>
      <c r="E265" s="25" t="s">
        <v>134</v>
      </c>
      <c r="H265" s="6">
        <v>0</v>
      </c>
      <c r="I265" s="6">
        <v>0</v>
      </c>
      <c r="J265" s="185">
        <v>0</v>
      </c>
      <c r="K265" s="6">
        <v>0</v>
      </c>
      <c r="L265" s="6">
        <v>0</v>
      </c>
      <c r="M265" s="6">
        <v>0</v>
      </c>
    </row>
    <row r="266" spans="1:13" x14ac:dyDescent="0.25">
      <c r="A266" s="25" t="s">
        <v>128</v>
      </c>
      <c r="B266" s="25" t="s">
        <v>242</v>
      </c>
      <c r="C266" s="25" t="s">
        <v>270</v>
      </c>
      <c r="D266" s="25" t="s">
        <v>244</v>
      </c>
      <c r="E266" s="25" t="s">
        <v>632</v>
      </c>
      <c r="F266" s="6">
        <v>12.880100000000001</v>
      </c>
      <c r="G266" s="6">
        <v>25.755400000000002</v>
      </c>
      <c r="H266" s="6">
        <v>25.755400000000002</v>
      </c>
      <c r="I266" s="8">
        <v>25.176400000000001</v>
      </c>
      <c r="J266" s="54">
        <v>25.1372</v>
      </c>
      <c r="K266" s="64">
        <v>0.86166441194362897</v>
      </c>
      <c r="L266" s="64">
        <v>0.65639999999999998</v>
      </c>
      <c r="M266" s="64">
        <v>0</v>
      </c>
    </row>
    <row r="267" spans="1:13" x14ac:dyDescent="0.25">
      <c r="A267" s="25" t="s">
        <v>128</v>
      </c>
      <c r="B267" s="25" t="s">
        <v>643</v>
      </c>
      <c r="C267" s="25" t="s">
        <v>270</v>
      </c>
      <c r="D267" s="25" t="s">
        <v>644</v>
      </c>
      <c r="E267" s="115" t="s">
        <v>295</v>
      </c>
      <c r="F267" s="6"/>
      <c r="G267" s="6"/>
      <c r="H267" s="6"/>
      <c r="I267" s="8"/>
      <c r="J267" s="54">
        <v>1.0548</v>
      </c>
      <c r="K267" s="6">
        <v>0</v>
      </c>
      <c r="L267" s="6"/>
      <c r="M267" s="6"/>
    </row>
    <row r="268" spans="1:13" x14ac:dyDescent="0.25">
      <c r="A268" s="25" t="s">
        <v>128</v>
      </c>
      <c r="B268" s="25" t="s">
        <v>643</v>
      </c>
      <c r="C268" s="25" t="s">
        <v>270</v>
      </c>
      <c r="D268" s="25" t="s">
        <v>644</v>
      </c>
      <c r="E268" s="25" t="s">
        <v>282</v>
      </c>
      <c r="F268" s="6">
        <v>31.835100000000001</v>
      </c>
      <c r="G268" s="6">
        <v>31.836300000000001</v>
      </c>
      <c r="H268" s="6">
        <v>30.801600000000001</v>
      </c>
      <c r="I268" s="8">
        <v>8.9713000000000012</v>
      </c>
      <c r="J268" s="54">
        <v>8.0355000000000008</v>
      </c>
      <c r="K268" s="64">
        <v>4.8336357147534033</v>
      </c>
      <c r="L268" s="64">
        <v>4.2720000000000002</v>
      </c>
      <c r="M268" s="64">
        <v>3.6219000000000001</v>
      </c>
    </row>
    <row r="269" spans="1:13" x14ac:dyDescent="0.25">
      <c r="A269" s="25" t="s">
        <v>128</v>
      </c>
      <c r="B269" s="25" t="s">
        <v>643</v>
      </c>
      <c r="C269" s="25" t="s">
        <v>270</v>
      </c>
      <c r="D269" s="25" t="s">
        <v>644</v>
      </c>
      <c r="E269" s="25" t="s">
        <v>632</v>
      </c>
      <c r="F269" s="6"/>
      <c r="G269" s="6">
        <v>0</v>
      </c>
      <c r="H269" s="6">
        <v>0</v>
      </c>
      <c r="I269" s="8">
        <v>0</v>
      </c>
      <c r="J269" s="54">
        <v>1.0548</v>
      </c>
      <c r="K269" s="6">
        <v>0</v>
      </c>
      <c r="L269" s="6"/>
      <c r="M269" s="6"/>
    </row>
    <row r="270" spans="1:13" x14ac:dyDescent="0.25">
      <c r="A270" s="25" t="s">
        <v>128</v>
      </c>
      <c r="B270" s="25" t="s">
        <v>643</v>
      </c>
      <c r="C270" s="25" t="s">
        <v>270</v>
      </c>
      <c r="D270" s="25" t="s">
        <v>645</v>
      </c>
      <c r="E270" s="25" t="s">
        <v>295</v>
      </c>
      <c r="F270" s="6">
        <v>8.1700000000000009E-2</v>
      </c>
      <c r="G270" s="6">
        <v>0.42680000000000001</v>
      </c>
      <c r="H270" s="6">
        <v>0.2601</v>
      </c>
      <c r="I270" s="8">
        <v>1.1475</v>
      </c>
      <c r="J270" s="185">
        <v>0</v>
      </c>
      <c r="K270" s="25"/>
      <c r="L270" s="25"/>
      <c r="M270" s="25"/>
    </row>
    <row r="271" spans="1:13" x14ac:dyDescent="0.25">
      <c r="A271" s="25" t="s">
        <v>128</v>
      </c>
      <c r="B271" s="25" t="s">
        <v>643</v>
      </c>
      <c r="C271" s="25" t="s">
        <v>270</v>
      </c>
      <c r="D271" s="25" t="s">
        <v>645</v>
      </c>
      <c r="E271" s="25" t="s">
        <v>282</v>
      </c>
      <c r="F271" s="6">
        <v>0.10390000000000001</v>
      </c>
      <c r="G271" s="6">
        <v>0.54310000000000003</v>
      </c>
      <c r="H271" s="6">
        <v>0.54310000000000003</v>
      </c>
      <c r="I271" s="8">
        <v>0</v>
      </c>
      <c r="J271" s="117"/>
      <c r="K271" s="25"/>
      <c r="L271" s="25"/>
      <c r="M271" s="25"/>
    </row>
    <row r="272" spans="1:13" x14ac:dyDescent="0.25">
      <c r="A272" s="25" t="s">
        <v>128</v>
      </c>
      <c r="B272" s="25" t="s">
        <v>643</v>
      </c>
      <c r="C272" s="25" t="s">
        <v>270</v>
      </c>
      <c r="D272" s="25" t="s">
        <v>645</v>
      </c>
      <c r="E272" s="25" t="s">
        <v>632</v>
      </c>
      <c r="F272" s="6">
        <v>0.14369999999999999</v>
      </c>
      <c r="G272" s="6">
        <v>0</v>
      </c>
      <c r="H272" s="6">
        <v>0</v>
      </c>
      <c r="I272" s="8">
        <v>1.1475</v>
      </c>
      <c r="J272" s="185">
        <v>0</v>
      </c>
      <c r="K272" s="25"/>
      <c r="L272" s="25"/>
      <c r="M272" s="25"/>
    </row>
    <row r="273" spans="1:13" x14ac:dyDescent="0.25">
      <c r="A273" s="25" t="s">
        <v>128</v>
      </c>
      <c r="B273" s="25" t="s">
        <v>245</v>
      </c>
      <c r="C273" s="25" t="s">
        <v>270</v>
      </c>
      <c r="D273" s="25" t="s">
        <v>246</v>
      </c>
      <c r="E273" s="25" t="s">
        <v>282</v>
      </c>
      <c r="F273" s="6"/>
      <c r="G273" s="6"/>
      <c r="H273" s="6"/>
      <c r="I273" s="8"/>
      <c r="J273" s="185"/>
      <c r="K273" s="25"/>
      <c r="L273" s="25"/>
      <c r="M273" s="25">
        <v>0</v>
      </c>
    </row>
    <row r="274" spans="1:13" x14ac:dyDescent="0.25">
      <c r="A274" s="25" t="s">
        <v>128</v>
      </c>
      <c r="B274" s="25" t="s">
        <v>245</v>
      </c>
      <c r="C274" s="25" t="s">
        <v>270</v>
      </c>
      <c r="D274" s="25" t="s">
        <v>246</v>
      </c>
      <c r="E274" s="25" t="s">
        <v>632</v>
      </c>
      <c r="F274" s="6">
        <v>8.4000000000000012E-3</v>
      </c>
      <c r="G274" s="6">
        <v>0</v>
      </c>
      <c r="H274" s="6">
        <v>0</v>
      </c>
      <c r="I274" s="8">
        <v>0</v>
      </c>
      <c r="J274" s="117"/>
      <c r="K274" s="25"/>
      <c r="L274" s="25"/>
      <c r="M274" s="25"/>
    </row>
    <row r="275" spans="1:13" s="39" customFormat="1" x14ac:dyDescent="0.25">
      <c r="A275" s="25" t="s">
        <v>128</v>
      </c>
      <c r="B275" s="25" t="s">
        <v>245</v>
      </c>
      <c r="C275" s="25" t="s">
        <v>270</v>
      </c>
      <c r="D275" s="25" t="s">
        <v>246</v>
      </c>
      <c r="E275" s="25" t="s">
        <v>625</v>
      </c>
      <c r="F275" s="6">
        <v>2.5765000000000002</v>
      </c>
      <c r="G275" s="6">
        <v>4.9708000000000006</v>
      </c>
      <c r="H275" s="6">
        <v>4.1071</v>
      </c>
      <c r="I275" s="8">
        <v>6.4051</v>
      </c>
      <c r="J275" s="54">
        <v>5.8900000000000006</v>
      </c>
      <c r="K275" s="180">
        <v>3.8833748405761122</v>
      </c>
      <c r="L275" s="180">
        <v>3.3309000000000002</v>
      </c>
      <c r="M275" s="180">
        <v>5.4435000000000002</v>
      </c>
    </row>
    <row r="276" spans="1:13" x14ac:dyDescent="0.25">
      <c r="A276" s="25" t="s">
        <v>128</v>
      </c>
      <c r="B276" s="25" t="s">
        <v>245</v>
      </c>
      <c r="C276" s="25" t="s">
        <v>116</v>
      </c>
      <c r="D276" s="25" t="s">
        <v>246</v>
      </c>
      <c r="E276" s="25" t="s">
        <v>124</v>
      </c>
      <c r="F276" s="6"/>
      <c r="G276" s="6"/>
      <c r="H276" s="8">
        <v>0</v>
      </c>
      <c r="I276" s="8">
        <v>0</v>
      </c>
      <c r="J276" s="10">
        <v>0</v>
      </c>
      <c r="K276" s="8">
        <v>0</v>
      </c>
      <c r="L276" s="8">
        <v>0</v>
      </c>
      <c r="M276" s="8">
        <v>0</v>
      </c>
    </row>
    <row r="277" spans="1:13" x14ac:dyDescent="0.25">
      <c r="A277" s="25" t="s">
        <v>128</v>
      </c>
      <c r="B277" s="25" t="s">
        <v>245</v>
      </c>
      <c r="C277" s="25" t="s">
        <v>116</v>
      </c>
      <c r="D277" s="25" t="s">
        <v>247</v>
      </c>
      <c r="E277" s="25" t="s">
        <v>124</v>
      </c>
      <c r="F277" s="6"/>
      <c r="G277" s="6"/>
      <c r="H277" s="8">
        <v>0</v>
      </c>
      <c r="I277" s="8">
        <v>0</v>
      </c>
      <c r="J277" s="10">
        <v>0</v>
      </c>
      <c r="K277" s="8">
        <v>0</v>
      </c>
      <c r="L277" s="8">
        <v>0</v>
      </c>
      <c r="M277" s="8">
        <v>0</v>
      </c>
    </row>
    <row r="278" spans="1:13" x14ac:dyDescent="0.25">
      <c r="A278" s="25" t="s">
        <v>128</v>
      </c>
      <c r="B278" s="25" t="s">
        <v>629</v>
      </c>
      <c r="C278" s="25" t="s">
        <v>270</v>
      </c>
      <c r="D278" s="25" t="s">
        <v>630</v>
      </c>
      <c r="E278" s="25" t="s">
        <v>282</v>
      </c>
      <c r="F278" s="6">
        <v>1.2970000000000002</v>
      </c>
      <c r="G278" s="6">
        <v>1.8316000000000001</v>
      </c>
      <c r="H278" s="6">
        <v>1.6259000000000001</v>
      </c>
      <c r="I278" s="8">
        <v>0.87730000000000008</v>
      </c>
      <c r="J278" s="54">
        <v>0.73380000000000001</v>
      </c>
      <c r="K278" s="180">
        <v>0</v>
      </c>
      <c r="L278" s="180"/>
      <c r="M278" s="180"/>
    </row>
    <row r="279" spans="1:13" x14ac:dyDescent="0.25">
      <c r="A279" s="25" t="s">
        <v>128</v>
      </c>
      <c r="B279" s="25" t="s">
        <v>629</v>
      </c>
      <c r="C279" s="25" t="s">
        <v>270</v>
      </c>
      <c r="D279" s="25" t="s">
        <v>641</v>
      </c>
      <c r="E279" s="25" t="s">
        <v>282</v>
      </c>
      <c r="F279" s="6">
        <v>0</v>
      </c>
      <c r="G279" s="6">
        <v>0</v>
      </c>
      <c r="H279" s="6">
        <v>0</v>
      </c>
      <c r="I279" s="8">
        <v>0</v>
      </c>
      <c r="J279" s="117"/>
      <c r="K279" s="25"/>
      <c r="L279" s="25"/>
      <c r="M279" s="25"/>
    </row>
    <row r="280" spans="1:13" x14ac:dyDescent="0.25">
      <c r="A280" s="25" t="s">
        <v>128</v>
      </c>
      <c r="B280" s="25" t="s">
        <v>629</v>
      </c>
      <c r="C280" s="25" t="s">
        <v>270</v>
      </c>
      <c r="D280" s="25" t="s">
        <v>642</v>
      </c>
      <c r="E280" s="25" t="s">
        <v>282</v>
      </c>
      <c r="F280" s="6">
        <v>0.46920000000000001</v>
      </c>
      <c r="G280" s="6">
        <v>1.2158</v>
      </c>
      <c r="H280" s="6">
        <v>0.96920000000000006</v>
      </c>
      <c r="I280" s="9">
        <v>2.0337000000000001</v>
      </c>
      <c r="J280" s="54">
        <v>1.9775</v>
      </c>
      <c r="K280" s="180">
        <v>2.1512766661220146</v>
      </c>
      <c r="L280" s="180">
        <v>1.8294000000000001</v>
      </c>
      <c r="M280" s="180">
        <v>3.9397000000000002</v>
      </c>
    </row>
    <row r="281" spans="1:13" x14ac:dyDescent="0.25">
      <c r="A281" s="25" t="s">
        <v>128</v>
      </c>
      <c r="B281" s="25" t="s">
        <v>629</v>
      </c>
      <c r="C281" s="25" t="s">
        <v>270</v>
      </c>
      <c r="D281" s="25" t="s">
        <v>642</v>
      </c>
      <c r="E281" s="25" t="s">
        <v>295</v>
      </c>
      <c r="F281" s="6">
        <v>1.0189000000000001</v>
      </c>
      <c r="G281" s="6">
        <v>1.8237000000000001</v>
      </c>
      <c r="H281" s="6">
        <v>1.4537</v>
      </c>
      <c r="I281" s="8">
        <v>3.0505</v>
      </c>
      <c r="J281" s="54">
        <v>2.9662000000000002</v>
      </c>
      <c r="K281" s="180">
        <v>3.2269149991745958</v>
      </c>
      <c r="L281" s="180">
        <v>2.7440000000000002</v>
      </c>
      <c r="M281" s="180">
        <v>5.9096000000000002</v>
      </c>
    </row>
    <row r="282" spans="1:13" x14ac:dyDescent="0.25">
      <c r="A282" s="25" t="s">
        <v>128</v>
      </c>
      <c r="B282" s="25" t="s">
        <v>654</v>
      </c>
      <c r="C282" s="25" t="s">
        <v>270</v>
      </c>
      <c r="D282" s="25" t="s">
        <v>655</v>
      </c>
      <c r="E282" s="25" t="s">
        <v>282</v>
      </c>
      <c r="F282" s="6">
        <v>69.366399999999999</v>
      </c>
      <c r="G282" s="6">
        <v>33.990200000000002</v>
      </c>
      <c r="H282" s="6">
        <v>32.556100000000001</v>
      </c>
      <c r="I282" s="8">
        <v>22.500800000000002</v>
      </c>
      <c r="J282" s="54">
        <v>21.6721</v>
      </c>
      <c r="K282" s="180">
        <v>49.049461012028338</v>
      </c>
      <c r="L282" s="180">
        <v>42.266600000000004</v>
      </c>
      <c r="M282" s="180">
        <v>53.140999999999998</v>
      </c>
    </row>
    <row r="283" spans="1:13" x14ac:dyDescent="0.25">
      <c r="A283" s="25" t="s">
        <v>128</v>
      </c>
      <c r="B283" s="25" t="s">
        <v>631</v>
      </c>
      <c r="C283" s="25" t="s">
        <v>270</v>
      </c>
      <c r="D283" s="25" t="s">
        <v>12</v>
      </c>
      <c r="E283" s="25" t="s">
        <v>632</v>
      </c>
      <c r="F283" s="6">
        <v>0.56340000000000001</v>
      </c>
      <c r="G283" s="6">
        <v>0.77190000000000003</v>
      </c>
      <c r="H283" s="6">
        <v>0.6673</v>
      </c>
      <c r="I283" s="8">
        <v>0.97850000000000004</v>
      </c>
      <c r="J283" s="54">
        <v>0.87650000000000006</v>
      </c>
      <c r="K283" s="180">
        <v>1.1168847018517045</v>
      </c>
      <c r="L283" s="180">
        <v>1.0190000000000001</v>
      </c>
      <c r="M283" s="180">
        <v>1.6613</v>
      </c>
    </row>
    <row r="284" spans="1:13" x14ac:dyDescent="0.25">
      <c r="A284" s="25" t="s">
        <v>128</v>
      </c>
      <c r="B284" s="25" t="s">
        <v>631</v>
      </c>
      <c r="C284" s="25" t="s">
        <v>270</v>
      </c>
      <c r="D284" s="25" t="s">
        <v>12</v>
      </c>
      <c r="E284" s="25" t="s">
        <v>285</v>
      </c>
      <c r="F284" s="6">
        <v>0.75150000000000006</v>
      </c>
      <c r="G284" s="6">
        <v>1.0292000000000001</v>
      </c>
      <c r="H284" s="6">
        <v>0.88970000000000005</v>
      </c>
      <c r="I284" s="8">
        <v>1.3047</v>
      </c>
      <c r="J284" s="54">
        <v>1.1687000000000001</v>
      </c>
      <c r="K284" s="180">
        <v>1.4891796024624739</v>
      </c>
      <c r="L284" s="180">
        <v>1.3587</v>
      </c>
      <c r="M284" s="180">
        <v>2.2149999999999999</v>
      </c>
    </row>
    <row r="285" spans="1:13" x14ac:dyDescent="0.25">
      <c r="A285" s="25" t="s">
        <v>128</v>
      </c>
      <c r="B285" s="25" t="s">
        <v>631</v>
      </c>
      <c r="C285" s="25" t="s">
        <v>270</v>
      </c>
      <c r="D285" s="25" t="s">
        <v>12</v>
      </c>
      <c r="E285" s="25" t="s">
        <v>295</v>
      </c>
      <c r="F285" s="6">
        <v>2.5356000000000001</v>
      </c>
      <c r="G285" s="6">
        <v>3.3448000000000002</v>
      </c>
      <c r="H285" s="6">
        <v>2.8915999999999999</v>
      </c>
      <c r="I285" s="8">
        <v>4.2404000000000002</v>
      </c>
      <c r="J285" s="54">
        <v>3.7983000000000002</v>
      </c>
      <c r="K285" s="180">
        <v>4.8398337080220397</v>
      </c>
      <c r="L285" s="180">
        <v>4.4157000000000002</v>
      </c>
      <c r="M285" s="180">
        <v>7.1988000000000003</v>
      </c>
    </row>
    <row r="286" spans="1:13" x14ac:dyDescent="0.25">
      <c r="A286" s="25" t="s">
        <v>128</v>
      </c>
      <c r="B286" s="25" t="s">
        <v>631</v>
      </c>
      <c r="C286" s="25" t="s">
        <v>270</v>
      </c>
      <c r="D286" s="25" t="s">
        <v>12</v>
      </c>
      <c r="E286" s="25" t="s">
        <v>272</v>
      </c>
      <c r="F286" s="6"/>
      <c r="G286" s="6">
        <v>0</v>
      </c>
      <c r="H286" s="6">
        <v>0</v>
      </c>
      <c r="I286" s="8">
        <v>0</v>
      </c>
      <c r="J286" s="117"/>
      <c r="K286" s="25"/>
      <c r="L286" s="25"/>
      <c r="M286" s="25"/>
    </row>
    <row r="287" spans="1:13" x14ac:dyDescent="0.25">
      <c r="A287" s="25" t="s">
        <v>128</v>
      </c>
      <c r="B287" s="25" t="s">
        <v>291</v>
      </c>
      <c r="C287" s="25" t="s">
        <v>270</v>
      </c>
      <c r="D287" s="25" t="s">
        <v>292</v>
      </c>
      <c r="E287" s="25" t="s">
        <v>625</v>
      </c>
      <c r="F287" s="6">
        <v>12.646000000000001</v>
      </c>
      <c r="G287" s="6">
        <v>2.1697000000000002</v>
      </c>
      <c r="H287" s="6">
        <v>1.262</v>
      </c>
      <c r="I287" s="8">
        <v>0</v>
      </c>
      <c r="J287" s="117"/>
      <c r="K287" s="25"/>
      <c r="L287" s="25"/>
      <c r="M287" s="25"/>
    </row>
    <row r="288" spans="1:13" x14ac:dyDescent="0.25">
      <c r="A288" s="25" t="s">
        <v>128</v>
      </c>
      <c r="B288" s="25" t="s">
        <v>291</v>
      </c>
      <c r="C288" s="25" t="s">
        <v>270</v>
      </c>
      <c r="D288" s="25" t="s">
        <v>292</v>
      </c>
      <c r="E288" s="25" t="s">
        <v>282</v>
      </c>
      <c r="F288" s="6">
        <v>93.19680000000001</v>
      </c>
      <c r="G288" s="6">
        <v>74.248800000000003</v>
      </c>
      <c r="H288" s="6">
        <v>68.288300000000007</v>
      </c>
      <c r="I288" s="8">
        <v>0</v>
      </c>
      <c r="J288" s="117"/>
      <c r="K288" s="25"/>
      <c r="L288" s="25"/>
      <c r="M288" s="25"/>
    </row>
    <row r="289" spans="1:13" x14ac:dyDescent="0.25">
      <c r="A289" s="25" t="s">
        <v>128</v>
      </c>
      <c r="B289" s="25" t="s">
        <v>248</v>
      </c>
      <c r="C289" s="25" t="s">
        <v>116</v>
      </c>
      <c r="D289" s="25" t="s">
        <v>249</v>
      </c>
      <c r="E289" s="25" t="s">
        <v>118</v>
      </c>
      <c r="F289" s="6"/>
      <c r="G289" s="6"/>
      <c r="H289" s="6"/>
      <c r="I289" s="8">
        <v>0</v>
      </c>
      <c r="J289" s="10">
        <v>0</v>
      </c>
      <c r="K289" s="8">
        <v>0</v>
      </c>
      <c r="L289" s="8">
        <v>0</v>
      </c>
      <c r="M289" s="8">
        <v>0</v>
      </c>
    </row>
    <row r="290" spans="1:13" x14ac:dyDescent="0.25">
      <c r="A290" s="25" t="s">
        <v>128</v>
      </c>
      <c r="B290" s="25" t="s">
        <v>248</v>
      </c>
      <c r="C290" s="25" t="s">
        <v>116</v>
      </c>
      <c r="D290" s="25" t="s">
        <v>249</v>
      </c>
      <c r="E290" s="25" t="s">
        <v>124</v>
      </c>
      <c r="F290" s="6"/>
      <c r="G290" s="6"/>
      <c r="H290" s="6"/>
      <c r="I290" s="8"/>
      <c r="J290" s="10">
        <v>0</v>
      </c>
      <c r="K290" s="8">
        <v>0</v>
      </c>
      <c r="L290" s="8">
        <v>0</v>
      </c>
      <c r="M290" s="8">
        <v>0</v>
      </c>
    </row>
    <row r="291" spans="1:13" x14ac:dyDescent="0.25">
      <c r="A291" s="25" t="s">
        <v>128</v>
      </c>
      <c r="B291" s="25" t="s">
        <v>137</v>
      </c>
      <c r="C291" s="25" t="s">
        <v>116</v>
      </c>
      <c r="D291" s="25" t="s">
        <v>138</v>
      </c>
      <c r="E291" s="76" t="s">
        <v>118</v>
      </c>
      <c r="F291" s="6"/>
      <c r="G291" s="6"/>
      <c r="H291" s="6"/>
      <c r="I291" s="8">
        <v>0</v>
      </c>
      <c r="K291" s="25"/>
      <c r="L291" s="25"/>
      <c r="M291" s="25"/>
    </row>
    <row r="292" spans="1:13" x14ac:dyDescent="0.25">
      <c r="A292" s="25" t="s">
        <v>128</v>
      </c>
      <c r="B292" s="189" t="s">
        <v>137</v>
      </c>
      <c r="C292" s="124" t="s">
        <v>116</v>
      </c>
      <c r="D292" s="189" t="s">
        <v>138</v>
      </c>
      <c r="E292" s="124" t="s">
        <v>124</v>
      </c>
      <c r="F292" s="6"/>
      <c r="G292" s="6"/>
      <c r="H292" s="8">
        <v>0</v>
      </c>
      <c r="I292" s="8">
        <v>0</v>
      </c>
      <c r="J292" s="10">
        <v>0</v>
      </c>
      <c r="K292" s="8">
        <v>0</v>
      </c>
      <c r="L292" s="8">
        <v>0</v>
      </c>
      <c r="M292" s="8">
        <v>0</v>
      </c>
    </row>
    <row r="293" spans="1:13" x14ac:dyDescent="0.25">
      <c r="A293" s="25" t="s">
        <v>128</v>
      </c>
      <c r="B293" s="25" t="s">
        <v>250</v>
      </c>
      <c r="C293" s="25" t="s">
        <v>116</v>
      </c>
      <c r="D293" s="25" t="s">
        <v>251</v>
      </c>
      <c r="E293" s="25" t="s">
        <v>134</v>
      </c>
      <c r="F293" s="6"/>
      <c r="G293" s="6"/>
      <c r="H293" s="8">
        <v>0</v>
      </c>
      <c r="I293" s="8">
        <v>0</v>
      </c>
      <c r="J293" s="10">
        <v>0</v>
      </c>
      <c r="K293" s="8">
        <v>0</v>
      </c>
      <c r="L293" s="8">
        <v>0</v>
      </c>
      <c r="M293" s="8">
        <v>0</v>
      </c>
    </row>
    <row r="294" spans="1:13" x14ac:dyDescent="0.25">
      <c r="A294" s="25" t="s">
        <v>128</v>
      </c>
      <c r="B294" s="25" t="s">
        <v>250</v>
      </c>
      <c r="C294" s="25" t="s">
        <v>116</v>
      </c>
      <c r="D294" s="25" t="s">
        <v>251</v>
      </c>
      <c r="E294" s="25" t="s">
        <v>124</v>
      </c>
      <c r="F294" s="6"/>
      <c r="G294" s="6"/>
      <c r="H294" s="8">
        <v>0</v>
      </c>
      <c r="I294" s="8">
        <v>0</v>
      </c>
      <c r="J294" s="10">
        <v>0</v>
      </c>
      <c r="K294" s="8">
        <v>0</v>
      </c>
      <c r="L294" s="8">
        <v>0</v>
      </c>
      <c r="M294" s="8">
        <v>0</v>
      </c>
    </row>
    <row r="295" spans="1:13" x14ac:dyDescent="0.25">
      <c r="A295" s="25" t="s">
        <v>128</v>
      </c>
      <c r="B295" s="25" t="s">
        <v>250</v>
      </c>
      <c r="C295" s="25" t="s">
        <v>116</v>
      </c>
      <c r="D295" s="25" t="s">
        <v>252</v>
      </c>
      <c r="E295" s="25" t="s">
        <v>134</v>
      </c>
      <c r="F295" s="6"/>
      <c r="G295" s="6"/>
      <c r="H295" s="8">
        <v>0</v>
      </c>
      <c r="I295" s="8">
        <v>0</v>
      </c>
      <c r="J295" s="10">
        <v>0</v>
      </c>
      <c r="K295" s="8">
        <v>0</v>
      </c>
      <c r="L295" s="8">
        <v>0</v>
      </c>
      <c r="M295" s="8">
        <v>0</v>
      </c>
    </row>
    <row r="296" spans="1:13" x14ac:dyDescent="0.25">
      <c r="A296" s="25" t="s">
        <v>128</v>
      </c>
      <c r="B296" s="25" t="s">
        <v>250</v>
      </c>
      <c r="C296" s="25" t="s">
        <v>116</v>
      </c>
      <c r="D296" s="25" t="s">
        <v>252</v>
      </c>
      <c r="E296" s="25" t="s">
        <v>124</v>
      </c>
      <c r="F296" s="6"/>
      <c r="G296" s="6"/>
      <c r="H296" s="8">
        <v>0</v>
      </c>
      <c r="I296" s="8">
        <v>0</v>
      </c>
      <c r="J296" s="10">
        <v>0</v>
      </c>
      <c r="K296" s="8">
        <v>0</v>
      </c>
      <c r="L296" s="8">
        <v>0</v>
      </c>
      <c r="M296" s="8">
        <v>0</v>
      </c>
    </row>
    <row r="297" spans="1:13" x14ac:dyDescent="0.25">
      <c r="A297" s="25" t="s">
        <v>128</v>
      </c>
      <c r="B297" s="25" t="s">
        <v>253</v>
      </c>
      <c r="C297" s="25" t="s">
        <v>116</v>
      </c>
      <c r="D297" s="25" t="s">
        <v>254</v>
      </c>
      <c r="E297" s="25" t="s">
        <v>124</v>
      </c>
      <c r="F297" s="6"/>
      <c r="G297" s="6"/>
      <c r="H297" s="8">
        <v>0</v>
      </c>
      <c r="I297" s="8">
        <v>0</v>
      </c>
      <c r="J297" s="10">
        <v>0</v>
      </c>
      <c r="K297" s="8">
        <v>0</v>
      </c>
      <c r="L297" s="8">
        <v>0</v>
      </c>
      <c r="M297" s="8">
        <v>0</v>
      </c>
    </row>
    <row r="298" spans="1:13" x14ac:dyDescent="0.25">
      <c r="A298" s="25" t="s">
        <v>128</v>
      </c>
      <c r="B298" s="25" t="s">
        <v>255</v>
      </c>
      <c r="C298" s="25" t="s">
        <v>116</v>
      </c>
      <c r="D298" s="25" t="s">
        <v>256</v>
      </c>
      <c r="E298" s="25" t="s">
        <v>134</v>
      </c>
      <c r="F298" s="6"/>
      <c r="G298" s="6"/>
      <c r="H298" s="8">
        <v>0</v>
      </c>
      <c r="I298" s="8">
        <v>0</v>
      </c>
      <c r="J298" s="10">
        <v>0</v>
      </c>
      <c r="K298" s="8">
        <v>0</v>
      </c>
      <c r="L298" s="8">
        <v>0</v>
      </c>
      <c r="M298" s="8">
        <v>0</v>
      </c>
    </row>
    <row r="299" spans="1:13" x14ac:dyDescent="0.25">
      <c r="A299" s="25" t="s">
        <v>128</v>
      </c>
      <c r="B299" s="25" t="s">
        <v>257</v>
      </c>
      <c r="C299" s="25" t="s">
        <v>116</v>
      </c>
      <c r="D299" s="25" t="s">
        <v>258</v>
      </c>
      <c r="E299" s="25" t="s">
        <v>133</v>
      </c>
      <c r="F299" s="6"/>
      <c r="G299" s="6"/>
      <c r="H299" s="8">
        <v>0</v>
      </c>
      <c r="I299" s="8">
        <v>0</v>
      </c>
      <c r="J299" s="10">
        <v>0</v>
      </c>
      <c r="K299" s="8">
        <v>0</v>
      </c>
      <c r="L299" s="8">
        <v>0</v>
      </c>
      <c r="M299" s="8">
        <v>0</v>
      </c>
    </row>
    <row r="300" spans="1:13" x14ac:dyDescent="0.25">
      <c r="A300" s="25" t="s">
        <v>128</v>
      </c>
      <c r="B300" s="25" t="s">
        <v>257</v>
      </c>
      <c r="C300" s="25" t="s">
        <v>116</v>
      </c>
      <c r="D300" s="25" t="s">
        <v>258</v>
      </c>
      <c r="E300" s="25" t="s">
        <v>134</v>
      </c>
      <c r="F300" s="6"/>
      <c r="G300" s="6"/>
      <c r="H300" s="8">
        <v>0</v>
      </c>
      <c r="I300" s="8">
        <v>0</v>
      </c>
      <c r="J300" s="10">
        <v>0</v>
      </c>
      <c r="K300" s="8">
        <v>0</v>
      </c>
      <c r="L300" s="8">
        <v>0</v>
      </c>
      <c r="M300" s="8">
        <v>0</v>
      </c>
    </row>
    <row r="301" spans="1:13" x14ac:dyDescent="0.25">
      <c r="A301" s="25" t="s">
        <v>128</v>
      </c>
      <c r="B301" s="25" t="s">
        <v>257</v>
      </c>
      <c r="C301" s="25" t="s">
        <v>116</v>
      </c>
      <c r="D301" s="25" t="s">
        <v>259</v>
      </c>
      <c r="E301" s="25" t="s">
        <v>134</v>
      </c>
      <c r="F301" s="6"/>
      <c r="G301" s="6"/>
      <c r="H301" s="8">
        <v>0</v>
      </c>
      <c r="I301" s="8">
        <v>0</v>
      </c>
      <c r="J301" s="10">
        <v>0</v>
      </c>
      <c r="K301" s="8">
        <v>0</v>
      </c>
      <c r="L301" s="8">
        <v>0</v>
      </c>
      <c r="M301" s="8">
        <v>0</v>
      </c>
    </row>
    <row r="302" spans="1:13" x14ac:dyDescent="0.25">
      <c r="A302" s="25" t="s">
        <v>128</v>
      </c>
      <c r="B302" s="25" t="s">
        <v>260</v>
      </c>
      <c r="C302" s="25" t="s">
        <v>116</v>
      </c>
      <c r="D302" s="25" t="s">
        <v>176</v>
      </c>
      <c r="E302" s="25" t="s">
        <v>124</v>
      </c>
      <c r="F302" s="6"/>
      <c r="G302" s="6"/>
      <c r="H302" s="8">
        <v>0</v>
      </c>
      <c r="I302" s="8">
        <v>0</v>
      </c>
      <c r="K302" s="25"/>
      <c r="L302" s="25"/>
      <c r="M302" s="25"/>
    </row>
    <row r="303" spans="1:13" x14ac:dyDescent="0.25">
      <c r="A303" s="25" t="s">
        <v>128</v>
      </c>
      <c r="B303" s="25" t="s">
        <v>261</v>
      </c>
      <c r="C303" s="25" t="s">
        <v>116</v>
      </c>
      <c r="D303" s="25" t="s">
        <v>176</v>
      </c>
      <c r="E303" s="25" t="s">
        <v>124</v>
      </c>
      <c r="F303" s="6"/>
      <c r="G303" s="6"/>
      <c r="H303" s="8">
        <v>0</v>
      </c>
      <c r="I303" s="8">
        <v>0</v>
      </c>
      <c r="J303" s="10">
        <v>0</v>
      </c>
      <c r="K303" s="8">
        <v>0</v>
      </c>
      <c r="L303" s="8">
        <v>0</v>
      </c>
      <c r="M303" s="8">
        <v>0</v>
      </c>
    </row>
    <row r="304" spans="1:13" x14ac:dyDescent="0.25">
      <c r="A304" s="25" t="s">
        <v>128</v>
      </c>
      <c r="B304" s="25" t="s">
        <v>262</v>
      </c>
      <c r="C304" s="25" t="s">
        <v>116</v>
      </c>
      <c r="D304" s="25" t="s">
        <v>263</v>
      </c>
      <c r="E304" s="25" t="s">
        <v>134</v>
      </c>
      <c r="F304" s="6"/>
      <c r="G304" s="6"/>
      <c r="H304" s="8">
        <v>0</v>
      </c>
      <c r="I304" s="8">
        <v>0</v>
      </c>
      <c r="J304" s="10">
        <v>0</v>
      </c>
      <c r="K304" s="8">
        <v>0</v>
      </c>
      <c r="L304" s="8"/>
      <c r="M304" s="8"/>
    </row>
    <row r="305" spans="1:13" x14ac:dyDescent="0.25">
      <c r="A305" s="25" t="s">
        <v>128</v>
      </c>
      <c r="B305" s="25" t="s">
        <v>264</v>
      </c>
      <c r="C305" s="25" t="s">
        <v>116</v>
      </c>
      <c r="D305" s="25" t="s">
        <v>265</v>
      </c>
      <c r="E305" s="25" t="s">
        <v>134</v>
      </c>
      <c r="F305" s="6"/>
      <c r="G305" s="6"/>
      <c r="H305" s="8">
        <v>0</v>
      </c>
      <c r="I305" s="8">
        <v>0</v>
      </c>
      <c r="J305" s="10">
        <v>0</v>
      </c>
      <c r="K305" s="8">
        <v>0</v>
      </c>
      <c r="L305" s="8">
        <v>0</v>
      </c>
      <c r="M305" s="8">
        <v>0</v>
      </c>
    </row>
    <row r="306" spans="1:13" x14ac:dyDescent="0.25">
      <c r="A306" s="25" t="s">
        <v>128</v>
      </c>
      <c r="B306" s="25" t="s">
        <v>143</v>
      </c>
      <c r="C306" s="25" t="s">
        <v>116</v>
      </c>
      <c r="D306" s="25" t="s">
        <v>144</v>
      </c>
      <c r="E306" s="25" t="s">
        <v>118</v>
      </c>
      <c r="F306" s="6"/>
      <c r="G306" s="6"/>
      <c r="H306" s="6"/>
      <c r="I306" s="8">
        <v>0</v>
      </c>
      <c r="J306" s="10">
        <v>0</v>
      </c>
      <c r="K306" s="8">
        <v>0</v>
      </c>
      <c r="L306" s="8">
        <v>0</v>
      </c>
      <c r="M306" s="8">
        <v>0</v>
      </c>
    </row>
    <row r="307" spans="1:13" x14ac:dyDescent="0.25">
      <c r="A307" s="25" t="s">
        <v>128</v>
      </c>
      <c r="B307" s="25" t="s">
        <v>143</v>
      </c>
      <c r="C307" s="76" t="s">
        <v>116</v>
      </c>
      <c r="D307" s="25" t="s">
        <v>144</v>
      </c>
      <c r="E307" s="25" t="s">
        <v>124</v>
      </c>
      <c r="F307" s="6"/>
      <c r="G307" s="6"/>
      <c r="H307" s="6"/>
      <c r="I307" s="8">
        <v>0</v>
      </c>
      <c r="J307" s="10">
        <v>0</v>
      </c>
      <c r="K307" s="8">
        <v>0</v>
      </c>
      <c r="L307" s="8">
        <v>0</v>
      </c>
      <c r="M307" s="8">
        <v>0</v>
      </c>
    </row>
    <row r="308" spans="1:13" x14ac:dyDescent="0.25">
      <c r="A308" s="25" t="s">
        <v>128</v>
      </c>
      <c r="B308" s="25" t="s">
        <v>145</v>
      </c>
      <c r="C308" s="25" t="s">
        <v>116</v>
      </c>
      <c r="D308" s="25" t="s">
        <v>146</v>
      </c>
      <c r="E308" s="25" t="s">
        <v>134</v>
      </c>
      <c r="F308" s="6"/>
      <c r="G308" s="6"/>
      <c r="H308" s="6"/>
      <c r="I308" s="8">
        <v>0</v>
      </c>
      <c r="J308" s="10">
        <v>0</v>
      </c>
      <c r="K308" s="8">
        <v>0</v>
      </c>
      <c r="L308" s="8">
        <v>0</v>
      </c>
      <c r="M308" s="8">
        <v>0</v>
      </c>
    </row>
    <row r="309" spans="1:13" s="39" customFormat="1" x14ac:dyDescent="0.25">
      <c r="A309" s="25" t="s">
        <v>128</v>
      </c>
      <c r="B309" s="25" t="s">
        <v>145</v>
      </c>
      <c r="C309" s="25" t="s">
        <v>116</v>
      </c>
      <c r="D309" s="85" t="s">
        <v>146</v>
      </c>
      <c r="E309" s="25" t="s">
        <v>124</v>
      </c>
      <c r="F309" s="6"/>
      <c r="G309" s="6"/>
      <c r="H309" s="6"/>
      <c r="I309" s="8">
        <v>0</v>
      </c>
      <c r="J309" s="10">
        <v>0</v>
      </c>
      <c r="K309" s="8">
        <v>0</v>
      </c>
      <c r="L309" s="8">
        <v>0</v>
      </c>
      <c r="M309" s="8">
        <v>0</v>
      </c>
    </row>
    <row r="310" spans="1:13" s="39" customFormat="1" x14ac:dyDescent="0.25">
      <c r="A310" s="25" t="s">
        <v>128</v>
      </c>
      <c r="B310" s="25" t="s">
        <v>147</v>
      </c>
      <c r="C310" s="25" t="s">
        <v>116</v>
      </c>
      <c r="D310" s="25" t="s">
        <v>148</v>
      </c>
      <c r="E310" s="25" t="s">
        <v>124</v>
      </c>
      <c r="F310" s="6"/>
      <c r="G310" s="6"/>
      <c r="H310" s="6"/>
      <c r="I310" s="8">
        <v>0</v>
      </c>
      <c r="J310" s="10">
        <v>0</v>
      </c>
      <c r="K310" s="8">
        <v>0</v>
      </c>
      <c r="L310" s="8">
        <v>0</v>
      </c>
      <c r="M310" s="8"/>
    </row>
    <row r="311" spans="1:13" s="39" customFormat="1" x14ac:dyDescent="0.25">
      <c r="A311" s="25" t="s">
        <v>128</v>
      </c>
      <c r="B311" s="25" t="s">
        <v>149</v>
      </c>
      <c r="C311" s="25" t="s">
        <v>116</v>
      </c>
      <c r="D311" s="25" t="s">
        <v>150</v>
      </c>
      <c r="E311" s="25" t="s">
        <v>124</v>
      </c>
      <c r="F311" s="6"/>
      <c r="G311" s="6"/>
      <c r="H311" s="6"/>
      <c r="I311" s="8">
        <v>0</v>
      </c>
      <c r="J311" s="10">
        <v>0</v>
      </c>
      <c r="K311" s="8">
        <v>0</v>
      </c>
      <c r="L311" s="8"/>
      <c r="M311" s="8"/>
    </row>
    <row r="312" spans="1:13" x14ac:dyDescent="0.25">
      <c r="A312" s="25" t="s">
        <v>128</v>
      </c>
      <c r="B312" s="25" t="s">
        <v>151</v>
      </c>
      <c r="C312" s="25" t="s">
        <v>116</v>
      </c>
      <c r="D312" s="25" t="s">
        <v>152</v>
      </c>
      <c r="E312" s="25" t="s">
        <v>133</v>
      </c>
      <c r="F312" s="6"/>
      <c r="G312" s="6"/>
      <c r="H312" s="6"/>
      <c r="I312" s="8">
        <v>0</v>
      </c>
      <c r="J312" s="10">
        <v>0</v>
      </c>
      <c r="K312" s="8">
        <v>0</v>
      </c>
      <c r="L312" s="8">
        <v>0</v>
      </c>
      <c r="M312" s="8">
        <v>0</v>
      </c>
    </row>
    <row r="313" spans="1:13" x14ac:dyDescent="0.25">
      <c r="A313" s="25" t="s">
        <v>128</v>
      </c>
      <c r="B313" s="25" t="s">
        <v>155</v>
      </c>
      <c r="C313" s="25" t="s">
        <v>116</v>
      </c>
      <c r="D313" s="25" t="s">
        <v>156</v>
      </c>
      <c r="E313" s="25" t="s">
        <v>118</v>
      </c>
      <c r="F313" s="6"/>
      <c r="G313" s="6"/>
      <c r="H313" s="6"/>
      <c r="I313" s="8">
        <v>0</v>
      </c>
      <c r="J313" s="10">
        <v>0</v>
      </c>
      <c r="K313" s="8">
        <v>0</v>
      </c>
      <c r="L313" s="8">
        <v>0</v>
      </c>
      <c r="M313" s="8">
        <v>0</v>
      </c>
    </row>
    <row r="314" spans="1:13" x14ac:dyDescent="0.25">
      <c r="A314" s="25" t="s">
        <v>128</v>
      </c>
      <c r="B314" s="25" t="s">
        <v>155</v>
      </c>
      <c r="C314" s="25" t="s">
        <v>116</v>
      </c>
      <c r="D314" s="25" t="s">
        <v>156</v>
      </c>
      <c r="E314" s="25" t="s">
        <v>134</v>
      </c>
      <c r="F314" s="6"/>
      <c r="G314" s="6"/>
      <c r="H314" s="6"/>
      <c r="I314" s="8">
        <v>0</v>
      </c>
      <c r="J314" s="10">
        <v>0</v>
      </c>
      <c r="K314" s="8">
        <v>0</v>
      </c>
      <c r="L314" s="8">
        <v>0</v>
      </c>
      <c r="M314" s="8">
        <v>0</v>
      </c>
    </row>
    <row r="315" spans="1:13" x14ac:dyDescent="0.25">
      <c r="A315" s="25" t="s">
        <v>128</v>
      </c>
      <c r="B315" s="25" t="s">
        <v>155</v>
      </c>
      <c r="C315" s="25" t="s">
        <v>116</v>
      </c>
      <c r="D315" s="25" t="s">
        <v>157</v>
      </c>
      <c r="E315" s="25" t="s">
        <v>118</v>
      </c>
      <c r="F315" s="6"/>
      <c r="G315" s="6"/>
      <c r="H315" s="6"/>
      <c r="I315" s="8">
        <v>0</v>
      </c>
      <c r="J315" s="10">
        <v>0</v>
      </c>
      <c r="K315" s="8">
        <v>0</v>
      </c>
      <c r="L315" s="8">
        <v>0</v>
      </c>
      <c r="M315" s="8">
        <v>0</v>
      </c>
    </row>
    <row r="316" spans="1:13" x14ac:dyDescent="0.25">
      <c r="A316" s="25" t="s">
        <v>128</v>
      </c>
      <c r="B316" s="25" t="s">
        <v>155</v>
      </c>
      <c r="C316" s="25" t="s">
        <v>116</v>
      </c>
      <c r="D316" s="25" t="s">
        <v>157</v>
      </c>
      <c r="E316" s="25" t="s">
        <v>134</v>
      </c>
      <c r="F316" s="6"/>
      <c r="G316" s="6"/>
      <c r="H316" s="6"/>
      <c r="I316" s="8">
        <v>0</v>
      </c>
      <c r="J316" s="10">
        <v>0</v>
      </c>
      <c r="K316" s="8">
        <v>0</v>
      </c>
      <c r="L316" s="8">
        <v>0</v>
      </c>
      <c r="M316" s="8">
        <v>0</v>
      </c>
    </row>
    <row r="317" spans="1:13" x14ac:dyDescent="0.25">
      <c r="A317" s="25" t="s">
        <v>128</v>
      </c>
      <c r="B317" s="25" t="s">
        <v>155</v>
      </c>
      <c r="C317" s="25" t="s">
        <v>116</v>
      </c>
      <c r="D317" s="25" t="s">
        <v>158</v>
      </c>
      <c r="E317" s="25" t="s">
        <v>118</v>
      </c>
      <c r="F317" s="6"/>
      <c r="G317" s="6"/>
      <c r="H317" s="6"/>
      <c r="I317" s="8">
        <v>0</v>
      </c>
      <c r="J317" s="10">
        <v>0</v>
      </c>
      <c r="K317" s="8">
        <v>0</v>
      </c>
      <c r="L317" s="8">
        <v>0</v>
      </c>
      <c r="M317" s="8">
        <v>0</v>
      </c>
    </row>
    <row r="318" spans="1:13" x14ac:dyDescent="0.25">
      <c r="A318" s="25" t="s">
        <v>128</v>
      </c>
      <c r="B318" s="25" t="s">
        <v>155</v>
      </c>
      <c r="C318" s="25" t="s">
        <v>116</v>
      </c>
      <c r="D318" s="25" t="s">
        <v>158</v>
      </c>
      <c r="E318" s="25" t="s">
        <v>134</v>
      </c>
      <c r="F318" s="6"/>
      <c r="G318" s="6"/>
      <c r="H318" s="6"/>
      <c r="I318" s="8">
        <v>0</v>
      </c>
      <c r="J318" s="10">
        <v>0</v>
      </c>
      <c r="K318" s="8">
        <v>0</v>
      </c>
      <c r="L318" s="8">
        <v>0</v>
      </c>
      <c r="M318" s="8">
        <v>0</v>
      </c>
    </row>
    <row r="319" spans="1:13" x14ac:dyDescent="0.25">
      <c r="A319" s="25" t="s">
        <v>128</v>
      </c>
      <c r="B319" s="25" t="s">
        <v>155</v>
      </c>
      <c r="C319" s="25" t="s">
        <v>116</v>
      </c>
      <c r="D319" s="25" t="s">
        <v>159</v>
      </c>
      <c r="E319" s="25" t="s">
        <v>118</v>
      </c>
      <c r="F319" s="6"/>
      <c r="G319" s="6"/>
      <c r="H319" s="6"/>
      <c r="I319" s="8">
        <v>0</v>
      </c>
      <c r="J319" s="10">
        <v>0</v>
      </c>
      <c r="K319" s="8">
        <v>0</v>
      </c>
      <c r="L319" s="8">
        <v>0</v>
      </c>
      <c r="M319" s="8">
        <v>0</v>
      </c>
    </row>
    <row r="320" spans="1:13" s="39" customFormat="1" x14ac:dyDescent="0.25">
      <c r="A320" s="25" t="s">
        <v>128</v>
      </c>
      <c r="B320" s="25" t="s">
        <v>155</v>
      </c>
      <c r="C320" s="25" t="s">
        <v>116</v>
      </c>
      <c r="D320" s="25" t="s">
        <v>160</v>
      </c>
      <c r="E320" s="25" t="s">
        <v>118</v>
      </c>
      <c r="F320" s="6"/>
      <c r="G320" s="6"/>
      <c r="H320" s="6"/>
      <c r="I320" s="8">
        <v>0</v>
      </c>
      <c r="J320" s="10">
        <v>0</v>
      </c>
      <c r="K320" s="8">
        <v>0</v>
      </c>
      <c r="L320" s="8">
        <v>0</v>
      </c>
      <c r="M320" s="8">
        <v>0</v>
      </c>
    </row>
    <row r="321" spans="1:13" x14ac:dyDescent="0.25">
      <c r="A321" s="25" t="s">
        <v>128</v>
      </c>
      <c r="B321" s="25" t="s">
        <v>155</v>
      </c>
      <c r="C321" s="25" t="s">
        <v>116</v>
      </c>
      <c r="D321" s="25" t="s">
        <v>160</v>
      </c>
      <c r="E321" s="25" t="s">
        <v>134</v>
      </c>
      <c r="F321" s="6"/>
      <c r="G321" s="6"/>
      <c r="H321" s="6"/>
      <c r="I321" s="8">
        <v>0</v>
      </c>
      <c r="J321" s="10">
        <v>0</v>
      </c>
      <c r="K321" s="8">
        <v>0</v>
      </c>
      <c r="L321" s="8">
        <v>0</v>
      </c>
      <c r="M321" s="8">
        <v>0</v>
      </c>
    </row>
    <row r="322" spans="1:13" x14ac:dyDescent="0.25">
      <c r="A322" s="25" t="s">
        <v>128</v>
      </c>
      <c r="B322" s="25" t="s">
        <v>155</v>
      </c>
      <c r="C322" s="25" t="s">
        <v>116</v>
      </c>
      <c r="D322" s="25" t="s">
        <v>161</v>
      </c>
      <c r="E322" s="25" t="s">
        <v>118</v>
      </c>
      <c r="F322" s="6"/>
      <c r="G322" s="6"/>
      <c r="H322" s="6"/>
      <c r="I322" s="8">
        <v>0</v>
      </c>
      <c r="J322" s="10">
        <v>0</v>
      </c>
      <c r="K322" s="8">
        <v>0</v>
      </c>
      <c r="L322" s="8">
        <v>0</v>
      </c>
      <c r="M322" s="8">
        <v>0</v>
      </c>
    </row>
    <row r="323" spans="1:13" x14ac:dyDescent="0.25">
      <c r="A323" s="25" t="s">
        <v>128</v>
      </c>
      <c r="B323" s="25" t="s">
        <v>155</v>
      </c>
      <c r="C323" s="25" t="s">
        <v>116</v>
      </c>
      <c r="D323" s="25" t="s">
        <v>161</v>
      </c>
      <c r="E323" s="25" t="s">
        <v>134</v>
      </c>
      <c r="F323" s="6"/>
      <c r="G323" s="6"/>
      <c r="H323" s="6"/>
      <c r="I323" s="8">
        <v>0</v>
      </c>
      <c r="J323" s="10">
        <v>0</v>
      </c>
      <c r="K323" s="8">
        <v>0</v>
      </c>
      <c r="L323" s="8">
        <v>0</v>
      </c>
      <c r="M323" s="8">
        <v>0</v>
      </c>
    </row>
    <row r="324" spans="1:13" s="39" customFormat="1" x14ac:dyDescent="0.25">
      <c r="A324" s="25" t="s">
        <v>128</v>
      </c>
      <c r="B324" s="25" t="s">
        <v>162</v>
      </c>
      <c r="C324" s="25" t="s">
        <v>116</v>
      </c>
      <c r="D324" s="165" t="s">
        <v>163</v>
      </c>
      <c r="E324" s="127" t="s">
        <v>133</v>
      </c>
      <c r="F324" s="6"/>
      <c r="G324" s="6"/>
      <c r="H324" s="6"/>
      <c r="I324" s="8"/>
      <c r="J324" s="10">
        <v>0</v>
      </c>
      <c r="K324" s="8">
        <v>0</v>
      </c>
      <c r="L324" s="8">
        <v>0</v>
      </c>
      <c r="M324" s="8">
        <v>0</v>
      </c>
    </row>
    <row r="325" spans="1:13" s="39" customFormat="1" x14ac:dyDescent="0.25">
      <c r="A325" s="25" t="s">
        <v>128</v>
      </c>
      <c r="B325" s="25" t="s">
        <v>162</v>
      </c>
      <c r="C325" s="25" t="s">
        <v>116</v>
      </c>
      <c r="D325" s="165" t="s">
        <v>163</v>
      </c>
      <c r="E325" s="127" t="s">
        <v>134</v>
      </c>
      <c r="F325" s="6"/>
      <c r="G325" s="6"/>
      <c r="H325" s="6"/>
      <c r="I325" s="8"/>
      <c r="J325" s="10">
        <v>0</v>
      </c>
      <c r="K325" s="8">
        <v>0</v>
      </c>
      <c r="L325" s="8">
        <v>0</v>
      </c>
      <c r="M325" s="8">
        <v>0</v>
      </c>
    </row>
    <row r="326" spans="1:13" x14ac:dyDescent="0.25">
      <c r="A326" s="25" t="s">
        <v>128</v>
      </c>
      <c r="B326" s="25" t="s">
        <v>162</v>
      </c>
      <c r="C326" s="25" t="s">
        <v>116</v>
      </c>
      <c r="D326" s="165" t="s">
        <v>163</v>
      </c>
      <c r="E326" s="25" t="s">
        <v>124</v>
      </c>
      <c r="F326" s="6"/>
      <c r="G326" s="6"/>
      <c r="H326" s="6"/>
      <c r="I326" s="8"/>
      <c r="J326" s="10"/>
      <c r="K326" s="10"/>
      <c r="L326" s="10"/>
      <c r="M326" s="10">
        <v>0</v>
      </c>
    </row>
    <row r="327" spans="1:13" x14ac:dyDescent="0.25">
      <c r="A327" s="25" t="s">
        <v>128</v>
      </c>
      <c r="B327" s="25" t="s">
        <v>799</v>
      </c>
      <c r="C327" s="25" t="s">
        <v>116</v>
      </c>
      <c r="D327" s="165" t="s">
        <v>800</v>
      </c>
      <c r="E327" s="127" t="s">
        <v>134</v>
      </c>
      <c r="F327" s="6"/>
      <c r="G327" s="6"/>
      <c r="H327" s="6"/>
      <c r="I327" s="8"/>
      <c r="J327" s="10">
        <v>0</v>
      </c>
      <c r="K327" s="10">
        <v>0</v>
      </c>
      <c r="L327" s="10">
        <v>0</v>
      </c>
      <c r="M327" s="10">
        <v>0</v>
      </c>
    </row>
    <row r="328" spans="1:13" x14ac:dyDescent="0.25">
      <c r="A328" s="25" t="s">
        <v>128</v>
      </c>
      <c r="B328" s="25" t="s">
        <v>164</v>
      </c>
      <c r="C328" s="25" t="s">
        <v>116</v>
      </c>
      <c r="D328" s="25" t="s">
        <v>165</v>
      </c>
      <c r="E328" s="25" t="s">
        <v>134</v>
      </c>
      <c r="F328" s="6"/>
      <c r="G328" s="6"/>
      <c r="H328" s="6"/>
      <c r="I328" s="8">
        <v>0</v>
      </c>
      <c r="J328" s="10">
        <v>0</v>
      </c>
      <c r="K328" s="180">
        <v>0</v>
      </c>
      <c r="L328" s="180">
        <v>0</v>
      </c>
      <c r="M328" s="180">
        <v>0</v>
      </c>
    </row>
    <row r="329" spans="1:13" x14ac:dyDescent="0.25">
      <c r="A329" s="25" t="s">
        <v>128</v>
      </c>
      <c r="B329" s="25" t="s">
        <v>166</v>
      </c>
      <c r="C329" s="25" t="s">
        <v>116</v>
      </c>
      <c r="D329" s="25" t="s">
        <v>167</v>
      </c>
      <c r="E329" s="25" t="s">
        <v>168</v>
      </c>
      <c r="F329" s="6"/>
      <c r="G329" s="6"/>
      <c r="H329" s="6"/>
      <c r="I329" s="8">
        <v>0</v>
      </c>
      <c r="J329" s="10">
        <v>0</v>
      </c>
      <c r="K329" s="180">
        <v>0</v>
      </c>
      <c r="L329" s="180">
        <v>0</v>
      </c>
      <c r="M329" s="180">
        <v>0</v>
      </c>
    </row>
    <row r="330" spans="1:13" x14ac:dyDescent="0.25">
      <c r="A330" s="25" t="s">
        <v>128</v>
      </c>
      <c r="B330" s="25" t="s">
        <v>166</v>
      </c>
      <c r="C330" s="25" t="s">
        <v>116</v>
      </c>
      <c r="D330" s="25" t="s">
        <v>167</v>
      </c>
      <c r="E330" s="25" t="s">
        <v>124</v>
      </c>
      <c r="F330" s="6"/>
      <c r="G330" s="6"/>
      <c r="H330" s="6"/>
      <c r="I330" s="8">
        <v>0</v>
      </c>
      <c r="J330" s="10">
        <v>0</v>
      </c>
      <c r="K330" s="180">
        <v>0</v>
      </c>
      <c r="L330" s="180">
        <v>0</v>
      </c>
      <c r="M330" s="180">
        <v>0</v>
      </c>
    </row>
    <row r="331" spans="1:13" x14ac:dyDescent="0.25">
      <c r="A331" s="25" t="s">
        <v>128</v>
      </c>
      <c r="B331" s="25" t="s">
        <v>169</v>
      </c>
      <c r="C331" s="25" t="s">
        <v>116</v>
      </c>
      <c r="D331" s="25" t="s">
        <v>755</v>
      </c>
      <c r="E331" s="25" t="s">
        <v>118</v>
      </c>
      <c r="F331" s="6"/>
      <c r="G331" s="6"/>
      <c r="H331" s="6"/>
      <c r="I331" s="8">
        <v>0</v>
      </c>
      <c r="J331" s="10">
        <v>0</v>
      </c>
      <c r="K331" s="8">
        <v>0</v>
      </c>
      <c r="L331" s="8">
        <v>0</v>
      </c>
      <c r="M331" s="8">
        <v>0</v>
      </c>
    </row>
    <row r="332" spans="1:13" x14ac:dyDescent="0.25">
      <c r="A332" s="25" t="s">
        <v>128</v>
      </c>
      <c r="B332" s="25" t="s">
        <v>169</v>
      </c>
      <c r="C332" s="25" t="s">
        <v>116</v>
      </c>
      <c r="D332" s="25" t="s">
        <v>170</v>
      </c>
      <c r="E332" s="25" t="s">
        <v>118</v>
      </c>
      <c r="F332" s="6"/>
      <c r="G332" s="6"/>
      <c r="H332" s="6"/>
      <c r="I332" s="8">
        <v>0</v>
      </c>
      <c r="J332" s="10">
        <v>0</v>
      </c>
      <c r="K332" s="8">
        <v>0</v>
      </c>
      <c r="L332" s="8">
        <v>0</v>
      </c>
      <c r="M332" s="8">
        <v>0</v>
      </c>
    </row>
    <row r="333" spans="1:13" x14ac:dyDescent="0.25">
      <c r="A333" s="25" t="s">
        <v>128</v>
      </c>
      <c r="B333" s="25" t="s">
        <v>171</v>
      </c>
      <c r="C333" s="25" t="s">
        <v>116</v>
      </c>
      <c r="D333" s="25" t="s">
        <v>172</v>
      </c>
      <c r="E333" s="25" t="s">
        <v>124</v>
      </c>
      <c r="F333" s="6"/>
      <c r="G333" s="6"/>
      <c r="H333" s="6"/>
      <c r="I333" s="8">
        <v>0</v>
      </c>
      <c r="J333" s="10">
        <v>0</v>
      </c>
      <c r="K333" s="8">
        <v>0</v>
      </c>
      <c r="L333" s="8">
        <v>0</v>
      </c>
      <c r="M333" s="8">
        <v>0</v>
      </c>
    </row>
    <row r="334" spans="1:13" x14ac:dyDescent="0.25">
      <c r="A334" s="25" t="s">
        <v>128</v>
      </c>
      <c r="B334" s="25" t="s">
        <v>173</v>
      </c>
      <c r="C334" s="25" t="s">
        <v>116</v>
      </c>
      <c r="D334" s="25" t="s">
        <v>174</v>
      </c>
      <c r="E334" s="25" t="s">
        <v>134</v>
      </c>
      <c r="F334" s="6"/>
      <c r="G334" s="6"/>
      <c r="H334" s="6"/>
      <c r="I334" s="8">
        <v>0</v>
      </c>
      <c r="J334" s="10">
        <v>0</v>
      </c>
      <c r="K334" s="8">
        <v>0</v>
      </c>
      <c r="L334" s="8">
        <v>0</v>
      </c>
      <c r="M334" s="8">
        <v>0</v>
      </c>
    </row>
    <row r="335" spans="1:13" x14ac:dyDescent="0.25">
      <c r="A335" s="25" t="s">
        <v>128</v>
      </c>
      <c r="B335" s="25" t="s">
        <v>173</v>
      </c>
      <c r="C335" s="25" t="s">
        <v>116</v>
      </c>
      <c r="D335" s="25" t="s">
        <v>174</v>
      </c>
      <c r="E335" s="25" t="s">
        <v>124</v>
      </c>
      <c r="F335" s="6"/>
      <c r="G335" s="6"/>
      <c r="H335" s="6"/>
      <c r="I335" s="8">
        <v>0</v>
      </c>
      <c r="J335" s="10">
        <v>0</v>
      </c>
      <c r="K335" s="8">
        <v>0</v>
      </c>
      <c r="L335" s="8">
        <v>0</v>
      </c>
      <c r="M335" s="8">
        <v>0</v>
      </c>
    </row>
    <row r="336" spans="1:13" x14ac:dyDescent="0.25">
      <c r="A336" s="25" t="s">
        <v>128</v>
      </c>
      <c r="B336" s="25" t="s">
        <v>175</v>
      </c>
      <c r="C336" s="85" t="s">
        <v>270</v>
      </c>
      <c r="D336" s="25" t="s">
        <v>176</v>
      </c>
      <c r="E336" s="115" t="s">
        <v>275</v>
      </c>
      <c r="F336" s="6"/>
      <c r="G336" s="6"/>
      <c r="H336" s="6"/>
      <c r="I336" s="8"/>
      <c r="J336" s="10"/>
      <c r="K336" s="8"/>
      <c r="L336" s="8">
        <v>0</v>
      </c>
      <c r="M336" s="8">
        <v>0</v>
      </c>
    </row>
    <row r="337" spans="1:13" x14ac:dyDescent="0.25">
      <c r="A337" s="25" t="s">
        <v>128</v>
      </c>
      <c r="B337" s="25" t="s">
        <v>175</v>
      </c>
      <c r="C337" s="85" t="s">
        <v>270</v>
      </c>
      <c r="D337" s="25" t="s">
        <v>176</v>
      </c>
      <c r="E337" s="25" t="s">
        <v>282</v>
      </c>
      <c r="F337" s="6"/>
      <c r="G337" s="6"/>
      <c r="H337" s="6"/>
      <c r="I337" s="8"/>
      <c r="J337" s="10">
        <v>0</v>
      </c>
      <c r="K337" s="8">
        <v>0</v>
      </c>
      <c r="L337" s="8">
        <v>0</v>
      </c>
      <c r="M337" s="8"/>
    </row>
    <row r="338" spans="1:13" x14ac:dyDescent="0.25">
      <c r="A338" s="25" t="s">
        <v>128</v>
      </c>
      <c r="B338" s="25" t="s">
        <v>175</v>
      </c>
      <c r="C338" s="25" t="s">
        <v>116</v>
      </c>
      <c r="D338" s="25" t="s">
        <v>176</v>
      </c>
      <c r="E338" s="25" t="s">
        <v>124</v>
      </c>
      <c r="F338" s="6"/>
      <c r="G338" s="6"/>
      <c r="H338" s="6"/>
      <c r="I338" s="8">
        <v>0</v>
      </c>
      <c r="J338" s="186"/>
      <c r="K338" s="25"/>
      <c r="L338" s="25"/>
      <c r="M338" s="25">
        <v>0</v>
      </c>
    </row>
    <row r="339" spans="1:13" x14ac:dyDescent="0.25">
      <c r="A339" s="25" t="s">
        <v>128</v>
      </c>
      <c r="B339" s="25" t="s">
        <v>175</v>
      </c>
      <c r="C339" s="25" t="s">
        <v>116</v>
      </c>
      <c r="D339" s="25" t="s">
        <v>177</v>
      </c>
      <c r="E339" s="25" t="s">
        <v>124</v>
      </c>
      <c r="F339" s="6"/>
      <c r="G339" s="6"/>
      <c r="H339" s="6"/>
      <c r="I339" s="8">
        <v>0</v>
      </c>
      <c r="J339" s="10">
        <v>0</v>
      </c>
      <c r="K339" s="8">
        <v>0</v>
      </c>
      <c r="L339" s="8">
        <v>0</v>
      </c>
      <c r="M339" s="8">
        <v>0</v>
      </c>
    </row>
    <row r="340" spans="1:13" x14ac:dyDescent="0.25">
      <c r="A340" s="25" t="s">
        <v>128</v>
      </c>
      <c r="B340" s="25" t="s">
        <v>178</v>
      </c>
      <c r="C340" s="25" t="s">
        <v>116</v>
      </c>
      <c r="D340" s="25" t="s">
        <v>176</v>
      </c>
      <c r="E340" s="25" t="s">
        <v>124</v>
      </c>
      <c r="F340" s="6"/>
      <c r="G340" s="6"/>
      <c r="H340" s="6"/>
      <c r="I340" s="8">
        <v>0</v>
      </c>
      <c r="J340" s="186"/>
      <c r="K340" s="25"/>
      <c r="L340" s="25"/>
      <c r="M340" s="25"/>
    </row>
    <row r="341" spans="1:13" x14ac:dyDescent="0.25">
      <c r="A341" s="25" t="s">
        <v>128</v>
      </c>
      <c r="B341" s="25" t="s">
        <v>178</v>
      </c>
      <c r="C341" s="85" t="s">
        <v>270</v>
      </c>
      <c r="D341" s="25" t="s">
        <v>176</v>
      </c>
      <c r="E341" s="115" t="s">
        <v>275</v>
      </c>
      <c r="F341" s="6"/>
      <c r="G341" s="6"/>
      <c r="H341" s="6"/>
      <c r="I341" s="8"/>
      <c r="J341" s="186"/>
      <c r="K341" s="25"/>
      <c r="L341" s="25">
        <v>0</v>
      </c>
      <c r="M341" s="25">
        <v>0</v>
      </c>
    </row>
    <row r="342" spans="1:13" x14ac:dyDescent="0.25">
      <c r="A342" s="25" t="s">
        <v>128</v>
      </c>
      <c r="B342" s="25" t="s">
        <v>178</v>
      </c>
      <c r="C342" s="85" t="s">
        <v>270</v>
      </c>
      <c r="D342" s="25" t="s">
        <v>176</v>
      </c>
      <c r="E342" s="25" t="s">
        <v>282</v>
      </c>
      <c r="F342" s="6"/>
      <c r="G342" s="6"/>
      <c r="H342" s="6"/>
      <c r="I342" s="8"/>
      <c r="J342" s="10">
        <v>0</v>
      </c>
      <c r="K342" s="8">
        <v>0</v>
      </c>
      <c r="L342" s="8">
        <v>0</v>
      </c>
      <c r="M342" s="8"/>
    </row>
    <row r="343" spans="1:13" x14ac:dyDescent="0.25">
      <c r="A343" s="25" t="s">
        <v>128</v>
      </c>
      <c r="B343" s="25" t="s">
        <v>179</v>
      </c>
      <c r="C343" s="25" t="s">
        <v>116</v>
      </c>
      <c r="D343" s="25" t="s">
        <v>180</v>
      </c>
      <c r="E343" s="25" t="s">
        <v>134</v>
      </c>
      <c r="F343" s="6"/>
      <c r="G343" s="6"/>
      <c r="H343" s="6"/>
      <c r="I343" s="8">
        <v>0</v>
      </c>
      <c r="J343" s="10">
        <v>0</v>
      </c>
      <c r="K343" s="8">
        <v>0</v>
      </c>
      <c r="L343" s="8">
        <v>0</v>
      </c>
      <c r="M343" s="8">
        <v>0</v>
      </c>
    </row>
    <row r="344" spans="1:13" x14ac:dyDescent="0.25">
      <c r="A344" s="25" t="s">
        <v>128</v>
      </c>
      <c r="B344" s="25" t="s">
        <v>179</v>
      </c>
      <c r="C344" s="25" t="s">
        <v>116</v>
      </c>
      <c r="D344" s="25" t="s">
        <v>180</v>
      </c>
      <c r="E344" s="25" t="s">
        <v>124</v>
      </c>
      <c r="F344" s="6"/>
      <c r="G344" s="6"/>
      <c r="H344" s="6"/>
      <c r="I344" s="8">
        <v>0</v>
      </c>
      <c r="J344" s="10">
        <v>0</v>
      </c>
      <c r="K344" s="8">
        <v>0</v>
      </c>
      <c r="L344" s="8">
        <v>0</v>
      </c>
      <c r="M344" s="8">
        <v>0</v>
      </c>
    </row>
    <row r="345" spans="1:13" x14ac:dyDescent="0.25">
      <c r="A345" s="164" t="s">
        <v>128</v>
      </c>
      <c r="B345" s="25" t="s">
        <v>181</v>
      </c>
      <c r="C345" s="25" t="s">
        <v>116</v>
      </c>
      <c r="D345" s="25" t="s">
        <v>182</v>
      </c>
      <c r="E345" s="25" t="s">
        <v>133</v>
      </c>
      <c r="F345" s="6"/>
      <c r="G345" s="6"/>
      <c r="H345" s="6"/>
      <c r="I345" s="8"/>
      <c r="J345" s="10"/>
      <c r="K345" s="8"/>
      <c r="L345" s="8"/>
      <c r="M345" s="8">
        <v>0</v>
      </c>
    </row>
    <row r="346" spans="1:13" x14ac:dyDescent="0.25">
      <c r="A346" s="117" t="s">
        <v>128</v>
      </c>
      <c r="B346" s="117" t="s">
        <v>181</v>
      </c>
      <c r="C346" s="25" t="s">
        <v>116</v>
      </c>
      <c r="D346" s="25" t="s">
        <v>182</v>
      </c>
      <c r="E346" s="25" t="s">
        <v>134</v>
      </c>
      <c r="F346" s="6"/>
      <c r="G346" s="6"/>
      <c r="H346" s="6"/>
      <c r="I346" s="8"/>
      <c r="J346" s="10"/>
      <c r="K346" s="8"/>
      <c r="L346" s="8"/>
      <c r="M346" s="8">
        <v>0</v>
      </c>
    </row>
    <row r="347" spans="1:13" x14ac:dyDescent="0.25">
      <c r="A347" s="119" t="s">
        <v>128</v>
      </c>
      <c r="B347" s="25" t="s">
        <v>181</v>
      </c>
      <c r="C347" s="25" t="s">
        <v>116</v>
      </c>
      <c r="D347" s="25" t="s">
        <v>182</v>
      </c>
      <c r="E347" s="25" t="s">
        <v>124</v>
      </c>
      <c r="F347" s="6"/>
      <c r="G347" s="6"/>
      <c r="H347" s="6"/>
      <c r="I347" s="8"/>
      <c r="J347" s="10"/>
      <c r="K347" s="8"/>
      <c r="L347" s="8"/>
      <c r="M347" s="8">
        <v>0</v>
      </c>
    </row>
    <row r="348" spans="1:13" x14ac:dyDescent="0.25">
      <c r="A348" s="25" t="s">
        <v>128</v>
      </c>
      <c r="B348" s="25" t="s">
        <v>183</v>
      </c>
      <c r="C348" s="25" t="s">
        <v>116</v>
      </c>
      <c r="D348" s="25" t="s">
        <v>184</v>
      </c>
      <c r="E348" s="25" t="s">
        <v>124</v>
      </c>
      <c r="F348" s="6"/>
      <c r="G348" s="6"/>
      <c r="H348" s="6"/>
      <c r="I348" s="8">
        <v>0</v>
      </c>
      <c r="J348" s="10">
        <v>0</v>
      </c>
      <c r="K348" s="8">
        <v>0</v>
      </c>
      <c r="L348" s="8">
        <v>0</v>
      </c>
      <c r="M348" s="8">
        <v>0</v>
      </c>
    </row>
    <row r="349" spans="1:13" x14ac:dyDescent="0.25">
      <c r="A349" s="25" t="s">
        <v>128</v>
      </c>
      <c r="B349" s="25" t="s">
        <v>183</v>
      </c>
      <c r="C349" s="25" t="s">
        <v>116</v>
      </c>
      <c r="D349" s="25" t="s">
        <v>185</v>
      </c>
      <c r="E349" s="25" t="s">
        <v>124</v>
      </c>
      <c r="F349" s="6"/>
      <c r="G349" s="6"/>
      <c r="H349" s="8">
        <v>0</v>
      </c>
      <c r="I349" s="8">
        <v>0</v>
      </c>
      <c r="J349" s="10">
        <v>0</v>
      </c>
      <c r="K349" s="8">
        <v>0</v>
      </c>
      <c r="L349" s="8">
        <v>0</v>
      </c>
      <c r="M349" s="8">
        <v>0</v>
      </c>
    </row>
    <row r="350" spans="1:13" x14ac:dyDescent="0.25">
      <c r="A350" s="25" t="s">
        <v>128</v>
      </c>
      <c r="B350" s="25" t="s">
        <v>183</v>
      </c>
      <c r="C350" s="25" t="s">
        <v>116</v>
      </c>
      <c r="D350" s="25" t="s">
        <v>186</v>
      </c>
      <c r="E350" s="25" t="s">
        <v>187</v>
      </c>
      <c r="F350" s="6"/>
      <c r="G350" s="6"/>
      <c r="H350" s="8">
        <v>0</v>
      </c>
      <c r="I350" s="8">
        <v>0</v>
      </c>
      <c r="J350" s="186"/>
      <c r="K350" s="25"/>
      <c r="L350" s="25"/>
      <c r="M350" s="25"/>
    </row>
    <row r="351" spans="1:13" x14ac:dyDescent="0.25">
      <c r="A351" s="25" t="s">
        <v>128</v>
      </c>
      <c r="B351" s="25" t="s">
        <v>183</v>
      </c>
      <c r="C351" s="25" t="s">
        <v>116</v>
      </c>
      <c r="D351" s="25" t="s">
        <v>186</v>
      </c>
      <c r="E351" s="25" t="s">
        <v>124</v>
      </c>
      <c r="F351" s="6"/>
      <c r="G351" s="6"/>
      <c r="H351" s="8">
        <v>0</v>
      </c>
      <c r="I351" s="8">
        <v>0</v>
      </c>
      <c r="J351" s="10">
        <v>0</v>
      </c>
      <c r="K351" s="8">
        <v>0</v>
      </c>
      <c r="L351" s="8">
        <v>0</v>
      </c>
      <c r="M351" s="8">
        <v>0</v>
      </c>
    </row>
    <row r="352" spans="1:13" x14ac:dyDescent="0.25">
      <c r="A352" s="25" t="s">
        <v>128</v>
      </c>
      <c r="B352" s="25" t="s">
        <v>183</v>
      </c>
      <c r="C352" s="25" t="s">
        <v>116</v>
      </c>
      <c r="D352" s="25" t="s">
        <v>188</v>
      </c>
      <c r="E352" s="25" t="s">
        <v>124</v>
      </c>
      <c r="F352" s="6"/>
      <c r="G352" s="6"/>
      <c r="H352" s="8">
        <v>0</v>
      </c>
      <c r="I352" s="8">
        <v>0</v>
      </c>
      <c r="J352" s="10">
        <v>0</v>
      </c>
      <c r="K352" s="8">
        <v>0</v>
      </c>
      <c r="L352" s="8">
        <v>0</v>
      </c>
      <c r="M352" s="8">
        <v>0</v>
      </c>
    </row>
    <row r="353" spans="1:13" x14ac:dyDescent="0.25">
      <c r="A353" s="25" t="s">
        <v>128</v>
      </c>
      <c r="B353" s="25" t="s">
        <v>189</v>
      </c>
      <c r="C353" s="25" t="s">
        <v>116</v>
      </c>
      <c r="D353" s="25" t="s">
        <v>146</v>
      </c>
      <c r="E353" s="25" t="s">
        <v>124</v>
      </c>
      <c r="F353" s="6"/>
      <c r="G353" s="6"/>
      <c r="H353" s="8">
        <v>0</v>
      </c>
      <c r="I353" s="8">
        <v>0</v>
      </c>
      <c r="J353" s="10">
        <v>0</v>
      </c>
      <c r="K353" s="8">
        <v>0</v>
      </c>
      <c r="L353" s="8">
        <v>0</v>
      </c>
      <c r="M353" s="8">
        <v>0</v>
      </c>
    </row>
    <row r="354" spans="1:13" x14ac:dyDescent="0.25">
      <c r="A354" s="25" t="s">
        <v>128</v>
      </c>
      <c r="B354" s="25" t="s">
        <v>190</v>
      </c>
      <c r="C354" s="25" t="s">
        <v>116</v>
      </c>
      <c r="D354" s="25" t="s">
        <v>191</v>
      </c>
      <c r="E354" s="25" t="s">
        <v>124</v>
      </c>
      <c r="F354" s="6"/>
      <c r="G354" s="6"/>
      <c r="H354" s="8">
        <v>0</v>
      </c>
      <c r="I354" s="8">
        <v>0</v>
      </c>
      <c r="J354" s="10">
        <v>0</v>
      </c>
      <c r="K354" s="8">
        <v>0</v>
      </c>
      <c r="L354" s="8">
        <v>0</v>
      </c>
      <c r="M354" s="8">
        <v>0</v>
      </c>
    </row>
    <row r="355" spans="1:13" x14ac:dyDescent="0.25">
      <c r="A355" s="25" t="s">
        <v>128</v>
      </c>
      <c r="B355" s="25" t="s">
        <v>192</v>
      </c>
      <c r="C355" s="25" t="s">
        <v>116</v>
      </c>
      <c r="D355" s="25" t="s">
        <v>193</v>
      </c>
      <c r="E355" s="25" t="s">
        <v>124</v>
      </c>
      <c r="F355" s="6"/>
      <c r="G355" s="6"/>
      <c r="H355" s="8">
        <v>0</v>
      </c>
      <c r="I355" s="8">
        <v>0</v>
      </c>
      <c r="J355" s="10">
        <v>0</v>
      </c>
      <c r="K355" s="8">
        <v>0</v>
      </c>
      <c r="L355" s="8">
        <v>0</v>
      </c>
      <c r="M355" s="8">
        <v>0</v>
      </c>
    </row>
    <row r="356" spans="1:13" x14ac:dyDescent="0.25">
      <c r="A356" s="25" t="s">
        <v>128</v>
      </c>
      <c r="B356" s="25" t="s">
        <v>762</v>
      </c>
      <c r="C356" s="25" t="s">
        <v>116</v>
      </c>
      <c r="D356" s="25" t="s">
        <v>785</v>
      </c>
      <c r="E356" s="25" t="s">
        <v>124</v>
      </c>
      <c r="F356" s="6"/>
      <c r="G356" s="6"/>
      <c r="H356" s="8"/>
      <c r="I356" s="8"/>
      <c r="J356" s="10">
        <v>0</v>
      </c>
      <c r="K356" s="8">
        <v>0</v>
      </c>
      <c r="L356" s="8"/>
      <c r="M356" s="8">
        <v>0</v>
      </c>
    </row>
    <row r="357" spans="1:13" x14ac:dyDescent="0.25">
      <c r="A357" s="25" t="s">
        <v>128</v>
      </c>
      <c r="B357" s="25" t="s">
        <v>762</v>
      </c>
      <c r="C357" s="25" t="s">
        <v>116</v>
      </c>
      <c r="D357" s="25" t="s">
        <v>251</v>
      </c>
      <c r="E357" s="124" t="s">
        <v>124</v>
      </c>
      <c r="F357" s="203"/>
      <c r="G357" s="203"/>
      <c r="H357" s="74"/>
      <c r="I357" s="74">
        <v>0</v>
      </c>
      <c r="J357" s="12">
        <v>0</v>
      </c>
      <c r="K357" s="25"/>
      <c r="L357" s="25"/>
      <c r="M357" s="25"/>
    </row>
    <row r="358" spans="1:13" x14ac:dyDescent="0.25">
      <c r="A358" s="25" t="s">
        <v>128</v>
      </c>
      <c r="B358" s="25" t="s">
        <v>194</v>
      </c>
      <c r="C358" s="25" t="s">
        <v>116</v>
      </c>
      <c r="D358" s="25" t="s">
        <v>195</v>
      </c>
      <c r="E358" s="25" t="s">
        <v>133</v>
      </c>
      <c r="F358" s="6"/>
      <c r="G358" s="6"/>
      <c r="H358" s="8">
        <v>0</v>
      </c>
      <c r="I358" s="8"/>
      <c r="J358" s="10"/>
      <c r="K358" s="25"/>
      <c r="L358" s="25"/>
      <c r="M358" s="25"/>
    </row>
    <row r="359" spans="1:13" x14ac:dyDescent="0.25">
      <c r="A359" s="25" t="s">
        <v>128</v>
      </c>
      <c r="B359" s="25" t="s">
        <v>194</v>
      </c>
      <c r="C359" s="25" t="s">
        <v>116</v>
      </c>
      <c r="D359" s="25" t="s">
        <v>195</v>
      </c>
      <c r="E359" s="25" t="s">
        <v>134</v>
      </c>
      <c r="F359" s="6"/>
      <c r="G359" s="6"/>
      <c r="H359" s="8">
        <v>0</v>
      </c>
      <c r="I359" s="8">
        <v>0</v>
      </c>
      <c r="J359" s="10">
        <v>0</v>
      </c>
      <c r="K359" s="8">
        <v>0</v>
      </c>
      <c r="L359" s="8">
        <v>0</v>
      </c>
      <c r="M359" s="8">
        <v>0</v>
      </c>
    </row>
    <row r="360" spans="1:13" x14ac:dyDescent="0.25">
      <c r="A360" s="25" t="s">
        <v>128</v>
      </c>
      <c r="B360" s="25" t="s">
        <v>196</v>
      </c>
      <c r="C360" s="25" t="s">
        <v>116</v>
      </c>
      <c r="D360" s="25" t="s">
        <v>197</v>
      </c>
      <c r="E360" s="25" t="s">
        <v>118</v>
      </c>
      <c r="F360" s="6"/>
      <c r="G360" s="6"/>
      <c r="H360" s="8">
        <v>0</v>
      </c>
      <c r="I360" s="8">
        <v>0</v>
      </c>
      <c r="J360" s="10">
        <v>0</v>
      </c>
      <c r="K360" s="8">
        <v>0</v>
      </c>
      <c r="L360" s="8">
        <v>0</v>
      </c>
      <c r="M360" s="8">
        <v>0</v>
      </c>
    </row>
    <row r="361" spans="1:13" x14ac:dyDescent="0.25">
      <c r="A361" s="25" t="s">
        <v>128</v>
      </c>
      <c r="B361" s="25" t="s">
        <v>196</v>
      </c>
      <c r="C361" s="25" t="s">
        <v>116</v>
      </c>
      <c r="D361" s="25" t="s">
        <v>197</v>
      </c>
      <c r="E361" s="25" t="s">
        <v>134</v>
      </c>
      <c r="F361" s="6"/>
      <c r="G361" s="6"/>
      <c r="H361" s="8">
        <v>0</v>
      </c>
      <c r="I361" s="8">
        <v>0</v>
      </c>
      <c r="J361" s="10">
        <v>0</v>
      </c>
      <c r="K361" s="8">
        <v>0</v>
      </c>
      <c r="L361" s="8">
        <v>0</v>
      </c>
      <c r="M361" s="8">
        <v>0</v>
      </c>
    </row>
    <row r="362" spans="1:13" x14ac:dyDescent="0.25">
      <c r="A362" s="25" t="s">
        <v>128</v>
      </c>
      <c r="B362" s="25" t="s">
        <v>198</v>
      </c>
      <c r="C362" s="25" t="s">
        <v>116</v>
      </c>
      <c r="D362" s="25" t="s">
        <v>199</v>
      </c>
      <c r="E362" s="25" t="s">
        <v>118</v>
      </c>
      <c r="F362" s="6"/>
      <c r="G362" s="6"/>
      <c r="H362" s="8">
        <v>0</v>
      </c>
      <c r="I362" s="8">
        <v>0</v>
      </c>
      <c r="J362" s="10">
        <v>0</v>
      </c>
      <c r="K362" s="8">
        <v>0</v>
      </c>
      <c r="L362" s="8"/>
      <c r="M362" s="8"/>
    </row>
    <row r="363" spans="1:13" x14ac:dyDescent="0.25">
      <c r="A363" s="25" t="s">
        <v>128</v>
      </c>
      <c r="B363" s="25" t="s">
        <v>198</v>
      </c>
      <c r="C363" s="25" t="s">
        <v>116</v>
      </c>
      <c r="D363" s="25" t="s">
        <v>199</v>
      </c>
      <c r="E363" s="25" t="s">
        <v>124</v>
      </c>
      <c r="F363" s="6"/>
      <c r="G363" s="6"/>
      <c r="H363" s="8"/>
      <c r="I363" s="8">
        <v>0</v>
      </c>
      <c r="J363" s="10">
        <v>0</v>
      </c>
      <c r="K363" s="8">
        <v>0</v>
      </c>
      <c r="L363" s="8">
        <v>0</v>
      </c>
      <c r="M363" s="8">
        <v>0</v>
      </c>
    </row>
    <row r="364" spans="1:13" x14ac:dyDescent="0.25">
      <c r="A364" s="25" t="s">
        <v>128</v>
      </c>
      <c r="B364" s="25" t="s">
        <v>200</v>
      </c>
      <c r="C364" s="25" t="s">
        <v>116</v>
      </c>
      <c r="D364" s="25" t="s">
        <v>201</v>
      </c>
      <c r="E364" s="25" t="s">
        <v>133</v>
      </c>
      <c r="F364" s="6"/>
      <c r="G364" s="6"/>
      <c r="H364" s="8">
        <v>0</v>
      </c>
      <c r="I364" s="8">
        <v>0</v>
      </c>
      <c r="J364" s="10"/>
      <c r="K364" s="25"/>
      <c r="L364" s="25"/>
      <c r="M364" s="25"/>
    </row>
    <row r="365" spans="1:13" x14ac:dyDescent="0.25">
      <c r="A365" s="25" t="s">
        <v>128</v>
      </c>
      <c r="B365" s="25" t="s">
        <v>200</v>
      </c>
      <c r="C365" s="25" t="s">
        <v>116</v>
      </c>
      <c r="D365" s="25" t="s">
        <v>201</v>
      </c>
      <c r="E365" s="25" t="s">
        <v>134</v>
      </c>
      <c r="F365" s="6"/>
      <c r="G365" s="6"/>
      <c r="H365" s="8">
        <v>0</v>
      </c>
      <c r="I365" s="8">
        <v>0</v>
      </c>
      <c r="J365" s="10"/>
      <c r="K365" s="25"/>
      <c r="L365" s="25"/>
      <c r="M365" s="25"/>
    </row>
    <row r="366" spans="1:13" x14ac:dyDescent="0.25">
      <c r="A366" s="25" t="s">
        <v>128</v>
      </c>
      <c r="B366" s="25" t="s">
        <v>202</v>
      </c>
      <c r="C366" s="25" t="s">
        <v>116</v>
      </c>
      <c r="D366" s="25" t="s">
        <v>203</v>
      </c>
      <c r="E366" s="25" t="s">
        <v>134</v>
      </c>
      <c r="F366" s="6"/>
      <c r="G366" s="6">
        <v>0</v>
      </c>
      <c r="H366" s="6">
        <v>0</v>
      </c>
      <c r="I366" s="8">
        <v>0</v>
      </c>
      <c r="J366" s="10">
        <v>0</v>
      </c>
      <c r="K366" s="8">
        <v>0</v>
      </c>
      <c r="L366" s="8">
        <v>0</v>
      </c>
      <c r="M366" s="8">
        <v>0</v>
      </c>
    </row>
    <row r="367" spans="1:13" x14ac:dyDescent="0.25">
      <c r="A367" s="25" t="s">
        <v>128</v>
      </c>
      <c r="B367" s="25" t="s">
        <v>202</v>
      </c>
      <c r="C367" s="25" t="s">
        <v>116</v>
      </c>
      <c r="D367" s="25" t="s">
        <v>754</v>
      </c>
      <c r="E367" s="25" t="s">
        <v>134</v>
      </c>
      <c r="F367" s="6"/>
      <c r="G367" s="6"/>
      <c r="H367" s="6"/>
      <c r="I367" s="8">
        <v>0</v>
      </c>
      <c r="J367" s="10">
        <v>0</v>
      </c>
      <c r="K367" s="8">
        <v>0</v>
      </c>
      <c r="L367" s="8">
        <v>0</v>
      </c>
      <c r="M367" s="8">
        <v>0</v>
      </c>
    </row>
    <row r="368" spans="1:13" x14ac:dyDescent="0.25">
      <c r="A368" s="25" t="s">
        <v>128</v>
      </c>
      <c r="B368" s="25" t="s">
        <v>206</v>
      </c>
      <c r="C368" s="25" t="s">
        <v>116</v>
      </c>
      <c r="D368" s="25" t="s">
        <v>207</v>
      </c>
      <c r="E368" s="25" t="s">
        <v>124</v>
      </c>
      <c r="F368" s="6"/>
      <c r="G368" s="6"/>
      <c r="H368" s="6">
        <v>0</v>
      </c>
      <c r="I368" s="6">
        <v>0</v>
      </c>
      <c r="J368" s="185">
        <v>0</v>
      </c>
      <c r="K368" s="6">
        <v>0</v>
      </c>
      <c r="L368" s="6">
        <v>0</v>
      </c>
      <c r="M368" s="6">
        <v>0</v>
      </c>
    </row>
    <row r="369" spans="1:13" x14ac:dyDescent="0.25">
      <c r="A369" s="25" t="s">
        <v>128</v>
      </c>
      <c r="B369" s="25" t="s">
        <v>208</v>
      </c>
      <c r="C369" s="25" t="s">
        <v>116</v>
      </c>
      <c r="D369" s="25" t="s">
        <v>209</v>
      </c>
      <c r="E369" s="25" t="s">
        <v>118</v>
      </c>
      <c r="F369" s="6"/>
      <c r="G369" s="6"/>
      <c r="H369" s="6">
        <v>0</v>
      </c>
      <c r="I369" s="6">
        <v>0</v>
      </c>
      <c r="J369" s="10"/>
      <c r="K369" s="25"/>
      <c r="L369" s="25"/>
      <c r="M369" s="25"/>
    </row>
    <row r="370" spans="1:13" x14ac:dyDescent="0.25">
      <c r="A370" s="25" t="s">
        <v>128</v>
      </c>
      <c r="B370" s="25" t="s">
        <v>210</v>
      </c>
      <c r="C370" s="25" t="s">
        <v>116</v>
      </c>
      <c r="D370" s="25" t="s">
        <v>211</v>
      </c>
      <c r="E370" s="25" t="s">
        <v>124</v>
      </c>
      <c r="F370" s="6"/>
      <c r="G370" s="6"/>
      <c r="H370" s="6">
        <v>0</v>
      </c>
      <c r="I370" s="6">
        <v>0</v>
      </c>
      <c r="J370" s="185">
        <v>0</v>
      </c>
      <c r="K370" s="6">
        <v>0</v>
      </c>
      <c r="L370" s="6"/>
      <c r="M370" s="6"/>
    </row>
    <row r="371" spans="1:13" x14ac:dyDescent="0.25">
      <c r="A371" s="25" t="s">
        <v>128</v>
      </c>
      <c r="B371" s="25" t="s">
        <v>219</v>
      </c>
      <c r="C371" s="25" t="s">
        <v>116</v>
      </c>
      <c r="D371" s="25" t="s">
        <v>220</v>
      </c>
      <c r="E371" s="25" t="s">
        <v>134</v>
      </c>
      <c r="F371" s="198"/>
      <c r="G371" s="198"/>
      <c r="H371" s="6">
        <v>0</v>
      </c>
      <c r="I371" s="6">
        <v>0</v>
      </c>
      <c r="J371" s="185">
        <v>0</v>
      </c>
      <c r="K371" s="6">
        <v>0</v>
      </c>
      <c r="L371" s="6">
        <v>0</v>
      </c>
      <c r="M371" s="6">
        <v>0</v>
      </c>
    </row>
    <row r="372" spans="1:13" x14ac:dyDescent="0.25">
      <c r="A372" s="25" t="s">
        <v>128</v>
      </c>
      <c r="B372" s="25" t="s">
        <v>219</v>
      </c>
      <c r="C372" s="25" t="s">
        <v>116</v>
      </c>
      <c r="D372" s="25" t="s">
        <v>220</v>
      </c>
      <c r="E372" s="25" t="s">
        <v>124</v>
      </c>
      <c r="F372" s="198"/>
      <c r="G372" s="198"/>
      <c r="H372" s="6">
        <v>0</v>
      </c>
      <c r="I372" s="6">
        <v>0</v>
      </c>
      <c r="J372" s="185">
        <v>0</v>
      </c>
      <c r="K372" s="6">
        <v>0</v>
      </c>
      <c r="L372" s="6">
        <v>0</v>
      </c>
      <c r="M372" s="6">
        <v>0</v>
      </c>
    </row>
    <row r="373" spans="1:13" x14ac:dyDescent="0.25">
      <c r="A373" s="25" t="s">
        <v>128</v>
      </c>
      <c r="B373" s="25" t="s">
        <v>221</v>
      </c>
      <c r="C373" s="25" t="s">
        <v>116</v>
      </c>
      <c r="D373" s="25" t="s">
        <v>220</v>
      </c>
      <c r="E373" s="25" t="s">
        <v>134</v>
      </c>
      <c r="F373" s="198"/>
      <c r="G373" s="198"/>
      <c r="H373" s="6">
        <v>0</v>
      </c>
      <c r="I373" s="6">
        <v>0</v>
      </c>
      <c r="J373" s="185">
        <v>0</v>
      </c>
      <c r="K373" s="6">
        <v>0</v>
      </c>
      <c r="L373" s="6">
        <v>0</v>
      </c>
      <c r="M373" s="6">
        <v>0</v>
      </c>
    </row>
    <row r="374" spans="1:13" x14ac:dyDescent="0.25">
      <c r="A374" s="25" t="s">
        <v>128</v>
      </c>
      <c r="B374" s="25" t="s">
        <v>221</v>
      </c>
      <c r="C374" s="25" t="s">
        <v>116</v>
      </c>
      <c r="D374" s="25" t="s">
        <v>220</v>
      </c>
      <c r="E374" s="25" t="s">
        <v>124</v>
      </c>
      <c r="F374" s="198"/>
      <c r="G374" s="198"/>
      <c r="H374" s="6">
        <v>0</v>
      </c>
      <c r="I374" s="6">
        <v>0</v>
      </c>
      <c r="J374" s="185">
        <v>0</v>
      </c>
      <c r="K374" s="6">
        <v>0</v>
      </c>
      <c r="L374" s="6">
        <v>0</v>
      </c>
      <c r="M374" s="6">
        <v>0</v>
      </c>
    </row>
    <row r="375" spans="1:13" x14ac:dyDescent="0.25">
      <c r="A375" s="25" t="s">
        <v>128</v>
      </c>
      <c r="B375" s="85" t="s">
        <v>689</v>
      </c>
      <c r="C375" s="85" t="s">
        <v>270</v>
      </c>
      <c r="D375" s="85" t="s">
        <v>690</v>
      </c>
      <c r="E375" s="25" t="s">
        <v>295</v>
      </c>
      <c r="F375" s="198">
        <v>9.4999999999999998E-3</v>
      </c>
      <c r="G375" s="198">
        <v>5.7014000000000005</v>
      </c>
      <c r="H375" s="6">
        <v>5.2130000000000001</v>
      </c>
      <c r="I375" s="9">
        <v>22.000800000000002</v>
      </c>
      <c r="J375" s="54">
        <v>21.599500000000003</v>
      </c>
      <c r="K375" s="180">
        <v>5.523557965764275</v>
      </c>
      <c r="L375" s="180">
        <v>5.1642000000000001</v>
      </c>
      <c r="M375" s="180">
        <v>7.4903000000000004</v>
      </c>
    </row>
    <row r="376" spans="1:13" x14ac:dyDescent="0.25">
      <c r="A376" s="25" t="s">
        <v>128</v>
      </c>
      <c r="B376" s="25" t="s">
        <v>697</v>
      </c>
      <c r="C376" s="25" t="s">
        <v>270</v>
      </c>
      <c r="D376" s="25" t="s">
        <v>698</v>
      </c>
      <c r="E376" s="25" t="s">
        <v>295</v>
      </c>
      <c r="F376" s="6">
        <v>0.20960000000000001</v>
      </c>
      <c r="G376" s="6">
        <v>20.334300000000002</v>
      </c>
      <c r="H376" s="6">
        <v>20.281100000000002</v>
      </c>
      <c r="I376" s="8">
        <v>4.6105</v>
      </c>
      <c r="J376" s="54">
        <v>4.3813000000000004</v>
      </c>
      <c r="K376" s="180">
        <v>4.15061052214259</v>
      </c>
      <c r="L376" s="180">
        <v>3.9111000000000002</v>
      </c>
      <c r="M376" s="180">
        <v>2.5840999999999998</v>
      </c>
    </row>
    <row r="377" spans="1:13" x14ac:dyDescent="0.25">
      <c r="A377" s="25" t="s">
        <v>128</v>
      </c>
      <c r="B377" s="25" t="s">
        <v>697</v>
      </c>
      <c r="C377" s="25" t="s">
        <v>270</v>
      </c>
      <c r="D377" s="25" t="s">
        <v>698</v>
      </c>
      <c r="E377" s="25" t="s">
        <v>289</v>
      </c>
      <c r="F377" s="6">
        <v>0.95960000000000001</v>
      </c>
      <c r="G377" s="6">
        <v>17.773900000000001</v>
      </c>
      <c r="H377" s="6">
        <v>16.776</v>
      </c>
      <c r="I377" s="8">
        <v>6.4766000000000004</v>
      </c>
      <c r="J377" s="54">
        <v>3.8489</v>
      </c>
      <c r="K377" s="180">
        <v>47.607556547366073</v>
      </c>
      <c r="L377" s="180">
        <v>45.7346</v>
      </c>
      <c r="M377" s="180">
        <v>15.223599999999999</v>
      </c>
    </row>
    <row r="378" spans="1:13" x14ac:dyDescent="0.25">
      <c r="A378" s="25" t="s">
        <v>128</v>
      </c>
      <c r="B378" s="25" t="s">
        <v>697</v>
      </c>
      <c r="C378" s="25" t="s">
        <v>270</v>
      </c>
      <c r="D378" s="25" t="s">
        <v>699</v>
      </c>
      <c r="E378" s="25" t="s">
        <v>289</v>
      </c>
      <c r="F378" s="6">
        <v>0.93240000000000001</v>
      </c>
      <c r="G378" s="6">
        <v>30.005400000000002</v>
      </c>
      <c r="H378" s="6">
        <v>30.005400000000002</v>
      </c>
      <c r="I378" s="8">
        <v>4.5631000000000004</v>
      </c>
      <c r="J378" s="10">
        <v>4.5631000000000004</v>
      </c>
      <c r="K378" s="180">
        <v>0</v>
      </c>
      <c r="L378" s="180"/>
      <c r="M378" s="180"/>
    </row>
    <row r="379" spans="1:13" x14ac:dyDescent="0.25">
      <c r="A379" s="25" t="s">
        <v>128</v>
      </c>
      <c r="B379" s="25" t="s">
        <v>697</v>
      </c>
      <c r="C379" s="25" t="s">
        <v>270</v>
      </c>
      <c r="D379" s="25" t="s">
        <v>707</v>
      </c>
      <c r="E379" s="25" t="s">
        <v>625</v>
      </c>
      <c r="F379" s="6">
        <v>2.7585000000000002</v>
      </c>
      <c r="G379" s="6">
        <v>13.985300000000001</v>
      </c>
      <c r="H379" s="6">
        <v>13.846500000000001</v>
      </c>
      <c r="I379" s="8">
        <v>7.5803000000000003</v>
      </c>
      <c r="J379" s="54">
        <v>6.5366</v>
      </c>
      <c r="K379" s="180">
        <v>18.041495384590451</v>
      </c>
      <c r="L379" s="180">
        <v>16.712199999999999</v>
      </c>
      <c r="M379" s="180">
        <v>8.4774999999999991</v>
      </c>
    </row>
    <row r="380" spans="1:13" x14ac:dyDescent="0.25">
      <c r="A380" s="25" t="s">
        <v>128</v>
      </c>
      <c r="B380" s="25" t="s">
        <v>697</v>
      </c>
      <c r="C380" s="25" t="s">
        <v>270</v>
      </c>
      <c r="D380" s="25" t="s">
        <v>707</v>
      </c>
      <c r="E380" s="25" t="s">
        <v>295</v>
      </c>
      <c r="F380" s="6">
        <v>14.257000000000001</v>
      </c>
      <c r="G380" s="6">
        <v>35.634599999999999</v>
      </c>
      <c r="H380" s="6">
        <v>34.640100000000004</v>
      </c>
      <c r="I380" s="8">
        <v>19.122299999999999</v>
      </c>
      <c r="J380" s="54">
        <v>17.657</v>
      </c>
      <c r="K380" s="180">
        <v>33.941983345945985</v>
      </c>
      <c r="L380" s="180">
        <v>32.718600000000002</v>
      </c>
      <c r="M380" s="180">
        <v>18.552900000000001</v>
      </c>
    </row>
    <row r="381" spans="1:13" s="39" customFormat="1" x14ac:dyDescent="0.25">
      <c r="A381" s="25" t="s">
        <v>128</v>
      </c>
      <c r="B381" s="25" t="s">
        <v>684</v>
      </c>
      <c r="C381" s="25" t="s">
        <v>270</v>
      </c>
      <c r="D381" s="25" t="s">
        <v>685</v>
      </c>
      <c r="E381" s="25" t="s">
        <v>625</v>
      </c>
      <c r="F381" s="6">
        <v>1.49</v>
      </c>
      <c r="G381" s="6">
        <v>0</v>
      </c>
      <c r="H381" s="6">
        <v>0</v>
      </c>
      <c r="I381" s="8">
        <v>9.3801000000000005</v>
      </c>
      <c r="J381" s="10">
        <v>9.3801000000000005</v>
      </c>
      <c r="K381" s="180">
        <v>9.3782564488638318</v>
      </c>
      <c r="L381" s="180">
        <v>9.3783000000000012</v>
      </c>
      <c r="M381" s="180">
        <v>10.484299999999999</v>
      </c>
    </row>
    <row r="382" spans="1:13" x14ac:dyDescent="0.25">
      <c r="A382" s="25" t="s">
        <v>128</v>
      </c>
      <c r="B382" s="25" t="s">
        <v>712</v>
      </c>
      <c r="C382" s="25" t="s">
        <v>270</v>
      </c>
      <c r="D382" s="25" t="s">
        <v>713</v>
      </c>
      <c r="E382" s="25" t="s">
        <v>282</v>
      </c>
      <c r="F382" s="6">
        <v>0</v>
      </c>
      <c r="G382" s="6">
        <v>0</v>
      </c>
      <c r="H382" s="6">
        <v>0</v>
      </c>
      <c r="I382" s="8">
        <v>0</v>
      </c>
      <c r="J382" s="117"/>
      <c r="K382" s="25"/>
      <c r="L382" s="25"/>
      <c r="M382" s="25">
        <v>1.5553999999999999</v>
      </c>
    </row>
    <row r="383" spans="1:13" x14ac:dyDescent="0.25">
      <c r="A383" s="25" t="s">
        <v>266</v>
      </c>
      <c r="B383" s="25" t="s">
        <v>712</v>
      </c>
      <c r="C383" s="25" t="s">
        <v>270</v>
      </c>
      <c r="D383" s="25" t="s">
        <v>713</v>
      </c>
      <c r="E383" s="25" t="s">
        <v>625</v>
      </c>
      <c r="F383" s="6"/>
      <c r="G383" s="6"/>
      <c r="H383" s="6"/>
      <c r="I383" s="8"/>
      <c r="J383" s="117"/>
      <c r="K383" s="25"/>
      <c r="L383" s="25"/>
      <c r="M383" s="25">
        <v>6.4432999999999998</v>
      </c>
    </row>
    <row r="384" spans="1:13" x14ac:dyDescent="0.25">
      <c r="A384" s="25" t="s">
        <v>128</v>
      </c>
      <c r="B384" s="25" t="s">
        <v>712</v>
      </c>
      <c r="C384" s="25" t="s">
        <v>270</v>
      </c>
      <c r="D384" s="25" t="s">
        <v>715</v>
      </c>
      <c r="E384" s="25" t="s">
        <v>282</v>
      </c>
      <c r="F384" s="6"/>
      <c r="G384" s="6"/>
      <c r="H384" s="6">
        <v>0</v>
      </c>
      <c r="I384" s="8">
        <v>0.88480000000000003</v>
      </c>
      <c r="J384" s="54">
        <v>0.54200000000000004</v>
      </c>
      <c r="K384" s="8">
        <v>0</v>
      </c>
      <c r="L384" s="8"/>
      <c r="M384" s="8">
        <v>0.1464</v>
      </c>
    </row>
    <row r="385" spans="1:13" x14ac:dyDescent="0.25">
      <c r="A385" s="25" t="s">
        <v>128</v>
      </c>
      <c r="B385" s="25" t="s">
        <v>293</v>
      </c>
      <c r="C385" s="25" t="s">
        <v>270</v>
      </c>
      <c r="D385" s="25" t="s">
        <v>294</v>
      </c>
      <c r="E385" s="25" t="s">
        <v>295</v>
      </c>
      <c r="F385" s="6">
        <v>49.483400000000003</v>
      </c>
      <c r="G385" s="6">
        <v>31.5077</v>
      </c>
      <c r="H385" s="6">
        <v>30.509300000000003</v>
      </c>
      <c r="I385" s="8">
        <v>22.556100000000001</v>
      </c>
      <c r="J385" s="54">
        <v>21.9499</v>
      </c>
      <c r="K385" s="180">
        <v>14.395311965372354</v>
      </c>
      <c r="L385" s="180">
        <v>14.395300000000001</v>
      </c>
      <c r="M385" s="180">
        <v>15.670400000000001</v>
      </c>
    </row>
    <row r="386" spans="1:13" x14ac:dyDescent="0.25">
      <c r="A386" s="25" t="s">
        <v>128</v>
      </c>
      <c r="B386" s="25" t="s">
        <v>682</v>
      </c>
      <c r="C386" s="25" t="s">
        <v>270</v>
      </c>
      <c r="D386" s="25" t="s">
        <v>683</v>
      </c>
      <c r="E386" s="25" t="s">
        <v>625</v>
      </c>
      <c r="F386" s="6">
        <v>327.94110000000001</v>
      </c>
      <c r="G386" s="6">
        <v>410.42180000000002</v>
      </c>
      <c r="H386" s="6">
        <v>377.5745</v>
      </c>
      <c r="I386" s="8">
        <v>463.79840000000002</v>
      </c>
      <c r="J386" s="54">
        <v>433.50420000000003</v>
      </c>
      <c r="K386" s="180">
        <v>472.98132772849613</v>
      </c>
      <c r="L386" s="180">
        <v>472.98130000000003</v>
      </c>
      <c r="M386" s="180">
        <v>333.42930000000001</v>
      </c>
    </row>
    <row r="387" spans="1:13" x14ac:dyDescent="0.25">
      <c r="A387" s="25" t="s">
        <v>128</v>
      </c>
      <c r="B387" s="25" t="s">
        <v>682</v>
      </c>
      <c r="C387" s="25" t="s">
        <v>270</v>
      </c>
      <c r="D387" s="25" t="s">
        <v>753</v>
      </c>
      <c r="E387" s="25" t="s">
        <v>625</v>
      </c>
      <c r="F387" s="6"/>
      <c r="G387" s="6"/>
      <c r="H387" s="6"/>
      <c r="I387" s="8">
        <v>5.0533000000000001</v>
      </c>
      <c r="J387" s="54">
        <v>4.4336000000000002</v>
      </c>
      <c r="K387" s="180">
        <v>4.5751579316879099</v>
      </c>
      <c r="L387" s="180">
        <v>4.5752000000000006</v>
      </c>
      <c r="M387" s="180">
        <v>5.2923999999999998</v>
      </c>
    </row>
    <row r="388" spans="1:13" x14ac:dyDescent="0.25">
      <c r="A388" s="25" t="s">
        <v>128</v>
      </c>
      <c r="B388" s="25" t="s">
        <v>694</v>
      </c>
      <c r="C388" s="25" t="s">
        <v>270</v>
      </c>
      <c r="D388" s="25" t="s">
        <v>695</v>
      </c>
      <c r="E388" s="25" t="s">
        <v>625</v>
      </c>
      <c r="F388" s="6">
        <v>1.5100000000000001E-2</v>
      </c>
      <c r="G388" s="6">
        <v>0</v>
      </c>
      <c r="H388" s="6">
        <v>0</v>
      </c>
      <c r="I388" s="8">
        <v>0</v>
      </c>
      <c r="J388" s="117"/>
      <c r="K388" s="25"/>
      <c r="L388" s="25"/>
      <c r="M388" s="25"/>
    </row>
    <row r="389" spans="1:13" x14ac:dyDescent="0.25">
      <c r="A389" s="25" t="s">
        <v>128</v>
      </c>
      <c r="B389" s="25" t="s">
        <v>694</v>
      </c>
      <c r="C389" s="25" t="s">
        <v>270</v>
      </c>
      <c r="D389" s="25" t="s">
        <v>696</v>
      </c>
      <c r="E389" s="25" t="s">
        <v>295</v>
      </c>
      <c r="F389" s="6">
        <v>5.4900000000000004E-2</v>
      </c>
      <c r="G389" s="6">
        <v>17.400000000000002</v>
      </c>
      <c r="H389" s="6">
        <v>17.400000000000002</v>
      </c>
      <c r="I389" s="10">
        <v>17.400000000000002</v>
      </c>
      <c r="J389" s="8">
        <v>17.400000000000002</v>
      </c>
      <c r="K389" s="64">
        <v>17.390587728590607</v>
      </c>
      <c r="L389" s="64">
        <v>17.390599999999999</v>
      </c>
      <c r="M389" s="64">
        <v>0</v>
      </c>
    </row>
    <row r="390" spans="1:13" x14ac:dyDescent="0.25">
      <c r="A390" s="25" t="s">
        <v>128</v>
      </c>
      <c r="B390" s="25" t="s">
        <v>694</v>
      </c>
      <c r="C390" s="25" t="s">
        <v>270</v>
      </c>
      <c r="D390" s="25" t="s">
        <v>696</v>
      </c>
      <c r="E390" s="25" t="s">
        <v>625</v>
      </c>
      <c r="F390" s="6">
        <v>0.55090000000000006</v>
      </c>
      <c r="G390" s="6">
        <v>13.126300000000001</v>
      </c>
      <c r="H390" s="6">
        <v>13.126300000000001</v>
      </c>
      <c r="I390" s="10">
        <v>13.126300000000001</v>
      </c>
      <c r="J390" s="8">
        <v>13.126300000000001</v>
      </c>
      <c r="K390" s="64">
        <v>13.119215304022262</v>
      </c>
      <c r="L390" s="64">
        <v>13.119200000000001</v>
      </c>
      <c r="M390" s="64">
        <v>0</v>
      </c>
    </row>
    <row r="391" spans="1:13" x14ac:dyDescent="0.25">
      <c r="A391" s="25" t="s">
        <v>128</v>
      </c>
      <c r="B391" s="25" t="s">
        <v>694</v>
      </c>
      <c r="C391" s="25" t="s">
        <v>270</v>
      </c>
      <c r="D391" s="25" t="s">
        <v>706</v>
      </c>
      <c r="E391" s="25" t="s">
        <v>625</v>
      </c>
      <c r="F391" s="6">
        <v>7.22E-2</v>
      </c>
      <c r="G391" s="6">
        <v>0</v>
      </c>
      <c r="H391" s="6">
        <v>0</v>
      </c>
      <c r="I391" s="10">
        <v>5.1193999999999997</v>
      </c>
      <c r="J391" s="8">
        <v>5.1193999999999997</v>
      </c>
      <c r="K391" s="8">
        <v>0</v>
      </c>
      <c r="L391" s="8"/>
      <c r="M391" s="8"/>
    </row>
    <row r="392" spans="1:13" x14ac:dyDescent="0.25">
      <c r="A392" s="25" t="s">
        <v>266</v>
      </c>
      <c r="B392" s="25" t="s">
        <v>694</v>
      </c>
      <c r="C392" s="25" t="s">
        <v>270</v>
      </c>
      <c r="D392" s="25" t="s">
        <v>706</v>
      </c>
      <c r="E392" s="25" t="s">
        <v>295</v>
      </c>
      <c r="F392" s="6">
        <v>0.10840000000000001</v>
      </c>
      <c r="G392" s="6">
        <v>0</v>
      </c>
      <c r="H392" s="6">
        <v>0</v>
      </c>
      <c r="I392" s="10">
        <v>10.334200000000001</v>
      </c>
      <c r="J392" s="28">
        <v>10.334200000000001</v>
      </c>
      <c r="K392" s="8">
        <v>0</v>
      </c>
      <c r="L392" s="8"/>
      <c r="M392" s="8"/>
    </row>
    <row r="393" spans="1:13" x14ac:dyDescent="0.25">
      <c r="A393" s="25" t="s">
        <v>266</v>
      </c>
      <c r="B393" s="25" t="s">
        <v>694</v>
      </c>
      <c r="C393" s="25" t="s">
        <v>270</v>
      </c>
      <c r="D393" s="25" t="s">
        <v>716</v>
      </c>
      <c r="E393" s="25" t="s">
        <v>625</v>
      </c>
      <c r="F393" s="6">
        <v>0.29680000000000001</v>
      </c>
      <c r="G393" s="6">
        <v>0</v>
      </c>
      <c r="H393" s="6">
        <v>0</v>
      </c>
      <c r="I393" s="10">
        <v>0</v>
      </c>
      <c r="J393" s="25"/>
      <c r="K393" s="25"/>
      <c r="L393" s="25"/>
      <c r="M393" s="25"/>
    </row>
    <row r="394" spans="1:13" x14ac:dyDescent="0.25">
      <c r="A394" s="25" t="s">
        <v>266</v>
      </c>
      <c r="B394" s="25" t="s">
        <v>714</v>
      </c>
      <c r="C394" s="25" t="s">
        <v>270</v>
      </c>
      <c r="D394" s="25" t="s">
        <v>715</v>
      </c>
      <c r="E394" s="25" t="s">
        <v>282</v>
      </c>
      <c r="F394" s="6">
        <v>0.76660000000000006</v>
      </c>
      <c r="G394" s="6">
        <v>1.3123</v>
      </c>
      <c r="H394" s="6">
        <v>0.48230000000000001</v>
      </c>
      <c r="I394" s="10">
        <v>4.1295000000000002</v>
      </c>
      <c r="J394" s="28">
        <v>3.1173999999999999</v>
      </c>
      <c r="K394" s="64">
        <v>3.7836830929327272</v>
      </c>
      <c r="L394" s="64">
        <v>2.9359999999999999</v>
      </c>
      <c r="M394" s="64">
        <v>3.2835000000000001</v>
      </c>
    </row>
    <row r="395" spans="1:13" x14ac:dyDescent="0.25">
      <c r="A395" s="25" t="s">
        <v>266</v>
      </c>
      <c r="B395" s="25" t="s">
        <v>714</v>
      </c>
      <c r="C395" s="25" t="s">
        <v>270</v>
      </c>
      <c r="D395" s="25" t="s">
        <v>715</v>
      </c>
      <c r="E395" s="25" t="s">
        <v>295</v>
      </c>
      <c r="F395" s="6">
        <v>16.991600000000002</v>
      </c>
      <c r="G395" s="6">
        <v>12.556800000000001</v>
      </c>
      <c r="H395" s="6">
        <v>11.7294</v>
      </c>
      <c r="I395" s="10">
        <v>6.9659000000000004</v>
      </c>
      <c r="J395" s="28">
        <v>5.9222000000000001</v>
      </c>
      <c r="K395" s="64">
        <v>10.706877074272416</v>
      </c>
      <c r="L395" s="64">
        <v>9.4880000000000013</v>
      </c>
      <c r="M395" s="64">
        <v>2.5615000000000001</v>
      </c>
    </row>
    <row r="396" spans="1:13" x14ac:dyDescent="0.25">
      <c r="A396" s="25" t="s">
        <v>266</v>
      </c>
      <c r="B396" s="25" t="s">
        <v>714</v>
      </c>
      <c r="C396" s="25" t="s">
        <v>270</v>
      </c>
      <c r="D396" s="25" t="s">
        <v>715</v>
      </c>
      <c r="E396" s="25" t="s">
        <v>625</v>
      </c>
      <c r="F396" s="6"/>
      <c r="G396" s="6">
        <v>0.5554</v>
      </c>
      <c r="H396" s="6">
        <v>0.46900000000000003</v>
      </c>
      <c r="I396" s="10">
        <v>0.1653</v>
      </c>
      <c r="J396" s="28">
        <v>0.1653</v>
      </c>
      <c r="K396" s="64">
        <v>0.31054167500598795</v>
      </c>
      <c r="L396" s="64">
        <v>0.25480000000000003</v>
      </c>
      <c r="M396" s="64">
        <v>0.19719999999999999</v>
      </c>
    </row>
    <row r="397" spans="1:13" x14ac:dyDescent="0.25">
      <c r="A397" s="25" t="s">
        <v>266</v>
      </c>
      <c r="B397" s="25" t="s">
        <v>708</v>
      </c>
      <c r="C397" s="25" t="s">
        <v>270</v>
      </c>
      <c r="D397" s="25" t="s">
        <v>294</v>
      </c>
      <c r="E397" s="25" t="s">
        <v>295</v>
      </c>
      <c r="F397" s="6"/>
      <c r="G397" s="6"/>
      <c r="H397" s="6"/>
      <c r="I397" s="10">
        <v>21.0474</v>
      </c>
      <c r="J397" s="28">
        <v>18.4392</v>
      </c>
      <c r="K397" s="64">
        <v>26.988966080001919</v>
      </c>
      <c r="L397" s="64">
        <v>23.7502</v>
      </c>
      <c r="M397" s="64">
        <v>39.209200000000003</v>
      </c>
    </row>
    <row r="398" spans="1:13" x14ac:dyDescent="0.25">
      <c r="A398" s="25" t="s">
        <v>266</v>
      </c>
      <c r="B398" s="25" t="s">
        <v>708</v>
      </c>
      <c r="C398" s="25" t="s">
        <v>270</v>
      </c>
      <c r="D398" s="25" t="s">
        <v>709</v>
      </c>
      <c r="E398" s="25" t="s">
        <v>285</v>
      </c>
      <c r="F398" s="6">
        <v>0.19360000000000002</v>
      </c>
      <c r="G398" s="6">
        <v>0.12440000000000001</v>
      </c>
      <c r="H398" s="6">
        <v>0.12230000000000001</v>
      </c>
      <c r="I398" s="10">
        <v>9.0999999999999998E-2</v>
      </c>
      <c r="J398" s="28">
        <v>7.8300000000000008E-2</v>
      </c>
      <c r="K398" s="64">
        <v>0.22776559579940875</v>
      </c>
      <c r="L398" s="64">
        <v>0.2225</v>
      </c>
      <c r="M398" s="64">
        <v>0.18959999999999999</v>
      </c>
    </row>
    <row r="399" spans="1:13" x14ac:dyDescent="0.25">
      <c r="A399" s="25" t="s">
        <v>266</v>
      </c>
      <c r="B399" s="25" t="s">
        <v>708</v>
      </c>
      <c r="C399" s="25" t="s">
        <v>270</v>
      </c>
      <c r="D399" s="25" t="s">
        <v>709</v>
      </c>
      <c r="E399" s="25" t="s">
        <v>295</v>
      </c>
      <c r="F399" s="6">
        <v>4.3328000000000007</v>
      </c>
      <c r="G399" s="6">
        <v>15.525700000000001</v>
      </c>
      <c r="H399" s="6">
        <v>14.611800000000001</v>
      </c>
      <c r="I399" s="10">
        <v>31.592000000000002</v>
      </c>
      <c r="J399" s="28">
        <v>30.737400000000001</v>
      </c>
      <c r="K399" s="64">
        <v>5.2005026492348785</v>
      </c>
      <c r="L399" s="64">
        <v>4.4558</v>
      </c>
      <c r="M399" s="64">
        <v>4.6696999999999997</v>
      </c>
    </row>
    <row r="400" spans="1:13" x14ac:dyDescent="0.25">
      <c r="A400" s="25" t="s">
        <v>266</v>
      </c>
      <c r="B400" s="25" t="s">
        <v>708</v>
      </c>
      <c r="C400" s="25" t="s">
        <v>270</v>
      </c>
      <c r="D400" s="25" t="s">
        <v>709</v>
      </c>
      <c r="E400" s="25" t="s">
        <v>289</v>
      </c>
      <c r="F400" s="6">
        <v>29.979200000000002</v>
      </c>
      <c r="G400" s="6">
        <v>29.924100000000003</v>
      </c>
      <c r="H400" s="6">
        <v>28.4511</v>
      </c>
      <c r="I400" s="10">
        <v>20.6556</v>
      </c>
      <c r="J400" s="28">
        <v>19.129000000000001</v>
      </c>
      <c r="K400" s="64">
        <v>17.610490654668773</v>
      </c>
      <c r="L400" s="64">
        <v>16.560000000000002</v>
      </c>
      <c r="M400" s="64">
        <v>19.1036</v>
      </c>
    </row>
    <row r="401" spans="1:25" x14ac:dyDescent="0.25">
      <c r="A401" s="25" t="s">
        <v>266</v>
      </c>
      <c r="B401" s="25" t="s">
        <v>708</v>
      </c>
      <c r="C401" s="25" t="s">
        <v>270</v>
      </c>
      <c r="D401" s="25" t="s">
        <v>709</v>
      </c>
      <c r="E401" s="25" t="s">
        <v>625</v>
      </c>
      <c r="F401" s="6">
        <v>40.578900000000004</v>
      </c>
      <c r="G401" s="6">
        <v>45.3889</v>
      </c>
      <c r="H401" s="6">
        <v>42.392800000000001</v>
      </c>
      <c r="I401" s="10">
        <v>33.086600000000004</v>
      </c>
      <c r="J401" s="28">
        <v>30.571800000000003</v>
      </c>
      <c r="K401" s="64">
        <v>27.298503535607864</v>
      </c>
      <c r="L401" s="64">
        <v>24.6995</v>
      </c>
      <c r="M401" s="64">
        <v>27.011399999999998</v>
      </c>
    </row>
    <row r="402" spans="1:25" x14ac:dyDescent="0.25">
      <c r="A402" s="25" t="s">
        <v>266</v>
      </c>
      <c r="B402" s="25" t="s">
        <v>700</v>
      </c>
      <c r="C402" s="25" t="s">
        <v>270</v>
      </c>
      <c r="D402" s="25" t="s">
        <v>803</v>
      </c>
      <c r="E402" s="25" t="s">
        <v>625</v>
      </c>
      <c r="F402" s="6"/>
      <c r="G402" s="6"/>
      <c r="H402" s="6"/>
      <c r="I402" s="10"/>
      <c r="J402" s="187">
        <v>36.110403854494521</v>
      </c>
      <c r="K402" s="188">
        <v>3.3714050236852278</v>
      </c>
      <c r="L402" s="188">
        <v>2.9218999999999999</v>
      </c>
      <c r="M402" s="188">
        <v>1.1484000000000001</v>
      </c>
    </row>
    <row r="403" spans="1:25" x14ac:dyDescent="0.25">
      <c r="A403" s="25" t="s">
        <v>266</v>
      </c>
      <c r="B403" s="25" t="s">
        <v>700</v>
      </c>
      <c r="C403" s="25" t="s">
        <v>270</v>
      </c>
      <c r="D403" s="25" t="s">
        <v>701</v>
      </c>
      <c r="E403" s="25" t="s">
        <v>625</v>
      </c>
      <c r="F403" s="6">
        <v>2.6894</v>
      </c>
      <c r="G403" s="6">
        <v>9.8926999999999996</v>
      </c>
      <c r="H403" s="6">
        <v>9.3074000000000012</v>
      </c>
      <c r="I403" s="10">
        <v>36.6875</v>
      </c>
      <c r="J403" s="8">
        <v>0</v>
      </c>
      <c r="K403" s="25"/>
      <c r="L403" s="25"/>
      <c r="M403" s="25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</row>
    <row r="404" spans="1:25" s="39" customFormat="1" x14ac:dyDescent="0.25">
      <c r="A404" s="25" t="s">
        <v>266</v>
      </c>
      <c r="B404" s="25" t="s">
        <v>686</v>
      </c>
      <c r="C404" s="25" t="s">
        <v>270</v>
      </c>
      <c r="D404" s="25" t="s">
        <v>687</v>
      </c>
      <c r="E404" s="25" t="s">
        <v>625</v>
      </c>
      <c r="F404" s="6">
        <v>23.223000000000003</v>
      </c>
      <c r="G404" s="6">
        <v>27.098400000000002</v>
      </c>
      <c r="H404" s="6">
        <v>23.641300000000001</v>
      </c>
      <c r="I404" s="10">
        <v>33.968000000000004</v>
      </c>
      <c r="J404" s="28">
        <v>30.8111</v>
      </c>
      <c r="K404" s="64">
        <v>34.272002971275967</v>
      </c>
      <c r="L404" s="64">
        <v>31.4436</v>
      </c>
      <c r="M404" s="64">
        <v>61.239699999999999</v>
      </c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x14ac:dyDescent="0.25">
      <c r="A405" s="25" t="s">
        <v>266</v>
      </c>
      <c r="B405" s="25" t="s">
        <v>686</v>
      </c>
      <c r="C405" s="25" t="s">
        <v>270</v>
      </c>
      <c r="D405" s="25" t="s">
        <v>705</v>
      </c>
      <c r="E405" s="25" t="s">
        <v>625</v>
      </c>
      <c r="F405" s="6">
        <v>0.38</v>
      </c>
      <c r="G405" s="6">
        <v>9.0000000000000008E-4</v>
      </c>
      <c r="H405" s="6">
        <v>0</v>
      </c>
      <c r="I405" s="10">
        <v>6.8066000000000004</v>
      </c>
      <c r="J405" s="28">
        <v>6.4055</v>
      </c>
      <c r="K405" s="64">
        <v>6.5986813550825607</v>
      </c>
      <c r="L405" s="64">
        <v>5.9809999999999999</v>
      </c>
      <c r="M405" s="64">
        <v>2.8894000000000002</v>
      </c>
    </row>
    <row r="406" spans="1:25" s="39" customFormat="1" x14ac:dyDescent="0.25">
      <c r="A406" s="25" t="s">
        <v>266</v>
      </c>
      <c r="B406" s="25" t="s">
        <v>686</v>
      </c>
      <c r="C406" s="25" t="s">
        <v>270</v>
      </c>
      <c r="D406" s="25" t="s">
        <v>705</v>
      </c>
      <c r="E406" s="25" t="s">
        <v>295</v>
      </c>
      <c r="F406" s="6">
        <v>18.614000000000001</v>
      </c>
      <c r="G406" s="6">
        <v>21.523400000000002</v>
      </c>
      <c r="H406" s="6">
        <v>21.145600000000002</v>
      </c>
      <c r="I406" s="10">
        <v>18.881600000000002</v>
      </c>
      <c r="J406" s="28">
        <v>18.534400000000002</v>
      </c>
      <c r="K406" s="64">
        <v>17.246746636559013</v>
      </c>
      <c r="L406" s="64">
        <v>17.096600000000002</v>
      </c>
      <c r="M406" s="64">
        <v>0.58540000000000003</v>
      </c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55"/>
    </row>
    <row r="407" spans="1:25" x14ac:dyDescent="0.25">
      <c r="A407" s="25" t="s">
        <v>266</v>
      </c>
      <c r="B407" s="25" t="s">
        <v>686</v>
      </c>
      <c r="C407" s="25" t="s">
        <v>270</v>
      </c>
      <c r="D407" s="25" t="s">
        <v>711</v>
      </c>
      <c r="E407" s="25" t="s">
        <v>625</v>
      </c>
      <c r="F407" s="6">
        <v>26.816400000000002</v>
      </c>
      <c r="G407" s="6">
        <v>30.405200000000001</v>
      </c>
      <c r="H407" s="6">
        <v>29.0671</v>
      </c>
      <c r="I407" s="10">
        <v>19.917200000000001</v>
      </c>
      <c r="J407" s="28">
        <v>18.554300000000001</v>
      </c>
      <c r="K407" s="64">
        <v>15.442154933121916</v>
      </c>
      <c r="L407" s="64">
        <v>14.235800000000001</v>
      </c>
      <c r="M407" s="64">
        <v>23.373999999999999</v>
      </c>
    </row>
    <row r="408" spans="1:25" x14ac:dyDescent="0.25">
      <c r="A408" s="25" t="s">
        <v>266</v>
      </c>
      <c r="B408" s="25" t="s">
        <v>691</v>
      </c>
      <c r="C408" s="25" t="s">
        <v>270</v>
      </c>
      <c r="D408" s="25" t="s">
        <v>692</v>
      </c>
      <c r="E408" s="25" t="s">
        <v>625</v>
      </c>
      <c r="F408" s="6">
        <v>80.016100000000009</v>
      </c>
      <c r="G408" s="6">
        <v>94.079700000000003</v>
      </c>
      <c r="H408" s="6">
        <v>85.33890000000001</v>
      </c>
      <c r="I408" s="10">
        <v>83.909599999999998</v>
      </c>
      <c r="J408" s="28">
        <v>101.07510000000001</v>
      </c>
      <c r="K408" s="64">
        <v>140.74812272958923</v>
      </c>
      <c r="L408" s="64">
        <v>133.98090000000002</v>
      </c>
      <c r="M408" s="64">
        <v>115.77200000000001</v>
      </c>
      <c r="N408" s="71"/>
      <c r="O408" s="45"/>
    </row>
    <row r="409" spans="1:25" x14ac:dyDescent="0.25">
      <c r="A409" s="25" t="s">
        <v>266</v>
      </c>
      <c r="B409" s="25" t="s">
        <v>691</v>
      </c>
      <c r="C409" s="25" t="s">
        <v>270</v>
      </c>
      <c r="D409" s="25" t="s">
        <v>692</v>
      </c>
      <c r="E409" s="115" t="s">
        <v>282</v>
      </c>
      <c r="F409" s="6"/>
      <c r="G409" s="6"/>
      <c r="H409" s="6"/>
      <c r="I409" s="10"/>
      <c r="J409" s="28">
        <v>1.2762</v>
      </c>
      <c r="K409" s="64">
        <v>1.4504937933546072</v>
      </c>
      <c r="L409" s="64">
        <v>1.3164</v>
      </c>
      <c r="M409" s="64">
        <v>1.2282</v>
      </c>
      <c r="N409" s="62"/>
      <c r="O409" s="62"/>
      <c r="P409" s="62"/>
      <c r="Q409" s="62"/>
      <c r="R409" s="62"/>
      <c r="S409" s="62"/>
      <c r="T409" s="62"/>
      <c r="U409" s="62"/>
      <c r="V409" s="71"/>
      <c r="W409" s="45"/>
    </row>
    <row r="410" spans="1:25" s="31" customFormat="1" x14ac:dyDescent="0.25">
      <c r="A410" s="25" t="s">
        <v>266</v>
      </c>
      <c r="B410" s="25" t="s">
        <v>691</v>
      </c>
      <c r="C410" s="25" t="s">
        <v>270</v>
      </c>
      <c r="D410" s="25" t="s">
        <v>693</v>
      </c>
      <c r="E410" s="25" t="s">
        <v>282</v>
      </c>
      <c r="F410" s="6">
        <v>2.7947000000000002</v>
      </c>
      <c r="G410" s="6">
        <v>1.8416000000000001</v>
      </c>
      <c r="H410" s="6">
        <v>1.6402000000000001</v>
      </c>
      <c r="I410" s="10">
        <v>1.4886000000000001</v>
      </c>
      <c r="J410" s="8">
        <v>0</v>
      </c>
      <c r="K410" s="25"/>
      <c r="L410" s="25"/>
      <c r="M410" s="25"/>
      <c r="N410" s="56"/>
      <c r="O410" s="56"/>
      <c r="P410" s="56"/>
      <c r="Q410" s="56"/>
      <c r="R410" s="56"/>
      <c r="S410" s="56"/>
      <c r="T410" s="56"/>
      <c r="U410" s="56"/>
      <c r="V410" s="56"/>
      <c r="W410" s="73"/>
    </row>
    <row r="411" spans="1:25" x14ac:dyDescent="0.25">
      <c r="A411" s="25" t="s">
        <v>266</v>
      </c>
      <c r="B411" s="25" t="s">
        <v>691</v>
      </c>
      <c r="C411" s="25" t="s">
        <v>270</v>
      </c>
      <c r="D411" s="25" t="s">
        <v>693</v>
      </c>
      <c r="E411" s="25" t="s">
        <v>625</v>
      </c>
      <c r="F411" s="6">
        <v>68.554900000000004</v>
      </c>
      <c r="G411" s="6">
        <v>56.072800000000001</v>
      </c>
      <c r="H411" s="6">
        <v>56.072800000000001</v>
      </c>
      <c r="I411" s="10">
        <v>25.496600000000001</v>
      </c>
      <c r="J411" s="8">
        <v>0</v>
      </c>
      <c r="K411" s="25"/>
      <c r="L411" s="25"/>
      <c r="M411" s="25"/>
    </row>
    <row r="412" spans="1:25" x14ac:dyDescent="0.25">
      <c r="A412" s="25" t="s">
        <v>266</v>
      </c>
      <c r="B412" s="25" t="s">
        <v>691</v>
      </c>
      <c r="C412" s="25" t="s">
        <v>270</v>
      </c>
      <c r="D412" s="25" t="s">
        <v>710</v>
      </c>
      <c r="E412" s="25" t="s">
        <v>282</v>
      </c>
      <c r="F412" s="6">
        <v>4.1124000000000001</v>
      </c>
      <c r="G412" s="6">
        <v>0.96100000000000008</v>
      </c>
      <c r="H412" s="6">
        <v>0.81759999999999999</v>
      </c>
      <c r="I412" s="10">
        <v>1.6031</v>
      </c>
      <c r="J412" s="28">
        <v>1.1166</v>
      </c>
      <c r="K412" s="8">
        <v>0</v>
      </c>
      <c r="L412" s="8"/>
      <c r="M412" s="8">
        <v>0.26100000000000001</v>
      </c>
    </row>
    <row r="413" spans="1:25" x14ac:dyDescent="0.25">
      <c r="A413" s="25" t="s">
        <v>266</v>
      </c>
      <c r="B413" s="25" t="s">
        <v>691</v>
      </c>
      <c r="C413" s="25" t="s">
        <v>270</v>
      </c>
      <c r="D413" s="25" t="s">
        <v>710</v>
      </c>
      <c r="E413" s="25" t="s">
        <v>625</v>
      </c>
      <c r="F413" s="6">
        <v>4.5612000000000004</v>
      </c>
      <c r="G413" s="6">
        <v>0</v>
      </c>
      <c r="H413" s="6">
        <v>0</v>
      </c>
      <c r="I413" s="10">
        <v>0</v>
      </c>
      <c r="J413" s="25"/>
      <c r="K413" s="25"/>
      <c r="L413" s="25"/>
      <c r="M413" s="25"/>
    </row>
    <row r="414" spans="1:25" x14ac:dyDescent="0.25">
      <c r="A414" s="25" t="s">
        <v>266</v>
      </c>
      <c r="B414" s="25" t="s">
        <v>680</v>
      </c>
      <c r="C414" s="25" t="s">
        <v>270</v>
      </c>
      <c r="D414" s="25" t="s">
        <v>681</v>
      </c>
      <c r="E414" s="25" t="s">
        <v>295</v>
      </c>
      <c r="F414" s="6">
        <v>0.2185</v>
      </c>
      <c r="G414" s="6">
        <v>4.3400000000000001E-2</v>
      </c>
      <c r="H414" s="6">
        <v>3.6000000000000004E-2</v>
      </c>
      <c r="I414" s="10">
        <v>9.4100000000000003E-2</v>
      </c>
      <c r="J414" s="28">
        <v>7.7800000000000008E-2</v>
      </c>
      <c r="K414" s="8">
        <v>0</v>
      </c>
      <c r="L414" s="8"/>
      <c r="M414" s="8"/>
    </row>
    <row r="415" spans="1:25" x14ac:dyDescent="0.25">
      <c r="A415" s="25" t="s">
        <v>266</v>
      </c>
      <c r="B415" s="25" t="s">
        <v>680</v>
      </c>
      <c r="C415" s="25" t="s">
        <v>270</v>
      </c>
      <c r="D415" s="25" t="s">
        <v>688</v>
      </c>
      <c r="E415" s="25" t="s">
        <v>295</v>
      </c>
      <c r="F415" s="6">
        <v>49.771700000000003</v>
      </c>
      <c r="G415" s="6">
        <v>57.165900000000001</v>
      </c>
      <c r="H415" s="6">
        <v>52.476600000000005</v>
      </c>
      <c r="I415" s="10">
        <v>29.952400000000001</v>
      </c>
      <c r="J415" s="28">
        <v>26.355500000000003</v>
      </c>
      <c r="K415" s="64">
        <v>48.05408994095901</v>
      </c>
      <c r="L415" s="64">
        <v>43.954500000000003</v>
      </c>
      <c r="M415" s="64">
        <v>46.118600000000001</v>
      </c>
    </row>
    <row r="416" spans="1:25" x14ac:dyDescent="0.25">
      <c r="A416" s="25" t="s">
        <v>266</v>
      </c>
      <c r="B416" s="25" t="s">
        <v>680</v>
      </c>
      <c r="C416" s="25" t="s">
        <v>270</v>
      </c>
      <c r="D416" s="25" t="s">
        <v>702</v>
      </c>
      <c r="E416" s="25" t="s">
        <v>295</v>
      </c>
      <c r="F416" s="6">
        <v>0.7319</v>
      </c>
      <c r="G416" s="6">
        <v>0.28050000000000003</v>
      </c>
      <c r="H416" s="6">
        <v>0.191</v>
      </c>
      <c r="I416" s="10">
        <v>0.53610000000000002</v>
      </c>
      <c r="J416" s="28">
        <v>0.44870000000000004</v>
      </c>
      <c r="K416" s="8">
        <v>0</v>
      </c>
      <c r="L416" s="8"/>
      <c r="M416" s="8"/>
      <c r="N416" s="62"/>
      <c r="O416" s="62"/>
      <c r="P416" s="55"/>
    </row>
    <row r="417" spans="1:52" x14ac:dyDescent="0.25">
      <c r="A417" s="25" t="s">
        <v>266</v>
      </c>
      <c r="B417" s="25" t="s">
        <v>703</v>
      </c>
      <c r="C417" s="25" t="s">
        <v>270</v>
      </c>
      <c r="D417" s="25" t="s">
        <v>704</v>
      </c>
      <c r="E417" s="25" t="s">
        <v>285</v>
      </c>
      <c r="F417" s="6">
        <v>1.2000000000000001E-3</v>
      </c>
      <c r="G417" s="6">
        <v>0</v>
      </c>
      <c r="H417" s="6">
        <v>0</v>
      </c>
      <c r="I417" s="10">
        <v>0</v>
      </c>
      <c r="J417" s="25"/>
      <c r="K417" s="25"/>
      <c r="L417" s="25"/>
      <c r="M417" s="25"/>
    </row>
    <row r="418" spans="1:52" x14ac:dyDescent="0.25">
      <c r="A418" s="25" t="s">
        <v>266</v>
      </c>
      <c r="B418" s="25" t="s">
        <v>703</v>
      </c>
      <c r="C418" s="25" t="s">
        <v>270</v>
      </c>
      <c r="D418" s="25" t="s">
        <v>704</v>
      </c>
      <c r="E418" s="25" t="s">
        <v>282</v>
      </c>
      <c r="F418" s="6"/>
      <c r="G418" s="6">
        <v>0</v>
      </c>
      <c r="H418" s="6">
        <v>0</v>
      </c>
      <c r="I418" s="10">
        <v>0</v>
      </c>
      <c r="J418" s="25"/>
      <c r="K418" s="25"/>
      <c r="L418" s="25"/>
      <c r="M418" s="25"/>
    </row>
    <row r="419" spans="1:52" x14ac:dyDescent="0.25">
      <c r="A419" s="25" t="s">
        <v>266</v>
      </c>
      <c r="B419" s="76" t="s">
        <v>879</v>
      </c>
      <c r="C419" s="25" t="s">
        <v>270</v>
      </c>
      <c r="D419" s="76" t="s">
        <v>683</v>
      </c>
      <c r="E419" s="25" t="s">
        <v>625</v>
      </c>
      <c r="F419" s="6"/>
      <c r="G419" s="6"/>
      <c r="H419" s="6"/>
      <c r="I419" s="10"/>
      <c r="J419" s="25"/>
      <c r="K419" s="25"/>
      <c r="L419" s="25"/>
      <c r="M419" s="25">
        <v>17.479600000000001</v>
      </c>
    </row>
    <row r="420" spans="1:52" x14ac:dyDescent="0.25">
      <c r="A420" s="189" t="s">
        <v>312</v>
      </c>
      <c r="B420" s="25" t="s">
        <v>313</v>
      </c>
      <c r="C420" s="25" t="s">
        <v>296</v>
      </c>
      <c r="D420" s="25" t="s">
        <v>314</v>
      </c>
      <c r="E420" s="25" t="s">
        <v>315</v>
      </c>
      <c r="F420" s="6"/>
      <c r="G420" s="6">
        <v>0</v>
      </c>
      <c r="H420" s="6"/>
      <c r="I420" s="10"/>
      <c r="J420" s="25"/>
      <c r="K420" s="25"/>
      <c r="L420" s="25"/>
      <c r="M420" s="25"/>
    </row>
    <row r="421" spans="1:52" x14ac:dyDescent="0.25">
      <c r="A421" s="25" t="s">
        <v>312</v>
      </c>
      <c r="B421" s="25" t="s">
        <v>313</v>
      </c>
      <c r="C421" s="25" t="s">
        <v>296</v>
      </c>
      <c r="D421" s="165" t="s">
        <v>745</v>
      </c>
      <c r="E421" s="127" t="s">
        <v>773</v>
      </c>
      <c r="F421" s="6"/>
      <c r="G421" s="6"/>
      <c r="H421" s="10">
        <v>0</v>
      </c>
      <c r="I421" s="10">
        <v>0</v>
      </c>
      <c r="J421" s="8">
        <v>0</v>
      </c>
      <c r="K421" s="8">
        <v>0</v>
      </c>
      <c r="L421" s="8">
        <v>0</v>
      </c>
      <c r="M421" s="8">
        <v>0</v>
      </c>
    </row>
    <row r="422" spans="1:52" x14ac:dyDescent="0.25">
      <c r="A422" s="25" t="s">
        <v>312</v>
      </c>
      <c r="B422" s="25" t="s">
        <v>746</v>
      </c>
      <c r="C422" s="25" t="s">
        <v>296</v>
      </c>
      <c r="D422" s="25" t="s">
        <v>747</v>
      </c>
      <c r="E422" s="115" t="s">
        <v>773</v>
      </c>
      <c r="F422" s="6"/>
      <c r="G422" s="6"/>
      <c r="H422" s="10">
        <v>0</v>
      </c>
      <c r="I422" s="10">
        <v>0</v>
      </c>
      <c r="J422" s="8">
        <v>0</v>
      </c>
      <c r="K422" s="8">
        <v>0</v>
      </c>
      <c r="L422" s="8">
        <v>0</v>
      </c>
      <c r="M422" s="8">
        <v>0</v>
      </c>
      <c r="N422" s="71"/>
      <c r="O422" s="45"/>
    </row>
    <row r="423" spans="1:52" x14ac:dyDescent="0.25">
      <c r="A423" s="25" t="s">
        <v>312</v>
      </c>
      <c r="B423" s="25" t="s">
        <v>725</v>
      </c>
      <c r="C423" s="25" t="s">
        <v>296</v>
      </c>
      <c r="D423" s="25" t="s">
        <v>726</v>
      </c>
      <c r="E423" s="25" t="s">
        <v>315</v>
      </c>
      <c r="F423" s="6">
        <v>0</v>
      </c>
      <c r="G423" s="6"/>
      <c r="H423" s="6"/>
      <c r="I423" s="10"/>
      <c r="J423" s="8"/>
      <c r="K423" s="25"/>
      <c r="L423" s="25"/>
      <c r="M423" s="25"/>
      <c r="N423" s="1"/>
      <c r="O423" s="46"/>
      <c r="U423" s="46"/>
      <c r="V423" s="46"/>
      <c r="X423" s="46"/>
      <c r="Y423" s="60"/>
      <c r="Z423" s="46"/>
      <c r="AH423" s="46"/>
      <c r="AO423" s="56"/>
      <c r="AP423" s="44"/>
      <c r="AQ423" s="56"/>
    </row>
    <row r="424" spans="1:52" x14ac:dyDescent="0.25">
      <c r="A424" s="25" t="s">
        <v>312</v>
      </c>
      <c r="B424" s="25" t="s">
        <v>725</v>
      </c>
      <c r="C424" s="25" t="s">
        <v>296</v>
      </c>
      <c r="D424" s="25" t="s">
        <v>748</v>
      </c>
      <c r="E424" s="189" t="s">
        <v>773</v>
      </c>
      <c r="F424" s="204"/>
      <c r="G424" s="6"/>
      <c r="H424" s="10">
        <v>0</v>
      </c>
      <c r="I424" s="10">
        <v>0</v>
      </c>
      <c r="J424" s="8">
        <v>0</v>
      </c>
      <c r="K424" s="8">
        <v>0</v>
      </c>
      <c r="L424" s="8">
        <v>0</v>
      </c>
      <c r="M424" s="8">
        <v>0</v>
      </c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43"/>
      <c r="Z424" s="51"/>
      <c r="AA424" s="51"/>
      <c r="AB424" s="51"/>
      <c r="AC424" s="51"/>
      <c r="AD424" s="51"/>
      <c r="AE424" s="51"/>
      <c r="AF424" s="51"/>
      <c r="AG424" s="43"/>
      <c r="AH424" s="51"/>
      <c r="AI424" s="51"/>
      <c r="AJ424" s="51"/>
      <c r="AK424" s="51"/>
      <c r="AL424" s="51"/>
      <c r="AM424" s="43"/>
      <c r="AN424" s="51"/>
      <c r="AO424" s="70"/>
      <c r="AP424" s="43"/>
      <c r="AQ424" s="43"/>
      <c r="AR424" s="5"/>
      <c r="AS424" s="5"/>
      <c r="AT424" s="5"/>
      <c r="AU424" s="5"/>
      <c r="AV424" s="5"/>
      <c r="AW424" s="5"/>
      <c r="AX424" s="5"/>
      <c r="AY424" s="5"/>
      <c r="AZ424" s="5"/>
    </row>
    <row r="425" spans="1:52" x14ac:dyDescent="0.25">
      <c r="A425" s="25" t="s">
        <v>312</v>
      </c>
      <c r="B425" s="25" t="s">
        <v>749</v>
      </c>
      <c r="C425" s="25" t="s">
        <v>296</v>
      </c>
      <c r="D425" s="25" t="s">
        <v>750</v>
      </c>
      <c r="E425" s="25" t="s">
        <v>773</v>
      </c>
      <c r="F425" s="25"/>
      <c r="G425" s="6"/>
      <c r="H425" s="10">
        <v>0</v>
      </c>
      <c r="I425" s="10">
        <v>0</v>
      </c>
      <c r="J425" s="8">
        <v>0</v>
      </c>
      <c r="K425" s="8">
        <v>0</v>
      </c>
      <c r="L425" s="8">
        <v>0</v>
      </c>
      <c r="M425" s="8">
        <v>0</v>
      </c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49"/>
      <c r="Z425" s="53"/>
      <c r="AA425" s="53"/>
      <c r="AB425" s="51"/>
      <c r="AC425" s="51"/>
      <c r="AD425" s="53"/>
      <c r="AE425" s="53"/>
      <c r="AF425" s="53"/>
      <c r="AG425" s="43"/>
      <c r="AH425" s="53"/>
      <c r="AI425" s="53"/>
      <c r="AJ425" s="53"/>
      <c r="AK425" s="53"/>
      <c r="AL425" s="53"/>
      <c r="AM425" s="49"/>
      <c r="AN425" s="50"/>
      <c r="AO425" s="68"/>
      <c r="AP425" s="43"/>
      <c r="AQ425" s="43"/>
      <c r="AR425" s="5"/>
      <c r="AS425" s="5"/>
      <c r="AT425" s="5"/>
      <c r="AU425" s="5"/>
      <c r="AV425" s="5"/>
      <c r="AW425" s="5"/>
      <c r="AX425" s="5"/>
      <c r="AY425" s="5"/>
      <c r="AZ425" s="5"/>
    </row>
    <row r="426" spans="1:52" x14ac:dyDescent="0.25">
      <c r="A426" s="25" t="s">
        <v>266</v>
      </c>
      <c r="B426" s="25" t="s">
        <v>390</v>
      </c>
      <c r="C426" s="25" t="s">
        <v>12</v>
      </c>
      <c r="D426" s="128" t="s">
        <v>855</v>
      </c>
      <c r="E426" s="25" t="s">
        <v>333</v>
      </c>
      <c r="F426" s="25"/>
      <c r="G426" s="6"/>
      <c r="H426" s="10"/>
      <c r="I426" s="10"/>
      <c r="J426" s="8"/>
      <c r="K426" s="8"/>
      <c r="L426" s="8">
        <v>0</v>
      </c>
      <c r="M426" s="8">
        <v>0</v>
      </c>
      <c r="N426" s="51"/>
      <c r="O426" s="51"/>
      <c r="P426" s="51"/>
      <c r="Q426" s="51"/>
      <c r="R426" s="43"/>
      <c r="S426" s="51"/>
      <c r="T426" s="51"/>
      <c r="U426" s="51"/>
      <c r="V426" s="51"/>
      <c r="W426" s="51"/>
      <c r="X426" s="51"/>
      <c r="Y426" s="43"/>
      <c r="Z426" s="51"/>
      <c r="AA426" s="51"/>
      <c r="AB426" s="52"/>
      <c r="AC426" s="52"/>
      <c r="AD426" s="51"/>
      <c r="AE426" s="51"/>
      <c r="AF426" s="51"/>
      <c r="AG426" s="51"/>
      <c r="AH426" s="51"/>
      <c r="AI426" s="51"/>
      <c r="AJ426" s="51"/>
      <c r="AK426" s="51"/>
      <c r="AL426" s="51"/>
      <c r="AM426" s="43"/>
      <c r="AN426" s="51"/>
      <c r="AO426" s="68"/>
      <c r="AP426" s="43"/>
      <c r="AQ426" s="43"/>
      <c r="AR426" s="5"/>
      <c r="AS426" s="5"/>
      <c r="AT426" s="5"/>
      <c r="AU426" s="5"/>
      <c r="AV426" s="5"/>
      <c r="AW426" s="5"/>
      <c r="AX426" s="5"/>
      <c r="AY426" s="5"/>
      <c r="AZ426" s="5"/>
    </row>
    <row r="427" spans="1:52" x14ac:dyDescent="0.25">
      <c r="A427" s="25" t="s">
        <v>266</v>
      </c>
      <c r="B427" s="25" t="s">
        <v>390</v>
      </c>
      <c r="C427" s="25" t="s">
        <v>12</v>
      </c>
      <c r="D427" s="25" t="s">
        <v>391</v>
      </c>
      <c r="E427" s="25" t="s">
        <v>333</v>
      </c>
      <c r="F427" s="25"/>
      <c r="G427" s="6"/>
      <c r="H427" s="8"/>
      <c r="I427" s="10">
        <v>0</v>
      </c>
      <c r="J427" s="8">
        <v>0</v>
      </c>
      <c r="K427" s="8">
        <v>0</v>
      </c>
      <c r="L427" s="8">
        <v>0</v>
      </c>
      <c r="M427" s="8"/>
      <c r="N427" s="52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49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43"/>
      <c r="AN427" s="51"/>
      <c r="AO427" s="61"/>
      <c r="AP427" s="47"/>
      <c r="AQ427" s="47"/>
      <c r="AR427" s="61"/>
      <c r="AS427" s="5"/>
      <c r="AT427" s="5"/>
      <c r="AU427" s="5"/>
      <c r="AV427" s="5"/>
      <c r="AW427" s="5"/>
      <c r="AX427" s="5"/>
      <c r="AY427" s="5"/>
      <c r="AZ427" s="5"/>
    </row>
    <row r="428" spans="1:52" x14ac:dyDescent="0.25">
      <c r="A428" s="25" t="s">
        <v>266</v>
      </c>
      <c r="B428" s="25" t="s">
        <v>390</v>
      </c>
      <c r="C428" s="25" t="s">
        <v>12</v>
      </c>
      <c r="D428" s="25" t="s">
        <v>802</v>
      </c>
      <c r="E428" s="25" t="s">
        <v>333</v>
      </c>
      <c r="F428" s="25"/>
      <c r="G428" s="6"/>
      <c r="H428" s="8"/>
      <c r="I428" s="10"/>
      <c r="J428" s="8">
        <v>0</v>
      </c>
      <c r="K428" s="8">
        <v>0</v>
      </c>
      <c r="L428" s="8">
        <v>0</v>
      </c>
      <c r="M428" s="8">
        <v>0</v>
      </c>
      <c r="N428" s="52"/>
      <c r="O428" s="43"/>
      <c r="P428" s="51"/>
      <c r="Q428" s="51"/>
      <c r="R428" s="51"/>
      <c r="S428" s="51"/>
      <c r="T428" s="51"/>
      <c r="U428" s="51"/>
      <c r="V428" s="51"/>
      <c r="W428" s="51"/>
      <c r="X428" s="51"/>
      <c r="Y428" s="43"/>
      <c r="Z428" s="51"/>
      <c r="AA428" s="51"/>
      <c r="AB428" s="51"/>
      <c r="AC428" s="51"/>
      <c r="AD428" s="51"/>
      <c r="AE428" s="51"/>
      <c r="AF428" s="50"/>
      <c r="AG428" s="50"/>
      <c r="AH428" s="50"/>
      <c r="AI428" s="50"/>
      <c r="AJ428" s="50"/>
      <c r="AK428" s="50"/>
      <c r="AL428" s="50"/>
      <c r="AM428" s="49"/>
      <c r="AN428" s="53"/>
      <c r="AO428" s="72"/>
      <c r="AP428" s="47"/>
      <c r="AQ428" s="47"/>
      <c r="AR428" s="5"/>
      <c r="AS428" s="5"/>
      <c r="AT428" s="5"/>
      <c r="AU428" s="5"/>
      <c r="AV428" s="5"/>
      <c r="AW428" s="5"/>
      <c r="AX428" s="5"/>
      <c r="AY428" s="5"/>
      <c r="AZ428" s="5"/>
    </row>
    <row r="429" spans="1:52" x14ac:dyDescent="0.25">
      <c r="A429" s="25" t="s">
        <v>266</v>
      </c>
      <c r="B429" s="25" t="s">
        <v>267</v>
      </c>
      <c r="C429" s="25" t="s">
        <v>116</v>
      </c>
      <c r="D429" s="25" t="s">
        <v>268</v>
      </c>
      <c r="E429" s="25" t="s">
        <v>124</v>
      </c>
      <c r="F429" s="25"/>
      <c r="G429" s="6"/>
      <c r="H429" s="8">
        <v>0</v>
      </c>
      <c r="I429" s="10">
        <v>0</v>
      </c>
      <c r="J429" s="8"/>
      <c r="K429" s="25"/>
      <c r="L429" s="25"/>
      <c r="M429" s="25"/>
      <c r="N429" s="53"/>
      <c r="O429" s="49"/>
      <c r="P429" s="53"/>
      <c r="Q429" s="52"/>
      <c r="R429" s="53"/>
      <c r="S429" s="53"/>
      <c r="T429" s="52"/>
      <c r="U429" s="52"/>
      <c r="V429" s="53"/>
      <c r="W429" s="53"/>
      <c r="X429" s="53"/>
      <c r="Y429" s="49"/>
      <c r="Z429" s="53"/>
      <c r="AA429" s="53"/>
      <c r="AB429" s="53"/>
      <c r="AC429" s="53"/>
      <c r="AD429" s="53"/>
      <c r="AE429" s="53"/>
      <c r="AF429" s="51"/>
      <c r="AG429" s="51"/>
      <c r="AH429" s="51"/>
      <c r="AI429" s="51"/>
      <c r="AJ429" s="51"/>
      <c r="AK429" s="51"/>
      <c r="AL429" s="51"/>
      <c r="AM429" s="43"/>
      <c r="AN429" s="43"/>
      <c r="AO429" s="68"/>
      <c r="AP429" s="43"/>
      <c r="AQ429" s="43"/>
      <c r="AR429" s="5"/>
      <c r="AS429" s="5"/>
      <c r="AT429" s="5"/>
      <c r="AU429" s="5"/>
      <c r="AV429" s="5"/>
      <c r="AW429" s="5"/>
      <c r="AX429" s="5"/>
      <c r="AY429" s="5"/>
      <c r="AZ429" s="5"/>
    </row>
    <row r="430" spans="1:52" x14ac:dyDescent="0.25">
      <c r="A430" s="25" t="s">
        <v>392</v>
      </c>
      <c r="B430" s="25" t="s">
        <v>393</v>
      </c>
      <c r="C430" s="25" t="s">
        <v>12</v>
      </c>
      <c r="D430" s="25" t="s">
        <v>402</v>
      </c>
      <c r="E430" s="25" t="s">
        <v>333</v>
      </c>
      <c r="F430" s="25"/>
      <c r="G430" s="6"/>
      <c r="H430" s="8"/>
      <c r="I430" s="10"/>
      <c r="J430" s="8">
        <v>0</v>
      </c>
      <c r="K430" s="8">
        <v>0</v>
      </c>
      <c r="L430" s="8"/>
      <c r="M430" s="8"/>
      <c r="N430" s="43"/>
      <c r="O430" s="43"/>
      <c r="P430" s="51"/>
      <c r="Q430" s="51"/>
      <c r="R430" s="51"/>
      <c r="S430" s="51"/>
      <c r="T430" s="51"/>
      <c r="U430" s="51"/>
      <c r="V430" s="51"/>
      <c r="W430" s="51"/>
      <c r="X430" s="51"/>
      <c r="Y430" s="43"/>
      <c r="Z430" s="51"/>
      <c r="AA430" s="51"/>
      <c r="AB430" s="51"/>
      <c r="AC430" s="51"/>
      <c r="AD430" s="51"/>
      <c r="AE430" s="51"/>
      <c r="AF430" s="53"/>
      <c r="AG430" s="53"/>
      <c r="AH430" s="53"/>
      <c r="AI430" s="53"/>
      <c r="AJ430" s="53"/>
      <c r="AK430" s="53"/>
      <c r="AL430" s="53"/>
      <c r="AM430" s="47"/>
      <c r="AN430" s="53"/>
      <c r="AO430" s="67"/>
      <c r="AP430" s="47"/>
      <c r="AQ430" s="47"/>
      <c r="AR430" s="5"/>
      <c r="AS430" s="5"/>
      <c r="AT430" s="5"/>
      <c r="AU430" s="5"/>
      <c r="AV430" s="5"/>
      <c r="AW430" s="5"/>
      <c r="AX430" s="5"/>
      <c r="AY430" s="5"/>
      <c r="AZ430" s="5"/>
    </row>
    <row r="431" spans="1:52" x14ac:dyDescent="0.25">
      <c r="A431" s="25" t="s">
        <v>392</v>
      </c>
      <c r="B431" s="25" t="s">
        <v>393</v>
      </c>
      <c r="C431" s="25" t="s">
        <v>12</v>
      </c>
      <c r="D431" s="25" t="s">
        <v>394</v>
      </c>
      <c r="E431" s="25" t="s">
        <v>333</v>
      </c>
      <c r="F431" s="25"/>
      <c r="G431" s="6"/>
      <c r="H431" s="8"/>
      <c r="I431" s="10">
        <v>0</v>
      </c>
      <c r="J431" s="8"/>
      <c r="K431" s="25"/>
      <c r="L431" s="25"/>
      <c r="M431" s="6">
        <v>0</v>
      </c>
      <c r="N431" s="47"/>
      <c r="O431" s="47"/>
      <c r="P431" s="52"/>
      <c r="Q431" s="52"/>
      <c r="R431" s="51"/>
      <c r="S431" s="51"/>
      <c r="T431" s="52"/>
      <c r="U431" s="51"/>
      <c r="V431" s="51"/>
      <c r="W431" s="51"/>
      <c r="X431" s="51"/>
      <c r="Y431" s="43"/>
      <c r="Z431" s="51"/>
      <c r="AA431" s="51"/>
      <c r="AB431" s="51"/>
      <c r="AC431" s="51"/>
      <c r="AD431" s="51"/>
      <c r="AE431" s="51"/>
      <c r="AF431" s="43"/>
      <c r="AG431" s="51"/>
      <c r="AH431" s="51"/>
      <c r="AI431" s="51"/>
      <c r="AJ431" s="51"/>
      <c r="AK431" s="51"/>
      <c r="AL431" s="51"/>
      <c r="AM431" s="43"/>
      <c r="AN431" s="43"/>
      <c r="AO431" s="51"/>
      <c r="AP431" s="51"/>
      <c r="AQ431" s="51"/>
      <c r="AR431" s="68"/>
      <c r="AS431" s="68"/>
      <c r="AT431" s="68"/>
      <c r="AU431" s="68"/>
      <c r="AV431" s="51"/>
      <c r="AW431" s="5"/>
      <c r="AX431" s="5"/>
      <c r="AY431" s="5"/>
      <c r="AZ431" s="5"/>
    </row>
    <row r="432" spans="1:52" x14ac:dyDescent="0.25">
      <c r="A432" s="25" t="s">
        <v>392</v>
      </c>
      <c r="B432" s="124" t="s">
        <v>795</v>
      </c>
      <c r="C432" s="25" t="s">
        <v>12</v>
      </c>
      <c r="D432" s="25" t="s">
        <v>402</v>
      </c>
      <c r="E432" s="25" t="s">
        <v>333</v>
      </c>
      <c r="F432" s="25"/>
      <c r="G432" s="6"/>
      <c r="H432" s="8"/>
      <c r="I432" s="10"/>
      <c r="J432" s="8"/>
      <c r="K432" s="8">
        <v>0</v>
      </c>
      <c r="L432" s="8">
        <v>0</v>
      </c>
      <c r="M432" s="8">
        <v>0</v>
      </c>
      <c r="N432" s="60"/>
      <c r="O432" s="60"/>
      <c r="Q432" s="46"/>
      <c r="R432" s="46"/>
      <c r="S432" s="46"/>
      <c r="T432" s="46"/>
      <c r="V432" s="46"/>
      <c r="W432" s="46"/>
      <c r="X432" s="46"/>
      <c r="Z432" s="46"/>
      <c r="AA432" s="46"/>
      <c r="AB432" s="46"/>
      <c r="AC432" s="46"/>
      <c r="AF432" s="46"/>
      <c r="AG432" s="46"/>
      <c r="AH432" s="46"/>
      <c r="AI432" s="46"/>
      <c r="AJ432" s="46"/>
      <c r="AK432" s="46"/>
      <c r="AL432" s="46"/>
      <c r="AM432" s="60"/>
      <c r="AN432" s="60"/>
      <c r="AP432" s="46"/>
    </row>
    <row r="433" spans="1:35" x14ac:dyDescent="0.25">
      <c r="A433" s="25" t="s">
        <v>392</v>
      </c>
      <c r="B433" s="25" t="s">
        <v>395</v>
      </c>
      <c r="C433" s="25" t="s">
        <v>12</v>
      </c>
      <c r="D433" s="25" t="s">
        <v>396</v>
      </c>
      <c r="E433" s="25" t="s">
        <v>333</v>
      </c>
      <c r="F433" s="25"/>
      <c r="G433" s="6"/>
      <c r="H433" s="8"/>
      <c r="I433" s="10">
        <v>0</v>
      </c>
      <c r="J433" s="8">
        <v>0</v>
      </c>
      <c r="K433" s="8">
        <v>0</v>
      </c>
      <c r="L433" s="8">
        <v>0</v>
      </c>
      <c r="M433" s="8">
        <v>0</v>
      </c>
      <c r="S433" s="46"/>
      <c r="W433" s="46"/>
      <c r="AA433" s="46"/>
      <c r="AC433" s="46"/>
      <c r="AG433" s="46"/>
      <c r="AI433" s="46"/>
    </row>
    <row r="434" spans="1:35" x14ac:dyDescent="0.25">
      <c r="A434" s="25" t="s">
        <v>392</v>
      </c>
      <c r="B434" s="25" t="s">
        <v>395</v>
      </c>
      <c r="C434" s="25" t="s">
        <v>12</v>
      </c>
      <c r="D434" s="25" t="s">
        <v>397</v>
      </c>
      <c r="E434" s="25" t="s">
        <v>398</v>
      </c>
      <c r="F434" s="25"/>
      <c r="G434" s="6"/>
      <c r="H434" s="8"/>
      <c r="I434" s="10">
        <v>0</v>
      </c>
      <c r="J434" s="8">
        <v>0</v>
      </c>
      <c r="K434" s="8">
        <v>0</v>
      </c>
      <c r="L434" s="8">
        <v>0</v>
      </c>
      <c r="M434" s="8">
        <v>0</v>
      </c>
    </row>
    <row r="435" spans="1:35" x14ac:dyDescent="0.25">
      <c r="A435" s="25" t="s">
        <v>392</v>
      </c>
      <c r="B435" s="25" t="s">
        <v>399</v>
      </c>
      <c r="C435" s="25" t="s">
        <v>12</v>
      </c>
      <c r="D435" s="25" t="s">
        <v>396</v>
      </c>
      <c r="E435" s="25" t="s">
        <v>333</v>
      </c>
      <c r="F435" s="25"/>
      <c r="G435" s="6"/>
      <c r="H435" s="8"/>
      <c r="I435" s="10">
        <v>0</v>
      </c>
      <c r="J435" s="8">
        <v>0</v>
      </c>
      <c r="K435" s="8">
        <v>0</v>
      </c>
      <c r="L435" s="8">
        <v>0</v>
      </c>
      <c r="M435" s="8">
        <v>0</v>
      </c>
    </row>
    <row r="436" spans="1:35" x14ac:dyDescent="0.25">
      <c r="A436" s="25" t="s">
        <v>392</v>
      </c>
      <c r="B436" s="25" t="s">
        <v>399</v>
      </c>
      <c r="C436" s="25" t="s">
        <v>12</v>
      </c>
      <c r="D436" s="25" t="s">
        <v>397</v>
      </c>
      <c r="E436" s="25" t="s">
        <v>398</v>
      </c>
      <c r="F436" s="25"/>
      <c r="G436" s="6"/>
      <c r="H436" s="8"/>
      <c r="I436" s="10">
        <v>0</v>
      </c>
      <c r="J436" s="8">
        <v>0</v>
      </c>
      <c r="K436" s="8">
        <v>0</v>
      </c>
      <c r="L436" s="8">
        <v>0</v>
      </c>
      <c r="M436" s="8">
        <v>0</v>
      </c>
    </row>
    <row r="437" spans="1:35" s="1" customFormat="1" x14ac:dyDescent="0.25">
      <c r="A437" s="25" t="s">
        <v>392</v>
      </c>
      <c r="B437" s="25" t="s">
        <v>400</v>
      </c>
      <c r="C437" s="25" t="s">
        <v>12</v>
      </c>
      <c r="D437" s="25" t="s">
        <v>396</v>
      </c>
      <c r="E437" s="25" t="s">
        <v>333</v>
      </c>
      <c r="F437" s="25"/>
      <c r="G437" s="6"/>
      <c r="H437" s="8"/>
      <c r="I437" s="10">
        <v>0</v>
      </c>
      <c r="J437" s="8">
        <v>0</v>
      </c>
      <c r="K437" s="8">
        <v>0</v>
      </c>
      <c r="L437" s="8">
        <v>0</v>
      </c>
      <c r="M437" s="8">
        <v>0</v>
      </c>
    </row>
    <row r="438" spans="1:35" x14ac:dyDescent="0.25">
      <c r="A438" s="25" t="s">
        <v>392</v>
      </c>
      <c r="B438" s="25" t="s">
        <v>401</v>
      </c>
      <c r="C438" s="25" t="s">
        <v>12</v>
      </c>
      <c r="D438" s="25" t="s">
        <v>402</v>
      </c>
      <c r="E438" s="25" t="s">
        <v>333</v>
      </c>
      <c r="F438" s="25"/>
      <c r="G438" s="6"/>
      <c r="H438" s="8"/>
      <c r="I438" s="10">
        <v>0</v>
      </c>
      <c r="J438" s="8">
        <v>0</v>
      </c>
      <c r="K438" s="8">
        <v>0</v>
      </c>
      <c r="L438" s="8">
        <v>0</v>
      </c>
      <c r="M438" s="8">
        <v>0</v>
      </c>
    </row>
    <row r="439" spans="1:35" x14ac:dyDescent="0.25">
      <c r="A439" s="25" t="s">
        <v>392</v>
      </c>
      <c r="B439" s="25" t="s">
        <v>403</v>
      </c>
      <c r="C439" s="25" t="s">
        <v>12</v>
      </c>
      <c r="D439" s="25" t="s">
        <v>402</v>
      </c>
      <c r="E439" s="25" t="s">
        <v>333</v>
      </c>
      <c r="F439" s="25"/>
      <c r="G439" s="6"/>
      <c r="H439" s="8"/>
      <c r="I439" s="10">
        <v>0</v>
      </c>
      <c r="J439" s="8">
        <v>0</v>
      </c>
      <c r="K439" s="8">
        <v>0</v>
      </c>
      <c r="L439" s="8">
        <v>0</v>
      </c>
      <c r="M439" s="8">
        <v>0</v>
      </c>
    </row>
    <row r="440" spans="1:35" s="1" customFormat="1" x14ac:dyDescent="0.25">
      <c r="A440" s="25" t="s">
        <v>392</v>
      </c>
      <c r="B440" s="25" t="s">
        <v>404</v>
      </c>
      <c r="C440" s="25" t="s">
        <v>12</v>
      </c>
      <c r="D440" s="25" t="s">
        <v>402</v>
      </c>
      <c r="E440" s="25" t="s">
        <v>333</v>
      </c>
      <c r="F440" s="25"/>
      <c r="G440" s="6"/>
      <c r="H440" s="8"/>
      <c r="I440" s="10">
        <v>0</v>
      </c>
      <c r="J440" s="8">
        <v>0</v>
      </c>
      <c r="K440" s="8">
        <v>0</v>
      </c>
      <c r="L440" s="8">
        <v>0</v>
      </c>
      <c r="M440" s="8">
        <v>0</v>
      </c>
    </row>
    <row r="441" spans="1:35" x14ac:dyDescent="0.25">
      <c r="A441" s="25" t="s">
        <v>392</v>
      </c>
      <c r="B441" s="25" t="s">
        <v>405</v>
      </c>
      <c r="C441" s="25" t="s">
        <v>12</v>
      </c>
      <c r="D441" s="25" t="s">
        <v>402</v>
      </c>
      <c r="E441" s="25" t="s">
        <v>333</v>
      </c>
      <c r="F441" s="25"/>
      <c r="G441" s="6"/>
      <c r="H441" s="8"/>
      <c r="I441" s="10">
        <v>0</v>
      </c>
      <c r="J441" s="8">
        <v>0</v>
      </c>
      <c r="K441" s="8">
        <v>0</v>
      </c>
      <c r="L441" s="8">
        <v>0</v>
      </c>
      <c r="M441" s="8">
        <v>0</v>
      </c>
    </row>
    <row r="442" spans="1:35" x14ac:dyDescent="0.25">
      <c r="A442" s="25" t="s">
        <v>392</v>
      </c>
      <c r="B442" s="25" t="s">
        <v>406</v>
      </c>
      <c r="C442" s="25" t="s">
        <v>12</v>
      </c>
      <c r="D442" s="25" t="s">
        <v>396</v>
      </c>
      <c r="E442" s="25" t="s">
        <v>333</v>
      </c>
      <c r="F442" s="25"/>
      <c r="G442" s="6"/>
      <c r="H442" s="8"/>
      <c r="I442" s="10">
        <v>0</v>
      </c>
      <c r="J442" s="8">
        <v>0</v>
      </c>
      <c r="K442" s="8">
        <v>0</v>
      </c>
      <c r="L442" s="8">
        <v>0</v>
      </c>
      <c r="M442" s="8">
        <v>0</v>
      </c>
    </row>
    <row r="443" spans="1:35" s="1" customFormat="1" x14ac:dyDescent="0.25">
      <c r="A443" s="25" t="s">
        <v>392</v>
      </c>
      <c r="B443" s="25" t="s">
        <v>407</v>
      </c>
      <c r="C443" s="25" t="s">
        <v>12</v>
      </c>
      <c r="D443" s="25" t="s">
        <v>396</v>
      </c>
      <c r="E443" s="25" t="s">
        <v>333</v>
      </c>
      <c r="F443" s="25"/>
      <c r="G443" s="6"/>
      <c r="H443" s="8"/>
      <c r="I443" s="10">
        <v>0</v>
      </c>
      <c r="J443" s="8">
        <v>0</v>
      </c>
      <c r="K443" s="8">
        <v>0</v>
      </c>
      <c r="L443" s="8">
        <v>0</v>
      </c>
      <c r="M443" s="8">
        <v>0</v>
      </c>
    </row>
    <row r="444" spans="1:35" x14ac:dyDescent="0.25">
      <c r="A444" s="25" t="s">
        <v>392</v>
      </c>
      <c r="B444" s="25" t="s">
        <v>408</v>
      </c>
      <c r="C444" s="25" t="s">
        <v>12</v>
      </c>
      <c r="D444" s="25" t="s">
        <v>396</v>
      </c>
      <c r="E444" s="25" t="s">
        <v>333</v>
      </c>
      <c r="F444" s="25"/>
      <c r="G444" s="6"/>
      <c r="H444" s="8"/>
      <c r="I444" s="10">
        <v>0</v>
      </c>
      <c r="J444" s="8">
        <v>0</v>
      </c>
      <c r="K444" s="8">
        <v>0</v>
      </c>
      <c r="L444" s="8">
        <v>0</v>
      </c>
      <c r="M444" s="8">
        <v>0</v>
      </c>
    </row>
    <row r="445" spans="1:35" x14ac:dyDescent="0.25">
      <c r="A445" s="25" t="s">
        <v>392</v>
      </c>
      <c r="B445" s="25" t="s">
        <v>408</v>
      </c>
      <c r="C445" s="25" t="s">
        <v>12</v>
      </c>
      <c r="D445" s="25" t="s">
        <v>397</v>
      </c>
      <c r="E445" s="25" t="s">
        <v>398</v>
      </c>
      <c r="F445" s="25"/>
      <c r="G445" s="6"/>
      <c r="H445" s="8"/>
      <c r="I445" s="10">
        <v>0</v>
      </c>
      <c r="J445" s="8">
        <v>0</v>
      </c>
      <c r="K445" s="8">
        <v>0</v>
      </c>
      <c r="L445" s="8">
        <v>0</v>
      </c>
      <c r="M445" s="8">
        <v>0</v>
      </c>
    </row>
    <row r="446" spans="1:35" x14ac:dyDescent="0.25">
      <c r="A446" s="25" t="s">
        <v>392</v>
      </c>
      <c r="B446" s="25" t="s">
        <v>409</v>
      </c>
      <c r="C446" s="25" t="s">
        <v>12</v>
      </c>
      <c r="D446" s="25" t="s">
        <v>396</v>
      </c>
      <c r="E446" s="25" t="s">
        <v>333</v>
      </c>
      <c r="F446" s="25"/>
      <c r="G446" s="6"/>
      <c r="H446" s="8"/>
      <c r="I446" s="10">
        <v>0</v>
      </c>
      <c r="J446" s="8">
        <v>0</v>
      </c>
      <c r="K446" s="8">
        <v>0</v>
      </c>
      <c r="L446" s="8">
        <v>0</v>
      </c>
      <c r="M446" s="8">
        <v>0</v>
      </c>
    </row>
    <row r="447" spans="1:35" x14ac:dyDescent="0.25">
      <c r="A447" s="25" t="s">
        <v>605</v>
      </c>
      <c r="B447" s="25" t="s">
        <v>606</v>
      </c>
      <c r="C447" s="25" t="s">
        <v>296</v>
      </c>
      <c r="D447" s="25" t="s">
        <v>539</v>
      </c>
      <c r="E447" s="25" t="s">
        <v>419</v>
      </c>
      <c r="F447" s="25"/>
      <c r="G447" s="6"/>
      <c r="H447" s="8"/>
      <c r="I447" s="10">
        <v>0</v>
      </c>
      <c r="J447" s="8">
        <v>0</v>
      </c>
      <c r="K447" s="8">
        <v>0</v>
      </c>
      <c r="L447" s="8">
        <v>0</v>
      </c>
      <c r="M447" s="8">
        <v>0</v>
      </c>
    </row>
    <row r="448" spans="1:35" x14ac:dyDescent="0.25">
      <c r="A448" s="25" t="s">
        <v>607</v>
      </c>
      <c r="B448" s="25" t="s">
        <v>608</v>
      </c>
      <c r="C448" s="25" t="s">
        <v>296</v>
      </c>
      <c r="D448" s="189" t="s">
        <v>501</v>
      </c>
      <c r="E448" s="25" t="s">
        <v>419</v>
      </c>
      <c r="F448" s="25"/>
      <c r="G448" s="6"/>
      <c r="H448" s="8"/>
      <c r="I448" s="10"/>
      <c r="J448" s="8"/>
      <c r="K448" s="25"/>
      <c r="L448" s="25"/>
      <c r="M448" s="25"/>
    </row>
    <row r="449" spans="1:13" x14ac:dyDescent="0.25">
      <c r="A449" s="25" t="s">
        <v>607</v>
      </c>
      <c r="B449" s="25" t="s">
        <v>609</v>
      </c>
      <c r="C449" s="25" t="s">
        <v>296</v>
      </c>
      <c r="D449" s="91" t="s">
        <v>610</v>
      </c>
      <c r="E449" s="25" t="s">
        <v>419</v>
      </c>
      <c r="F449" s="25"/>
      <c r="G449" s="6"/>
      <c r="H449" s="8"/>
      <c r="I449" s="10"/>
      <c r="J449" s="8"/>
      <c r="K449" s="25"/>
      <c r="L449" s="25"/>
      <c r="M449" s="25"/>
    </row>
    <row r="450" spans="1:13" x14ac:dyDescent="0.25">
      <c r="A450" s="25" t="s">
        <v>607</v>
      </c>
      <c r="B450" s="25" t="s">
        <v>611</v>
      </c>
      <c r="C450" s="25" t="s">
        <v>296</v>
      </c>
      <c r="D450" s="91" t="s">
        <v>610</v>
      </c>
      <c r="E450" s="25" t="s">
        <v>419</v>
      </c>
      <c r="F450" s="25"/>
      <c r="G450" s="6"/>
      <c r="H450" s="8"/>
      <c r="I450" s="10"/>
      <c r="J450" s="8"/>
      <c r="K450" s="25"/>
      <c r="L450" s="25"/>
      <c r="M450" s="25"/>
    </row>
    <row r="451" spans="1:13" x14ac:dyDescent="0.25">
      <c r="A451" s="25" t="s">
        <v>612</v>
      </c>
      <c r="B451" s="25" t="s">
        <v>613</v>
      </c>
      <c r="C451" s="25" t="s">
        <v>296</v>
      </c>
      <c r="D451" s="91" t="s">
        <v>501</v>
      </c>
      <c r="E451" s="25" t="s">
        <v>419</v>
      </c>
      <c r="F451" s="25"/>
      <c r="G451" s="6"/>
      <c r="H451" s="8"/>
      <c r="I451" s="10"/>
      <c r="J451" s="8"/>
      <c r="K451" s="25"/>
      <c r="L451" s="25"/>
      <c r="M451" s="25"/>
    </row>
    <row r="452" spans="1:13" x14ac:dyDescent="0.25">
      <c r="A452" s="25" t="s">
        <v>410</v>
      </c>
      <c r="B452" s="25" t="s">
        <v>411</v>
      </c>
      <c r="C452" s="25" t="s">
        <v>12</v>
      </c>
      <c r="D452" s="91" t="s">
        <v>414</v>
      </c>
      <c r="E452" s="25" t="s">
        <v>329</v>
      </c>
      <c r="F452" s="25"/>
      <c r="G452" s="6"/>
      <c r="H452" s="8"/>
      <c r="I452" s="10"/>
      <c r="J452" s="8"/>
      <c r="K452" s="25"/>
      <c r="L452" s="25"/>
      <c r="M452" s="25"/>
    </row>
    <row r="453" spans="1:13" x14ac:dyDescent="0.25">
      <c r="A453" s="25" t="s">
        <v>410</v>
      </c>
      <c r="B453" s="25" t="s">
        <v>411</v>
      </c>
      <c r="C453" s="25" t="s">
        <v>296</v>
      </c>
      <c r="D453" s="91" t="s">
        <v>704</v>
      </c>
      <c r="E453" s="25" t="s">
        <v>282</v>
      </c>
      <c r="F453" s="25"/>
      <c r="G453" s="6"/>
      <c r="H453" s="8"/>
      <c r="I453" s="10"/>
      <c r="J453" s="8"/>
      <c r="K453" s="25"/>
      <c r="L453" s="25"/>
      <c r="M453" s="25"/>
    </row>
    <row r="454" spans="1:13" x14ac:dyDescent="0.25">
      <c r="E454" s="99" t="s">
        <v>727</v>
      </c>
      <c r="F454" s="75">
        <f t="shared" ref="F454:K454" si="0">SUM(F3:F453)</f>
        <v>3455.5650000000014</v>
      </c>
      <c r="G454" s="75">
        <f t="shared" si="0"/>
        <v>3650.5991000000008</v>
      </c>
      <c r="H454" s="75">
        <f t="shared" si="0"/>
        <v>3437.2940000000026</v>
      </c>
      <c r="I454" s="205">
        <f t="shared" si="0"/>
        <v>3662.4122999999986</v>
      </c>
      <c r="J454" s="75">
        <f t="shared" si="0"/>
        <v>3485.8726038544924</v>
      </c>
      <c r="K454" s="75">
        <f t="shared" si="0"/>
        <v>4059.2978249708708</v>
      </c>
      <c r="L454" s="75">
        <f t="shared" ref="L454:M454" si="1">SUM(L3:L453)</f>
        <v>3907.7558200000012</v>
      </c>
      <c r="M454" s="75">
        <f t="shared" si="1"/>
        <v>3470.43</v>
      </c>
    </row>
    <row r="455" spans="1:13" x14ac:dyDescent="0.25">
      <c r="C455" s="107"/>
      <c r="D455" s="107"/>
      <c r="E455" s="190" t="s">
        <v>728</v>
      </c>
      <c r="F455" s="66">
        <f t="shared" ref="F455:L455" si="2">(F454/158.987)*1000000</f>
        <v>21734890.274047572</v>
      </c>
      <c r="G455" s="66">
        <f t="shared" si="2"/>
        <v>22961620.132463664</v>
      </c>
      <c r="H455" s="66">
        <f t="shared" si="2"/>
        <v>21619968.928277172</v>
      </c>
      <c r="I455" s="206">
        <f t="shared" si="2"/>
        <v>23035923.062891927</v>
      </c>
      <c r="J455" s="66">
        <f t="shared" si="2"/>
        <v>21925519.720823038</v>
      </c>
      <c r="K455" s="66">
        <f t="shared" si="2"/>
        <v>25532262.543295182</v>
      </c>
      <c r="L455" s="66">
        <f t="shared" si="2"/>
        <v>24579090.240082532</v>
      </c>
      <c r="M455" s="66">
        <f t="shared" ref="M455" si="3">(M454/158.987)*1000000</f>
        <v>21828388.484593082</v>
      </c>
    </row>
    <row r="456" spans="1:13" x14ac:dyDescent="0.25">
      <c r="J456" s="25"/>
      <c r="K456" s="25"/>
      <c r="L456" s="25"/>
      <c r="M456" s="25"/>
    </row>
    <row r="457" spans="1:13" x14ac:dyDescent="0.25">
      <c r="D457" s="101" t="s">
        <v>319</v>
      </c>
      <c r="E457" s="99" t="s">
        <v>727</v>
      </c>
      <c r="F457" s="6">
        <f t="shared" ref="F457:K457" si="4">SUMIF($C$3:$C$453,"Bowen",F$3:F$453)</f>
        <v>957.77510000000007</v>
      </c>
      <c r="G457" s="6">
        <f t="shared" si="4"/>
        <v>957.77510000000007</v>
      </c>
      <c r="H457" s="6">
        <f t="shared" si="4"/>
        <v>932.61980000000017</v>
      </c>
      <c r="I457" s="185">
        <f t="shared" si="4"/>
        <v>931.87419999999997</v>
      </c>
      <c r="J457" s="6">
        <f t="shared" si="4"/>
        <v>931.60540000000003</v>
      </c>
      <c r="K457" s="6">
        <f t="shared" si="4"/>
        <v>956.80259999999998</v>
      </c>
      <c r="L457" s="6">
        <f t="shared" ref="L457:M457" si="5">SUMIF($C$3:$C$453,"Bowen",L$3:L$453)</f>
        <v>940.36519999999996</v>
      </c>
      <c r="M457" s="6">
        <f t="shared" si="5"/>
        <v>716.98739999999998</v>
      </c>
    </row>
    <row r="458" spans="1:13" x14ac:dyDescent="0.25">
      <c r="D458" s="191"/>
      <c r="E458" s="99" t="s">
        <v>728</v>
      </c>
      <c r="F458" s="192">
        <f t="shared" ref="F458:L458" si="6">(F457/158.987)*1000000</f>
        <v>6024235.3148370627</v>
      </c>
      <c r="G458" s="192">
        <f t="shared" si="6"/>
        <v>6024235.3148370627</v>
      </c>
      <c r="H458" s="192">
        <f t="shared" si="6"/>
        <v>5866012.9444545787</v>
      </c>
      <c r="I458" s="207">
        <f t="shared" si="6"/>
        <v>5861323.2528445721</v>
      </c>
      <c r="J458" s="192">
        <f t="shared" si="6"/>
        <v>5859632.548573154</v>
      </c>
      <c r="K458" s="192">
        <f t="shared" si="6"/>
        <v>6018118.4625158031</v>
      </c>
      <c r="L458" s="192">
        <f t="shared" si="6"/>
        <v>5914730.1351682842</v>
      </c>
      <c r="M458" s="192">
        <f t="shared" ref="M458" si="7">(M457/158.987)*1000000</f>
        <v>4509723.436507388</v>
      </c>
    </row>
    <row r="459" spans="1:13" x14ac:dyDescent="0.25">
      <c r="D459" s="96"/>
      <c r="E459" s="193"/>
      <c r="F459" s="130"/>
      <c r="G459" s="130"/>
      <c r="H459" s="155"/>
      <c r="I459" s="155"/>
      <c r="J459" s="25"/>
      <c r="K459" s="25"/>
      <c r="L459" s="25"/>
      <c r="M459" s="25"/>
    </row>
    <row r="460" spans="1:13" x14ac:dyDescent="0.25">
      <c r="D460" s="101" t="s">
        <v>322</v>
      </c>
      <c r="E460" s="99" t="s">
        <v>727</v>
      </c>
      <c r="F460" s="6">
        <f t="shared" ref="F460:K460" si="8">SUMIF($C$3:$C$453,"Cooper",F$3:F$453)</f>
        <v>0.159</v>
      </c>
      <c r="G460" s="6">
        <f t="shared" si="8"/>
        <v>7.5700000000000003E-2</v>
      </c>
      <c r="H460" s="6">
        <f t="shared" si="8"/>
        <v>0</v>
      </c>
      <c r="I460" s="185">
        <f t="shared" si="8"/>
        <v>0.57020000000000004</v>
      </c>
      <c r="J460" s="6">
        <f t="shared" si="8"/>
        <v>0.49740000000000001</v>
      </c>
      <c r="K460" s="6">
        <f t="shared" si="8"/>
        <v>0.46129999999999999</v>
      </c>
      <c r="L460" s="6">
        <f t="shared" ref="L460:M460" si="9">SUMIF($C$3:$C$453,"Cooper",L$3:L$453)</f>
        <v>8.0500000000000002E-2</v>
      </c>
      <c r="M460" s="6">
        <f t="shared" si="9"/>
        <v>6.6100000000000006E-2</v>
      </c>
    </row>
    <row r="461" spans="1:13" x14ac:dyDescent="0.25">
      <c r="D461" s="191"/>
      <c r="E461" s="99" t="s">
        <v>728</v>
      </c>
      <c r="F461" s="6">
        <f t="shared" ref="F461:L461" si="10">(F460/158.987)*1000000</f>
        <v>1000.081767691698</v>
      </c>
      <c r="G461" s="6">
        <f t="shared" si="10"/>
        <v>476.13955858026128</v>
      </c>
      <c r="H461" s="6">
        <f t="shared" si="10"/>
        <v>0</v>
      </c>
      <c r="I461" s="185">
        <f t="shared" si="10"/>
        <v>3586.4567543258258</v>
      </c>
      <c r="J461" s="6">
        <f t="shared" si="10"/>
        <v>3128.5576808166707</v>
      </c>
      <c r="K461" s="6">
        <f t="shared" si="10"/>
        <v>2901.4950907935872</v>
      </c>
      <c r="L461" s="6">
        <f t="shared" si="10"/>
        <v>506.33070628416164</v>
      </c>
      <c r="M461" s="6">
        <f t="shared" ref="M461" si="11">(M460/158.987)*1000000</f>
        <v>415.75726317246068</v>
      </c>
    </row>
    <row r="462" spans="1:13" x14ac:dyDescent="0.25">
      <c r="D462" s="96"/>
      <c r="E462" s="193"/>
      <c r="F462" s="130"/>
      <c r="G462" s="130"/>
      <c r="H462" s="155"/>
      <c r="I462" s="155"/>
      <c r="J462" s="25"/>
      <c r="K462" s="25"/>
      <c r="L462" s="25"/>
      <c r="M462" s="25"/>
    </row>
    <row r="463" spans="1:13" x14ac:dyDescent="0.25">
      <c r="D463" s="101" t="s">
        <v>323</v>
      </c>
      <c r="E463" s="99" t="s">
        <v>727</v>
      </c>
      <c r="F463" s="6">
        <f t="shared" ref="F463:K463" si="12">SUMIF($C$3:$C$453,"Eromanga",F$3:F$453)</f>
        <v>2419.6244000000006</v>
      </c>
      <c r="G463" s="6">
        <f t="shared" si="12"/>
        <v>2620.0431999999996</v>
      </c>
      <c r="H463" s="6">
        <f t="shared" si="12"/>
        <v>2437.8509000000004</v>
      </c>
      <c r="I463" s="185">
        <f t="shared" si="12"/>
        <v>2582.6414999999997</v>
      </c>
      <c r="J463" s="6">
        <f t="shared" si="12"/>
        <v>2386.1885038544938</v>
      </c>
      <c r="K463" s="6">
        <f t="shared" si="12"/>
        <v>2804.5670549708734</v>
      </c>
      <c r="L463" s="6">
        <f t="shared" ref="L463:M463" si="13">SUMIF($C$3:$C$453,"Eromanga",L$3:L$453)</f>
        <v>2680.554520000001</v>
      </c>
      <c r="M463" s="6">
        <f t="shared" si="13"/>
        <v>2470.7040999999995</v>
      </c>
    </row>
    <row r="464" spans="1:13" x14ac:dyDescent="0.25">
      <c r="D464" s="191"/>
      <c r="E464" s="99" t="s">
        <v>728</v>
      </c>
      <c r="F464" s="192">
        <f t="shared" ref="F464:L464" si="14">(F463/158.987)*1000000</f>
        <v>15219007.843408585</v>
      </c>
      <c r="G464" s="192">
        <f t="shared" si="14"/>
        <v>16479606.508708259</v>
      </c>
      <c r="H464" s="192">
        <f t="shared" si="14"/>
        <v>15333649.292080488</v>
      </c>
      <c r="I464" s="207">
        <f t="shared" si="14"/>
        <v>16244356.456817223</v>
      </c>
      <c r="J464" s="192">
        <f t="shared" si="14"/>
        <v>15008701.993587488</v>
      </c>
      <c r="K464" s="192">
        <f t="shared" si="14"/>
        <v>17640228.792107996</v>
      </c>
      <c r="L464" s="192">
        <f t="shared" si="14"/>
        <v>16860211.967016175</v>
      </c>
      <c r="M464" s="192">
        <f t="shared" ref="M464" si="15">(M463/158.987)*1000000</f>
        <v>15540290.086610852</v>
      </c>
    </row>
    <row r="465" spans="1:13" x14ac:dyDescent="0.25">
      <c r="D465" s="96"/>
      <c r="E465" s="193"/>
      <c r="F465" s="130"/>
      <c r="G465" s="130"/>
      <c r="H465" s="155"/>
      <c r="I465" s="155"/>
      <c r="J465" s="25"/>
      <c r="K465" s="25"/>
      <c r="L465" s="25"/>
      <c r="M465" s="25"/>
    </row>
    <row r="466" spans="1:13" x14ac:dyDescent="0.25">
      <c r="D466" s="101" t="s">
        <v>320</v>
      </c>
      <c r="E466" s="99" t="s">
        <v>727</v>
      </c>
      <c r="F466" s="6">
        <f t="shared" ref="F466:K466" si="16">SUMIF($C$3:$C$453,"Surat",F$3:F$453)</f>
        <v>78.006499999999988</v>
      </c>
      <c r="G466" s="6">
        <f t="shared" si="16"/>
        <v>72.705100000000002</v>
      </c>
      <c r="H466" s="6">
        <f t="shared" si="16"/>
        <v>66.823300000000017</v>
      </c>
      <c r="I466" s="185">
        <f t="shared" si="16"/>
        <v>147.32640000000001</v>
      </c>
      <c r="J466" s="6">
        <f t="shared" si="16"/>
        <v>167.5813</v>
      </c>
      <c r="K466" s="6">
        <f t="shared" si="16"/>
        <v>297.46686999999997</v>
      </c>
      <c r="L466" s="6">
        <f t="shared" ref="L466" si="17">SUMIF($C$3:$C$453,"Surat",L$3:L$453)</f>
        <v>286.75560000000002</v>
      </c>
      <c r="M466" s="6">
        <f>SUMIF($C$3:$C$453,"Surat",M$3:M$453)</f>
        <v>282.67239999999998</v>
      </c>
    </row>
    <row r="467" spans="1:13" x14ac:dyDescent="0.25">
      <c r="D467" s="119"/>
      <c r="E467" s="99" t="s">
        <v>728</v>
      </c>
      <c r="F467" s="192">
        <f t="shared" ref="F467:L467" si="18">(F466/158.987)*1000000</f>
        <v>490647.03403422917</v>
      </c>
      <c r="G467" s="192">
        <f t="shared" si="18"/>
        <v>457302.16935975896</v>
      </c>
      <c r="H467" s="192">
        <f t="shared" si="18"/>
        <v>420306.69174209225</v>
      </c>
      <c r="I467" s="207">
        <f t="shared" si="18"/>
        <v>926656.89647581254</v>
      </c>
      <c r="J467" s="192">
        <f t="shared" si="18"/>
        <v>1054056.6209815899</v>
      </c>
      <c r="K467" s="192">
        <f t="shared" si="18"/>
        <v>1871013.793580607</v>
      </c>
      <c r="L467" s="192">
        <f t="shared" si="18"/>
        <v>1803641.8071917833</v>
      </c>
      <c r="M467" s="192">
        <f>(M466/158.987)*1000000</f>
        <v>1777959.2042116651</v>
      </c>
    </row>
    <row r="469" spans="1:13" x14ac:dyDescent="0.25">
      <c r="D469" s="107" t="s">
        <v>736</v>
      </c>
    </row>
    <row r="470" spans="1:13" x14ac:dyDescent="0.25">
      <c r="D470" s="107" t="s">
        <v>737</v>
      </c>
    </row>
    <row r="472" spans="1:13" x14ac:dyDescent="0.25">
      <c r="A472" s="107"/>
      <c r="D472" s="107" t="s">
        <v>732</v>
      </c>
    </row>
    <row r="473" spans="1:13" x14ac:dyDescent="0.25">
      <c r="D473" s="107" t="s">
        <v>733</v>
      </c>
    </row>
  </sheetData>
  <sortState ref="A3:I203">
    <sortCondition ref="A3:A203"/>
    <sortCondition ref="B3:B203"/>
  </sortState>
  <dataValidations count="1">
    <dataValidation type="decimal" operator="greaterThanOrEqual" allowBlank="1" showInputMessage="1" showErrorMessage="1" error="Value must be greater than or equal to 0." sqref="J81:K81 K42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6"/>
  <sheetViews>
    <sheetView workbookViewId="0">
      <pane xSplit="5" ySplit="2" topLeftCell="I445" activePane="bottomRight" state="frozen"/>
      <selection pane="topRight" activeCell="F1" sqref="F1"/>
      <selection pane="bottomLeft" activeCell="A3" sqref="A3"/>
      <selection pane="bottomRight" activeCell="M458" sqref="M458"/>
    </sheetView>
  </sheetViews>
  <sheetFormatPr defaultRowHeight="15" x14ac:dyDescent="0.25"/>
  <cols>
    <col min="1" max="1" width="49.140625" style="76" bestFit="1" customWidth="1"/>
    <col min="2" max="2" width="9.140625" style="76"/>
    <col min="3" max="3" width="9.7109375" style="76" bestFit="1" customWidth="1"/>
    <col min="4" max="4" width="43.140625" style="76" customWidth="1"/>
    <col min="5" max="5" width="33.5703125" style="76" bestFit="1" customWidth="1"/>
    <col min="6" max="6" width="13.85546875" style="76" customWidth="1"/>
    <col min="7" max="7" width="12.5703125" style="76" customWidth="1"/>
    <col min="8" max="8" width="12.140625" style="76" bestFit="1" customWidth="1"/>
    <col min="9" max="10" width="11.7109375" style="76" customWidth="1"/>
    <col min="11" max="11" width="12.140625" style="76" bestFit="1" customWidth="1"/>
    <col min="12" max="13" width="12.140625" style="76" customWidth="1"/>
  </cols>
  <sheetData>
    <row r="1" spans="1:13" ht="15.75" thickBot="1" x14ac:dyDescent="0.3">
      <c r="D1" s="107" t="s">
        <v>729</v>
      </c>
    </row>
    <row r="2" spans="1:13" s="4" customFormat="1" ht="38.25" customHeight="1" thickTop="1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324</v>
      </c>
      <c r="G2" s="2" t="s">
        <v>325</v>
      </c>
      <c r="H2" s="2" t="s">
        <v>740</v>
      </c>
      <c r="I2" s="2" t="s">
        <v>752</v>
      </c>
      <c r="J2" s="2" t="s">
        <v>770</v>
      </c>
      <c r="K2" s="2" t="s">
        <v>793</v>
      </c>
      <c r="L2" s="2" t="s">
        <v>820</v>
      </c>
      <c r="M2" s="2" t="s">
        <v>898</v>
      </c>
    </row>
    <row r="3" spans="1:13" s="4" customFormat="1" ht="15.75" thickTop="1" x14ac:dyDescent="0.25">
      <c r="A3" s="85" t="s">
        <v>10</v>
      </c>
      <c r="B3" s="85" t="s">
        <v>11</v>
      </c>
      <c r="C3" s="85" t="s">
        <v>12</v>
      </c>
      <c r="D3" s="85" t="s">
        <v>13</v>
      </c>
      <c r="E3" s="85" t="s">
        <v>14</v>
      </c>
      <c r="F3" s="198">
        <v>0</v>
      </c>
      <c r="G3" s="198">
        <v>0</v>
      </c>
      <c r="H3" s="198">
        <v>0</v>
      </c>
      <c r="I3" s="40">
        <v>0</v>
      </c>
      <c r="J3" s="9">
        <v>0</v>
      </c>
      <c r="K3" s="9">
        <v>0</v>
      </c>
      <c r="L3" s="9">
        <v>0</v>
      </c>
      <c r="M3" s="9">
        <v>0</v>
      </c>
    </row>
    <row r="4" spans="1:13" s="4" customFormat="1" x14ac:dyDescent="0.25">
      <c r="A4" s="25" t="s">
        <v>10</v>
      </c>
      <c r="B4" s="25" t="s">
        <v>15</v>
      </c>
      <c r="C4" s="25" t="s">
        <v>12</v>
      </c>
      <c r="D4" s="25" t="s">
        <v>16</v>
      </c>
      <c r="E4" s="25" t="s">
        <v>17</v>
      </c>
      <c r="F4" s="6">
        <v>164.39270000000002</v>
      </c>
      <c r="G4" s="6">
        <v>164.39270000000002</v>
      </c>
      <c r="H4" s="6">
        <v>164.37300000000002</v>
      </c>
      <c r="I4" s="40">
        <v>164.37300000000002</v>
      </c>
      <c r="J4" s="8">
        <v>164.37300000000002</v>
      </c>
      <c r="K4" s="208">
        <v>13.249156761896248</v>
      </c>
      <c r="L4" s="9">
        <v>0</v>
      </c>
      <c r="M4" s="9">
        <v>0</v>
      </c>
    </row>
    <row r="5" spans="1:13" s="4" customFormat="1" x14ac:dyDescent="0.25">
      <c r="A5" s="25" t="s">
        <v>10</v>
      </c>
      <c r="B5" s="25" t="s">
        <v>18</v>
      </c>
      <c r="C5" s="25" t="s">
        <v>12</v>
      </c>
      <c r="D5" s="25" t="s">
        <v>19</v>
      </c>
      <c r="E5" s="25" t="s">
        <v>17</v>
      </c>
      <c r="F5" s="6">
        <v>87.83890000000001</v>
      </c>
      <c r="G5" s="6">
        <v>87.83890000000001</v>
      </c>
      <c r="H5" s="6">
        <v>87.7834</v>
      </c>
      <c r="I5" s="10">
        <v>87.7834</v>
      </c>
      <c r="J5" s="8">
        <v>87.7834</v>
      </c>
      <c r="K5" s="8">
        <v>87.7834</v>
      </c>
      <c r="L5" s="9">
        <v>0</v>
      </c>
      <c r="M5" s="9">
        <v>0</v>
      </c>
    </row>
    <row r="6" spans="1:13" s="4" customFormat="1" x14ac:dyDescent="0.25">
      <c r="A6" s="25" t="s">
        <v>10</v>
      </c>
      <c r="B6" s="25" t="s">
        <v>20</v>
      </c>
      <c r="C6" s="25" t="s">
        <v>12</v>
      </c>
      <c r="D6" s="25" t="s">
        <v>21</v>
      </c>
      <c r="E6" s="25" t="s">
        <v>14</v>
      </c>
      <c r="F6" s="6">
        <v>0</v>
      </c>
      <c r="G6" s="6">
        <v>0</v>
      </c>
      <c r="H6" s="6">
        <v>0</v>
      </c>
      <c r="I6" s="10">
        <v>0</v>
      </c>
      <c r="J6" s="8">
        <v>0</v>
      </c>
      <c r="K6" s="8">
        <v>0</v>
      </c>
      <c r="L6" s="9">
        <v>0</v>
      </c>
      <c r="M6" s="9">
        <v>0</v>
      </c>
    </row>
    <row r="7" spans="1:13" s="4" customFormat="1" x14ac:dyDescent="0.25">
      <c r="A7" s="25" t="s">
        <v>10</v>
      </c>
      <c r="B7" s="25" t="s">
        <v>20</v>
      </c>
      <c r="C7" s="25" t="s">
        <v>12</v>
      </c>
      <c r="D7" s="25" t="s">
        <v>22</v>
      </c>
      <c r="E7" s="25" t="s">
        <v>23</v>
      </c>
      <c r="F7" s="6">
        <v>4.1398000000000001</v>
      </c>
      <c r="G7" s="6">
        <v>4.1398000000000001</v>
      </c>
      <c r="H7" s="6">
        <v>4.1398000000000001</v>
      </c>
      <c r="I7" s="10">
        <v>4.1398000000000001</v>
      </c>
      <c r="J7" s="8">
        <v>4.1398000000000001</v>
      </c>
      <c r="K7" s="8">
        <v>4.1398000000000001</v>
      </c>
      <c r="L7" s="9">
        <v>0</v>
      </c>
      <c r="M7" s="9">
        <v>0</v>
      </c>
    </row>
    <row r="8" spans="1:13" s="4" customFormat="1" x14ac:dyDescent="0.25">
      <c r="A8" s="25" t="s">
        <v>10</v>
      </c>
      <c r="B8" s="25" t="s">
        <v>20</v>
      </c>
      <c r="C8" s="25" t="s">
        <v>12</v>
      </c>
      <c r="D8" s="25" t="s">
        <v>24</v>
      </c>
      <c r="E8" s="25" t="s">
        <v>23</v>
      </c>
      <c r="F8" s="6">
        <v>0</v>
      </c>
      <c r="G8" s="6">
        <v>0</v>
      </c>
      <c r="H8" s="6">
        <v>0</v>
      </c>
      <c r="I8" s="10">
        <v>0</v>
      </c>
      <c r="J8" s="8">
        <v>0</v>
      </c>
      <c r="K8" s="8">
        <v>0</v>
      </c>
      <c r="L8" s="9">
        <v>0</v>
      </c>
      <c r="M8" s="9">
        <v>0</v>
      </c>
    </row>
    <row r="9" spans="1:13" s="4" customFormat="1" x14ac:dyDescent="0.25">
      <c r="A9" s="25" t="s">
        <v>10</v>
      </c>
      <c r="B9" s="25" t="s">
        <v>20</v>
      </c>
      <c r="C9" s="25" t="s">
        <v>12</v>
      </c>
      <c r="D9" s="25" t="s">
        <v>25</v>
      </c>
      <c r="E9" s="25" t="s">
        <v>14</v>
      </c>
      <c r="F9" s="6">
        <v>0</v>
      </c>
      <c r="G9" s="6">
        <v>0</v>
      </c>
      <c r="H9" s="6">
        <v>0</v>
      </c>
      <c r="I9" s="10">
        <v>0</v>
      </c>
      <c r="J9" s="8">
        <v>0</v>
      </c>
      <c r="K9" s="8">
        <v>0</v>
      </c>
      <c r="L9" s="9">
        <v>0</v>
      </c>
      <c r="M9" s="9">
        <v>0</v>
      </c>
    </row>
    <row r="10" spans="1:13" s="4" customFormat="1" x14ac:dyDescent="0.25">
      <c r="A10" s="25" t="s">
        <v>10</v>
      </c>
      <c r="B10" s="25" t="s">
        <v>20</v>
      </c>
      <c r="C10" s="25" t="s">
        <v>12</v>
      </c>
      <c r="D10" s="25" t="s">
        <v>26</v>
      </c>
      <c r="E10" s="25" t="s">
        <v>14</v>
      </c>
      <c r="F10" s="6">
        <v>0</v>
      </c>
      <c r="G10" s="6">
        <v>0</v>
      </c>
      <c r="H10" s="6">
        <v>0</v>
      </c>
      <c r="I10" s="10">
        <v>0</v>
      </c>
      <c r="J10" s="8">
        <v>0</v>
      </c>
      <c r="K10" s="8">
        <v>0</v>
      </c>
      <c r="L10" s="9">
        <v>0</v>
      </c>
      <c r="M10" s="9">
        <v>0</v>
      </c>
    </row>
    <row r="11" spans="1:13" s="4" customFormat="1" x14ac:dyDescent="0.25">
      <c r="A11" s="25" t="s">
        <v>10</v>
      </c>
      <c r="B11" s="25" t="s">
        <v>20</v>
      </c>
      <c r="C11" s="25" t="s">
        <v>12</v>
      </c>
      <c r="D11" s="25" t="s">
        <v>27</v>
      </c>
      <c r="E11" s="25" t="s">
        <v>14</v>
      </c>
      <c r="F11" s="6">
        <v>3.1051000000000002</v>
      </c>
      <c r="G11" s="6">
        <v>3.1051000000000002</v>
      </c>
      <c r="H11" s="6">
        <v>3.1051000000000002</v>
      </c>
      <c r="I11" s="10">
        <v>3.1051000000000002</v>
      </c>
      <c r="J11" s="8">
        <v>3.1051000000000002</v>
      </c>
      <c r="K11" s="8">
        <v>3.1051000000000002</v>
      </c>
      <c r="L11" s="8">
        <v>3.1051000000000002</v>
      </c>
      <c r="M11" s="8">
        <v>3.1051000000000002</v>
      </c>
    </row>
    <row r="12" spans="1:13" s="4" customFormat="1" x14ac:dyDescent="0.25">
      <c r="A12" s="25" t="s">
        <v>10</v>
      </c>
      <c r="B12" s="25" t="s">
        <v>20</v>
      </c>
      <c r="C12" s="25" t="s">
        <v>12</v>
      </c>
      <c r="D12" s="25" t="s">
        <v>28</v>
      </c>
      <c r="E12" s="25" t="s">
        <v>29</v>
      </c>
      <c r="F12" s="6">
        <v>3.4551000000000003</v>
      </c>
      <c r="G12" s="6">
        <v>3.4551000000000003</v>
      </c>
      <c r="H12" s="6">
        <v>3.4551000000000003</v>
      </c>
      <c r="I12" s="10">
        <v>3.4551000000000003</v>
      </c>
      <c r="J12" s="8">
        <v>3.4551000000000003</v>
      </c>
      <c r="K12" s="8">
        <v>3.4551000000000003</v>
      </c>
      <c r="L12" s="9">
        <v>0</v>
      </c>
      <c r="M12" s="9">
        <v>0</v>
      </c>
    </row>
    <row r="13" spans="1:13" s="4" customFormat="1" x14ac:dyDescent="0.25">
      <c r="A13" s="25" t="s">
        <v>10</v>
      </c>
      <c r="B13" s="25" t="s">
        <v>30</v>
      </c>
      <c r="C13" s="25" t="s">
        <v>12</v>
      </c>
      <c r="D13" s="25" t="s">
        <v>27</v>
      </c>
      <c r="E13" s="25" t="s">
        <v>14</v>
      </c>
      <c r="F13" s="6">
        <v>1.4455</v>
      </c>
      <c r="G13" s="6">
        <v>1.4455</v>
      </c>
      <c r="H13" s="6">
        <v>1.4455</v>
      </c>
      <c r="I13" s="10">
        <v>1.4455</v>
      </c>
      <c r="J13" s="8">
        <v>1.4455</v>
      </c>
      <c r="K13" s="8">
        <v>1.4455</v>
      </c>
      <c r="L13" s="8">
        <v>1.4455</v>
      </c>
      <c r="M13" s="8">
        <v>1.4455</v>
      </c>
    </row>
    <row r="14" spans="1:13" s="4" customFormat="1" x14ac:dyDescent="0.25">
      <c r="A14" s="25" t="s">
        <v>10</v>
      </c>
      <c r="B14" s="25" t="s">
        <v>31</v>
      </c>
      <c r="C14" s="25" t="s">
        <v>12</v>
      </c>
      <c r="D14" s="25" t="s">
        <v>27</v>
      </c>
      <c r="E14" s="25" t="s">
        <v>14</v>
      </c>
      <c r="F14" s="6">
        <v>0.79</v>
      </c>
      <c r="G14" s="6">
        <v>0.79</v>
      </c>
      <c r="H14" s="6">
        <v>0.79</v>
      </c>
      <c r="I14" s="10">
        <v>0.79</v>
      </c>
      <c r="J14" s="8">
        <v>0.79</v>
      </c>
      <c r="K14" s="8">
        <v>0.79</v>
      </c>
      <c r="L14" s="8">
        <v>0</v>
      </c>
      <c r="M14" s="8">
        <v>0</v>
      </c>
    </row>
    <row r="15" spans="1:13" s="4" customFormat="1" x14ac:dyDescent="0.25">
      <c r="A15" s="25" t="s">
        <v>10</v>
      </c>
      <c r="B15" s="25" t="s">
        <v>32</v>
      </c>
      <c r="C15" s="25" t="s">
        <v>12</v>
      </c>
      <c r="D15" s="25" t="s">
        <v>33</v>
      </c>
      <c r="E15" s="25" t="s">
        <v>23</v>
      </c>
      <c r="F15" s="6">
        <v>0</v>
      </c>
      <c r="G15" s="6">
        <v>0</v>
      </c>
      <c r="H15" s="6">
        <v>0</v>
      </c>
      <c r="I15" s="10">
        <v>0</v>
      </c>
      <c r="J15" s="8">
        <v>0</v>
      </c>
      <c r="K15" s="8">
        <v>0</v>
      </c>
      <c r="L15" s="8">
        <v>0</v>
      </c>
      <c r="M15" s="8">
        <v>0</v>
      </c>
    </row>
    <row r="16" spans="1:13" s="4" customFormat="1" x14ac:dyDescent="0.25">
      <c r="A16" s="25" t="s">
        <v>34</v>
      </c>
      <c r="B16" s="25" t="s">
        <v>35</v>
      </c>
      <c r="C16" s="25" t="s">
        <v>12</v>
      </c>
      <c r="D16" s="25" t="s">
        <v>36</v>
      </c>
      <c r="E16" s="25" t="s">
        <v>17</v>
      </c>
      <c r="F16" s="6">
        <v>8.7355999999999998</v>
      </c>
      <c r="G16" s="6">
        <v>8.7355999999999998</v>
      </c>
      <c r="H16" s="6">
        <v>8.7309000000000001</v>
      </c>
      <c r="I16" s="10">
        <v>8.7309000000000001</v>
      </c>
      <c r="J16" s="8">
        <v>8.7309000000000001</v>
      </c>
      <c r="K16" s="8">
        <v>8.7309000000000001</v>
      </c>
      <c r="L16" s="8">
        <v>0</v>
      </c>
      <c r="M16" s="8">
        <v>0</v>
      </c>
    </row>
    <row r="17" spans="1:13" s="4" customFormat="1" x14ac:dyDescent="0.25">
      <c r="A17" s="25" t="s">
        <v>37</v>
      </c>
      <c r="B17" s="25" t="s">
        <v>38</v>
      </c>
      <c r="C17" s="25" t="s">
        <v>296</v>
      </c>
      <c r="D17" s="25" t="s">
        <v>297</v>
      </c>
      <c r="E17" s="25" t="s">
        <v>298</v>
      </c>
      <c r="F17" s="6">
        <v>0.79460000000000008</v>
      </c>
      <c r="G17" s="6">
        <v>0.79460000000000008</v>
      </c>
      <c r="H17" s="6">
        <v>0.79460000000000008</v>
      </c>
      <c r="I17" s="10">
        <v>0.79460000000000008</v>
      </c>
      <c r="J17" s="28">
        <v>0.62390000000000001</v>
      </c>
      <c r="K17" s="209">
        <v>0.52404444495679803</v>
      </c>
      <c r="L17" s="80">
        <v>0.49870000000000003</v>
      </c>
      <c r="M17" s="80">
        <v>1.4863</v>
      </c>
    </row>
    <row r="18" spans="1:13" s="4" customFormat="1" x14ac:dyDescent="0.25">
      <c r="A18" s="25" t="s">
        <v>37</v>
      </c>
      <c r="B18" s="25" t="s">
        <v>38</v>
      </c>
      <c r="C18" s="25" t="s">
        <v>12</v>
      </c>
      <c r="D18" s="25" t="s">
        <v>39</v>
      </c>
      <c r="E18" s="25" t="s">
        <v>40</v>
      </c>
      <c r="F18" s="6">
        <v>0</v>
      </c>
      <c r="G18" s="6">
        <v>0</v>
      </c>
      <c r="H18" s="6">
        <v>0</v>
      </c>
      <c r="I18" s="10">
        <v>0</v>
      </c>
      <c r="J18" s="8">
        <v>0</v>
      </c>
      <c r="K18" s="8">
        <v>0</v>
      </c>
      <c r="L18" s="8">
        <v>0</v>
      </c>
      <c r="M18" s="8">
        <v>0</v>
      </c>
    </row>
    <row r="19" spans="1:13" s="4" customFormat="1" x14ac:dyDescent="0.25">
      <c r="A19" s="25" t="s">
        <v>37</v>
      </c>
      <c r="B19" s="25" t="s">
        <v>38</v>
      </c>
      <c r="C19" s="25" t="s">
        <v>12</v>
      </c>
      <c r="D19" s="25" t="s">
        <v>41</v>
      </c>
      <c r="E19" s="25" t="s">
        <v>40</v>
      </c>
      <c r="F19" s="6">
        <v>0</v>
      </c>
      <c r="G19" s="6">
        <v>0</v>
      </c>
      <c r="H19" s="6">
        <v>0</v>
      </c>
      <c r="I19" s="10">
        <v>0</v>
      </c>
      <c r="J19" s="8">
        <v>0</v>
      </c>
      <c r="K19" s="8">
        <v>0</v>
      </c>
      <c r="L19" s="8">
        <v>0</v>
      </c>
      <c r="M19" s="8">
        <v>0</v>
      </c>
    </row>
    <row r="20" spans="1:13" s="4" customFormat="1" x14ac:dyDescent="0.25">
      <c r="A20" s="25" t="s">
        <v>37</v>
      </c>
      <c r="B20" s="25" t="s">
        <v>38</v>
      </c>
      <c r="C20" s="25" t="s">
        <v>12</v>
      </c>
      <c r="D20" s="25" t="s">
        <v>42</v>
      </c>
      <c r="E20" s="25" t="s">
        <v>40</v>
      </c>
      <c r="F20" s="6">
        <v>0</v>
      </c>
      <c r="G20" s="6">
        <v>0</v>
      </c>
      <c r="H20" s="6">
        <v>0</v>
      </c>
      <c r="I20" s="10">
        <v>0</v>
      </c>
      <c r="J20" s="8">
        <v>0</v>
      </c>
      <c r="K20" s="8">
        <v>0</v>
      </c>
      <c r="L20" s="8">
        <v>0</v>
      </c>
      <c r="M20" s="8">
        <v>0</v>
      </c>
    </row>
    <row r="21" spans="1:13" s="4" customFormat="1" x14ac:dyDescent="0.25">
      <c r="A21" s="25" t="s">
        <v>37</v>
      </c>
      <c r="B21" s="25" t="s">
        <v>38</v>
      </c>
      <c r="C21" s="25" t="s">
        <v>296</v>
      </c>
      <c r="D21" s="25" t="s">
        <v>42</v>
      </c>
      <c r="E21" s="25" t="s">
        <v>298</v>
      </c>
      <c r="F21" s="6">
        <v>3.5933000000000002</v>
      </c>
      <c r="G21" s="6">
        <v>3.5933000000000002</v>
      </c>
      <c r="H21" s="6">
        <v>3.5933000000000002</v>
      </c>
      <c r="I21" s="10">
        <v>3.5917000000000003</v>
      </c>
      <c r="J21" s="28">
        <v>2.9032</v>
      </c>
      <c r="K21" s="210">
        <v>2.2853257954975099</v>
      </c>
      <c r="L21" s="83">
        <v>1.6762000000000001</v>
      </c>
      <c r="M21" s="83">
        <v>2.3734999999999999</v>
      </c>
    </row>
    <row r="22" spans="1:13" s="4" customFormat="1" x14ac:dyDescent="0.25">
      <c r="A22" s="25" t="s">
        <v>37</v>
      </c>
      <c r="B22" s="25" t="s">
        <v>38</v>
      </c>
      <c r="C22" s="25" t="s">
        <v>296</v>
      </c>
      <c r="D22" s="25" t="s">
        <v>299</v>
      </c>
      <c r="E22" s="25" t="s">
        <v>298</v>
      </c>
      <c r="F22" s="6">
        <v>0</v>
      </c>
      <c r="G22" s="6">
        <v>0</v>
      </c>
      <c r="H22" s="6">
        <v>0</v>
      </c>
      <c r="I22" s="10">
        <v>0</v>
      </c>
      <c r="J22" s="8">
        <v>0</v>
      </c>
      <c r="K22" s="8">
        <v>0</v>
      </c>
      <c r="L22" s="8">
        <v>0</v>
      </c>
      <c r="M22" s="8">
        <v>3.028</v>
      </c>
    </row>
    <row r="23" spans="1:13" s="4" customFormat="1" x14ac:dyDescent="0.25">
      <c r="A23" s="25" t="s">
        <v>37</v>
      </c>
      <c r="B23" s="25" t="s">
        <v>38</v>
      </c>
      <c r="C23" s="25" t="s">
        <v>12</v>
      </c>
      <c r="D23" s="25" t="s">
        <v>43</v>
      </c>
      <c r="E23" s="25" t="s">
        <v>40</v>
      </c>
      <c r="F23" s="6">
        <v>0</v>
      </c>
      <c r="G23" s="6">
        <v>0</v>
      </c>
      <c r="H23" s="6">
        <v>0</v>
      </c>
      <c r="I23" s="10">
        <v>0</v>
      </c>
      <c r="J23" s="8">
        <v>0</v>
      </c>
      <c r="K23" s="8">
        <v>0</v>
      </c>
      <c r="L23" s="8">
        <v>0</v>
      </c>
      <c r="M23" s="8">
        <v>0</v>
      </c>
    </row>
    <row r="24" spans="1:13" s="4" customFormat="1" x14ac:dyDescent="0.25">
      <c r="A24" s="25" t="s">
        <v>37</v>
      </c>
      <c r="B24" s="25" t="s">
        <v>38</v>
      </c>
      <c r="C24" s="25" t="s">
        <v>296</v>
      </c>
      <c r="D24" s="25" t="s">
        <v>300</v>
      </c>
      <c r="E24" s="25" t="s">
        <v>298</v>
      </c>
      <c r="F24" s="6">
        <v>1.3338000000000001</v>
      </c>
      <c r="G24" s="6">
        <v>1.3338000000000001</v>
      </c>
      <c r="H24" s="6">
        <v>1.3338000000000001</v>
      </c>
      <c r="I24" s="10">
        <v>1.3303</v>
      </c>
      <c r="J24" s="28">
        <v>0.99980000000000002</v>
      </c>
      <c r="K24" s="210">
        <v>0.73889527642737696</v>
      </c>
      <c r="L24" s="25">
        <v>0.49740000000000001</v>
      </c>
      <c r="M24" s="25">
        <v>2.6295999999999999</v>
      </c>
    </row>
    <row r="25" spans="1:13" s="4" customFormat="1" x14ac:dyDescent="0.25">
      <c r="A25" s="25" t="s">
        <v>37</v>
      </c>
      <c r="B25" s="25" t="s">
        <v>38</v>
      </c>
      <c r="C25" s="25" t="s">
        <v>296</v>
      </c>
      <c r="D25" s="25" t="s">
        <v>301</v>
      </c>
      <c r="E25" s="25" t="s">
        <v>298</v>
      </c>
      <c r="F25" s="6">
        <v>7.3900000000000007E-2</v>
      </c>
      <c r="G25" s="6">
        <v>7.3900000000000007E-2</v>
      </c>
      <c r="H25" s="6">
        <v>7.3900000000000007E-2</v>
      </c>
      <c r="I25" s="10">
        <v>7.3900000000000007E-2</v>
      </c>
      <c r="J25" s="28">
        <v>6.8400000000000002E-2</v>
      </c>
      <c r="K25" s="210">
        <v>6.8380392342180601E-2</v>
      </c>
      <c r="L25" s="25">
        <v>5.4700000000000006E-2</v>
      </c>
      <c r="M25" s="25">
        <v>1E-3</v>
      </c>
    </row>
    <row r="26" spans="1:13" s="4" customFormat="1" x14ac:dyDescent="0.25">
      <c r="A26" s="25" t="s">
        <v>37</v>
      </c>
      <c r="B26" s="25" t="s">
        <v>38</v>
      </c>
      <c r="C26" s="25" t="s">
        <v>296</v>
      </c>
      <c r="D26" s="25" t="s">
        <v>302</v>
      </c>
      <c r="E26" s="25" t="s">
        <v>298</v>
      </c>
      <c r="F26" s="6">
        <v>0.94820000000000004</v>
      </c>
      <c r="G26" s="6">
        <v>0.94820000000000004</v>
      </c>
      <c r="H26" s="6">
        <v>0.94820000000000004</v>
      </c>
      <c r="I26" s="10">
        <v>0.94820000000000004</v>
      </c>
      <c r="J26" s="28">
        <v>0.77200000000000002</v>
      </c>
      <c r="K26" s="209">
        <v>0.62515284987533393</v>
      </c>
      <c r="L26" s="25">
        <v>0.77200000000000002</v>
      </c>
      <c r="M26" s="25">
        <v>1.4112</v>
      </c>
    </row>
    <row r="27" spans="1:13" s="4" customFormat="1" x14ac:dyDescent="0.25">
      <c r="A27" s="25" t="s">
        <v>37</v>
      </c>
      <c r="B27" s="25" t="s">
        <v>38</v>
      </c>
      <c r="C27" s="25" t="s">
        <v>12</v>
      </c>
      <c r="D27" s="25" t="s">
        <v>44</v>
      </c>
      <c r="E27" s="25" t="s">
        <v>40</v>
      </c>
      <c r="F27" s="6">
        <v>1.0750999999999999</v>
      </c>
      <c r="G27" s="6">
        <v>1.0750999999999999</v>
      </c>
      <c r="H27" s="6">
        <v>1.0750999999999999</v>
      </c>
      <c r="I27" s="10">
        <v>1.0750999999999999</v>
      </c>
      <c r="J27" s="28">
        <v>0.89590000000000003</v>
      </c>
      <c r="K27" s="209">
        <v>0.76199223610909894</v>
      </c>
      <c r="L27" s="82">
        <v>0.75890000000000002</v>
      </c>
      <c r="M27" s="82">
        <v>2.2730999999999999</v>
      </c>
    </row>
    <row r="28" spans="1:13" s="4" customFormat="1" x14ac:dyDescent="0.25">
      <c r="A28" s="25" t="s">
        <v>37</v>
      </c>
      <c r="B28" s="25" t="s">
        <v>38</v>
      </c>
      <c r="C28" s="25" t="s">
        <v>12</v>
      </c>
      <c r="D28" s="25" t="s">
        <v>45</v>
      </c>
      <c r="E28" s="25" t="s">
        <v>14</v>
      </c>
      <c r="F28" s="6">
        <v>0</v>
      </c>
      <c r="G28" s="6">
        <v>0</v>
      </c>
      <c r="H28" s="6">
        <v>0</v>
      </c>
      <c r="I28" s="10">
        <v>0</v>
      </c>
      <c r="J28" s="8">
        <v>0</v>
      </c>
      <c r="K28" s="8">
        <v>0</v>
      </c>
      <c r="L28" s="8">
        <v>0</v>
      </c>
      <c r="M28" s="8">
        <v>0</v>
      </c>
    </row>
    <row r="29" spans="1:13" s="4" customFormat="1" x14ac:dyDescent="0.25">
      <c r="A29" s="25" t="s">
        <v>37</v>
      </c>
      <c r="B29" s="25" t="s">
        <v>303</v>
      </c>
      <c r="C29" s="25" t="s">
        <v>296</v>
      </c>
      <c r="D29" s="25" t="s">
        <v>304</v>
      </c>
      <c r="E29" s="25" t="s">
        <v>298</v>
      </c>
      <c r="F29" s="6">
        <v>2.6027</v>
      </c>
      <c r="G29" s="6">
        <v>2.6027</v>
      </c>
      <c r="H29" s="6">
        <v>2.6027</v>
      </c>
      <c r="I29" s="10">
        <v>2.6027</v>
      </c>
      <c r="J29" s="28">
        <v>2.6027</v>
      </c>
      <c r="K29" s="209">
        <v>2.60271742134936</v>
      </c>
      <c r="L29" s="83">
        <v>2.6027</v>
      </c>
      <c r="M29" s="83">
        <v>19.025200000000002</v>
      </c>
    </row>
    <row r="30" spans="1:13" s="4" customFormat="1" x14ac:dyDescent="0.25">
      <c r="A30" s="25" t="s">
        <v>37</v>
      </c>
      <c r="B30" s="25" t="s">
        <v>303</v>
      </c>
      <c r="C30" s="25" t="s">
        <v>296</v>
      </c>
      <c r="D30" s="25" t="s">
        <v>305</v>
      </c>
      <c r="E30" s="25" t="s">
        <v>298</v>
      </c>
      <c r="F30" s="6">
        <v>1.6433</v>
      </c>
      <c r="G30" s="6">
        <v>1.6433</v>
      </c>
      <c r="H30" s="6">
        <v>1.6433</v>
      </c>
      <c r="I30" s="10">
        <v>1.6433</v>
      </c>
      <c r="J30" s="28">
        <v>1.6433</v>
      </c>
      <c r="K30" s="209">
        <v>1.6432926873215901</v>
      </c>
      <c r="L30" s="209">
        <v>1.6432926873215901</v>
      </c>
      <c r="M30" s="209">
        <v>12.012</v>
      </c>
    </row>
    <row r="31" spans="1:13" s="4" customFormat="1" x14ac:dyDescent="0.25">
      <c r="A31" s="25" t="s">
        <v>37</v>
      </c>
      <c r="B31" s="25" t="s">
        <v>46</v>
      </c>
      <c r="C31" s="25" t="s">
        <v>12</v>
      </c>
      <c r="D31" s="25" t="s">
        <v>47</v>
      </c>
      <c r="E31" s="25" t="s">
        <v>17</v>
      </c>
      <c r="F31" s="6">
        <v>1.3993</v>
      </c>
      <c r="G31" s="6">
        <v>1.3993</v>
      </c>
      <c r="H31" s="6">
        <v>1.3993</v>
      </c>
      <c r="I31" s="10">
        <v>1.3993</v>
      </c>
      <c r="J31" s="28">
        <v>1.3070000000000002</v>
      </c>
      <c r="K31" s="210">
        <v>1.0630344089914801</v>
      </c>
      <c r="L31" s="83">
        <v>1.2312000000000001</v>
      </c>
      <c r="M31" s="83">
        <v>5.0305999999999997</v>
      </c>
    </row>
    <row r="32" spans="1:13" s="4" customFormat="1" x14ac:dyDescent="0.25">
      <c r="A32" s="25" t="s">
        <v>37</v>
      </c>
      <c r="B32" s="25" t="s">
        <v>46</v>
      </c>
      <c r="C32" s="25" t="s">
        <v>12</v>
      </c>
      <c r="D32" s="25" t="s">
        <v>48</v>
      </c>
      <c r="E32" s="25" t="s">
        <v>40</v>
      </c>
      <c r="F32" s="6">
        <v>0</v>
      </c>
      <c r="G32" s="6">
        <v>0</v>
      </c>
      <c r="H32" s="6">
        <v>0</v>
      </c>
      <c r="I32" s="10">
        <v>0</v>
      </c>
      <c r="J32" s="25"/>
      <c r="K32" s="25"/>
      <c r="L32" s="25"/>
      <c r="M32" s="25"/>
    </row>
    <row r="33" spans="1:13" s="4" customFormat="1" x14ac:dyDescent="0.25">
      <c r="A33" s="25" t="s">
        <v>37</v>
      </c>
      <c r="B33" s="25" t="s">
        <v>46</v>
      </c>
      <c r="C33" s="25" t="s">
        <v>296</v>
      </c>
      <c r="D33" s="25" t="s">
        <v>48</v>
      </c>
      <c r="E33" s="25" t="s">
        <v>298</v>
      </c>
      <c r="F33" s="6">
        <v>1.7355</v>
      </c>
      <c r="G33" s="6">
        <v>1.7355</v>
      </c>
      <c r="H33" s="6">
        <v>1.7355</v>
      </c>
      <c r="I33" s="10">
        <v>1.7355</v>
      </c>
      <c r="J33" s="28">
        <v>1.3739000000000001</v>
      </c>
      <c r="K33" s="210">
        <v>1.13104615054282</v>
      </c>
      <c r="L33" s="84">
        <v>1.3463000000000001</v>
      </c>
      <c r="M33" s="84">
        <v>3.6602000000000001</v>
      </c>
    </row>
    <row r="34" spans="1:13" s="4" customFormat="1" x14ac:dyDescent="0.25">
      <c r="A34" s="25" t="s">
        <v>37</v>
      </c>
      <c r="B34" s="25" t="s">
        <v>46</v>
      </c>
      <c r="C34" s="25" t="s">
        <v>12</v>
      </c>
      <c r="D34" s="25" t="s">
        <v>48</v>
      </c>
      <c r="E34" s="115" t="s">
        <v>14</v>
      </c>
      <c r="F34" s="6"/>
      <c r="G34" s="6"/>
      <c r="H34" s="6"/>
      <c r="I34" s="10"/>
      <c r="J34" s="8">
        <v>0</v>
      </c>
      <c r="K34" s="7">
        <v>0</v>
      </c>
      <c r="L34" s="7">
        <v>0</v>
      </c>
      <c r="M34" s="7">
        <v>0</v>
      </c>
    </row>
    <row r="35" spans="1:13" s="4" customFormat="1" x14ac:dyDescent="0.25">
      <c r="A35" s="25" t="s">
        <v>37</v>
      </c>
      <c r="B35" s="25" t="s">
        <v>46</v>
      </c>
      <c r="C35" s="25" t="s">
        <v>12</v>
      </c>
      <c r="D35" s="25" t="s">
        <v>49</v>
      </c>
      <c r="E35" s="25" t="s">
        <v>17</v>
      </c>
      <c r="F35" s="6">
        <v>0</v>
      </c>
      <c r="G35" s="6">
        <v>0</v>
      </c>
      <c r="H35" s="6">
        <v>0</v>
      </c>
      <c r="I35" s="10">
        <v>0</v>
      </c>
      <c r="J35" s="8">
        <v>0</v>
      </c>
      <c r="K35" s="210">
        <v>1.16189795</v>
      </c>
      <c r="L35" s="7">
        <v>0</v>
      </c>
      <c r="M35" s="7">
        <v>1.7816000000000001</v>
      </c>
    </row>
    <row r="36" spans="1:13" s="4" customFormat="1" x14ac:dyDescent="0.25">
      <c r="A36" s="25" t="s">
        <v>37</v>
      </c>
      <c r="B36" s="25" t="s">
        <v>46</v>
      </c>
      <c r="C36" s="25" t="s">
        <v>12</v>
      </c>
      <c r="D36" s="25" t="s">
        <v>50</v>
      </c>
      <c r="E36" s="25" t="s">
        <v>14</v>
      </c>
      <c r="F36" s="6">
        <v>1.6267</v>
      </c>
      <c r="G36" s="6">
        <v>1.6267</v>
      </c>
      <c r="H36" s="6">
        <v>1.6267</v>
      </c>
      <c r="I36" s="10">
        <v>1.621</v>
      </c>
      <c r="J36" s="8">
        <v>1.621</v>
      </c>
      <c r="K36" s="210">
        <v>1.621</v>
      </c>
      <c r="L36" s="80">
        <v>1.4675</v>
      </c>
      <c r="M36" s="80">
        <v>3.2012999999999998</v>
      </c>
    </row>
    <row r="37" spans="1:13" s="4" customFormat="1" x14ac:dyDescent="0.25">
      <c r="A37" s="25" t="s">
        <v>37</v>
      </c>
      <c r="B37" s="25" t="s">
        <v>46</v>
      </c>
      <c r="C37" s="25" t="s">
        <v>12</v>
      </c>
      <c r="D37" s="25" t="s">
        <v>51</v>
      </c>
      <c r="E37" s="25" t="s">
        <v>14</v>
      </c>
      <c r="F37" s="6">
        <v>0</v>
      </c>
      <c r="G37" s="6">
        <v>0</v>
      </c>
      <c r="H37" s="6">
        <v>0</v>
      </c>
      <c r="I37" s="10">
        <v>0</v>
      </c>
      <c r="J37" s="8">
        <v>0</v>
      </c>
      <c r="K37" s="8">
        <v>0</v>
      </c>
      <c r="L37" s="8">
        <v>0</v>
      </c>
      <c r="M37" s="8">
        <v>0</v>
      </c>
    </row>
    <row r="38" spans="1:13" s="4" customFormat="1" x14ac:dyDescent="0.25">
      <c r="A38" s="25" t="s">
        <v>37</v>
      </c>
      <c r="B38" s="25" t="s">
        <v>46</v>
      </c>
      <c r="C38" s="25" t="s">
        <v>12</v>
      </c>
      <c r="D38" s="25" t="s">
        <v>52</v>
      </c>
      <c r="E38" s="25" t="s">
        <v>14</v>
      </c>
      <c r="F38" s="6">
        <v>0</v>
      </c>
      <c r="G38" s="6">
        <v>0</v>
      </c>
      <c r="H38" s="6">
        <v>0</v>
      </c>
      <c r="I38" s="10">
        <v>0</v>
      </c>
      <c r="J38" s="8">
        <v>0</v>
      </c>
      <c r="K38" s="8">
        <v>0</v>
      </c>
      <c r="L38" s="8">
        <v>0</v>
      </c>
      <c r="M38" s="8">
        <v>0</v>
      </c>
    </row>
    <row r="39" spans="1:13" s="4" customFormat="1" x14ac:dyDescent="0.25">
      <c r="A39" s="25" t="s">
        <v>37</v>
      </c>
      <c r="B39" s="25" t="s">
        <v>46</v>
      </c>
      <c r="C39" s="25" t="s">
        <v>12</v>
      </c>
      <c r="D39" s="25" t="s">
        <v>53</v>
      </c>
      <c r="E39" s="25" t="s">
        <v>17</v>
      </c>
      <c r="F39" s="6">
        <v>0</v>
      </c>
      <c r="G39" s="6">
        <v>0</v>
      </c>
      <c r="H39" s="6">
        <v>0</v>
      </c>
      <c r="I39" s="10">
        <v>0</v>
      </c>
      <c r="J39" s="8">
        <v>0</v>
      </c>
      <c r="K39" s="210">
        <v>0.79609355000000004</v>
      </c>
      <c r="L39" s="8">
        <v>0</v>
      </c>
      <c r="M39" s="8">
        <v>0</v>
      </c>
    </row>
    <row r="40" spans="1:13" s="4" customFormat="1" x14ac:dyDescent="0.25">
      <c r="A40" s="25" t="s">
        <v>37</v>
      </c>
      <c r="B40" s="25" t="s">
        <v>54</v>
      </c>
      <c r="C40" s="25" t="s">
        <v>12</v>
      </c>
      <c r="D40" s="25" t="s">
        <v>55</v>
      </c>
      <c r="E40" s="25" t="s">
        <v>29</v>
      </c>
      <c r="F40" s="6">
        <v>1.0451000000000001</v>
      </c>
      <c r="G40" s="6">
        <v>1.0451000000000001</v>
      </c>
      <c r="H40" s="6">
        <v>1.0451000000000001</v>
      </c>
      <c r="I40" s="10">
        <v>1.0451000000000001</v>
      </c>
      <c r="J40" s="28">
        <v>1.0451000000000001</v>
      </c>
      <c r="K40" s="28">
        <v>1.0451000000000001</v>
      </c>
      <c r="L40" s="25">
        <v>0.5766</v>
      </c>
      <c r="M40" s="25">
        <v>26.364999999999998</v>
      </c>
    </row>
    <row r="41" spans="1:13" s="4" customFormat="1" x14ac:dyDescent="0.25">
      <c r="A41" s="25" t="s">
        <v>37</v>
      </c>
      <c r="B41" s="25" t="s">
        <v>54</v>
      </c>
      <c r="C41" s="25" t="s">
        <v>12</v>
      </c>
      <c r="D41" s="25" t="s">
        <v>55</v>
      </c>
      <c r="E41" s="25" t="s">
        <v>17</v>
      </c>
      <c r="F41" s="6">
        <v>7.3691000000000004</v>
      </c>
      <c r="G41" s="6">
        <v>7.3691000000000004</v>
      </c>
      <c r="H41" s="6">
        <v>7.3691000000000004</v>
      </c>
      <c r="I41" s="10">
        <v>7.3691000000000004</v>
      </c>
      <c r="J41" s="8">
        <v>7.3691000000000004</v>
      </c>
      <c r="K41" s="8">
        <v>7.3691000000000004</v>
      </c>
      <c r="L41" s="85">
        <v>7.3691000000000004</v>
      </c>
      <c r="M41" s="85">
        <v>53.540100000000002</v>
      </c>
    </row>
    <row r="42" spans="1:13" s="4" customFormat="1" x14ac:dyDescent="0.25">
      <c r="A42" s="25" t="s">
        <v>37</v>
      </c>
      <c r="B42" s="25" t="s">
        <v>54</v>
      </c>
      <c r="C42" s="25" t="s">
        <v>12</v>
      </c>
      <c r="D42" s="25" t="s">
        <v>56</v>
      </c>
      <c r="E42" s="25" t="s">
        <v>17</v>
      </c>
      <c r="F42" s="6">
        <v>0</v>
      </c>
      <c r="G42" s="6">
        <v>0</v>
      </c>
      <c r="H42" s="6">
        <v>0</v>
      </c>
      <c r="I42" s="10">
        <v>0</v>
      </c>
      <c r="J42" s="8">
        <v>0</v>
      </c>
      <c r="K42" s="8">
        <v>0</v>
      </c>
      <c r="L42" s="8">
        <v>0</v>
      </c>
      <c r="M42" s="8">
        <v>0</v>
      </c>
    </row>
    <row r="43" spans="1:13" s="4" customFormat="1" x14ac:dyDescent="0.25">
      <c r="A43" s="25" t="s">
        <v>37</v>
      </c>
      <c r="B43" s="25" t="s">
        <v>306</v>
      </c>
      <c r="C43" s="25" t="s">
        <v>296</v>
      </c>
      <c r="D43" s="25" t="s">
        <v>307</v>
      </c>
      <c r="E43" s="25" t="s">
        <v>298</v>
      </c>
      <c r="F43" s="6"/>
      <c r="G43" s="6">
        <v>0</v>
      </c>
      <c r="H43" s="6">
        <v>0</v>
      </c>
      <c r="I43" s="10">
        <v>0</v>
      </c>
      <c r="J43" s="8">
        <v>0</v>
      </c>
      <c r="K43" s="8">
        <v>0</v>
      </c>
      <c r="L43" s="8">
        <v>0</v>
      </c>
      <c r="M43" s="8">
        <v>0</v>
      </c>
    </row>
    <row r="44" spans="1:13" s="4" customFormat="1" x14ac:dyDescent="0.25">
      <c r="A44" s="25" t="s">
        <v>37</v>
      </c>
      <c r="B44" s="25" t="s">
        <v>57</v>
      </c>
      <c r="C44" s="25" t="s">
        <v>12</v>
      </c>
      <c r="D44" s="25" t="s">
        <v>58</v>
      </c>
      <c r="E44" s="25" t="s">
        <v>40</v>
      </c>
      <c r="F44" s="6">
        <v>0.75760000000000005</v>
      </c>
      <c r="G44" s="6">
        <v>0.75760000000000005</v>
      </c>
      <c r="H44" s="6">
        <v>0.75760000000000005</v>
      </c>
      <c r="I44" s="10">
        <v>0.75760000000000005</v>
      </c>
      <c r="J44" s="28">
        <v>0.7571</v>
      </c>
      <c r="K44" s="210">
        <v>0.74488343864971807</v>
      </c>
      <c r="L44" s="80">
        <v>0.71820000000000006</v>
      </c>
      <c r="M44" s="80">
        <v>0.5575</v>
      </c>
    </row>
    <row r="45" spans="1:13" s="4" customFormat="1" x14ac:dyDescent="0.25">
      <c r="A45" s="25" t="s">
        <v>37</v>
      </c>
      <c r="B45" s="25" t="s">
        <v>57</v>
      </c>
      <c r="C45" s="25" t="s">
        <v>296</v>
      </c>
      <c r="D45" s="25" t="s">
        <v>308</v>
      </c>
      <c r="E45" s="25" t="s">
        <v>298</v>
      </c>
      <c r="F45" s="6">
        <v>0</v>
      </c>
      <c r="G45" s="6">
        <v>0</v>
      </c>
      <c r="H45" s="6">
        <v>0</v>
      </c>
      <c r="I45" s="10">
        <v>0</v>
      </c>
      <c r="J45" s="8">
        <v>0</v>
      </c>
      <c r="K45" s="210">
        <v>1.360042</v>
      </c>
      <c r="L45" s="8">
        <v>0</v>
      </c>
      <c r="M45" s="8">
        <v>0</v>
      </c>
    </row>
    <row r="46" spans="1:13" s="4" customFormat="1" x14ac:dyDescent="0.25">
      <c r="A46" s="25" t="s">
        <v>37</v>
      </c>
      <c r="B46" s="25" t="s">
        <v>57</v>
      </c>
      <c r="C46" s="25" t="s">
        <v>296</v>
      </c>
      <c r="D46" s="25" t="s">
        <v>309</v>
      </c>
      <c r="E46" s="25" t="s">
        <v>298</v>
      </c>
      <c r="F46" s="6"/>
      <c r="G46" s="6">
        <v>0</v>
      </c>
      <c r="H46" s="6">
        <v>0</v>
      </c>
      <c r="I46" s="10">
        <v>0</v>
      </c>
      <c r="J46" s="8">
        <v>0</v>
      </c>
      <c r="K46" s="8">
        <v>0</v>
      </c>
      <c r="L46" s="8">
        <v>0</v>
      </c>
      <c r="M46" s="8">
        <v>2.2866</v>
      </c>
    </row>
    <row r="47" spans="1:13" s="4" customFormat="1" x14ac:dyDescent="0.25">
      <c r="A47" s="25" t="s">
        <v>37</v>
      </c>
      <c r="B47" s="25" t="s">
        <v>57</v>
      </c>
      <c r="C47" s="25" t="s">
        <v>12</v>
      </c>
      <c r="D47" s="25" t="s">
        <v>59</v>
      </c>
      <c r="E47" s="25" t="s">
        <v>40</v>
      </c>
      <c r="F47" s="6">
        <v>0</v>
      </c>
      <c r="G47" s="6">
        <v>0</v>
      </c>
      <c r="H47" s="6">
        <v>0</v>
      </c>
      <c r="I47" s="10">
        <v>0</v>
      </c>
      <c r="J47" s="8">
        <v>0</v>
      </c>
      <c r="K47" s="8">
        <v>0</v>
      </c>
      <c r="L47" s="8">
        <v>0</v>
      </c>
      <c r="M47" s="8">
        <v>0</v>
      </c>
    </row>
    <row r="48" spans="1:13" s="4" customFormat="1" x14ac:dyDescent="0.25">
      <c r="A48" s="25" t="s">
        <v>37</v>
      </c>
      <c r="B48" s="25" t="s">
        <v>57</v>
      </c>
      <c r="C48" s="25" t="s">
        <v>296</v>
      </c>
      <c r="D48" s="25" t="s">
        <v>59</v>
      </c>
      <c r="E48" s="25" t="s">
        <v>298</v>
      </c>
      <c r="F48" s="6">
        <v>0</v>
      </c>
      <c r="G48" s="6">
        <v>0</v>
      </c>
      <c r="H48" s="6">
        <v>0</v>
      </c>
      <c r="I48" s="10">
        <v>0</v>
      </c>
      <c r="J48" s="8">
        <v>0</v>
      </c>
      <c r="K48" s="168">
        <v>2.4551103000000003</v>
      </c>
      <c r="L48" s="8">
        <v>0</v>
      </c>
      <c r="M48" s="8">
        <v>1.9675</v>
      </c>
    </row>
    <row r="49" spans="1:13" s="4" customFormat="1" x14ac:dyDescent="0.25">
      <c r="A49" s="25" t="s">
        <v>37</v>
      </c>
      <c r="B49" s="25" t="s">
        <v>310</v>
      </c>
      <c r="C49" s="25" t="s">
        <v>296</v>
      </c>
      <c r="D49" s="25" t="s">
        <v>311</v>
      </c>
      <c r="E49" s="25" t="s">
        <v>298</v>
      </c>
      <c r="F49" s="6">
        <v>0</v>
      </c>
      <c r="G49" s="6">
        <v>0</v>
      </c>
      <c r="H49" s="6">
        <v>0</v>
      </c>
      <c r="I49" s="10">
        <v>0</v>
      </c>
      <c r="J49" s="8">
        <v>0</v>
      </c>
      <c r="K49" s="168">
        <v>0</v>
      </c>
      <c r="L49" s="8">
        <v>0</v>
      </c>
      <c r="M49" s="8">
        <v>0</v>
      </c>
    </row>
    <row r="50" spans="1:13" s="4" customFormat="1" x14ac:dyDescent="0.25">
      <c r="A50" s="25" t="s">
        <v>37</v>
      </c>
      <c r="B50" s="25" t="s">
        <v>60</v>
      </c>
      <c r="C50" s="25" t="s">
        <v>12</v>
      </c>
      <c r="D50" s="25" t="s">
        <v>61</v>
      </c>
      <c r="E50" s="25" t="s">
        <v>29</v>
      </c>
      <c r="F50" s="6">
        <v>0</v>
      </c>
      <c r="G50" s="6">
        <v>0</v>
      </c>
      <c r="H50" s="6">
        <v>0</v>
      </c>
      <c r="I50" s="10">
        <v>0</v>
      </c>
      <c r="J50" s="8">
        <v>0</v>
      </c>
      <c r="K50" s="8">
        <v>0</v>
      </c>
      <c r="L50" s="8">
        <v>0</v>
      </c>
      <c r="M50" s="8">
        <v>0</v>
      </c>
    </row>
    <row r="51" spans="1:13" s="4" customFormat="1" x14ac:dyDescent="0.25">
      <c r="A51" s="25" t="s">
        <v>37</v>
      </c>
      <c r="B51" s="25" t="s">
        <v>60</v>
      </c>
      <c r="C51" s="25" t="s">
        <v>12</v>
      </c>
      <c r="D51" s="25" t="s">
        <v>61</v>
      </c>
      <c r="E51" s="25" t="s">
        <v>17</v>
      </c>
      <c r="F51" s="6">
        <v>229.81970000000001</v>
      </c>
      <c r="G51" s="6">
        <v>229.81970000000001</v>
      </c>
      <c r="H51" s="6">
        <v>229.81970000000001</v>
      </c>
      <c r="I51" s="10">
        <v>229.81970000000001</v>
      </c>
      <c r="J51" s="28">
        <v>228.4496</v>
      </c>
      <c r="K51" s="210">
        <v>227.11004689655999</v>
      </c>
      <c r="L51" s="80">
        <v>226.994</v>
      </c>
      <c r="M51" s="80">
        <v>400.21859999999998</v>
      </c>
    </row>
    <row r="52" spans="1:13" s="4" customFormat="1" x14ac:dyDescent="0.25">
      <c r="A52" s="25" t="s">
        <v>37</v>
      </c>
      <c r="B52" s="25" t="s">
        <v>60</v>
      </c>
      <c r="C52" s="25" t="s">
        <v>12</v>
      </c>
      <c r="D52" s="25" t="s">
        <v>56</v>
      </c>
      <c r="E52" s="25" t="s">
        <v>14</v>
      </c>
      <c r="F52" s="6">
        <v>0.1754</v>
      </c>
      <c r="G52" s="6">
        <v>0.1754</v>
      </c>
      <c r="H52" s="6">
        <v>0.1754</v>
      </c>
      <c r="I52" s="10">
        <v>0.1754</v>
      </c>
      <c r="J52" s="8">
        <v>0.1754</v>
      </c>
      <c r="K52" s="8">
        <v>0.1754</v>
      </c>
      <c r="L52" s="8">
        <v>0.1754</v>
      </c>
      <c r="M52" s="8">
        <v>0.36159999999999998</v>
      </c>
    </row>
    <row r="53" spans="1:13" s="4" customFormat="1" x14ac:dyDescent="0.25">
      <c r="A53" s="25" t="s">
        <v>37</v>
      </c>
      <c r="B53" s="25" t="s">
        <v>60</v>
      </c>
      <c r="C53" s="25" t="s">
        <v>12</v>
      </c>
      <c r="D53" s="25" t="s">
        <v>62</v>
      </c>
      <c r="E53" s="25" t="s">
        <v>17</v>
      </c>
      <c r="F53" s="6">
        <v>0.99840000000000007</v>
      </c>
      <c r="G53" s="6">
        <v>0.99840000000000007</v>
      </c>
      <c r="H53" s="6">
        <v>0.99840000000000007</v>
      </c>
      <c r="I53" s="10">
        <v>0.99840000000000007</v>
      </c>
      <c r="J53" s="8">
        <v>0.99840000000000007</v>
      </c>
      <c r="K53" s="8">
        <v>0.99840000000000007</v>
      </c>
      <c r="L53" s="25">
        <v>0.99840000000000007</v>
      </c>
      <c r="M53" s="25">
        <v>15.925700000000001</v>
      </c>
    </row>
    <row r="54" spans="1:13" s="4" customFormat="1" x14ac:dyDescent="0.25">
      <c r="A54" s="25" t="s">
        <v>37</v>
      </c>
      <c r="B54" s="25" t="s">
        <v>744</v>
      </c>
      <c r="C54" s="25" t="s">
        <v>12</v>
      </c>
      <c r="D54" s="25" t="s">
        <v>114</v>
      </c>
      <c r="E54" s="25" t="s">
        <v>14</v>
      </c>
      <c r="F54" s="6"/>
      <c r="G54" s="6"/>
      <c r="H54" s="6">
        <v>0.56400000000000006</v>
      </c>
      <c r="I54" s="10">
        <v>0.56400000000000006</v>
      </c>
      <c r="J54" s="8">
        <v>0.56400000000000006</v>
      </c>
      <c r="K54" s="8">
        <v>0.56400000000000006</v>
      </c>
      <c r="L54" s="85">
        <v>0.56400000000000006</v>
      </c>
      <c r="M54" s="85">
        <v>11.4716</v>
      </c>
    </row>
    <row r="55" spans="1:13" s="4" customFormat="1" x14ac:dyDescent="0.25">
      <c r="A55" s="25" t="s">
        <v>37</v>
      </c>
      <c r="B55" s="25" t="s">
        <v>63</v>
      </c>
      <c r="C55" s="25" t="s">
        <v>12</v>
      </c>
      <c r="D55" s="25" t="s">
        <v>47</v>
      </c>
      <c r="E55" s="25" t="s">
        <v>17</v>
      </c>
      <c r="F55" s="6">
        <v>1.5003</v>
      </c>
      <c r="G55" s="6">
        <v>1.5003</v>
      </c>
      <c r="H55" s="6">
        <v>1.5003</v>
      </c>
      <c r="I55" s="10">
        <v>1.5003</v>
      </c>
      <c r="J55" s="28">
        <v>1.2850000000000001</v>
      </c>
      <c r="K55" s="25"/>
      <c r="L55" s="82">
        <v>1.2108000000000001</v>
      </c>
      <c r="M55" s="82">
        <v>18.081</v>
      </c>
    </row>
    <row r="56" spans="1:13" s="4" customFormat="1" x14ac:dyDescent="0.25">
      <c r="A56" s="25" t="s">
        <v>37</v>
      </c>
      <c r="B56" s="25" t="s">
        <v>63</v>
      </c>
      <c r="C56" s="25" t="s">
        <v>12</v>
      </c>
      <c r="D56" s="25" t="s">
        <v>64</v>
      </c>
      <c r="E56" s="25" t="s">
        <v>17</v>
      </c>
      <c r="F56" s="6">
        <v>0</v>
      </c>
      <c r="G56" s="6">
        <v>0</v>
      </c>
      <c r="H56" s="6">
        <v>0</v>
      </c>
      <c r="I56" s="10">
        <v>0</v>
      </c>
      <c r="J56" s="8">
        <v>0</v>
      </c>
      <c r="K56" s="210">
        <v>0.46429019999999999</v>
      </c>
      <c r="L56" s="8">
        <v>0</v>
      </c>
      <c r="M56" s="8">
        <v>0.79990000000000006</v>
      </c>
    </row>
    <row r="57" spans="1:13" s="4" customFormat="1" x14ac:dyDescent="0.25">
      <c r="A57" s="25" t="s">
        <v>37</v>
      </c>
      <c r="B57" s="25" t="s">
        <v>63</v>
      </c>
      <c r="C57" s="25" t="s">
        <v>12</v>
      </c>
      <c r="D57" s="25" t="s">
        <v>65</v>
      </c>
      <c r="E57" s="25" t="s">
        <v>17</v>
      </c>
      <c r="F57" s="6">
        <v>0</v>
      </c>
      <c r="G57" s="6">
        <v>0</v>
      </c>
      <c r="H57" s="6">
        <v>0</v>
      </c>
      <c r="I57" s="10">
        <v>0</v>
      </c>
      <c r="J57" s="8">
        <v>0</v>
      </c>
      <c r="K57" s="210">
        <v>0.4314616</v>
      </c>
      <c r="L57" s="8">
        <v>0</v>
      </c>
      <c r="M57" s="8">
        <v>0.74339999999999995</v>
      </c>
    </row>
    <row r="58" spans="1:13" s="4" customFormat="1" x14ac:dyDescent="0.25">
      <c r="A58" s="25" t="s">
        <v>37</v>
      </c>
      <c r="B58" s="25" t="s">
        <v>66</v>
      </c>
      <c r="C58" s="25" t="s">
        <v>12</v>
      </c>
      <c r="D58" s="25" t="s">
        <v>58</v>
      </c>
      <c r="E58" s="25" t="s">
        <v>40</v>
      </c>
      <c r="F58" s="6">
        <v>1.8912</v>
      </c>
      <c r="G58" s="6">
        <v>1.8912</v>
      </c>
      <c r="H58" s="6">
        <v>1.8912</v>
      </c>
      <c r="I58" s="10">
        <v>1.8912</v>
      </c>
      <c r="J58" s="8">
        <v>1.8911</v>
      </c>
      <c r="K58" s="25"/>
      <c r="L58" s="25">
        <v>1.8912</v>
      </c>
      <c r="M58" s="25">
        <v>0</v>
      </c>
    </row>
    <row r="59" spans="1:13" s="4" customFormat="1" x14ac:dyDescent="0.25">
      <c r="A59" s="25" t="s">
        <v>37</v>
      </c>
      <c r="B59" s="25" t="s">
        <v>67</v>
      </c>
      <c r="C59" s="25" t="s">
        <v>12</v>
      </c>
      <c r="D59" s="25" t="s">
        <v>68</v>
      </c>
      <c r="E59" s="25" t="s">
        <v>23</v>
      </c>
      <c r="F59" s="6">
        <v>57.414500000000004</v>
      </c>
      <c r="G59" s="6">
        <v>57.414500000000004</v>
      </c>
      <c r="H59" s="6">
        <v>57.414500000000004</v>
      </c>
      <c r="I59" s="10">
        <v>57.414500000000004</v>
      </c>
      <c r="J59" s="8">
        <v>57.414500000000004</v>
      </c>
      <c r="K59" s="210">
        <v>57.414499999999997</v>
      </c>
      <c r="L59" s="85">
        <v>57.414400000000001</v>
      </c>
      <c r="M59" s="85">
        <v>90.893900000000002</v>
      </c>
    </row>
    <row r="60" spans="1:13" s="4" customFormat="1" x14ac:dyDescent="0.25">
      <c r="A60" s="25" t="s">
        <v>37</v>
      </c>
      <c r="B60" s="25" t="s">
        <v>67</v>
      </c>
      <c r="C60" s="25" t="s">
        <v>12</v>
      </c>
      <c r="D60" s="25" t="s">
        <v>69</v>
      </c>
      <c r="E60" s="25" t="s">
        <v>29</v>
      </c>
      <c r="F60" s="6">
        <v>39.146300000000004</v>
      </c>
      <c r="G60" s="6">
        <v>39.1462</v>
      </c>
      <c r="H60" s="6">
        <v>39.1462</v>
      </c>
      <c r="I60" s="10">
        <v>39.1462</v>
      </c>
      <c r="J60" s="28">
        <v>39.013800000000003</v>
      </c>
      <c r="K60" s="210">
        <v>38.552480667173299</v>
      </c>
      <c r="L60" s="25">
        <v>38.529700000000005</v>
      </c>
      <c r="M60" s="25">
        <v>74.887500000000003</v>
      </c>
    </row>
    <row r="61" spans="1:13" s="4" customFormat="1" x14ac:dyDescent="0.25">
      <c r="A61" s="25" t="s">
        <v>37</v>
      </c>
      <c r="B61" s="25" t="s">
        <v>67</v>
      </c>
      <c r="C61" s="25" t="s">
        <v>12</v>
      </c>
      <c r="D61" s="25" t="s">
        <v>69</v>
      </c>
      <c r="E61" s="25" t="s">
        <v>14</v>
      </c>
      <c r="F61" s="6">
        <v>21.078800000000001</v>
      </c>
      <c r="G61" s="6">
        <v>21.078800000000001</v>
      </c>
      <c r="H61" s="6">
        <v>21.078800000000001</v>
      </c>
      <c r="I61" s="10">
        <v>21.078800000000001</v>
      </c>
      <c r="J61" s="28">
        <v>20.9941</v>
      </c>
      <c r="K61" s="210">
        <v>20.532788459340299</v>
      </c>
      <c r="L61" s="85">
        <v>20.904900000000001</v>
      </c>
      <c r="M61" s="85">
        <v>76.030799999999999</v>
      </c>
    </row>
    <row r="62" spans="1:13" s="4" customFormat="1" x14ac:dyDescent="0.25">
      <c r="A62" s="25" t="s">
        <v>37</v>
      </c>
      <c r="B62" s="25" t="s">
        <v>67</v>
      </c>
      <c r="C62" s="25" t="s">
        <v>12</v>
      </c>
      <c r="D62" s="25" t="s">
        <v>70</v>
      </c>
      <c r="E62" s="25" t="s">
        <v>23</v>
      </c>
      <c r="F62" s="6">
        <v>2.0075000000000003</v>
      </c>
      <c r="G62" s="6">
        <v>2.0075000000000003</v>
      </c>
      <c r="H62" s="6">
        <v>2.0075000000000003</v>
      </c>
      <c r="I62" s="10">
        <v>2.0059</v>
      </c>
      <c r="J62" s="28">
        <v>1.6017000000000001</v>
      </c>
      <c r="K62" s="210">
        <v>1.3344424564061299</v>
      </c>
      <c r="L62" s="82">
        <v>1.2614000000000001</v>
      </c>
      <c r="M62" s="82">
        <v>62.476599999999998</v>
      </c>
    </row>
    <row r="63" spans="1:13" s="4" customFormat="1" x14ac:dyDescent="0.25">
      <c r="A63" s="25" t="s">
        <v>860</v>
      </c>
      <c r="B63" s="25" t="s">
        <v>861</v>
      </c>
      <c r="C63" s="25" t="s">
        <v>12</v>
      </c>
      <c r="D63" s="25" t="s">
        <v>862</v>
      </c>
      <c r="E63" s="91" t="s">
        <v>17</v>
      </c>
      <c r="F63" s="6"/>
      <c r="G63" s="6"/>
      <c r="H63" s="6"/>
      <c r="I63" s="10"/>
      <c r="J63" s="28"/>
      <c r="K63" s="28">
        <v>8.4711999999999996</v>
      </c>
      <c r="L63" s="25">
        <v>8.4711999999999996</v>
      </c>
      <c r="M63" s="25">
        <v>8.4711999999999996</v>
      </c>
    </row>
    <row r="64" spans="1:13" s="4" customFormat="1" x14ac:dyDescent="0.25">
      <c r="A64" s="86" t="s">
        <v>860</v>
      </c>
      <c r="B64" s="110" t="s">
        <v>861</v>
      </c>
      <c r="C64" s="82" t="s">
        <v>12</v>
      </c>
      <c r="D64" s="110" t="s">
        <v>863</v>
      </c>
      <c r="E64" s="111" t="s">
        <v>17</v>
      </c>
      <c r="F64" s="6"/>
      <c r="G64" s="6"/>
      <c r="H64" s="6"/>
      <c r="I64" s="10"/>
      <c r="J64" s="28"/>
      <c r="K64" s="113">
        <v>6.5781000000000001</v>
      </c>
      <c r="L64" s="85">
        <v>6.5781000000000001</v>
      </c>
      <c r="M64" s="85">
        <v>6.5781000000000001</v>
      </c>
    </row>
    <row r="65" spans="1:13" s="4" customFormat="1" x14ac:dyDescent="0.25">
      <c r="A65" s="25" t="s">
        <v>121</v>
      </c>
      <c r="B65" s="25" t="s">
        <v>122</v>
      </c>
      <c r="C65" s="25" t="s">
        <v>116</v>
      </c>
      <c r="D65" s="25" t="s">
        <v>123</v>
      </c>
      <c r="E65" s="25" t="s">
        <v>124</v>
      </c>
      <c r="F65" s="6">
        <v>0</v>
      </c>
      <c r="G65" s="6">
        <v>0</v>
      </c>
      <c r="H65" s="6">
        <v>0</v>
      </c>
      <c r="I65" s="10">
        <v>0</v>
      </c>
      <c r="J65" s="8">
        <v>0</v>
      </c>
      <c r="K65" s="25"/>
      <c r="L65" s="25"/>
      <c r="M65" s="25"/>
    </row>
    <row r="66" spans="1:13" s="4" customFormat="1" x14ac:dyDescent="0.25">
      <c r="A66" s="170" t="s">
        <v>864</v>
      </c>
      <c r="B66" s="88" t="s">
        <v>865</v>
      </c>
      <c r="C66" s="82" t="s">
        <v>296</v>
      </c>
      <c r="D66" s="110" t="s">
        <v>866</v>
      </c>
      <c r="E66" s="111" t="s">
        <v>298</v>
      </c>
      <c r="F66" s="6"/>
      <c r="G66" s="6"/>
      <c r="H66" s="6"/>
      <c r="I66" s="10"/>
      <c r="J66" s="8"/>
      <c r="K66" s="8">
        <v>0</v>
      </c>
      <c r="L66" s="8">
        <v>0</v>
      </c>
      <c r="M66" s="8">
        <v>0</v>
      </c>
    </row>
    <row r="67" spans="1:13" s="4" customFormat="1" x14ac:dyDescent="0.25">
      <c r="A67" s="25" t="s">
        <v>125</v>
      </c>
      <c r="B67" s="25" t="s">
        <v>269</v>
      </c>
      <c r="C67" s="25" t="s">
        <v>270</v>
      </c>
      <c r="D67" s="25" t="s">
        <v>271</v>
      </c>
      <c r="E67" s="25" t="s">
        <v>272</v>
      </c>
      <c r="F67" s="6">
        <v>0</v>
      </c>
      <c r="G67" s="6">
        <v>0</v>
      </c>
      <c r="H67" s="6">
        <v>0</v>
      </c>
      <c r="I67" s="10">
        <v>0</v>
      </c>
      <c r="J67" s="8">
        <v>0</v>
      </c>
      <c r="K67" s="8">
        <v>0</v>
      </c>
      <c r="L67" s="25"/>
      <c r="M67" s="25">
        <v>0</v>
      </c>
    </row>
    <row r="68" spans="1:13" s="4" customFormat="1" x14ac:dyDescent="0.25">
      <c r="A68" s="25" t="s">
        <v>125</v>
      </c>
      <c r="B68" s="25" t="s">
        <v>273</v>
      </c>
      <c r="C68" s="25" t="s">
        <v>270</v>
      </c>
      <c r="D68" s="25" t="s">
        <v>274</v>
      </c>
      <c r="E68" s="25" t="s">
        <v>275</v>
      </c>
      <c r="F68" s="6">
        <v>0</v>
      </c>
      <c r="G68" s="6">
        <v>0</v>
      </c>
      <c r="H68" s="6">
        <v>0</v>
      </c>
      <c r="I68" s="10">
        <v>0</v>
      </c>
      <c r="J68" s="8">
        <v>0</v>
      </c>
      <c r="K68" s="8">
        <v>0</v>
      </c>
      <c r="L68" s="25"/>
      <c r="M68" s="25">
        <v>0</v>
      </c>
    </row>
    <row r="69" spans="1:13" s="4" customFormat="1" x14ac:dyDescent="0.25">
      <c r="A69" s="25" t="s">
        <v>125</v>
      </c>
      <c r="B69" s="25" t="s">
        <v>273</v>
      </c>
      <c r="C69" s="25" t="s">
        <v>270</v>
      </c>
      <c r="D69" s="25" t="s">
        <v>274</v>
      </c>
      <c r="E69" s="25" t="s">
        <v>272</v>
      </c>
      <c r="F69" s="6">
        <v>0</v>
      </c>
      <c r="G69" s="6">
        <v>0</v>
      </c>
      <c r="H69" s="6">
        <v>0</v>
      </c>
      <c r="I69" s="10">
        <v>0</v>
      </c>
      <c r="J69" s="8">
        <v>0</v>
      </c>
      <c r="K69" s="8">
        <v>0</v>
      </c>
      <c r="L69" s="116"/>
      <c r="M69" s="116">
        <v>0</v>
      </c>
    </row>
    <row r="70" spans="1:13" s="4" customFormat="1" x14ac:dyDescent="0.25">
      <c r="A70" s="25" t="s">
        <v>125</v>
      </c>
      <c r="B70" s="25" t="s">
        <v>276</v>
      </c>
      <c r="C70" s="25" t="s">
        <v>270</v>
      </c>
      <c r="D70" s="25" t="s">
        <v>277</v>
      </c>
      <c r="E70" s="25" t="s">
        <v>275</v>
      </c>
      <c r="F70" s="6">
        <v>0</v>
      </c>
      <c r="G70" s="6">
        <v>0</v>
      </c>
      <c r="H70" s="6">
        <v>0</v>
      </c>
      <c r="I70" s="10">
        <v>0</v>
      </c>
      <c r="J70" s="8">
        <v>0</v>
      </c>
      <c r="K70" s="8">
        <v>0</v>
      </c>
      <c r="L70" s="8">
        <v>0</v>
      </c>
      <c r="M70" s="8">
        <v>0</v>
      </c>
    </row>
    <row r="71" spans="1:13" s="4" customFormat="1" x14ac:dyDescent="0.25">
      <c r="A71" s="25" t="s">
        <v>125</v>
      </c>
      <c r="B71" s="25" t="s">
        <v>276</v>
      </c>
      <c r="C71" s="25" t="s">
        <v>270</v>
      </c>
      <c r="D71" s="25" t="s">
        <v>277</v>
      </c>
      <c r="E71" s="25" t="s">
        <v>272</v>
      </c>
      <c r="F71" s="6">
        <v>0</v>
      </c>
      <c r="G71" s="6">
        <v>0</v>
      </c>
      <c r="H71" s="6">
        <v>0</v>
      </c>
      <c r="I71" s="10">
        <v>0</v>
      </c>
      <c r="J71" s="8">
        <v>0</v>
      </c>
      <c r="K71" s="8">
        <v>0</v>
      </c>
      <c r="L71" s="8">
        <v>0</v>
      </c>
      <c r="M71" s="8">
        <v>0</v>
      </c>
    </row>
    <row r="72" spans="1:13" s="4" customFormat="1" x14ac:dyDescent="0.25">
      <c r="A72" s="25" t="s">
        <v>125</v>
      </c>
      <c r="B72" s="25" t="s">
        <v>278</v>
      </c>
      <c r="C72" s="25" t="s">
        <v>270</v>
      </c>
      <c r="D72" s="25" t="s">
        <v>279</v>
      </c>
      <c r="E72" s="25" t="s">
        <v>272</v>
      </c>
      <c r="F72" s="6">
        <v>0</v>
      </c>
      <c r="G72" s="6">
        <v>0</v>
      </c>
      <c r="H72" s="6">
        <v>0</v>
      </c>
      <c r="I72" s="10">
        <v>0</v>
      </c>
      <c r="J72" s="8">
        <v>0</v>
      </c>
      <c r="K72" s="8">
        <v>0</v>
      </c>
      <c r="L72" s="8">
        <v>0</v>
      </c>
      <c r="M72" s="8">
        <v>0</v>
      </c>
    </row>
    <row r="73" spans="1:13" s="4" customFormat="1" x14ac:dyDescent="0.25">
      <c r="A73" s="25" t="s">
        <v>125</v>
      </c>
      <c r="B73" s="25" t="s">
        <v>280</v>
      </c>
      <c r="C73" s="25" t="s">
        <v>270</v>
      </c>
      <c r="D73" s="25" t="s">
        <v>281</v>
      </c>
      <c r="E73" s="25" t="s">
        <v>282</v>
      </c>
      <c r="F73" s="6">
        <v>0</v>
      </c>
      <c r="G73" s="6">
        <v>0</v>
      </c>
      <c r="H73" s="6">
        <v>0</v>
      </c>
      <c r="I73" s="10">
        <v>0</v>
      </c>
      <c r="J73" s="8">
        <v>0</v>
      </c>
      <c r="K73" s="8">
        <v>0</v>
      </c>
      <c r="L73" s="8">
        <v>0</v>
      </c>
      <c r="M73" s="8">
        <v>0</v>
      </c>
    </row>
    <row r="74" spans="1:13" s="4" customFormat="1" x14ac:dyDescent="0.25">
      <c r="A74" s="25" t="s">
        <v>125</v>
      </c>
      <c r="B74" s="25" t="s">
        <v>280</v>
      </c>
      <c r="C74" s="25" t="s">
        <v>270</v>
      </c>
      <c r="D74" s="25" t="s">
        <v>281</v>
      </c>
      <c r="E74" s="25" t="s">
        <v>625</v>
      </c>
      <c r="F74" s="6"/>
      <c r="G74" s="6"/>
      <c r="H74" s="6"/>
      <c r="I74" s="10"/>
      <c r="J74" s="8">
        <v>0</v>
      </c>
      <c r="K74" s="8">
        <v>0</v>
      </c>
      <c r="L74" s="8">
        <v>0</v>
      </c>
      <c r="M74" s="8">
        <v>0</v>
      </c>
    </row>
    <row r="75" spans="1:13" s="4" customFormat="1" x14ac:dyDescent="0.25">
      <c r="A75" s="25" t="s">
        <v>125</v>
      </c>
      <c r="B75" s="25" t="s">
        <v>283</v>
      </c>
      <c r="C75" s="25" t="s">
        <v>270</v>
      </c>
      <c r="D75" s="25" t="s">
        <v>284</v>
      </c>
      <c r="E75" s="25" t="s">
        <v>285</v>
      </c>
      <c r="F75" s="6">
        <v>0</v>
      </c>
      <c r="G75" s="6">
        <v>0</v>
      </c>
      <c r="H75" s="6">
        <v>0</v>
      </c>
      <c r="I75" s="10">
        <v>0</v>
      </c>
      <c r="J75" s="8">
        <v>0</v>
      </c>
      <c r="K75" s="8">
        <v>0</v>
      </c>
      <c r="L75" s="8">
        <v>0</v>
      </c>
      <c r="M75" s="8">
        <v>0</v>
      </c>
    </row>
    <row r="76" spans="1:13" s="4" customFormat="1" x14ac:dyDescent="0.25">
      <c r="A76" s="25" t="s">
        <v>125</v>
      </c>
      <c r="B76" s="25" t="s">
        <v>283</v>
      </c>
      <c r="C76" s="25" t="s">
        <v>270</v>
      </c>
      <c r="D76" s="25" t="s">
        <v>286</v>
      </c>
      <c r="E76" s="25" t="s">
        <v>285</v>
      </c>
      <c r="F76" s="6">
        <v>0</v>
      </c>
      <c r="G76" s="6">
        <v>0</v>
      </c>
      <c r="H76" s="6">
        <v>0</v>
      </c>
      <c r="I76" s="10">
        <v>0</v>
      </c>
      <c r="J76" s="8">
        <v>0</v>
      </c>
      <c r="K76" s="8">
        <v>0</v>
      </c>
      <c r="L76" s="8">
        <v>0</v>
      </c>
      <c r="M76" s="8">
        <v>0</v>
      </c>
    </row>
    <row r="77" spans="1:13" s="4" customFormat="1" x14ac:dyDescent="0.25">
      <c r="A77" s="25" t="s">
        <v>125</v>
      </c>
      <c r="B77" s="25" t="s">
        <v>126</v>
      </c>
      <c r="C77" s="25" t="s">
        <v>116</v>
      </c>
      <c r="D77" s="25" t="s">
        <v>127</v>
      </c>
      <c r="E77" s="25" t="s">
        <v>124</v>
      </c>
      <c r="F77" s="6">
        <v>0</v>
      </c>
      <c r="G77" s="6">
        <v>0</v>
      </c>
      <c r="H77" s="6">
        <v>0</v>
      </c>
      <c r="I77" s="10">
        <v>0</v>
      </c>
      <c r="J77" s="8">
        <v>0</v>
      </c>
      <c r="K77" s="8">
        <v>0</v>
      </c>
      <c r="L77" s="8">
        <v>0</v>
      </c>
      <c r="M77" s="8">
        <v>0</v>
      </c>
    </row>
    <row r="78" spans="1:13" s="4" customFormat="1" x14ac:dyDescent="0.25">
      <c r="A78" s="25" t="s">
        <v>619</v>
      </c>
      <c r="B78" s="25" t="s">
        <v>620</v>
      </c>
      <c r="C78" s="25" t="s">
        <v>270</v>
      </c>
      <c r="D78" s="25" t="s">
        <v>621</v>
      </c>
      <c r="E78" s="25" t="s">
        <v>295</v>
      </c>
      <c r="F78" s="6"/>
      <c r="G78" s="6">
        <v>0</v>
      </c>
      <c r="H78" s="6">
        <v>0</v>
      </c>
      <c r="I78" s="185">
        <v>0</v>
      </c>
      <c r="J78" s="6">
        <v>0</v>
      </c>
      <c r="K78" s="8">
        <v>0</v>
      </c>
      <c r="L78" s="8">
        <v>0</v>
      </c>
      <c r="M78" s="8">
        <v>0</v>
      </c>
    </row>
    <row r="79" spans="1:13" s="4" customFormat="1" x14ac:dyDescent="0.25">
      <c r="A79" s="25" t="s">
        <v>619</v>
      </c>
      <c r="B79" s="25" t="s">
        <v>620</v>
      </c>
      <c r="C79" s="25" t="s">
        <v>270</v>
      </c>
      <c r="D79" s="25" t="s">
        <v>621</v>
      </c>
      <c r="E79" s="25" t="s">
        <v>282</v>
      </c>
      <c r="F79" s="6"/>
      <c r="G79" s="6">
        <v>0</v>
      </c>
      <c r="H79" s="6">
        <v>0</v>
      </c>
      <c r="I79" s="185">
        <v>0</v>
      </c>
      <c r="J79" s="6">
        <v>0</v>
      </c>
      <c r="K79" s="8">
        <v>0</v>
      </c>
      <c r="L79" s="8">
        <v>0</v>
      </c>
      <c r="M79" s="8">
        <v>0</v>
      </c>
    </row>
    <row r="80" spans="1:13" s="4" customFormat="1" x14ac:dyDescent="0.25">
      <c r="A80" s="25" t="s">
        <v>619</v>
      </c>
      <c r="B80" s="25" t="s">
        <v>620</v>
      </c>
      <c r="C80" s="25" t="s">
        <v>270</v>
      </c>
      <c r="D80" s="25" t="s">
        <v>621</v>
      </c>
      <c r="E80" s="25" t="s">
        <v>625</v>
      </c>
      <c r="F80" s="6"/>
      <c r="G80" s="6"/>
      <c r="H80" s="6"/>
      <c r="I80" s="185"/>
      <c r="J80" s="6"/>
      <c r="K80" s="8"/>
      <c r="L80" s="8"/>
      <c r="M80" s="8">
        <v>0</v>
      </c>
    </row>
    <row r="81" spans="1:13" s="4" customFormat="1" x14ac:dyDescent="0.25">
      <c r="A81" s="25" t="s">
        <v>619</v>
      </c>
      <c r="B81" s="25" t="s">
        <v>620</v>
      </c>
      <c r="C81" s="25" t="s">
        <v>270</v>
      </c>
      <c r="D81" s="25" t="s">
        <v>621</v>
      </c>
      <c r="E81" s="115" t="s">
        <v>632</v>
      </c>
      <c r="F81" s="6"/>
      <c r="G81" s="6"/>
      <c r="H81" s="6"/>
      <c r="I81" s="185"/>
      <c r="J81" s="6"/>
      <c r="K81" s="8"/>
      <c r="L81" s="8">
        <v>0</v>
      </c>
      <c r="M81" s="8">
        <v>0</v>
      </c>
    </row>
    <row r="82" spans="1:13" s="4" customFormat="1" x14ac:dyDescent="0.25">
      <c r="A82" s="25" t="s">
        <v>717</v>
      </c>
      <c r="B82" s="25" t="s">
        <v>718</v>
      </c>
      <c r="C82" s="25" t="s">
        <v>296</v>
      </c>
      <c r="D82" s="25" t="s">
        <v>719</v>
      </c>
      <c r="E82" s="25" t="s">
        <v>298</v>
      </c>
      <c r="F82" s="6"/>
      <c r="G82" s="6"/>
      <c r="H82" s="6"/>
      <c r="I82" s="185"/>
      <c r="J82" s="6">
        <v>0</v>
      </c>
      <c r="K82" s="6">
        <v>0</v>
      </c>
      <c r="L82" s="6">
        <v>0</v>
      </c>
      <c r="M82" s="6">
        <v>0</v>
      </c>
    </row>
    <row r="83" spans="1:13" s="4" customFormat="1" x14ac:dyDescent="0.25">
      <c r="A83" s="25" t="s">
        <v>717</v>
      </c>
      <c r="B83" s="25" t="s">
        <v>718</v>
      </c>
      <c r="C83" s="25" t="s">
        <v>296</v>
      </c>
      <c r="D83" s="25" t="s">
        <v>719</v>
      </c>
      <c r="E83" s="25" t="s">
        <v>315</v>
      </c>
      <c r="F83" s="6"/>
      <c r="G83" s="6"/>
      <c r="H83" s="6"/>
      <c r="I83" s="185"/>
      <c r="J83" s="6">
        <v>0</v>
      </c>
      <c r="K83" s="6">
        <v>0</v>
      </c>
      <c r="L83" s="6">
        <v>0</v>
      </c>
      <c r="M83" s="6">
        <v>0</v>
      </c>
    </row>
    <row r="84" spans="1:13" s="4" customFormat="1" x14ac:dyDescent="0.25">
      <c r="A84" s="25" t="s">
        <v>102</v>
      </c>
      <c r="B84" s="25" t="s">
        <v>103</v>
      </c>
      <c r="C84" s="25" t="s">
        <v>12</v>
      </c>
      <c r="D84" s="25" t="s">
        <v>104</v>
      </c>
      <c r="E84" s="25" t="s">
        <v>14</v>
      </c>
      <c r="F84" s="6">
        <v>0</v>
      </c>
      <c r="G84" s="6">
        <v>0</v>
      </c>
      <c r="H84" s="6">
        <v>0</v>
      </c>
      <c r="I84" s="10">
        <v>0</v>
      </c>
      <c r="J84" s="8">
        <v>0</v>
      </c>
      <c r="K84" s="8">
        <v>0</v>
      </c>
      <c r="L84" s="8">
        <v>0</v>
      </c>
      <c r="M84" s="8">
        <v>0</v>
      </c>
    </row>
    <row r="85" spans="1:13" s="4" customFormat="1" x14ac:dyDescent="0.25">
      <c r="A85" s="25" t="s">
        <v>102</v>
      </c>
      <c r="B85" s="25" t="s">
        <v>103</v>
      </c>
      <c r="C85" s="25" t="s">
        <v>12</v>
      </c>
      <c r="D85" s="25" t="s">
        <v>105</v>
      </c>
      <c r="E85" s="25" t="s">
        <v>14</v>
      </c>
      <c r="F85" s="6">
        <v>0</v>
      </c>
      <c r="G85" s="6">
        <v>0</v>
      </c>
      <c r="H85" s="6">
        <v>0</v>
      </c>
      <c r="I85" s="10">
        <v>0</v>
      </c>
      <c r="J85" s="8">
        <v>0</v>
      </c>
      <c r="K85" s="8">
        <v>0</v>
      </c>
      <c r="L85" s="8">
        <v>0</v>
      </c>
      <c r="M85" s="8">
        <v>0</v>
      </c>
    </row>
    <row r="86" spans="1:13" s="4" customFormat="1" x14ac:dyDescent="0.25">
      <c r="A86" s="25" t="s">
        <v>102</v>
      </c>
      <c r="B86" s="25" t="s">
        <v>103</v>
      </c>
      <c r="C86" s="25" t="s">
        <v>12</v>
      </c>
      <c r="D86" s="25" t="s">
        <v>106</v>
      </c>
      <c r="E86" s="25" t="s">
        <v>14</v>
      </c>
      <c r="F86" s="6">
        <v>0</v>
      </c>
      <c r="G86" s="6">
        <v>0</v>
      </c>
      <c r="H86" s="6">
        <v>0</v>
      </c>
      <c r="I86" s="10">
        <v>0</v>
      </c>
      <c r="J86" s="8">
        <v>0</v>
      </c>
      <c r="K86" s="8">
        <v>0</v>
      </c>
      <c r="L86" s="8">
        <v>0</v>
      </c>
      <c r="M86" s="8">
        <v>0</v>
      </c>
    </row>
    <row r="87" spans="1:13" s="4" customFormat="1" x14ac:dyDescent="0.25">
      <c r="A87" s="25" t="s">
        <v>102</v>
      </c>
      <c r="B87" s="25" t="s">
        <v>107</v>
      </c>
      <c r="C87" s="25" t="s">
        <v>12</v>
      </c>
      <c r="D87" s="25" t="s">
        <v>108</v>
      </c>
      <c r="E87" s="25" t="s">
        <v>14</v>
      </c>
      <c r="F87" s="6">
        <v>0</v>
      </c>
      <c r="G87" s="6">
        <v>0</v>
      </c>
      <c r="H87" s="6">
        <v>0</v>
      </c>
      <c r="I87" s="10">
        <v>0</v>
      </c>
      <c r="J87" s="8">
        <v>0</v>
      </c>
      <c r="K87" s="8">
        <v>0</v>
      </c>
      <c r="L87" s="8">
        <v>0</v>
      </c>
      <c r="M87" s="8"/>
    </row>
    <row r="88" spans="1:13" s="4" customFormat="1" x14ac:dyDescent="0.25">
      <c r="A88" s="25" t="s">
        <v>102</v>
      </c>
      <c r="B88" s="25" t="s">
        <v>107</v>
      </c>
      <c r="C88" s="25" t="s">
        <v>12</v>
      </c>
      <c r="D88" s="25" t="s">
        <v>104</v>
      </c>
      <c r="E88" s="25" t="s">
        <v>14</v>
      </c>
      <c r="F88" s="6">
        <v>0</v>
      </c>
      <c r="G88" s="6">
        <v>0</v>
      </c>
      <c r="H88" s="6">
        <v>0</v>
      </c>
      <c r="I88" s="10">
        <v>0</v>
      </c>
      <c r="J88" s="8">
        <v>0</v>
      </c>
      <c r="K88" s="8">
        <v>0</v>
      </c>
      <c r="L88" s="8">
        <v>0</v>
      </c>
      <c r="M88" s="8"/>
    </row>
    <row r="89" spans="1:13" s="4" customFormat="1" x14ac:dyDescent="0.25">
      <c r="A89" s="25" t="s">
        <v>102</v>
      </c>
      <c r="B89" s="25" t="s">
        <v>109</v>
      </c>
      <c r="C89" s="25" t="s">
        <v>12</v>
      </c>
      <c r="D89" s="25" t="s">
        <v>110</v>
      </c>
      <c r="E89" s="25" t="s">
        <v>14</v>
      </c>
      <c r="F89" s="6">
        <v>0</v>
      </c>
      <c r="G89" s="6">
        <v>0</v>
      </c>
      <c r="H89" s="6">
        <v>0</v>
      </c>
      <c r="I89" s="10">
        <v>0</v>
      </c>
      <c r="J89" s="8">
        <v>0</v>
      </c>
      <c r="K89" s="8">
        <v>0</v>
      </c>
      <c r="L89" s="8">
        <v>0</v>
      </c>
      <c r="M89" s="8">
        <v>0</v>
      </c>
    </row>
    <row r="90" spans="1:13" s="4" customFormat="1" x14ac:dyDescent="0.25">
      <c r="A90" s="25" t="s">
        <v>102</v>
      </c>
      <c r="B90" s="25" t="s">
        <v>109</v>
      </c>
      <c r="C90" s="25" t="s">
        <v>12</v>
      </c>
      <c r="D90" s="25" t="s">
        <v>111</v>
      </c>
      <c r="E90" s="25" t="s">
        <v>14</v>
      </c>
      <c r="F90" s="6">
        <v>0</v>
      </c>
      <c r="G90" s="6">
        <v>0</v>
      </c>
      <c r="H90" s="6">
        <v>0</v>
      </c>
      <c r="I90" s="10">
        <v>0</v>
      </c>
      <c r="J90" s="8">
        <v>0</v>
      </c>
      <c r="K90" s="8">
        <v>0</v>
      </c>
      <c r="L90" s="8">
        <v>0</v>
      </c>
      <c r="M90" s="8">
        <v>0</v>
      </c>
    </row>
    <row r="91" spans="1:13" s="4" customFormat="1" x14ac:dyDescent="0.25">
      <c r="A91" s="25" t="s">
        <v>720</v>
      </c>
      <c r="B91" s="25" t="s">
        <v>721</v>
      </c>
      <c r="C91" s="25" t="s">
        <v>296</v>
      </c>
      <c r="D91" s="25" t="s">
        <v>722</v>
      </c>
      <c r="E91" s="25" t="s">
        <v>315</v>
      </c>
      <c r="F91" s="6"/>
      <c r="G91" s="6"/>
      <c r="H91" s="6">
        <v>0</v>
      </c>
      <c r="I91" s="6">
        <v>0</v>
      </c>
      <c r="J91" s="8">
        <v>0</v>
      </c>
      <c r="K91" s="8">
        <v>0</v>
      </c>
      <c r="L91" s="8">
        <v>0</v>
      </c>
      <c r="M91" s="8">
        <v>0</v>
      </c>
    </row>
    <row r="92" spans="1:13" s="4" customFormat="1" x14ac:dyDescent="0.25">
      <c r="A92" s="25" t="s">
        <v>720</v>
      </c>
      <c r="B92" s="25" t="s">
        <v>721</v>
      </c>
      <c r="C92" s="25" t="s">
        <v>296</v>
      </c>
      <c r="D92" s="25" t="s">
        <v>723</v>
      </c>
      <c r="E92" s="25" t="s">
        <v>315</v>
      </c>
      <c r="F92" s="6"/>
      <c r="G92" s="6"/>
      <c r="H92" s="6">
        <v>0</v>
      </c>
      <c r="I92" s="6">
        <v>0</v>
      </c>
      <c r="J92" s="8">
        <v>0</v>
      </c>
      <c r="K92" s="8">
        <v>0</v>
      </c>
      <c r="L92" s="8">
        <v>0</v>
      </c>
      <c r="M92" s="8">
        <v>0</v>
      </c>
    </row>
    <row r="93" spans="1:13" s="4" customFormat="1" x14ac:dyDescent="0.25">
      <c r="A93" s="25" t="s">
        <v>720</v>
      </c>
      <c r="B93" s="25" t="s">
        <v>721</v>
      </c>
      <c r="C93" s="25" t="s">
        <v>296</v>
      </c>
      <c r="D93" s="91" t="s">
        <v>724</v>
      </c>
      <c r="E93" s="25" t="s">
        <v>282</v>
      </c>
      <c r="F93" s="6"/>
      <c r="G93" s="6"/>
      <c r="H93" s="6">
        <v>0</v>
      </c>
      <c r="I93" s="6">
        <v>0</v>
      </c>
      <c r="J93" s="8">
        <v>0</v>
      </c>
      <c r="K93" s="8">
        <v>0</v>
      </c>
      <c r="L93" s="74">
        <v>0</v>
      </c>
      <c r="M93" s="74">
        <v>0</v>
      </c>
    </row>
    <row r="94" spans="1:13" s="4" customFormat="1" x14ac:dyDescent="0.25">
      <c r="A94" s="90" t="s">
        <v>856</v>
      </c>
      <c r="B94" s="25" t="s">
        <v>857</v>
      </c>
      <c r="C94" s="25" t="s">
        <v>12</v>
      </c>
      <c r="D94" s="91" t="s">
        <v>858</v>
      </c>
      <c r="E94" s="25" t="s">
        <v>82</v>
      </c>
      <c r="F94" s="6"/>
      <c r="G94" s="6"/>
      <c r="H94" s="6"/>
      <c r="I94" s="185"/>
      <c r="J94" s="8"/>
      <c r="K94" s="8"/>
      <c r="L94" s="8">
        <v>0</v>
      </c>
      <c r="M94" s="8">
        <v>0</v>
      </c>
    </row>
    <row r="95" spans="1:13" s="4" customFormat="1" x14ac:dyDescent="0.25">
      <c r="A95" s="90" t="s">
        <v>856</v>
      </c>
      <c r="B95" s="116" t="s">
        <v>72</v>
      </c>
      <c r="C95" s="116" t="s">
        <v>12</v>
      </c>
      <c r="D95" s="116" t="s">
        <v>73</v>
      </c>
      <c r="E95" s="85" t="s">
        <v>74</v>
      </c>
      <c r="F95" s="6"/>
      <c r="G95" s="6"/>
      <c r="H95" s="6"/>
      <c r="I95" s="185"/>
      <c r="J95" s="8"/>
      <c r="K95" s="8"/>
      <c r="L95" s="8">
        <v>0</v>
      </c>
      <c r="M95" s="8">
        <v>0</v>
      </c>
    </row>
    <row r="96" spans="1:13" s="4" customFormat="1" x14ac:dyDescent="0.25">
      <c r="A96" s="90" t="s">
        <v>856</v>
      </c>
      <c r="B96" s="25" t="s">
        <v>76</v>
      </c>
      <c r="C96" s="25" t="s">
        <v>12</v>
      </c>
      <c r="D96" s="25" t="s">
        <v>77</v>
      </c>
      <c r="E96" s="76" t="s">
        <v>74</v>
      </c>
      <c r="F96" s="198"/>
      <c r="G96" s="198"/>
      <c r="H96" s="198"/>
      <c r="I96" s="199"/>
      <c r="J96" s="9"/>
      <c r="K96" s="9"/>
      <c r="L96" s="8">
        <v>0</v>
      </c>
      <c r="M96" s="8">
        <v>0</v>
      </c>
    </row>
    <row r="97" spans="1:13" s="4" customFormat="1" x14ac:dyDescent="0.25">
      <c r="A97" s="90" t="s">
        <v>856</v>
      </c>
      <c r="B97" s="25" t="s">
        <v>78</v>
      </c>
      <c r="C97" s="25" t="s">
        <v>12</v>
      </c>
      <c r="D97" s="25" t="s">
        <v>79</v>
      </c>
      <c r="E97" s="25" t="s">
        <v>74</v>
      </c>
      <c r="F97" s="6"/>
      <c r="G97" s="6"/>
      <c r="H97" s="6"/>
      <c r="I97" s="185"/>
      <c r="J97" s="8"/>
      <c r="K97" s="8"/>
      <c r="L97" s="8">
        <v>0</v>
      </c>
      <c r="M97" s="8">
        <v>0</v>
      </c>
    </row>
    <row r="98" spans="1:13" s="4" customFormat="1" x14ac:dyDescent="0.25">
      <c r="A98" s="90" t="s">
        <v>856</v>
      </c>
      <c r="B98" s="25" t="s">
        <v>80</v>
      </c>
      <c r="C98" s="25" t="s">
        <v>12</v>
      </c>
      <c r="D98" s="124" t="s">
        <v>81</v>
      </c>
      <c r="E98" s="25" t="s">
        <v>82</v>
      </c>
      <c r="F98" s="6"/>
      <c r="G98" s="6"/>
      <c r="H98" s="6"/>
      <c r="I98" s="185"/>
      <c r="J98" s="8"/>
      <c r="K98" s="8"/>
      <c r="L98" s="8">
        <v>0</v>
      </c>
      <c r="M98" s="8">
        <v>0</v>
      </c>
    </row>
    <row r="99" spans="1:13" s="4" customFormat="1" x14ac:dyDescent="0.25">
      <c r="A99" s="90" t="s">
        <v>856</v>
      </c>
      <c r="B99" s="25" t="s">
        <v>80</v>
      </c>
      <c r="C99" s="25" t="s">
        <v>12</v>
      </c>
      <c r="D99" s="25" t="s">
        <v>84</v>
      </c>
      <c r="E99" s="25" t="s">
        <v>82</v>
      </c>
      <c r="F99" s="6"/>
      <c r="G99" s="6"/>
      <c r="H99" s="6"/>
      <c r="I99" s="185"/>
      <c r="J99" s="8"/>
      <c r="K99" s="8"/>
      <c r="L99" s="8">
        <v>0</v>
      </c>
      <c r="M99" s="8">
        <v>0</v>
      </c>
    </row>
    <row r="100" spans="1:13" s="4" customFormat="1" x14ac:dyDescent="0.25">
      <c r="A100" s="90" t="s">
        <v>856</v>
      </c>
      <c r="B100" s="25" t="s">
        <v>85</v>
      </c>
      <c r="C100" s="25" t="s">
        <v>12</v>
      </c>
      <c r="D100" s="117" t="s">
        <v>86</v>
      </c>
      <c r="E100" s="25" t="s">
        <v>74</v>
      </c>
      <c r="F100" s="6"/>
      <c r="G100" s="6"/>
      <c r="H100" s="6"/>
      <c r="I100" s="185"/>
      <c r="J100" s="8"/>
      <c r="K100" s="8"/>
      <c r="L100" s="8">
        <v>0</v>
      </c>
      <c r="M100" s="8">
        <v>0</v>
      </c>
    </row>
    <row r="101" spans="1:13" s="4" customFormat="1" x14ac:dyDescent="0.25">
      <c r="A101" s="90" t="s">
        <v>856</v>
      </c>
      <c r="B101" s="164" t="s">
        <v>87</v>
      </c>
      <c r="C101" s="124" t="s">
        <v>12</v>
      </c>
      <c r="D101" s="202" t="s">
        <v>88</v>
      </c>
      <c r="E101" s="116" t="s">
        <v>74</v>
      </c>
      <c r="F101" s="198"/>
      <c r="G101" s="6"/>
      <c r="H101" s="6"/>
      <c r="I101" s="185"/>
      <c r="J101" s="8"/>
      <c r="K101" s="8"/>
      <c r="L101" s="8">
        <v>0</v>
      </c>
      <c r="M101" s="8">
        <v>0</v>
      </c>
    </row>
    <row r="102" spans="1:13" s="4" customFormat="1" x14ac:dyDescent="0.25">
      <c r="A102" s="91" t="s">
        <v>856</v>
      </c>
      <c r="B102" s="117" t="s">
        <v>87</v>
      </c>
      <c r="C102" s="25" t="s">
        <v>12</v>
      </c>
      <c r="D102" s="118" t="s">
        <v>859</v>
      </c>
      <c r="E102" s="25" t="s">
        <v>74</v>
      </c>
      <c r="F102" s="198"/>
      <c r="G102" s="6"/>
      <c r="H102" s="6"/>
      <c r="I102" s="185"/>
      <c r="J102" s="8"/>
      <c r="K102" s="8"/>
      <c r="L102" s="8">
        <v>0</v>
      </c>
      <c r="M102" s="8">
        <v>0</v>
      </c>
    </row>
    <row r="103" spans="1:13" s="4" customFormat="1" x14ac:dyDescent="0.25">
      <c r="A103" s="86" t="s">
        <v>856</v>
      </c>
      <c r="B103" s="117" t="s">
        <v>87</v>
      </c>
      <c r="C103" s="25" t="s">
        <v>12</v>
      </c>
      <c r="D103" s="118" t="s">
        <v>91</v>
      </c>
      <c r="E103" s="25" t="s">
        <v>74</v>
      </c>
      <c r="F103" s="6"/>
      <c r="G103" s="6"/>
      <c r="H103" s="6"/>
      <c r="I103" s="185"/>
      <c r="J103" s="8"/>
      <c r="K103" s="8"/>
      <c r="L103" s="8">
        <v>0</v>
      </c>
      <c r="M103" s="8">
        <v>0</v>
      </c>
    </row>
    <row r="104" spans="1:13" s="4" customFormat="1" x14ac:dyDescent="0.25">
      <c r="A104" s="90" t="s">
        <v>856</v>
      </c>
      <c r="B104" s="119" t="s">
        <v>92</v>
      </c>
      <c r="C104" s="85" t="s">
        <v>12</v>
      </c>
      <c r="D104" s="120" t="s">
        <v>93</v>
      </c>
      <c r="E104" s="85" t="s">
        <v>74</v>
      </c>
      <c r="F104" s="198"/>
      <c r="G104" s="6"/>
      <c r="H104" s="6"/>
      <c r="I104" s="185"/>
      <c r="J104" s="8"/>
      <c r="K104" s="8"/>
      <c r="L104" s="8">
        <v>0</v>
      </c>
      <c r="M104" s="8">
        <v>0</v>
      </c>
    </row>
    <row r="105" spans="1:13" s="4" customFormat="1" x14ac:dyDescent="0.25">
      <c r="A105" s="90" t="s">
        <v>856</v>
      </c>
      <c r="B105" s="117" t="s">
        <v>92</v>
      </c>
      <c r="C105" s="25" t="s">
        <v>12</v>
      </c>
      <c r="D105" s="118" t="s">
        <v>95</v>
      </c>
      <c r="E105" s="25" t="s">
        <v>74</v>
      </c>
      <c r="F105" s="198"/>
      <c r="G105" s="6"/>
      <c r="H105" s="6"/>
      <c r="I105" s="185"/>
      <c r="J105" s="8"/>
      <c r="K105" s="8"/>
      <c r="L105" s="8">
        <v>0</v>
      </c>
      <c r="M105" s="8">
        <v>0</v>
      </c>
    </row>
    <row r="106" spans="1:13" s="4" customFormat="1" x14ac:dyDescent="0.25">
      <c r="A106" s="90" t="s">
        <v>856</v>
      </c>
      <c r="B106" s="117" t="s">
        <v>96</v>
      </c>
      <c r="C106" s="25" t="s">
        <v>12</v>
      </c>
      <c r="D106" s="91" t="s">
        <v>97</v>
      </c>
      <c r="E106" s="25" t="s">
        <v>74</v>
      </c>
      <c r="F106" s="198"/>
      <c r="G106" s="6"/>
      <c r="H106" s="6"/>
      <c r="I106" s="185"/>
      <c r="J106" s="8"/>
      <c r="K106" s="8"/>
      <c r="L106" s="8">
        <v>0</v>
      </c>
      <c r="M106" s="8">
        <v>0</v>
      </c>
    </row>
    <row r="107" spans="1:13" s="4" customFormat="1" x14ac:dyDescent="0.25">
      <c r="A107" s="90" t="s">
        <v>856</v>
      </c>
      <c r="B107" s="119" t="s">
        <v>98</v>
      </c>
      <c r="C107" s="85" t="s">
        <v>12</v>
      </c>
      <c r="D107" s="170" t="s">
        <v>99</v>
      </c>
      <c r="E107" s="25" t="s">
        <v>82</v>
      </c>
      <c r="F107" s="198"/>
      <c r="G107" s="6"/>
      <c r="H107" s="6"/>
      <c r="I107" s="185"/>
      <c r="J107" s="8"/>
      <c r="K107" s="8"/>
      <c r="L107" s="8">
        <v>0</v>
      </c>
      <c r="M107" s="8">
        <v>0</v>
      </c>
    </row>
    <row r="108" spans="1:13" s="4" customFormat="1" x14ac:dyDescent="0.25">
      <c r="A108" s="90" t="s">
        <v>856</v>
      </c>
      <c r="B108" s="121" t="s">
        <v>100</v>
      </c>
      <c r="C108" s="82" t="s">
        <v>12</v>
      </c>
      <c r="D108" s="121" t="s">
        <v>101</v>
      </c>
      <c r="E108" s="82" t="s">
        <v>82</v>
      </c>
      <c r="F108" s="198"/>
      <c r="G108" s="6"/>
      <c r="H108" s="6"/>
      <c r="I108" s="185"/>
      <c r="J108" s="8"/>
      <c r="K108" s="8"/>
      <c r="L108" s="8">
        <v>0</v>
      </c>
      <c r="M108" s="8">
        <v>0</v>
      </c>
    </row>
    <row r="109" spans="1:13" s="4" customFormat="1" x14ac:dyDescent="0.25">
      <c r="A109" s="25" t="s">
        <v>112</v>
      </c>
      <c r="B109" s="117" t="s">
        <v>113</v>
      </c>
      <c r="C109" s="25" t="s">
        <v>12</v>
      </c>
      <c r="D109" s="118" t="s">
        <v>114</v>
      </c>
      <c r="E109" s="25" t="s">
        <v>14</v>
      </c>
      <c r="F109" s="6">
        <v>0.56400000000000006</v>
      </c>
      <c r="G109" s="6">
        <v>0.56400000000000006</v>
      </c>
      <c r="H109" s="6"/>
      <c r="I109" s="10"/>
      <c r="J109" s="25"/>
      <c r="K109" s="25"/>
      <c r="L109" s="85"/>
      <c r="M109" s="85"/>
    </row>
    <row r="110" spans="1:13" s="4" customFormat="1" x14ac:dyDescent="0.25">
      <c r="A110" s="25" t="s">
        <v>622</v>
      </c>
      <c r="B110" s="25" t="s">
        <v>623</v>
      </c>
      <c r="C110" s="25" t="s">
        <v>270</v>
      </c>
      <c r="D110" s="25" t="s">
        <v>624</v>
      </c>
      <c r="E110" s="25" t="s">
        <v>625</v>
      </c>
      <c r="F110" s="6"/>
      <c r="G110" s="6">
        <v>0</v>
      </c>
      <c r="H110" s="6">
        <v>0</v>
      </c>
      <c r="I110" s="10">
        <v>0</v>
      </c>
      <c r="J110" s="8">
        <v>0</v>
      </c>
      <c r="K110" s="8">
        <v>0</v>
      </c>
      <c r="L110" s="8">
        <v>0</v>
      </c>
      <c r="M110" s="8">
        <v>0</v>
      </c>
    </row>
    <row r="111" spans="1:13" s="4" customFormat="1" x14ac:dyDescent="0.25">
      <c r="A111" s="25" t="s">
        <v>616</v>
      </c>
      <c r="B111" s="25" t="s">
        <v>617</v>
      </c>
      <c r="C111" s="25" t="s">
        <v>296</v>
      </c>
      <c r="D111" s="25" t="s">
        <v>618</v>
      </c>
      <c r="E111" s="25" t="s">
        <v>772</v>
      </c>
      <c r="F111" s="6"/>
      <c r="G111" s="6"/>
      <c r="H111" s="6"/>
      <c r="I111" s="10"/>
      <c r="J111" s="8">
        <v>0</v>
      </c>
      <c r="K111" s="25"/>
      <c r="L111" s="25"/>
      <c r="M111" s="25"/>
    </row>
    <row r="112" spans="1:13" s="4" customFormat="1" x14ac:dyDescent="0.25">
      <c r="A112" s="25" t="s">
        <v>616</v>
      </c>
      <c r="B112" s="25" t="s">
        <v>617</v>
      </c>
      <c r="C112" s="25" t="s">
        <v>12</v>
      </c>
      <c r="D112" s="25" t="s">
        <v>618</v>
      </c>
      <c r="E112" s="25" t="s">
        <v>14</v>
      </c>
      <c r="F112" s="6"/>
      <c r="G112" s="6"/>
      <c r="H112" s="6"/>
      <c r="I112" s="10"/>
      <c r="J112" s="8"/>
      <c r="K112" s="8">
        <v>0</v>
      </c>
      <c r="L112" s="8">
        <v>0</v>
      </c>
      <c r="M112" s="8">
        <v>0</v>
      </c>
    </row>
    <row r="113" spans="1:13" s="4" customFormat="1" x14ac:dyDescent="0.25">
      <c r="A113" s="25" t="s">
        <v>387</v>
      </c>
      <c r="B113" s="25" t="s">
        <v>853</v>
      </c>
      <c r="C113" s="25" t="s">
        <v>296</v>
      </c>
      <c r="D113" s="25" t="s">
        <v>539</v>
      </c>
      <c r="E113" s="25" t="s">
        <v>419</v>
      </c>
      <c r="F113" s="6"/>
      <c r="G113" s="6"/>
      <c r="H113" s="6"/>
      <c r="I113" s="10"/>
      <c r="J113" s="8"/>
      <c r="K113" s="25"/>
      <c r="L113" s="8">
        <v>0</v>
      </c>
      <c r="M113" s="8">
        <v>0</v>
      </c>
    </row>
    <row r="114" spans="1:13" s="4" customFormat="1" x14ac:dyDescent="0.25">
      <c r="A114" s="25" t="s">
        <v>387</v>
      </c>
      <c r="B114" s="25" t="s">
        <v>854</v>
      </c>
      <c r="C114" s="25" t="s">
        <v>296</v>
      </c>
      <c r="D114" s="25" t="s">
        <v>539</v>
      </c>
      <c r="E114" s="25" t="s">
        <v>419</v>
      </c>
      <c r="F114" s="6"/>
      <c r="G114" s="6"/>
      <c r="H114" s="6"/>
      <c r="I114" s="10"/>
      <c r="J114" s="8"/>
      <c r="K114" s="25"/>
      <c r="L114" s="8">
        <v>0</v>
      </c>
      <c r="M114" s="8">
        <v>0</v>
      </c>
    </row>
    <row r="115" spans="1:13" s="4" customFormat="1" x14ac:dyDescent="0.25">
      <c r="A115" s="25" t="s">
        <v>387</v>
      </c>
      <c r="B115" s="25" t="s">
        <v>779</v>
      </c>
      <c r="C115" s="25" t="s">
        <v>296</v>
      </c>
      <c r="D115" s="25" t="s">
        <v>539</v>
      </c>
      <c r="E115" s="25" t="s">
        <v>419</v>
      </c>
      <c r="F115" s="6"/>
      <c r="G115" s="6"/>
      <c r="H115" s="6"/>
      <c r="I115" s="10"/>
      <c r="J115" s="8">
        <v>0</v>
      </c>
      <c r="K115" s="8">
        <v>0</v>
      </c>
      <c r="L115" s="8">
        <v>0</v>
      </c>
      <c r="M115" s="8">
        <v>0</v>
      </c>
    </row>
    <row r="116" spans="1:13" s="4" customFormat="1" x14ac:dyDescent="0.25">
      <c r="A116" s="25" t="s">
        <v>387</v>
      </c>
      <c r="B116" s="25" t="s">
        <v>388</v>
      </c>
      <c r="C116" s="25" t="s">
        <v>12</v>
      </c>
      <c r="D116" s="25" t="s">
        <v>389</v>
      </c>
      <c r="E116" s="25" t="s">
        <v>329</v>
      </c>
      <c r="F116" s="6"/>
      <c r="G116" s="6"/>
      <c r="H116" s="6"/>
      <c r="I116" s="10">
        <v>0</v>
      </c>
      <c r="J116" s="8">
        <v>0</v>
      </c>
      <c r="K116" s="8">
        <v>0</v>
      </c>
      <c r="L116" s="8">
        <v>0</v>
      </c>
      <c r="M116" s="8">
        <v>0</v>
      </c>
    </row>
    <row r="117" spans="1:13" s="4" customFormat="1" x14ac:dyDescent="0.25">
      <c r="A117" s="25" t="s">
        <v>387</v>
      </c>
      <c r="B117" s="25" t="s">
        <v>596</v>
      </c>
      <c r="C117" s="25" t="s">
        <v>296</v>
      </c>
      <c r="D117" s="25" t="s">
        <v>539</v>
      </c>
      <c r="E117" s="25" t="s">
        <v>419</v>
      </c>
      <c r="F117" s="6"/>
      <c r="G117" s="6"/>
      <c r="H117" s="6"/>
      <c r="I117" s="10">
        <v>0</v>
      </c>
      <c r="J117" s="8">
        <v>0</v>
      </c>
      <c r="K117" s="8">
        <v>0</v>
      </c>
      <c r="L117" s="8">
        <v>0</v>
      </c>
      <c r="M117" s="8">
        <v>0</v>
      </c>
    </row>
    <row r="118" spans="1:13" s="4" customFormat="1" x14ac:dyDescent="0.25">
      <c r="A118" s="25" t="s">
        <v>536</v>
      </c>
      <c r="B118" s="25" t="s">
        <v>759</v>
      </c>
      <c r="C118" s="25" t="s">
        <v>296</v>
      </c>
      <c r="D118" s="25" t="s">
        <v>539</v>
      </c>
      <c r="E118" s="25" t="s">
        <v>419</v>
      </c>
      <c r="F118" s="6"/>
      <c r="G118" s="6"/>
      <c r="H118" s="6"/>
      <c r="I118" s="10"/>
      <c r="J118" s="8">
        <v>0</v>
      </c>
      <c r="K118" s="8">
        <v>0</v>
      </c>
      <c r="L118" s="8">
        <v>0</v>
      </c>
      <c r="M118" s="8">
        <v>0</v>
      </c>
    </row>
    <row r="119" spans="1:13" s="4" customFormat="1" x14ac:dyDescent="0.25">
      <c r="A119" s="25" t="s">
        <v>536</v>
      </c>
      <c r="B119" s="25" t="s">
        <v>760</v>
      </c>
      <c r="C119" s="25" t="s">
        <v>296</v>
      </c>
      <c r="D119" s="25" t="s">
        <v>539</v>
      </c>
      <c r="E119" s="25" t="s">
        <v>419</v>
      </c>
      <c r="F119" s="6"/>
      <c r="G119" s="6"/>
      <c r="H119" s="6"/>
      <c r="I119" s="10"/>
      <c r="J119" s="8">
        <v>0</v>
      </c>
      <c r="K119" s="8">
        <v>0</v>
      </c>
      <c r="L119" s="8">
        <v>0</v>
      </c>
      <c r="M119" s="8">
        <v>0</v>
      </c>
    </row>
    <row r="120" spans="1:13" s="4" customFormat="1" x14ac:dyDescent="0.25">
      <c r="A120" s="25" t="s">
        <v>387</v>
      </c>
      <c r="B120" s="25" t="s">
        <v>597</v>
      </c>
      <c r="C120" s="25" t="s">
        <v>296</v>
      </c>
      <c r="D120" s="25" t="s">
        <v>539</v>
      </c>
      <c r="E120" s="25" t="s">
        <v>419</v>
      </c>
      <c r="F120" s="6"/>
      <c r="G120" s="6"/>
      <c r="H120" s="6"/>
      <c r="I120" s="10">
        <v>0</v>
      </c>
      <c r="J120" s="8">
        <v>0</v>
      </c>
      <c r="K120" s="8">
        <v>0</v>
      </c>
      <c r="L120" s="25"/>
      <c r="M120" s="25"/>
    </row>
    <row r="121" spans="1:13" s="4" customFormat="1" x14ac:dyDescent="0.25">
      <c r="A121" s="25" t="s">
        <v>387</v>
      </c>
      <c r="B121" s="25" t="s">
        <v>598</v>
      </c>
      <c r="C121" s="25" t="s">
        <v>296</v>
      </c>
      <c r="D121" s="25" t="s">
        <v>539</v>
      </c>
      <c r="E121" s="25" t="s">
        <v>419</v>
      </c>
      <c r="F121" s="6"/>
      <c r="G121" s="6"/>
      <c r="H121" s="6"/>
      <c r="I121" s="10">
        <v>0</v>
      </c>
      <c r="J121" s="8">
        <v>0</v>
      </c>
      <c r="K121" s="8">
        <v>0</v>
      </c>
      <c r="L121" s="25"/>
      <c r="M121" s="25"/>
    </row>
    <row r="122" spans="1:13" s="4" customFormat="1" x14ac:dyDescent="0.25">
      <c r="A122" s="25" t="s">
        <v>387</v>
      </c>
      <c r="B122" s="25" t="s">
        <v>599</v>
      </c>
      <c r="C122" s="25" t="s">
        <v>12</v>
      </c>
      <c r="D122" s="25" t="s">
        <v>780</v>
      </c>
      <c r="E122" s="25" t="s">
        <v>14</v>
      </c>
      <c r="F122" s="6"/>
      <c r="G122" s="6"/>
      <c r="H122" s="6"/>
      <c r="I122" s="10">
        <v>0</v>
      </c>
      <c r="J122" s="8"/>
      <c r="K122" s="25"/>
      <c r="L122" s="25"/>
      <c r="M122" s="25"/>
    </row>
    <row r="123" spans="1:13" s="4" customFormat="1" x14ac:dyDescent="0.25">
      <c r="A123" s="25" t="s">
        <v>387</v>
      </c>
      <c r="B123" s="25" t="s">
        <v>599</v>
      </c>
      <c r="C123" s="25" t="s">
        <v>296</v>
      </c>
      <c r="D123" s="25" t="s">
        <v>780</v>
      </c>
      <c r="E123" s="25" t="s">
        <v>315</v>
      </c>
      <c r="F123" s="6"/>
      <c r="G123" s="6"/>
      <c r="H123" s="6"/>
      <c r="I123" s="10">
        <v>0</v>
      </c>
      <c r="J123" s="8"/>
      <c r="K123" s="25"/>
      <c r="L123" s="85"/>
      <c r="M123" s="85"/>
    </row>
    <row r="124" spans="1:13" s="4" customFormat="1" x14ac:dyDescent="0.25">
      <c r="A124" s="25" t="s">
        <v>387</v>
      </c>
      <c r="B124" s="25" t="s">
        <v>599</v>
      </c>
      <c r="C124" s="25" t="s">
        <v>296</v>
      </c>
      <c r="D124" s="25" t="s">
        <v>539</v>
      </c>
      <c r="E124" s="25" t="s">
        <v>419</v>
      </c>
      <c r="F124" s="6"/>
      <c r="G124" s="6"/>
      <c r="H124" s="6"/>
      <c r="I124" s="10">
        <v>0</v>
      </c>
      <c r="J124" s="8">
        <v>0</v>
      </c>
      <c r="K124" s="8">
        <v>0</v>
      </c>
      <c r="L124" s="8">
        <v>0</v>
      </c>
      <c r="M124" s="8">
        <v>0</v>
      </c>
    </row>
    <row r="125" spans="1:13" s="4" customFormat="1" x14ac:dyDescent="0.25">
      <c r="A125" s="25" t="s">
        <v>387</v>
      </c>
      <c r="B125" s="25" t="s">
        <v>600</v>
      </c>
      <c r="C125" s="25" t="s">
        <v>12</v>
      </c>
      <c r="D125" s="25" t="s">
        <v>781</v>
      </c>
      <c r="E125" s="25" t="s">
        <v>14</v>
      </c>
      <c r="F125" s="6"/>
      <c r="G125" s="6"/>
      <c r="H125" s="6"/>
      <c r="I125" s="10">
        <v>0</v>
      </c>
      <c r="J125" s="8"/>
      <c r="K125" s="25"/>
      <c r="L125" s="25"/>
      <c r="M125" s="25"/>
    </row>
    <row r="126" spans="1:13" s="4" customFormat="1" x14ac:dyDescent="0.25">
      <c r="A126" s="25" t="s">
        <v>387</v>
      </c>
      <c r="B126" s="25" t="s">
        <v>600</v>
      </c>
      <c r="C126" s="25" t="s">
        <v>296</v>
      </c>
      <c r="D126" s="25" t="s">
        <v>781</v>
      </c>
      <c r="E126" s="25" t="s">
        <v>315</v>
      </c>
      <c r="F126" s="6"/>
      <c r="G126" s="6"/>
      <c r="H126" s="6"/>
      <c r="I126" s="10">
        <v>0</v>
      </c>
      <c r="J126" s="8"/>
      <c r="K126" s="25"/>
      <c r="L126" s="25"/>
      <c r="M126" s="25"/>
    </row>
    <row r="127" spans="1:13" s="4" customFormat="1" x14ac:dyDescent="0.25">
      <c r="A127" s="25" t="s">
        <v>387</v>
      </c>
      <c r="B127" s="25" t="s">
        <v>600</v>
      </c>
      <c r="C127" s="25" t="s">
        <v>296</v>
      </c>
      <c r="D127" s="76" t="s">
        <v>868</v>
      </c>
      <c r="E127" s="76" t="s">
        <v>315</v>
      </c>
      <c r="F127" s="6"/>
      <c r="G127" s="6"/>
      <c r="H127" s="6"/>
      <c r="I127" s="10"/>
      <c r="J127" s="8"/>
      <c r="K127" s="25"/>
      <c r="L127" s="25"/>
      <c r="M127" s="25">
        <v>0</v>
      </c>
    </row>
    <row r="128" spans="1:13" s="4" customFormat="1" x14ac:dyDescent="0.25">
      <c r="A128" s="25" t="s">
        <v>387</v>
      </c>
      <c r="B128" s="25" t="s">
        <v>600</v>
      </c>
      <c r="C128" s="25" t="s">
        <v>296</v>
      </c>
      <c r="D128" s="25" t="s">
        <v>539</v>
      </c>
      <c r="E128" s="25" t="s">
        <v>419</v>
      </c>
      <c r="F128" s="6"/>
      <c r="G128" s="6"/>
      <c r="H128" s="6"/>
      <c r="I128" s="10">
        <v>0</v>
      </c>
      <c r="J128" s="8">
        <v>0</v>
      </c>
      <c r="K128" s="8">
        <v>0</v>
      </c>
      <c r="L128" s="8">
        <v>0</v>
      </c>
      <c r="M128" s="8">
        <v>0</v>
      </c>
    </row>
    <row r="129" spans="1:13" s="4" customFormat="1" x14ac:dyDescent="0.25">
      <c r="A129" s="25" t="s">
        <v>387</v>
      </c>
      <c r="B129" s="25" t="s">
        <v>601</v>
      </c>
      <c r="C129" s="25" t="s">
        <v>296</v>
      </c>
      <c r="D129" s="25" t="s">
        <v>539</v>
      </c>
      <c r="E129" s="25" t="s">
        <v>419</v>
      </c>
      <c r="F129" s="6"/>
      <c r="G129" s="6"/>
      <c r="H129" s="6"/>
      <c r="I129" s="10">
        <v>0</v>
      </c>
      <c r="J129" s="8">
        <v>0</v>
      </c>
      <c r="K129" s="8">
        <v>0</v>
      </c>
      <c r="L129" s="8">
        <v>0</v>
      </c>
      <c r="M129" s="8">
        <v>0</v>
      </c>
    </row>
    <row r="130" spans="1:13" s="4" customFormat="1" x14ac:dyDescent="0.25">
      <c r="A130" s="25" t="s">
        <v>387</v>
      </c>
      <c r="B130" s="25" t="s">
        <v>602</v>
      </c>
      <c r="C130" s="25" t="s">
        <v>296</v>
      </c>
      <c r="D130" s="25" t="s">
        <v>782</v>
      </c>
      <c r="E130" s="25" t="s">
        <v>298</v>
      </c>
      <c r="F130" s="6"/>
      <c r="G130" s="6"/>
      <c r="H130" s="6"/>
      <c r="I130" s="10">
        <v>0</v>
      </c>
      <c r="J130" s="8"/>
      <c r="K130" s="25"/>
      <c r="L130" s="25"/>
      <c r="M130" s="25"/>
    </row>
    <row r="131" spans="1:13" s="4" customFormat="1" x14ac:dyDescent="0.25">
      <c r="A131" s="25" t="s">
        <v>387</v>
      </c>
      <c r="B131" s="25" t="s">
        <v>602</v>
      </c>
      <c r="C131" s="25" t="s">
        <v>296</v>
      </c>
      <c r="D131" s="25" t="s">
        <v>539</v>
      </c>
      <c r="E131" s="25" t="s">
        <v>419</v>
      </c>
      <c r="F131" s="6"/>
      <c r="G131" s="6"/>
      <c r="H131" s="6"/>
      <c r="I131" s="10">
        <v>0</v>
      </c>
      <c r="J131" s="8">
        <v>0</v>
      </c>
      <c r="K131" s="8">
        <v>0</v>
      </c>
      <c r="L131" s="8">
        <v>0</v>
      </c>
      <c r="M131" s="8">
        <v>0</v>
      </c>
    </row>
    <row r="132" spans="1:13" s="4" customFormat="1" x14ac:dyDescent="0.25">
      <c r="A132" s="25" t="s">
        <v>387</v>
      </c>
      <c r="B132" s="25" t="s">
        <v>603</v>
      </c>
      <c r="C132" s="25" t="s">
        <v>296</v>
      </c>
      <c r="D132" s="25" t="s">
        <v>539</v>
      </c>
      <c r="E132" s="25" t="s">
        <v>419</v>
      </c>
      <c r="F132" s="6"/>
      <c r="G132" s="6"/>
      <c r="H132" s="6"/>
      <c r="I132" s="10">
        <v>0</v>
      </c>
      <c r="J132" s="8">
        <v>0</v>
      </c>
      <c r="K132" s="8">
        <v>0</v>
      </c>
      <c r="L132" s="8">
        <v>0</v>
      </c>
      <c r="M132" s="8">
        <v>0</v>
      </c>
    </row>
    <row r="133" spans="1:13" s="4" customFormat="1" x14ac:dyDescent="0.25">
      <c r="A133" s="25" t="s">
        <v>387</v>
      </c>
      <c r="B133" s="25" t="s">
        <v>604</v>
      </c>
      <c r="C133" s="25" t="s">
        <v>296</v>
      </c>
      <c r="D133" s="25" t="s">
        <v>539</v>
      </c>
      <c r="E133" s="25" t="s">
        <v>419</v>
      </c>
      <c r="F133" s="6"/>
      <c r="G133" s="6"/>
      <c r="H133" s="6"/>
      <c r="I133" s="10">
        <v>0</v>
      </c>
      <c r="J133" s="8">
        <v>0</v>
      </c>
      <c r="K133" s="8">
        <v>0</v>
      </c>
      <c r="L133" s="8">
        <v>0</v>
      </c>
      <c r="M133" s="8">
        <v>0</v>
      </c>
    </row>
    <row r="134" spans="1:13" s="4" customFormat="1" x14ac:dyDescent="0.25">
      <c r="A134" s="25" t="s">
        <v>128</v>
      </c>
      <c r="B134" s="25" t="s">
        <v>875</v>
      </c>
      <c r="C134" s="76" t="s">
        <v>116</v>
      </c>
      <c r="D134" s="25" t="s">
        <v>876</v>
      </c>
      <c r="E134" s="85" t="s">
        <v>124</v>
      </c>
      <c r="F134" s="6"/>
      <c r="G134" s="6"/>
      <c r="H134" s="6"/>
      <c r="I134" s="10"/>
      <c r="J134" s="8"/>
      <c r="K134" s="8"/>
      <c r="L134" s="8"/>
      <c r="M134" s="8">
        <v>3.0659000000000001</v>
      </c>
    </row>
    <row r="135" spans="1:13" s="4" customFormat="1" x14ac:dyDescent="0.25">
      <c r="A135" s="25" t="s">
        <v>128</v>
      </c>
      <c r="B135" s="76" t="s">
        <v>877</v>
      </c>
      <c r="C135" s="25" t="s">
        <v>116</v>
      </c>
      <c r="D135" s="25" t="s">
        <v>148</v>
      </c>
      <c r="E135" s="85" t="s">
        <v>124</v>
      </c>
      <c r="F135" s="6"/>
      <c r="G135" s="6"/>
      <c r="H135" s="6"/>
      <c r="I135" s="10"/>
      <c r="J135" s="8"/>
      <c r="K135" s="8"/>
      <c r="L135" s="8"/>
      <c r="M135" s="8">
        <v>6.4891000000000005</v>
      </c>
    </row>
    <row r="136" spans="1:13" s="4" customFormat="1" x14ac:dyDescent="0.25">
      <c r="A136" s="25" t="s">
        <v>128</v>
      </c>
      <c r="B136" s="25" t="s">
        <v>129</v>
      </c>
      <c r="C136" s="25" t="s">
        <v>116</v>
      </c>
      <c r="D136" s="92" t="s">
        <v>794</v>
      </c>
      <c r="E136" s="85" t="s">
        <v>124</v>
      </c>
      <c r="F136" s="6"/>
      <c r="G136" s="6"/>
      <c r="H136" s="6"/>
      <c r="I136" s="10"/>
      <c r="J136" s="8">
        <v>0</v>
      </c>
      <c r="K136" s="64">
        <v>9.6874977766253139</v>
      </c>
      <c r="L136" s="25">
        <v>9.6875</v>
      </c>
      <c r="M136" s="25">
        <v>19.032</v>
      </c>
    </row>
    <row r="137" spans="1:13" s="4" customFormat="1" x14ac:dyDescent="0.25">
      <c r="A137" s="25" t="s">
        <v>128</v>
      </c>
      <c r="B137" s="25" t="s">
        <v>129</v>
      </c>
      <c r="C137" s="25" t="s">
        <v>116</v>
      </c>
      <c r="D137" s="25" t="s">
        <v>130</v>
      </c>
      <c r="E137" s="25" t="s">
        <v>118</v>
      </c>
      <c r="F137" s="6">
        <v>9.3681999999999999</v>
      </c>
      <c r="G137" s="6">
        <v>10.841100000000001</v>
      </c>
      <c r="H137" s="6">
        <v>9.1806999999999999</v>
      </c>
      <c r="I137" s="10">
        <v>0</v>
      </c>
      <c r="J137" s="25"/>
      <c r="K137" s="25"/>
      <c r="L137" s="25"/>
      <c r="M137" s="25"/>
    </row>
    <row r="138" spans="1:13" s="4" customFormat="1" x14ac:dyDescent="0.25">
      <c r="A138" s="85" t="s">
        <v>128</v>
      </c>
      <c r="B138" s="85" t="s">
        <v>129</v>
      </c>
      <c r="C138" s="85" t="s">
        <v>116</v>
      </c>
      <c r="D138" s="93" t="s">
        <v>796</v>
      </c>
      <c r="E138" s="85" t="s">
        <v>124</v>
      </c>
      <c r="F138" s="6"/>
      <c r="G138" s="6"/>
      <c r="H138" s="6"/>
      <c r="I138" s="10"/>
      <c r="J138" s="8">
        <v>0</v>
      </c>
      <c r="K138" s="64">
        <v>4.6028569088704883</v>
      </c>
      <c r="L138" s="25">
        <v>4.6029</v>
      </c>
      <c r="M138" s="25">
        <v>4.1982999999999997</v>
      </c>
    </row>
    <row r="139" spans="1:13" s="4" customFormat="1" x14ac:dyDescent="0.25">
      <c r="A139" s="85" t="s">
        <v>128</v>
      </c>
      <c r="B139" s="85" t="s">
        <v>129</v>
      </c>
      <c r="C139" s="85" t="s">
        <v>116</v>
      </c>
      <c r="D139" s="25" t="s">
        <v>869</v>
      </c>
      <c r="E139" s="85" t="s">
        <v>124</v>
      </c>
      <c r="F139" s="6"/>
      <c r="G139" s="6"/>
      <c r="H139" s="6"/>
      <c r="I139" s="10"/>
      <c r="J139" s="8"/>
      <c r="K139" s="64"/>
      <c r="L139" s="25"/>
      <c r="M139" s="25">
        <v>6.5252999999999997</v>
      </c>
    </row>
    <row r="140" spans="1:13" s="4" customFormat="1" x14ac:dyDescent="0.25">
      <c r="A140" s="85" t="s">
        <v>128</v>
      </c>
      <c r="B140" s="85" t="s">
        <v>129</v>
      </c>
      <c r="C140" s="85" t="s">
        <v>116</v>
      </c>
      <c r="D140" s="93" t="s">
        <v>797</v>
      </c>
      <c r="E140" s="25" t="s">
        <v>134</v>
      </c>
      <c r="F140" s="6"/>
      <c r="G140" s="6"/>
      <c r="H140" s="6"/>
      <c r="I140" s="10"/>
      <c r="J140" s="8">
        <v>0</v>
      </c>
      <c r="K140" s="64">
        <v>1.2226887552120977</v>
      </c>
      <c r="L140" s="25">
        <v>1.2227000000000001</v>
      </c>
      <c r="M140" s="25">
        <v>0.57989999999999997</v>
      </c>
    </row>
    <row r="141" spans="1:13" s="4" customFormat="1" x14ac:dyDescent="0.25">
      <c r="A141" s="85" t="s">
        <v>128</v>
      </c>
      <c r="B141" s="85" t="s">
        <v>129</v>
      </c>
      <c r="C141" s="85" t="s">
        <v>116</v>
      </c>
      <c r="D141" s="93" t="s">
        <v>797</v>
      </c>
      <c r="E141" s="85" t="s">
        <v>124</v>
      </c>
      <c r="F141" s="6"/>
      <c r="G141" s="6"/>
      <c r="H141" s="6"/>
      <c r="I141" s="10"/>
      <c r="J141" s="8">
        <v>0</v>
      </c>
      <c r="K141" s="64">
        <v>0.78171904021728544</v>
      </c>
      <c r="L141" s="25">
        <v>0.78170000000000006</v>
      </c>
      <c r="M141" s="25">
        <v>1.1774</v>
      </c>
    </row>
    <row r="142" spans="1:13" s="4" customFormat="1" x14ac:dyDescent="0.25">
      <c r="A142" s="117" t="s">
        <v>128</v>
      </c>
      <c r="B142" s="25" t="s">
        <v>129</v>
      </c>
      <c r="C142" s="25" t="s">
        <v>116</v>
      </c>
      <c r="D142" s="25" t="s">
        <v>870</v>
      </c>
      <c r="E142" s="76" t="s">
        <v>124</v>
      </c>
      <c r="F142" s="6"/>
      <c r="G142" s="6"/>
      <c r="H142" s="6"/>
      <c r="I142" s="10"/>
      <c r="J142" s="8"/>
      <c r="K142" s="64"/>
      <c r="L142" s="25"/>
      <c r="M142" s="25">
        <v>0</v>
      </c>
    </row>
    <row r="143" spans="1:13" s="4" customFormat="1" x14ac:dyDescent="0.25">
      <c r="A143" s="85" t="s">
        <v>128</v>
      </c>
      <c r="B143" s="85" t="s">
        <v>129</v>
      </c>
      <c r="C143" s="85" t="s">
        <v>116</v>
      </c>
      <c r="D143" s="165" t="s">
        <v>801</v>
      </c>
      <c r="E143" s="25" t="s">
        <v>118</v>
      </c>
      <c r="F143" s="6"/>
      <c r="G143" s="6"/>
      <c r="H143" s="6"/>
      <c r="I143" s="10"/>
      <c r="J143" s="8">
        <v>0</v>
      </c>
      <c r="K143" s="188">
        <v>5.9643901231011478</v>
      </c>
      <c r="L143" s="25">
        <v>5.9644000000000004</v>
      </c>
      <c r="M143" s="25">
        <v>3.2191000000000001</v>
      </c>
    </row>
    <row r="144" spans="1:13" s="4" customFormat="1" x14ac:dyDescent="0.25">
      <c r="A144" s="85" t="s">
        <v>128</v>
      </c>
      <c r="B144" s="85" t="s">
        <v>129</v>
      </c>
      <c r="C144" s="85" t="s">
        <v>116</v>
      </c>
      <c r="D144" s="93" t="s">
        <v>805</v>
      </c>
      <c r="E144" s="85" t="s">
        <v>124</v>
      </c>
      <c r="F144" s="6"/>
      <c r="G144" s="6"/>
      <c r="H144" s="6"/>
      <c r="I144" s="10"/>
      <c r="J144" s="8">
        <v>0</v>
      </c>
      <c r="K144" s="64">
        <v>15.45244819406927</v>
      </c>
      <c r="L144" s="82">
        <v>15.452400000000001</v>
      </c>
      <c r="M144" s="82">
        <v>15.009600000000001</v>
      </c>
    </row>
    <row r="145" spans="1:13" s="4" customFormat="1" x14ac:dyDescent="0.25">
      <c r="A145" s="85" t="s">
        <v>128</v>
      </c>
      <c r="B145" s="85" t="s">
        <v>129</v>
      </c>
      <c r="C145" s="85" t="s">
        <v>116</v>
      </c>
      <c r="D145" s="25" t="s">
        <v>871</v>
      </c>
      <c r="E145" s="25" t="s">
        <v>134</v>
      </c>
      <c r="F145" s="76"/>
      <c r="G145" s="76"/>
      <c r="H145" s="76"/>
      <c r="I145" s="76"/>
      <c r="J145" s="76"/>
      <c r="K145" s="76"/>
      <c r="L145" s="116"/>
      <c r="M145" s="116">
        <v>4.0503999999999998</v>
      </c>
    </row>
    <row r="146" spans="1:13" s="4" customFormat="1" x14ac:dyDescent="0.25">
      <c r="A146" s="85" t="s">
        <v>128</v>
      </c>
      <c r="B146" s="85" t="s">
        <v>129</v>
      </c>
      <c r="C146" s="85" t="s">
        <v>116</v>
      </c>
      <c r="D146" s="25" t="s">
        <v>871</v>
      </c>
      <c r="E146" s="25" t="s">
        <v>124</v>
      </c>
      <c r="F146" s="6"/>
      <c r="G146" s="6"/>
      <c r="H146" s="6"/>
      <c r="I146" s="10"/>
      <c r="J146" s="8"/>
      <c r="K146" s="8"/>
      <c r="L146" s="116"/>
      <c r="M146" s="116">
        <v>18.497600000000002</v>
      </c>
    </row>
    <row r="147" spans="1:13" s="4" customFormat="1" x14ac:dyDescent="0.25">
      <c r="A147" s="85" t="s">
        <v>128</v>
      </c>
      <c r="B147" s="85" t="s">
        <v>129</v>
      </c>
      <c r="C147" s="85" t="s">
        <v>116</v>
      </c>
      <c r="D147" s="25" t="s">
        <v>872</v>
      </c>
      <c r="E147" s="25" t="s">
        <v>124</v>
      </c>
      <c r="F147" s="6"/>
      <c r="G147" s="6"/>
      <c r="H147" s="6"/>
      <c r="I147" s="10"/>
      <c r="J147" s="8"/>
      <c r="K147" s="8"/>
      <c r="L147" s="116"/>
      <c r="M147" s="116">
        <v>20.091699999999999</v>
      </c>
    </row>
    <row r="148" spans="1:13" s="4" customFormat="1" x14ac:dyDescent="0.25">
      <c r="A148" s="85" t="s">
        <v>128</v>
      </c>
      <c r="B148" s="85" t="s">
        <v>129</v>
      </c>
      <c r="C148" s="85" t="s">
        <v>116</v>
      </c>
      <c r="D148" s="25" t="s">
        <v>873</v>
      </c>
      <c r="E148" s="25" t="s">
        <v>134</v>
      </c>
      <c r="F148" s="6"/>
      <c r="G148" s="6"/>
      <c r="H148" s="6"/>
      <c r="I148" s="10"/>
      <c r="J148" s="8"/>
      <c r="K148" s="8"/>
      <c r="L148" s="116"/>
      <c r="M148" s="116">
        <v>0.11320000000000001</v>
      </c>
    </row>
    <row r="149" spans="1:13" s="4" customFormat="1" x14ac:dyDescent="0.25">
      <c r="A149" s="85" t="s">
        <v>128</v>
      </c>
      <c r="B149" s="85" t="s">
        <v>129</v>
      </c>
      <c r="C149" s="85" t="s">
        <v>116</v>
      </c>
      <c r="D149" s="25" t="s">
        <v>873</v>
      </c>
      <c r="E149" s="25" t="s">
        <v>124</v>
      </c>
      <c r="F149" s="6"/>
      <c r="G149" s="6"/>
      <c r="H149" s="6"/>
      <c r="I149" s="10"/>
      <c r="J149" s="8"/>
      <c r="K149" s="8"/>
      <c r="L149" s="116"/>
      <c r="M149" s="116">
        <v>1.6363000000000001</v>
      </c>
    </row>
    <row r="150" spans="1:13" s="4" customFormat="1" x14ac:dyDescent="0.25">
      <c r="A150" s="85" t="s">
        <v>128</v>
      </c>
      <c r="B150" s="85" t="s">
        <v>129</v>
      </c>
      <c r="C150" s="85" t="s">
        <v>116</v>
      </c>
      <c r="D150" s="25" t="s">
        <v>874</v>
      </c>
      <c r="E150" s="76" t="s">
        <v>124</v>
      </c>
      <c r="F150" s="6"/>
      <c r="G150" s="6"/>
      <c r="H150" s="6"/>
      <c r="I150" s="10"/>
      <c r="J150" s="8"/>
      <c r="K150" s="8"/>
      <c r="L150" s="116"/>
      <c r="M150" s="116">
        <v>6.5361000000000002</v>
      </c>
    </row>
    <row r="151" spans="1:13" s="4" customFormat="1" x14ac:dyDescent="0.25">
      <c r="A151" s="85" t="s">
        <v>128</v>
      </c>
      <c r="B151" s="85" t="s">
        <v>129</v>
      </c>
      <c r="C151" s="25" t="s">
        <v>270</v>
      </c>
      <c r="D151" s="123" t="s">
        <v>804</v>
      </c>
      <c r="E151" s="25" t="s">
        <v>295</v>
      </c>
      <c r="F151" s="6"/>
      <c r="G151" s="6"/>
      <c r="H151" s="6"/>
      <c r="I151" s="10"/>
      <c r="J151" s="8">
        <v>0</v>
      </c>
      <c r="K151" s="8">
        <v>0</v>
      </c>
      <c r="L151" s="8">
        <v>0</v>
      </c>
      <c r="M151" s="8">
        <v>0</v>
      </c>
    </row>
    <row r="152" spans="1:13" s="4" customFormat="1" x14ac:dyDescent="0.25">
      <c r="A152" s="25" t="s">
        <v>128</v>
      </c>
      <c r="B152" s="25" t="s">
        <v>761</v>
      </c>
      <c r="C152" s="25" t="s">
        <v>116</v>
      </c>
      <c r="D152" s="25" t="s">
        <v>130</v>
      </c>
      <c r="E152" s="25" t="s">
        <v>118</v>
      </c>
      <c r="F152" s="6"/>
      <c r="G152" s="6"/>
      <c r="H152" s="6"/>
      <c r="I152" s="10">
        <v>2.1358000000000001</v>
      </c>
      <c r="J152" s="28">
        <v>0.82350000000000001</v>
      </c>
      <c r="K152" s="64">
        <v>7.3431976746726217</v>
      </c>
      <c r="L152" s="25">
        <v>7.3432000000000004</v>
      </c>
      <c r="M152" s="25">
        <v>10.544600000000001</v>
      </c>
    </row>
    <row r="153" spans="1:13" s="4" customFormat="1" x14ac:dyDescent="0.25">
      <c r="A153" s="25" t="s">
        <v>128</v>
      </c>
      <c r="B153" s="25" t="s">
        <v>783</v>
      </c>
      <c r="C153" s="25" t="s">
        <v>116</v>
      </c>
      <c r="D153" s="25" t="s">
        <v>784</v>
      </c>
      <c r="E153" s="25" t="s">
        <v>134</v>
      </c>
      <c r="F153" s="6"/>
      <c r="G153" s="6"/>
      <c r="H153" s="6"/>
      <c r="I153" s="10">
        <v>0</v>
      </c>
      <c r="J153" s="25"/>
      <c r="K153" s="25"/>
      <c r="L153" s="25"/>
      <c r="M153" s="25"/>
    </row>
    <row r="154" spans="1:13" s="4" customFormat="1" x14ac:dyDescent="0.25">
      <c r="A154" s="25" t="s">
        <v>128</v>
      </c>
      <c r="B154" s="25" t="s">
        <v>783</v>
      </c>
      <c r="C154" s="25" t="s">
        <v>116</v>
      </c>
      <c r="D154" s="25" t="s">
        <v>784</v>
      </c>
      <c r="E154" s="25" t="s">
        <v>124</v>
      </c>
      <c r="F154" s="6"/>
      <c r="G154" s="6"/>
      <c r="H154" s="6"/>
      <c r="I154" s="10">
        <v>0</v>
      </c>
      <c r="J154" s="8">
        <v>0</v>
      </c>
      <c r="K154" s="64">
        <v>2.3088876191048129E-3</v>
      </c>
      <c r="L154" s="25">
        <v>2.3E-3</v>
      </c>
      <c r="M154" s="25">
        <v>1.5E-3</v>
      </c>
    </row>
    <row r="155" spans="1:13" s="4" customFormat="1" x14ac:dyDescent="0.25">
      <c r="A155" s="25" t="s">
        <v>128</v>
      </c>
      <c r="B155" s="25" t="s">
        <v>649</v>
      </c>
      <c r="C155" s="25" t="s">
        <v>270</v>
      </c>
      <c r="D155" s="25" t="s">
        <v>765</v>
      </c>
      <c r="E155" s="25" t="s">
        <v>295</v>
      </c>
      <c r="F155" s="6"/>
      <c r="G155" s="6"/>
      <c r="H155" s="6"/>
      <c r="I155" s="10">
        <v>0</v>
      </c>
      <c r="J155" s="8">
        <v>0</v>
      </c>
      <c r="K155" s="8">
        <v>0</v>
      </c>
      <c r="L155" s="25"/>
      <c r="M155" s="25">
        <v>0</v>
      </c>
    </row>
    <row r="156" spans="1:13" s="4" customFormat="1" x14ac:dyDescent="0.25">
      <c r="A156" s="25" t="s">
        <v>128</v>
      </c>
      <c r="B156" s="25" t="s">
        <v>649</v>
      </c>
      <c r="C156" s="25" t="s">
        <v>270</v>
      </c>
      <c r="D156" s="25" t="s">
        <v>765</v>
      </c>
      <c r="E156" s="25" t="s">
        <v>282</v>
      </c>
      <c r="F156" s="6"/>
      <c r="G156" s="6"/>
      <c r="H156" s="6"/>
      <c r="I156" s="10">
        <v>0</v>
      </c>
      <c r="J156" s="8">
        <v>0</v>
      </c>
      <c r="K156" s="8">
        <v>0</v>
      </c>
      <c r="L156" s="25"/>
      <c r="M156" s="25">
        <v>0</v>
      </c>
    </row>
    <row r="157" spans="1:13" s="4" customFormat="1" x14ac:dyDescent="0.25">
      <c r="A157" s="25" t="s">
        <v>128</v>
      </c>
      <c r="B157" s="25" t="s">
        <v>649</v>
      </c>
      <c r="C157" s="25" t="s">
        <v>270</v>
      </c>
      <c r="D157" s="25" t="s">
        <v>767</v>
      </c>
      <c r="E157" s="25" t="s">
        <v>625</v>
      </c>
      <c r="F157" s="6"/>
      <c r="G157" s="6"/>
      <c r="H157" s="6"/>
      <c r="I157" s="10">
        <v>0</v>
      </c>
      <c r="J157" s="8">
        <v>0</v>
      </c>
      <c r="K157" s="8">
        <v>0</v>
      </c>
      <c r="L157" s="25"/>
      <c r="M157" s="25">
        <v>0</v>
      </c>
    </row>
    <row r="158" spans="1:13" s="4" customFormat="1" x14ac:dyDescent="0.25">
      <c r="A158" s="25" t="s">
        <v>128</v>
      </c>
      <c r="B158" s="25" t="s">
        <v>649</v>
      </c>
      <c r="C158" s="25" t="s">
        <v>270</v>
      </c>
      <c r="D158" s="25" t="s">
        <v>650</v>
      </c>
      <c r="E158" s="25" t="s">
        <v>295</v>
      </c>
      <c r="F158" s="6"/>
      <c r="G158" s="6"/>
      <c r="H158" s="8">
        <v>0</v>
      </c>
      <c r="I158" s="10">
        <v>0</v>
      </c>
      <c r="J158" s="8">
        <v>0</v>
      </c>
      <c r="K158" s="8">
        <v>0</v>
      </c>
      <c r="L158" s="25"/>
      <c r="M158" s="25">
        <v>0</v>
      </c>
    </row>
    <row r="159" spans="1:13" s="4" customFormat="1" x14ac:dyDescent="0.25">
      <c r="A159" s="25" t="s">
        <v>128</v>
      </c>
      <c r="B159" s="25" t="s">
        <v>649</v>
      </c>
      <c r="C159" s="25" t="s">
        <v>270</v>
      </c>
      <c r="D159" s="25" t="s">
        <v>650</v>
      </c>
      <c r="E159" s="25" t="s">
        <v>282</v>
      </c>
      <c r="F159" s="6"/>
      <c r="G159" s="6"/>
      <c r="H159" s="8">
        <v>0</v>
      </c>
      <c r="I159" s="10">
        <v>0</v>
      </c>
      <c r="J159" s="8">
        <v>0</v>
      </c>
      <c r="K159" s="8">
        <v>0</v>
      </c>
      <c r="L159" s="25"/>
      <c r="M159" s="25">
        <v>0</v>
      </c>
    </row>
    <row r="160" spans="1:13" s="4" customFormat="1" x14ac:dyDescent="0.25">
      <c r="A160" s="25" t="s">
        <v>128</v>
      </c>
      <c r="B160" s="25" t="s">
        <v>649</v>
      </c>
      <c r="C160" s="25" t="s">
        <v>270</v>
      </c>
      <c r="D160" s="25" t="s">
        <v>650</v>
      </c>
      <c r="E160" s="25" t="s">
        <v>625</v>
      </c>
      <c r="F160" s="6"/>
      <c r="G160" s="6"/>
      <c r="H160" s="8">
        <v>0</v>
      </c>
      <c r="I160" s="10">
        <v>0</v>
      </c>
      <c r="J160" s="8">
        <v>0</v>
      </c>
      <c r="K160" s="8">
        <v>0</v>
      </c>
      <c r="L160" s="25"/>
      <c r="M160" s="25">
        <v>0</v>
      </c>
    </row>
    <row r="161" spans="1:13" s="4" customFormat="1" x14ac:dyDescent="0.25">
      <c r="A161" s="25" t="s">
        <v>128</v>
      </c>
      <c r="B161" s="25" t="s">
        <v>649</v>
      </c>
      <c r="C161" s="25" t="s">
        <v>270</v>
      </c>
      <c r="D161" s="25" t="s">
        <v>650</v>
      </c>
      <c r="E161" s="25" t="s">
        <v>285</v>
      </c>
      <c r="F161" s="6"/>
      <c r="G161" s="6"/>
      <c r="H161" s="8">
        <v>0</v>
      </c>
      <c r="I161" s="10">
        <v>0</v>
      </c>
      <c r="J161" s="8">
        <v>0</v>
      </c>
      <c r="K161" s="8">
        <v>0</v>
      </c>
      <c r="L161" s="25"/>
      <c r="M161" s="25">
        <v>0</v>
      </c>
    </row>
    <row r="162" spans="1:13" s="4" customFormat="1" x14ac:dyDescent="0.25">
      <c r="A162" s="25" t="s">
        <v>128</v>
      </c>
      <c r="B162" s="25" t="s">
        <v>649</v>
      </c>
      <c r="C162" s="25" t="s">
        <v>270</v>
      </c>
      <c r="D162" s="25" t="s">
        <v>651</v>
      </c>
      <c r="E162" s="25" t="s">
        <v>282</v>
      </c>
      <c r="F162" s="6"/>
      <c r="G162" s="6"/>
      <c r="H162" s="8">
        <v>0</v>
      </c>
      <c r="I162" s="10">
        <v>0</v>
      </c>
      <c r="J162" s="8">
        <v>0</v>
      </c>
      <c r="K162" s="8">
        <v>0</v>
      </c>
      <c r="L162" s="25"/>
      <c r="M162" s="25">
        <v>0</v>
      </c>
    </row>
    <row r="163" spans="1:13" s="4" customFormat="1" x14ac:dyDescent="0.25">
      <c r="A163" s="25" t="s">
        <v>128</v>
      </c>
      <c r="B163" s="25" t="s">
        <v>649</v>
      </c>
      <c r="C163" s="25" t="s">
        <v>270</v>
      </c>
      <c r="D163" s="25" t="s">
        <v>670</v>
      </c>
      <c r="E163" s="25" t="s">
        <v>625</v>
      </c>
      <c r="F163" s="6"/>
      <c r="G163" s="6"/>
      <c r="H163" s="8">
        <v>0</v>
      </c>
      <c r="I163" s="10">
        <v>0</v>
      </c>
      <c r="J163" s="8">
        <v>0</v>
      </c>
      <c r="K163" s="8">
        <v>0</v>
      </c>
      <c r="L163" s="25"/>
      <c r="M163" s="25">
        <v>0</v>
      </c>
    </row>
    <row r="164" spans="1:13" s="4" customFormat="1" x14ac:dyDescent="0.25">
      <c r="A164" s="25" t="s">
        <v>128</v>
      </c>
      <c r="B164" s="25" t="s">
        <v>649</v>
      </c>
      <c r="C164" s="25" t="s">
        <v>270</v>
      </c>
      <c r="D164" s="25" t="s">
        <v>671</v>
      </c>
      <c r="E164" s="25" t="s">
        <v>282</v>
      </c>
      <c r="F164" s="6"/>
      <c r="G164" s="6"/>
      <c r="H164" s="8">
        <v>0</v>
      </c>
      <c r="I164" s="10">
        <v>0</v>
      </c>
      <c r="J164" s="8">
        <v>0</v>
      </c>
      <c r="K164" s="8">
        <v>0</v>
      </c>
      <c r="L164" s="25"/>
      <c r="M164" s="25">
        <v>0</v>
      </c>
    </row>
    <row r="165" spans="1:13" s="4" customFormat="1" x14ac:dyDescent="0.25">
      <c r="A165" s="25" t="s">
        <v>128</v>
      </c>
      <c r="B165" s="25" t="s">
        <v>649</v>
      </c>
      <c r="C165" s="25" t="s">
        <v>270</v>
      </c>
      <c r="D165" s="25" t="s">
        <v>671</v>
      </c>
      <c r="E165" s="25" t="s">
        <v>625</v>
      </c>
      <c r="F165" s="6"/>
      <c r="G165" s="6"/>
      <c r="H165" s="8">
        <v>0</v>
      </c>
      <c r="I165" s="10">
        <v>0</v>
      </c>
      <c r="J165" s="8">
        <v>0</v>
      </c>
      <c r="K165" s="8">
        <v>0</v>
      </c>
      <c r="L165" s="25"/>
      <c r="M165" s="25">
        <v>0</v>
      </c>
    </row>
    <row r="166" spans="1:13" s="4" customFormat="1" x14ac:dyDescent="0.25">
      <c r="A166" s="25" t="s">
        <v>128</v>
      </c>
      <c r="B166" s="25" t="s">
        <v>649</v>
      </c>
      <c r="C166" s="25" t="s">
        <v>270</v>
      </c>
      <c r="D166" s="25" t="s">
        <v>678</v>
      </c>
      <c r="E166" s="25" t="s">
        <v>282</v>
      </c>
      <c r="F166" s="6"/>
      <c r="G166" s="6"/>
      <c r="H166" s="8">
        <v>0</v>
      </c>
      <c r="I166" s="10">
        <v>0</v>
      </c>
      <c r="J166" s="8">
        <v>0</v>
      </c>
      <c r="K166" s="8">
        <v>0</v>
      </c>
      <c r="L166" s="85"/>
      <c r="M166" s="85">
        <v>0</v>
      </c>
    </row>
    <row r="167" spans="1:13" s="4" customFormat="1" x14ac:dyDescent="0.25">
      <c r="A167" s="25" t="s">
        <v>128</v>
      </c>
      <c r="B167" s="25" t="s">
        <v>649</v>
      </c>
      <c r="C167" s="25" t="s">
        <v>270</v>
      </c>
      <c r="D167" s="25" t="s">
        <v>678</v>
      </c>
      <c r="E167" s="25" t="s">
        <v>625</v>
      </c>
      <c r="F167" s="6"/>
      <c r="G167" s="6"/>
      <c r="H167" s="8">
        <v>0</v>
      </c>
      <c r="I167" s="10">
        <v>0</v>
      </c>
      <c r="J167" s="8">
        <v>0</v>
      </c>
      <c r="K167" s="8">
        <v>0</v>
      </c>
      <c r="L167" s="85"/>
      <c r="M167" s="85">
        <v>0</v>
      </c>
    </row>
    <row r="168" spans="1:13" s="4" customFormat="1" x14ac:dyDescent="0.25">
      <c r="A168" s="25" t="s">
        <v>128</v>
      </c>
      <c r="B168" s="25" t="s">
        <v>649</v>
      </c>
      <c r="C168" s="25" t="s">
        <v>270</v>
      </c>
      <c r="D168" s="25" t="s">
        <v>678</v>
      </c>
      <c r="E168" s="25" t="s">
        <v>632</v>
      </c>
      <c r="F168" s="6"/>
      <c r="G168" s="6"/>
      <c r="H168" s="8">
        <v>0</v>
      </c>
      <c r="I168" s="10">
        <v>0</v>
      </c>
      <c r="J168" s="8">
        <v>0</v>
      </c>
      <c r="K168" s="8">
        <v>0</v>
      </c>
      <c r="L168" s="85"/>
      <c r="M168" s="85">
        <v>0</v>
      </c>
    </row>
    <row r="169" spans="1:13" s="4" customFormat="1" x14ac:dyDescent="0.25">
      <c r="A169" s="25" t="s">
        <v>128</v>
      </c>
      <c r="B169" s="25" t="s">
        <v>649</v>
      </c>
      <c r="C169" s="25" t="s">
        <v>270</v>
      </c>
      <c r="D169" s="25" t="s">
        <v>678</v>
      </c>
      <c r="E169" s="25" t="s">
        <v>285</v>
      </c>
      <c r="F169" s="6"/>
      <c r="G169" s="6"/>
      <c r="H169" s="8">
        <v>0</v>
      </c>
      <c r="I169" s="10">
        <v>0</v>
      </c>
      <c r="J169" s="8">
        <v>0</v>
      </c>
      <c r="K169" s="8">
        <v>0</v>
      </c>
      <c r="L169" s="85"/>
      <c r="M169" s="85">
        <v>0</v>
      </c>
    </row>
    <row r="170" spans="1:13" s="4" customFormat="1" x14ac:dyDescent="0.25">
      <c r="A170" s="25" t="s">
        <v>128</v>
      </c>
      <c r="B170" s="25" t="s">
        <v>652</v>
      </c>
      <c r="C170" s="25" t="s">
        <v>270</v>
      </c>
      <c r="D170" s="25" t="s">
        <v>653</v>
      </c>
      <c r="E170" s="25" t="s">
        <v>282</v>
      </c>
      <c r="F170" s="6"/>
      <c r="G170" s="6"/>
      <c r="H170" s="8">
        <v>0</v>
      </c>
      <c r="I170" s="10">
        <v>0</v>
      </c>
      <c r="J170" s="8">
        <v>0</v>
      </c>
      <c r="K170" s="8">
        <v>0</v>
      </c>
      <c r="L170" s="85"/>
      <c r="M170" s="85">
        <v>0</v>
      </c>
    </row>
    <row r="171" spans="1:13" s="4" customFormat="1" x14ac:dyDescent="0.25">
      <c r="A171" s="25" t="s">
        <v>128</v>
      </c>
      <c r="B171" s="25" t="s">
        <v>652</v>
      </c>
      <c r="C171" s="25" t="s">
        <v>270</v>
      </c>
      <c r="D171" s="25" t="s">
        <v>653</v>
      </c>
      <c r="E171" s="25" t="s">
        <v>285</v>
      </c>
      <c r="F171" s="6"/>
      <c r="G171" s="6"/>
      <c r="H171" s="8">
        <v>0</v>
      </c>
      <c r="I171" s="10">
        <v>0</v>
      </c>
      <c r="J171" s="8">
        <v>0</v>
      </c>
      <c r="K171" s="8">
        <v>0</v>
      </c>
      <c r="L171" s="85"/>
      <c r="M171" s="85">
        <v>0</v>
      </c>
    </row>
    <row r="172" spans="1:13" s="4" customFormat="1" x14ac:dyDescent="0.25">
      <c r="A172" s="25" t="s">
        <v>128</v>
      </c>
      <c r="B172" s="25" t="s">
        <v>131</v>
      </c>
      <c r="C172" s="25" t="s">
        <v>116</v>
      </c>
      <c r="D172" s="25" t="s">
        <v>132</v>
      </c>
      <c r="E172" s="25" t="s">
        <v>133</v>
      </c>
      <c r="F172" s="6">
        <v>1.8827</v>
      </c>
      <c r="G172" s="6">
        <v>1.8702000000000001</v>
      </c>
      <c r="H172" s="6">
        <v>1.7968000000000002</v>
      </c>
      <c r="I172" s="10">
        <v>0</v>
      </c>
      <c r="J172" s="25"/>
      <c r="K172" s="25"/>
      <c r="L172" s="85"/>
      <c r="M172" s="85"/>
    </row>
    <row r="173" spans="1:13" s="4" customFormat="1" x14ac:dyDescent="0.25">
      <c r="A173" s="25" t="s">
        <v>128</v>
      </c>
      <c r="B173" s="25" t="s">
        <v>131</v>
      </c>
      <c r="C173" s="25" t="s">
        <v>116</v>
      </c>
      <c r="D173" s="25" t="s">
        <v>132</v>
      </c>
      <c r="E173" s="25" t="s">
        <v>134</v>
      </c>
      <c r="F173" s="6">
        <v>0.43670000000000003</v>
      </c>
      <c r="G173" s="6">
        <v>12.2454</v>
      </c>
      <c r="H173" s="6">
        <v>12.135300000000001</v>
      </c>
      <c r="I173" s="10">
        <v>0</v>
      </c>
      <c r="J173" s="25"/>
      <c r="K173" s="25"/>
      <c r="L173" s="85"/>
      <c r="M173" s="85"/>
    </row>
    <row r="174" spans="1:13" s="4" customFormat="1" x14ac:dyDescent="0.25">
      <c r="A174" s="25" t="s">
        <v>128</v>
      </c>
      <c r="B174" s="25" t="s">
        <v>131</v>
      </c>
      <c r="C174" s="25" t="s">
        <v>116</v>
      </c>
      <c r="D174" s="25" t="s">
        <v>132</v>
      </c>
      <c r="E174" s="25" t="s">
        <v>124</v>
      </c>
      <c r="F174" s="6">
        <v>3.1922000000000001</v>
      </c>
      <c r="G174" s="6">
        <v>3.1409000000000002</v>
      </c>
      <c r="H174" s="6">
        <v>3.1409000000000002</v>
      </c>
      <c r="I174" s="10">
        <v>0</v>
      </c>
      <c r="J174" s="25"/>
      <c r="K174" s="25"/>
      <c r="L174" s="85"/>
      <c r="M174" s="85"/>
    </row>
    <row r="175" spans="1:13" s="4" customFormat="1" x14ac:dyDescent="0.25">
      <c r="A175" s="25" t="s">
        <v>128</v>
      </c>
      <c r="B175" s="25" t="s">
        <v>135</v>
      </c>
      <c r="C175" s="25" t="s">
        <v>116</v>
      </c>
      <c r="D175" s="25" t="s">
        <v>136</v>
      </c>
      <c r="E175" s="25" t="s">
        <v>134</v>
      </c>
      <c r="F175" s="6">
        <v>0</v>
      </c>
      <c r="G175" s="6"/>
      <c r="H175" s="6"/>
      <c r="I175" s="10"/>
      <c r="J175" s="25"/>
      <c r="K175" s="25"/>
      <c r="L175" s="85"/>
      <c r="M175" s="85"/>
    </row>
    <row r="176" spans="1:13" s="4" customFormat="1" x14ac:dyDescent="0.25">
      <c r="A176" s="25" t="s">
        <v>128</v>
      </c>
      <c r="B176" s="25" t="s">
        <v>137</v>
      </c>
      <c r="C176" s="25" t="s">
        <v>116</v>
      </c>
      <c r="D176" s="25" t="s">
        <v>138</v>
      </c>
      <c r="E176" s="25" t="s">
        <v>118</v>
      </c>
      <c r="F176" s="6">
        <v>4.1420000000000003</v>
      </c>
      <c r="G176" s="6">
        <v>3.7</v>
      </c>
      <c r="H176" s="6">
        <v>3.7</v>
      </c>
      <c r="I176" s="10">
        <v>0</v>
      </c>
      <c r="J176" s="25"/>
      <c r="K176" s="25"/>
      <c r="L176" s="85"/>
      <c r="M176" s="85"/>
    </row>
    <row r="177" spans="1:13" s="4" customFormat="1" x14ac:dyDescent="0.25">
      <c r="A177" s="25" t="s">
        <v>128</v>
      </c>
      <c r="B177" s="25" t="s">
        <v>137</v>
      </c>
      <c r="C177" s="25" t="s">
        <v>116</v>
      </c>
      <c r="D177" s="25" t="s">
        <v>138</v>
      </c>
      <c r="E177" s="25" t="s">
        <v>124</v>
      </c>
      <c r="F177" s="6">
        <v>2.2432000000000003</v>
      </c>
      <c r="G177" s="6">
        <v>1.5074000000000001</v>
      </c>
      <c r="H177" s="6">
        <v>1.294</v>
      </c>
      <c r="I177" s="10">
        <v>0.56520000000000004</v>
      </c>
      <c r="J177" s="28">
        <v>0.53239999999999998</v>
      </c>
      <c r="K177" s="188">
        <v>0.5137447422852649</v>
      </c>
      <c r="L177" s="85">
        <v>0.49350000000000005</v>
      </c>
      <c r="M177" s="85">
        <v>0</v>
      </c>
    </row>
    <row r="178" spans="1:13" s="4" customFormat="1" x14ac:dyDescent="0.25">
      <c r="A178" s="25" t="s">
        <v>128</v>
      </c>
      <c r="B178" s="25" t="s">
        <v>139</v>
      </c>
      <c r="C178" s="25" t="s">
        <v>116</v>
      </c>
      <c r="D178" s="25" t="s">
        <v>140</v>
      </c>
      <c r="E178" s="25" t="s">
        <v>118</v>
      </c>
      <c r="F178" s="6">
        <v>0</v>
      </c>
      <c r="G178" s="6">
        <v>0</v>
      </c>
      <c r="H178" s="6">
        <v>0</v>
      </c>
      <c r="I178" s="10">
        <v>0</v>
      </c>
      <c r="J178" s="25"/>
      <c r="K178" s="25"/>
      <c r="L178" s="85"/>
      <c r="M178" s="85"/>
    </row>
    <row r="179" spans="1:13" s="4" customFormat="1" x14ac:dyDescent="0.25">
      <c r="A179" s="25" t="s">
        <v>128</v>
      </c>
      <c r="B179" s="25" t="s">
        <v>141</v>
      </c>
      <c r="C179" s="25" t="s">
        <v>116</v>
      </c>
      <c r="D179" s="25" t="s">
        <v>142</v>
      </c>
      <c r="E179" s="25" t="s">
        <v>134</v>
      </c>
      <c r="F179" s="6">
        <v>1E-4</v>
      </c>
      <c r="G179" s="6">
        <v>0</v>
      </c>
      <c r="H179" s="6">
        <v>0</v>
      </c>
      <c r="I179" s="10">
        <v>0</v>
      </c>
      <c r="J179" s="25"/>
      <c r="K179" s="25"/>
      <c r="L179" s="85"/>
      <c r="M179" s="85"/>
    </row>
    <row r="180" spans="1:13" s="4" customFormat="1" x14ac:dyDescent="0.25">
      <c r="A180" s="25" t="s">
        <v>128</v>
      </c>
      <c r="B180" s="25" t="s">
        <v>143</v>
      </c>
      <c r="C180" s="25" t="s">
        <v>116</v>
      </c>
      <c r="D180" s="25" t="s">
        <v>144</v>
      </c>
      <c r="E180" s="25" t="s">
        <v>118</v>
      </c>
      <c r="F180" s="6">
        <v>2.8800000000000003E-2</v>
      </c>
      <c r="G180" s="6">
        <v>1.3000000000000001E-2</v>
      </c>
      <c r="H180" s="6">
        <v>0</v>
      </c>
      <c r="I180" s="10">
        <v>6.770000000000001E-2</v>
      </c>
      <c r="J180" s="28">
        <v>4.1700000000000001E-2</v>
      </c>
      <c r="K180" s="64">
        <v>7.9918068332416339E-2</v>
      </c>
      <c r="L180" s="85">
        <v>6.1000000000000006E-2</v>
      </c>
      <c r="M180" s="85">
        <v>1.8599999999999998E-2</v>
      </c>
    </row>
    <row r="181" spans="1:13" s="4" customFormat="1" x14ac:dyDescent="0.25">
      <c r="A181" s="25" t="s">
        <v>128</v>
      </c>
      <c r="B181" s="25" t="s">
        <v>143</v>
      </c>
      <c r="C181" s="25" t="s">
        <v>116</v>
      </c>
      <c r="D181" s="25" t="s">
        <v>144</v>
      </c>
      <c r="E181" s="25" t="s">
        <v>124</v>
      </c>
      <c r="F181" s="6">
        <v>0</v>
      </c>
      <c r="G181" s="6">
        <v>8.1100000000000005E-2</v>
      </c>
      <c r="H181" s="6">
        <v>0</v>
      </c>
      <c r="I181" s="10">
        <v>0.42320000000000002</v>
      </c>
      <c r="J181" s="28">
        <v>0.26180000000000003</v>
      </c>
      <c r="K181" s="64">
        <v>0.49966381479700667</v>
      </c>
      <c r="L181" s="85">
        <v>0.38240000000000002</v>
      </c>
      <c r="M181" s="85">
        <v>0.1164</v>
      </c>
    </row>
    <row r="182" spans="1:13" s="4" customFormat="1" x14ac:dyDescent="0.25">
      <c r="A182" s="25" t="s">
        <v>128</v>
      </c>
      <c r="B182" s="25" t="s">
        <v>145</v>
      </c>
      <c r="C182" s="25" t="s">
        <v>116</v>
      </c>
      <c r="D182" s="25" t="s">
        <v>146</v>
      </c>
      <c r="E182" s="25" t="s">
        <v>134</v>
      </c>
      <c r="F182" s="6">
        <v>0.37070000000000003</v>
      </c>
      <c r="G182" s="6">
        <v>0.32830000000000004</v>
      </c>
      <c r="H182" s="6">
        <v>0.2757</v>
      </c>
      <c r="I182" s="10">
        <v>0.1716</v>
      </c>
      <c r="J182" s="28">
        <v>0.10160000000000001</v>
      </c>
      <c r="K182" s="64">
        <v>0.14283911850040493</v>
      </c>
      <c r="L182" s="85">
        <v>0.1124</v>
      </c>
      <c r="M182" s="85">
        <v>0.13039999999999999</v>
      </c>
    </row>
    <row r="183" spans="1:13" s="4" customFormat="1" x14ac:dyDescent="0.25">
      <c r="A183" s="25" t="s">
        <v>128</v>
      </c>
      <c r="B183" s="25" t="s">
        <v>145</v>
      </c>
      <c r="C183" s="25" t="s">
        <v>116</v>
      </c>
      <c r="D183" s="25" t="s">
        <v>146</v>
      </c>
      <c r="E183" s="25" t="s">
        <v>124</v>
      </c>
      <c r="F183" s="6">
        <v>23.608700000000002</v>
      </c>
      <c r="G183" s="6">
        <v>21.534800000000001</v>
      </c>
      <c r="H183" s="6">
        <v>20.1281</v>
      </c>
      <c r="I183" s="10">
        <v>39.206000000000003</v>
      </c>
      <c r="J183" s="28">
        <v>36.797899999999998</v>
      </c>
      <c r="K183" s="64">
        <v>43.736276171587257</v>
      </c>
      <c r="L183" s="85">
        <v>40.551500000000004</v>
      </c>
      <c r="M183" s="85">
        <v>51.276000000000003</v>
      </c>
    </row>
    <row r="184" spans="1:13" s="4" customFormat="1" x14ac:dyDescent="0.25">
      <c r="A184" s="25" t="s">
        <v>128</v>
      </c>
      <c r="B184" s="25" t="s">
        <v>147</v>
      </c>
      <c r="C184" s="25" t="s">
        <v>116</v>
      </c>
      <c r="D184" s="25" t="s">
        <v>148</v>
      </c>
      <c r="E184" s="25" t="s">
        <v>124</v>
      </c>
      <c r="F184" s="6">
        <v>5.9672000000000001</v>
      </c>
      <c r="G184" s="6">
        <v>2.1771000000000003</v>
      </c>
      <c r="H184" s="6">
        <v>0.88460000000000005</v>
      </c>
      <c r="I184" s="10">
        <v>4.2549999999999999</v>
      </c>
      <c r="J184" s="28">
        <v>3.4959000000000002</v>
      </c>
      <c r="K184" s="64">
        <v>1.1545761765435563</v>
      </c>
      <c r="L184" s="85">
        <v>0.39100000000000001</v>
      </c>
      <c r="M184" s="85"/>
    </row>
    <row r="185" spans="1:13" s="4" customFormat="1" x14ac:dyDescent="0.25">
      <c r="A185" s="25" t="s">
        <v>128</v>
      </c>
      <c r="B185" s="25" t="s">
        <v>149</v>
      </c>
      <c r="C185" s="25" t="s">
        <v>116</v>
      </c>
      <c r="D185" s="25" t="s">
        <v>150</v>
      </c>
      <c r="E185" s="25" t="s">
        <v>124</v>
      </c>
      <c r="F185" s="6">
        <v>0.61370000000000002</v>
      </c>
      <c r="G185" s="6">
        <v>0.58810000000000007</v>
      </c>
      <c r="H185" s="6">
        <v>0.58810000000000007</v>
      </c>
      <c r="I185" s="10">
        <v>0.58810000000000007</v>
      </c>
      <c r="J185" s="28">
        <v>0.58810000000000007</v>
      </c>
      <c r="K185" s="64">
        <v>0</v>
      </c>
      <c r="L185" s="85"/>
      <c r="M185" s="85"/>
    </row>
    <row r="186" spans="1:13" s="4" customFormat="1" x14ac:dyDescent="0.25">
      <c r="A186" s="25" t="s">
        <v>128</v>
      </c>
      <c r="B186" s="25" t="s">
        <v>151</v>
      </c>
      <c r="C186" s="25" t="s">
        <v>116</v>
      </c>
      <c r="D186" s="25" t="s">
        <v>152</v>
      </c>
      <c r="E186" s="25" t="s">
        <v>133</v>
      </c>
      <c r="F186" s="6">
        <v>1.3225</v>
      </c>
      <c r="G186" s="6">
        <v>1.3065</v>
      </c>
      <c r="H186" s="6">
        <v>1.2649000000000001</v>
      </c>
      <c r="I186" s="10">
        <v>2.0127000000000002</v>
      </c>
      <c r="J186" s="28">
        <v>1.9168000000000001</v>
      </c>
      <c r="K186" s="64">
        <v>1.4085079562174678</v>
      </c>
      <c r="L186" s="85">
        <v>1.3365</v>
      </c>
      <c r="M186" s="85">
        <v>1.8495999999999999</v>
      </c>
    </row>
    <row r="187" spans="1:13" s="4" customFormat="1" x14ac:dyDescent="0.25">
      <c r="A187" s="25" t="s">
        <v>128</v>
      </c>
      <c r="B187" s="25" t="s">
        <v>153</v>
      </c>
      <c r="C187" s="25" t="s">
        <v>116</v>
      </c>
      <c r="D187" s="25" t="s">
        <v>154</v>
      </c>
      <c r="E187" s="25" t="s">
        <v>134</v>
      </c>
      <c r="F187" s="6">
        <v>2.8E-3</v>
      </c>
      <c r="G187" s="6">
        <v>0</v>
      </c>
      <c r="H187" s="6">
        <v>0</v>
      </c>
      <c r="I187" s="10">
        <v>0</v>
      </c>
      <c r="J187" s="25"/>
      <c r="K187" s="25"/>
      <c r="L187" s="85"/>
      <c r="M187" s="85"/>
    </row>
    <row r="188" spans="1:13" s="4" customFormat="1" x14ac:dyDescent="0.25">
      <c r="A188" s="25" t="s">
        <v>128</v>
      </c>
      <c r="B188" s="25" t="s">
        <v>155</v>
      </c>
      <c r="C188" s="25" t="s">
        <v>116</v>
      </c>
      <c r="D188" s="25" t="s">
        <v>156</v>
      </c>
      <c r="E188" s="25" t="s">
        <v>118</v>
      </c>
      <c r="F188" s="6">
        <v>1.3668</v>
      </c>
      <c r="G188" s="6">
        <v>3.6829000000000001</v>
      </c>
      <c r="H188" s="6">
        <v>3.2954000000000003</v>
      </c>
      <c r="I188" s="10">
        <v>3.6588000000000003</v>
      </c>
      <c r="J188" s="28">
        <v>3.2806000000000002</v>
      </c>
      <c r="K188" s="64">
        <v>2.8571689997256082</v>
      </c>
      <c r="L188" s="85">
        <v>2.5244</v>
      </c>
      <c r="M188" s="85">
        <v>2.7679</v>
      </c>
    </row>
    <row r="189" spans="1:13" s="4" customFormat="1" x14ac:dyDescent="0.25">
      <c r="A189" s="25" t="s">
        <v>128</v>
      </c>
      <c r="B189" s="25" t="s">
        <v>155</v>
      </c>
      <c r="C189" s="25" t="s">
        <v>116</v>
      </c>
      <c r="D189" s="25" t="s">
        <v>156</v>
      </c>
      <c r="E189" s="25" t="s">
        <v>134</v>
      </c>
      <c r="F189" s="6">
        <v>0.37470000000000003</v>
      </c>
      <c r="G189" s="6">
        <v>0.83920000000000006</v>
      </c>
      <c r="H189" s="6">
        <v>0.75840000000000007</v>
      </c>
      <c r="I189" s="10">
        <v>0.66339999999999999</v>
      </c>
      <c r="J189" s="28">
        <v>0.5827</v>
      </c>
      <c r="K189" s="64">
        <v>0.55451986561618616</v>
      </c>
      <c r="L189" s="85">
        <v>0.48830000000000001</v>
      </c>
      <c r="M189" s="85">
        <v>0.52429999999999999</v>
      </c>
    </row>
    <row r="190" spans="1:13" s="4" customFormat="1" x14ac:dyDescent="0.25">
      <c r="A190" s="25" t="s">
        <v>128</v>
      </c>
      <c r="B190" s="25" t="s">
        <v>155</v>
      </c>
      <c r="C190" s="25" t="s">
        <v>116</v>
      </c>
      <c r="D190" s="25" t="s">
        <v>157</v>
      </c>
      <c r="E190" s="25" t="s">
        <v>118</v>
      </c>
      <c r="F190" s="6">
        <v>1.1906000000000001</v>
      </c>
      <c r="G190" s="6">
        <v>4.1745999999999999</v>
      </c>
      <c r="H190" s="6">
        <v>3.6788000000000003</v>
      </c>
      <c r="I190" s="10">
        <v>4.2149000000000001</v>
      </c>
      <c r="J190" s="28">
        <v>3.6689000000000003</v>
      </c>
      <c r="K190" s="64">
        <v>3.6279655228430658</v>
      </c>
      <c r="L190" s="85">
        <v>3.2542</v>
      </c>
      <c r="M190" s="85">
        <v>7.4367999999999999</v>
      </c>
    </row>
    <row r="191" spans="1:13" s="4" customFormat="1" x14ac:dyDescent="0.25">
      <c r="A191" s="25" t="s">
        <v>128</v>
      </c>
      <c r="B191" s="25" t="s">
        <v>155</v>
      </c>
      <c r="C191" s="25" t="s">
        <v>116</v>
      </c>
      <c r="D191" s="25" t="s">
        <v>157</v>
      </c>
      <c r="E191" s="25" t="s">
        <v>134</v>
      </c>
      <c r="F191" s="6">
        <v>1.2500000000000001E-2</v>
      </c>
      <c r="G191" s="6">
        <v>0.4294</v>
      </c>
      <c r="H191" s="6">
        <v>0.35660000000000003</v>
      </c>
      <c r="I191" s="10">
        <v>0.63260000000000005</v>
      </c>
      <c r="J191" s="28">
        <v>0.54990000000000006</v>
      </c>
      <c r="K191" s="64">
        <v>0.69115596830778236</v>
      </c>
      <c r="L191" s="85">
        <v>0.62860000000000005</v>
      </c>
      <c r="M191" s="85">
        <v>0.92900000000000005</v>
      </c>
    </row>
    <row r="192" spans="1:13" s="4" customFormat="1" x14ac:dyDescent="0.25">
      <c r="A192" s="25" t="s">
        <v>128</v>
      </c>
      <c r="B192" s="25" t="s">
        <v>155</v>
      </c>
      <c r="C192" s="25" t="s">
        <v>116</v>
      </c>
      <c r="D192" s="25" t="s">
        <v>158</v>
      </c>
      <c r="E192" s="25" t="s">
        <v>118</v>
      </c>
      <c r="F192" s="6">
        <v>2.8300000000000002E-2</v>
      </c>
      <c r="G192" s="6">
        <v>2.1144000000000003</v>
      </c>
      <c r="H192" s="6">
        <v>1.6898000000000002</v>
      </c>
      <c r="I192" s="10">
        <v>2.0487000000000002</v>
      </c>
      <c r="J192" s="28">
        <v>1.4506000000000001</v>
      </c>
      <c r="K192" s="64">
        <v>3.5056729116608487</v>
      </c>
      <c r="L192" s="85">
        <v>3.1204000000000001</v>
      </c>
      <c r="M192" s="85">
        <v>3.2635999999999998</v>
      </c>
    </row>
    <row r="193" spans="1:13" s="4" customFormat="1" x14ac:dyDescent="0.25">
      <c r="A193" s="25" t="s">
        <v>128</v>
      </c>
      <c r="B193" s="25" t="s">
        <v>155</v>
      </c>
      <c r="C193" s="25" t="s">
        <v>116</v>
      </c>
      <c r="D193" s="25" t="s">
        <v>158</v>
      </c>
      <c r="E193" s="25" t="s">
        <v>134</v>
      </c>
      <c r="F193" s="6">
        <v>0</v>
      </c>
      <c r="G193" s="6">
        <v>0.75390000000000001</v>
      </c>
      <c r="H193" s="6">
        <v>0.48430000000000001</v>
      </c>
      <c r="I193" s="10">
        <v>0.5766</v>
      </c>
      <c r="J193" s="28">
        <v>0.23120000000000002</v>
      </c>
      <c r="K193" s="64">
        <v>0.96009377130061657</v>
      </c>
      <c r="L193" s="85">
        <v>0.76060000000000005</v>
      </c>
      <c r="M193" s="85">
        <v>0.96020000000000005</v>
      </c>
    </row>
    <row r="194" spans="1:13" s="4" customFormat="1" x14ac:dyDescent="0.25">
      <c r="A194" s="25" t="s">
        <v>128</v>
      </c>
      <c r="B194" s="25" t="s">
        <v>155</v>
      </c>
      <c r="C194" s="25" t="s">
        <v>116</v>
      </c>
      <c r="D194" s="25" t="s">
        <v>159</v>
      </c>
      <c r="E194" s="25" t="s">
        <v>118</v>
      </c>
      <c r="F194" s="6">
        <v>0</v>
      </c>
      <c r="G194" s="6">
        <v>0.2616</v>
      </c>
      <c r="H194" s="6">
        <v>0.19140000000000001</v>
      </c>
      <c r="I194" s="10">
        <v>0.23180000000000001</v>
      </c>
      <c r="J194" s="28">
        <v>8.9200000000000002E-2</v>
      </c>
      <c r="K194" s="64">
        <v>0.28671442208415732</v>
      </c>
      <c r="L194" s="85">
        <v>0.18540000000000001</v>
      </c>
      <c r="M194" s="85">
        <v>0.27160000000000001</v>
      </c>
    </row>
    <row r="195" spans="1:13" s="4" customFormat="1" x14ac:dyDescent="0.25">
      <c r="A195" s="25" t="s">
        <v>128</v>
      </c>
      <c r="B195" s="25" t="s">
        <v>155</v>
      </c>
      <c r="C195" s="25" t="s">
        <v>116</v>
      </c>
      <c r="D195" s="25" t="s">
        <v>160</v>
      </c>
      <c r="E195" s="25" t="s">
        <v>118</v>
      </c>
      <c r="F195" s="6">
        <v>2.0100000000000002</v>
      </c>
      <c r="G195" s="6">
        <v>8.5831</v>
      </c>
      <c r="H195" s="6">
        <v>7.8614000000000006</v>
      </c>
      <c r="I195" s="10">
        <v>8.0292000000000012</v>
      </c>
      <c r="J195" s="28">
        <v>7.1837</v>
      </c>
      <c r="K195" s="188">
        <v>9.1103977500280369</v>
      </c>
      <c r="L195" s="85">
        <v>8.4359000000000002</v>
      </c>
      <c r="M195" s="85">
        <v>9.3051999999999992</v>
      </c>
    </row>
    <row r="196" spans="1:13" s="4" customFormat="1" x14ac:dyDescent="0.25">
      <c r="A196" s="25" t="s">
        <v>128</v>
      </c>
      <c r="B196" s="25" t="s">
        <v>155</v>
      </c>
      <c r="C196" s="25" t="s">
        <v>116</v>
      </c>
      <c r="D196" s="25" t="s">
        <v>160</v>
      </c>
      <c r="E196" s="25" t="s">
        <v>134</v>
      </c>
      <c r="F196" s="6">
        <v>0</v>
      </c>
      <c r="G196" s="6">
        <v>0.49410000000000004</v>
      </c>
      <c r="H196" s="6">
        <v>0.35900000000000004</v>
      </c>
      <c r="I196" s="10">
        <v>0.41000000000000003</v>
      </c>
      <c r="J196" s="28">
        <v>0.27729999999999999</v>
      </c>
      <c r="K196" s="188">
        <v>1.0859442998582507</v>
      </c>
      <c r="L196" s="85">
        <v>0.99740000000000006</v>
      </c>
      <c r="M196" s="85">
        <v>1.1611</v>
      </c>
    </row>
    <row r="197" spans="1:13" s="4" customFormat="1" x14ac:dyDescent="0.25">
      <c r="A197" s="25" t="s">
        <v>128</v>
      </c>
      <c r="B197" s="25" t="s">
        <v>155</v>
      </c>
      <c r="C197" s="25" t="s">
        <v>116</v>
      </c>
      <c r="D197" s="25" t="s">
        <v>161</v>
      </c>
      <c r="E197" s="25" t="s">
        <v>118</v>
      </c>
      <c r="F197" s="6">
        <v>1.5679000000000001</v>
      </c>
      <c r="G197" s="6">
        <v>6.3591000000000006</v>
      </c>
      <c r="H197" s="6">
        <v>5.9424999999999999</v>
      </c>
      <c r="I197" s="10">
        <v>4.6806000000000001</v>
      </c>
      <c r="J197" s="28">
        <v>4.4038000000000004</v>
      </c>
      <c r="K197" s="64">
        <v>4.330447344563872</v>
      </c>
      <c r="L197" s="85">
        <v>3.9834000000000001</v>
      </c>
      <c r="M197" s="85">
        <v>3.8127</v>
      </c>
    </row>
    <row r="198" spans="1:13" s="4" customFormat="1" x14ac:dyDescent="0.25">
      <c r="A198" s="25" t="s">
        <v>128</v>
      </c>
      <c r="B198" s="25" t="s">
        <v>155</v>
      </c>
      <c r="C198" s="25" t="s">
        <v>116</v>
      </c>
      <c r="D198" s="25" t="s">
        <v>161</v>
      </c>
      <c r="E198" s="25" t="s">
        <v>134</v>
      </c>
      <c r="F198" s="6">
        <v>8.6E-3</v>
      </c>
      <c r="G198" s="6">
        <v>0.21250000000000002</v>
      </c>
      <c r="H198" s="6">
        <v>0.16690000000000002</v>
      </c>
      <c r="I198" s="10">
        <v>0.1323</v>
      </c>
      <c r="J198" s="28">
        <v>7.3400000000000007E-2</v>
      </c>
      <c r="K198" s="64">
        <v>0.29579893627931497</v>
      </c>
      <c r="L198" s="85">
        <v>0.2601</v>
      </c>
      <c r="M198" s="85">
        <v>0.2379</v>
      </c>
    </row>
    <row r="199" spans="1:13" s="4" customFormat="1" x14ac:dyDescent="0.25">
      <c r="A199" s="25" t="s">
        <v>128</v>
      </c>
      <c r="B199" s="25" t="s">
        <v>162</v>
      </c>
      <c r="C199" s="25" t="s">
        <v>116</v>
      </c>
      <c r="D199" s="25" t="s">
        <v>163</v>
      </c>
      <c r="E199" s="25" t="s">
        <v>124</v>
      </c>
      <c r="F199" s="6">
        <v>0</v>
      </c>
      <c r="G199" s="6">
        <v>0</v>
      </c>
      <c r="H199" s="6">
        <v>0</v>
      </c>
      <c r="I199" s="10">
        <v>0</v>
      </c>
      <c r="J199" s="25"/>
      <c r="K199" s="25"/>
      <c r="L199" s="85"/>
      <c r="M199" s="85">
        <v>3.1482999999999999</v>
      </c>
    </row>
    <row r="200" spans="1:13" s="4" customFormat="1" x14ac:dyDescent="0.25">
      <c r="A200" s="25" t="s">
        <v>128</v>
      </c>
      <c r="B200" s="25" t="s">
        <v>162</v>
      </c>
      <c r="C200" s="25" t="s">
        <v>116</v>
      </c>
      <c r="D200" s="25" t="s">
        <v>163</v>
      </c>
      <c r="E200" s="127" t="s">
        <v>133</v>
      </c>
      <c r="F200" s="6"/>
      <c r="G200" s="6"/>
      <c r="H200" s="6"/>
      <c r="I200" s="10"/>
      <c r="J200" s="188">
        <v>0</v>
      </c>
      <c r="K200" s="188">
        <v>1.9286923958215929</v>
      </c>
      <c r="L200" s="85">
        <v>1.9287000000000001</v>
      </c>
      <c r="M200" s="85">
        <v>0.14799999999999999</v>
      </c>
    </row>
    <row r="201" spans="1:13" s="4" customFormat="1" x14ac:dyDescent="0.25">
      <c r="A201" s="25" t="s">
        <v>128</v>
      </c>
      <c r="B201" s="25" t="s">
        <v>162</v>
      </c>
      <c r="C201" s="25" t="s">
        <v>116</v>
      </c>
      <c r="D201" s="25" t="s">
        <v>163</v>
      </c>
      <c r="E201" s="127" t="s">
        <v>134</v>
      </c>
      <c r="F201" s="6"/>
      <c r="G201" s="6"/>
      <c r="H201" s="6"/>
      <c r="I201" s="10"/>
      <c r="J201" s="188">
        <v>0</v>
      </c>
      <c r="K201" s="188">
        <v>1.339369719320898</v>
      </c>
      <c r="L201" s="85">
        <v>1.3394000000000001</v>
      </c>
      <c r="M201" s="85">
        <v>1.2331000000000001</v>
      </c>
    </row>
    <row r="202" spans="1:13" s="4" customFormat="1" x14ac:dyDescent="0.25">
      <c r="A202" s="25" t="s">
        <v>128</v>
      </c>
      <c r="B202" s="25" t="s">
        <v>799</v>
      </c>
      <c r="C202" s="25" t="s">
        <v>116</v>
      </c>
      <c r="D202" s="25" t="s">
        <v>800</v>
      </c>
      <c r="E202" s="127" t="s">
        <v>134</v>
      </c>
      <c r="F202" s="6"/>
      <c r="G202" s="6"/>
      <c r="H202" s="6"/>
      <c r="I202" s="10"/>
      <c r="J202" s="188">
        <v>0</v>
      </c>
      <c r="K202" s="188">
        <v>1.4368662151011722</v>
      </c>
      <c r="L202" s="85">
        <v>1.4369000000000001</v>
      </c>
      <c r="M202" s="85">
        <v>1.4265000000000001</v>
      </c>
    </row>
    <row r="203" spans="1:13" s="4" customFormat="1" x14ac:dyDescent="0.25">
      <c r="A203" s="25" t="s">
        <v>128</v>
      </c>
      <c r="B203" s="25" t="s">
        <v>164</v>
      </c>
      <c r="C203" s="25" t="s">
        <v>116</v>
      </c>
      <c r="D203" s="25" t="s">
        <v>165</v>
      </c>
      <c r="E203" s="25" t="s">
        <v>134</v>
      </c>
      <c r="F203" s="6">
        <v>0.17880000000000001</v>
      </c>
      <c r="G203" s="6">
        <v>0.1265</v>
      </c>
      <c r="H203" s="6">
        <v>0</v>
      </c>
      <c r="I203" s="10">
        <v>1.6165</v>
      </c>
      <c r="J203" s="28">
        <v>1.4865000000000002</v>
      </c>
      <c r="K203" s="64">
        <v>1.89180719816003</v>
      </c>
      <c r="L203" s="85">
        <v>1.8466</v>
      </c>
      <c r="M203" s="85">
        <v>3.6345999999999998</v>
      </c>
    </row>
    <row r="204" spans="1:13" s="4" customFormat="1" x14ac:dyDescent="0.25">
      <c r="A204" s="25" t="s">
        <v>128</v>
      </c>
      <c r="B204" s="25" t="s">
        <v>166</v>
      </c>
      <c r="C204" s="25" t="s">
        <v>116</v>
      </c>
      <c r="D204" s="25" t="s">
        <v>167</v>
      </c>
      <c r="E204" s="25" t="s">
        <v>168</v>
      </c>
      <c r="F204" s="6">
        <v>0.84720000000000006</v>
      </c>
      <c r="G204" s="6">
        <v>4.5110999999999999</v>
      </c>
      <c r="H204" s="6">
        <v>3.4995000000000003</v>
      </c>
      <c r="I204" s="10">
        <v>6.1212</v>
      </c>
      <c r="J204" s="28">
        <v>4.9988000000000001</v>
      </c>
      <c r="K204" s="64">
        <v>6.3977906987008897</v>
      </c>
      <c r="L204" s="85">
        <v>5.5739000000000001</v>
      </c>
      <c r="M204" s="85">
        <v>7.5228000000000002</v>
      </c>
    </row>
    <row r="205" spans="1:13" s="4" customFormat="1" x14ac:dyDescent="0.25">
      <c r="A205" s="25" t="s">
        <v>128</v>
      </c>
      <c r="B205" s="25" t="s">
        <v>166</v>
      </c>
      <c r="C205" s="25" t="s">
        <v>116</v>
      </c>
      <c r="D205" s="25" t="s">
        <v>167</v>
      </c>
      <c r="E205" s="25" t="s">
        <v>124</v>
      </c>
      <c r="F205" s="6">
        <v>1.4429000000000001</v>
      </c>
      <c r="G205" s="6">
        <v>0</v>
      </c>
      <c r="H205" s="6">
        <v>0</v>
      </c>
      <c r="I205" s="10">
        <v>1.2868000000000002</v>
      </c>
      <c r="J205" s="28">
        <v>1.2868000000000002</v>
      </c>
      <c r="K205" s="64">
        <v>1.2851505422985838</v>
      </c>
      <c r="L205" s="85">
        <v>1.2852000000000001</v>
      </c>
      <c r="M205" s="85">
        <v>1.2850999999999999</v>
      </c>
    </row>
    <row r="206" spans="1:13" s="4" customFormat="1" x14ac:dyDescent="0.25">
      <c r="A206" s="25" t="s">
        <v>128</v>
      </c>
      <c r="B206" s="25" t="s">
        <v>169</v>
      </c>
      <c r="C206" s="25" t="s">
        <v>116</v>
      </c>
      <c r="D206" s="25" t="s">
        <v>763</v>
      </c>
      <c r="E206" s="25" t="s">
        <v>118</v>
      </c>
      <c r="F206" s="6"/>
      <c r="G206" s="6"/>
      <c r="H206" s="6"/>
      <c r="I206" s="10">
        <v>7.1139000000000001</v>
      </c>
      <c r="J206" s="28">
        <v>7.1139000000000001</v>
      </c>
      <c r="K206" s="64">
        <v>4.6946023947666538</v>
      </c>
      <c r="L206" s="85">
        <v>4.6946000000000003</v>
      </c>
      <c r="M206" s="85">
        <v>2.9725000000000001</v>
      </c>
    </row>
    <row r="207" spans="1:13" s="4" customFormat="1" x14ac:dyDescent="0.25">
      <c r="A207" s="25" t="s">
        <v>128</v>
      </c>
      <c r="B207" s="25" t="s">
        <v>169</v>
      </c>
      <c r="C207" s="25" t="s">
        <v>116</v>
      </c>
      <c r="D207" s="25" t="s">
        <v>170</v>
      </c>
      <c r="E207" s="25" t="s">
        <v>118</v>
      </c>
      <c r="F207" s="6"/>
      <c r="G207" s="6">
        <v>7.6385000000000005</v>
      </c>
      <c r="H207" s="6">
        <v>7.3416000000000006</v>
      </c>
      <c r="I207" s="10">
        <v>9.198500000000001</v>
      </c>
      <c r="J207" s="28">
        <v>8.6772000000000009</v>
      </c>
      <c r="K207" s="188">
        <v>1.9800610646865002</v>
      </c>
      <c r="L207" s="85">
        <v>1.3228</v>
      </c>
      <c r="M207" s="85">
        <v>1.8283</v>
      </c>
    </row>
    <row r="208" spans="1:13" s="4" customFormat="1" x14ac:dyDescent="0.25">
      <c r="A208" s="25" t="s">
        <v>128</v>
      </c>
      <c r="B208" s="25" t="s">
        <v>287</v>
      </c>
      <c r="C208" s="25" t="s">
        <v>270</v>
      </c>
      <c r="D208" s="25" t="s">
        <v>288</v>
      </c>
      <c r="E208" s="25" t="s">
        <v>272</v>
      </c>
      <c r="F208" s="6">
        <v>0</v>
      </c>
      <c r="G208" s="6">
        <v>0</v>
      </c>
      <c r="H208" s="6">
        <v>0</v>
      </c>
      <c r="I208" s="10">
        <v>0</v>
      </c>
      <c r="J208" s="25"/>
      <c r="K208" s="25"/>
      <c r="L208" s="85"/>
      <c r="M208" s="85"/>
    </row>
    <row r="209" spans="1:13" s="4" customFormat="1" x14ac:dyDescent="0.25">
      <c r="A209" s="25" t="s">
        <v>128</v>
      </c>
      <c r="B209" s="25" t="s">
        <v>171</v>
      </c>
      <c r="C209" s="25" t="s">
        <v>116</v>
      </c>
      <c r="D209" s="25" t="s">
        <v>172</v>
      </c>
      <c r="E209" s="25" t="s">
        <v>124</v>
      </c>
      <c r="F209" s="6">
        <v>2.2052</v>
      </c>
      <c r="G209" s="6">
        <v>1.0336000000000001</v>
      </c>
      <c r="H209" s="6">
        <v>0.9506</v>
      </c>
      <c r="I209" s="10">
        <v>2.9249000000000001</v>
      </c>
      <c r="J209" s="28">
        <v>2.7833000000000001</v>
      </c>
      <c r="K209" s="64">
        <v>2.2476034947759933</v>
      </c>
      <c r="L209" s="85">
        <v>2.2476000000000003</v>
      </c>
      <c r="M209" s="85">
        <v>0</v>
      </c>
    </row>
    <row r="210" spans="1:13" s="4" customFormat="1" x14ac:dyDescent="0.25">
      <c r="A210" s="25" t="s">
        <v>128</v>
      </c>
      <c r="B210" s="25" t="s">
        <v>173</v>
      </c>
      <c r="C210" s="25" t="s">
        <v>116</v>
      </c>
      <c r="D210" s="25" t="s">
        <v>174</v>
      </c>
      <c r="E210" s="25" t="s">
        <v>134</v>
      </c>
      <c r="F210" s="6">
        <v>0.39350000000000002</v>
      </c>
      <c r="G210" s="6">
        <v>1.4063000000000001</v>
      </c>
      <c r="H210" s="6">
        <v>0.79100000000000004</v>
      </c>
      <c r="I210" s="10">
        <v>1.9132</v>
      </c>
      <c r="J210" s="28">
        <v>1.2599</v>
      </c>
      <c r="K210" s="64">
        <v>2.4186292640122762</v>
      </c>
      <c r="L210" s="85">
        <v>1.9389000000000001</v>
      </c>
      <c r="M210" s="85">
        <v>2.8822000000000001</v>
      </c>
    </row>
    <row r="211" spans="1:13" s="4" customFormat="1" x14ac:dyDescent="0.25">
      <c r="A211" s="25" t="s">
        <v>128</v>
      </c>
      <c r="B211" s="25" t="s">
        <v>173</v>
      </c>
      <c r="C211" s="25" t="s">
        <v>116</v>
      </c>
      <c r="D211" s="25" t="s">
        <v>174</v>
      </c>
      <c r="E211" s="25" t="s">
        <v>124</v>
      </c>
      <c r="F211" s="6">
        <v>1.1736</v>
      </c>
      <c r="G211" s="6">
        <v>1.4063000000000001</v>
      </c>
      <c r="H211" s="6">
        <v>1.052</v>
      </c>
      <c r="I211" s="10">
        <v>0.85600000000000009</v>
      </c>
      <c r="J211" s="28">
        <v>0.48150000000000004</v>
      </c>
      <c r="K211" s="64">
        <v>1.1218973531200942</v>
      </c>
      <c r="L211" s="85">
        <v>0.84620000000000006</v>
      </c>
      <c r="M211" s="85">
        <v>1.3519000000000001</v>
      </c>
    </row>
    <row r="212" spans="1:13" s="4" customFormat="1" x14ac:dyDescent="0.25">
      <c r="A212" s="25" t="s">
        <v>128</v>
      </c>
      <c r="B212" s="25" t="s">
        <v>173</v>
      </c>
      <c r="C212" s="25" t="s">
        <v>270</v>
      </c>
      <c r="D212" s="25" t="s">
        <v>174</v>
      </c>
      <c r="E212" s="25" t="s">
        <v>289</v>
      </c>
      <c r="F212" s="6">
        <v>0</v>
      </c>
      <c r="G212" s="6">
        <v>0</v>
      </c>
      <c r="H212" s="6">
        <v>0</v>
      </c>
      <c r="I212" s="10">
        <v>0</v>
      </c>
      <c r="J212" s="25"/>
      <c r="K212" s="25"/>
      <c r="L212" s="85"/>
      <c r="M212" s="85"/>
    </row>
    <row r="213" spans="1:13" s="4" customFormat="1" x14ac:dyDescent="0.25">
      <c r="A213" s="25" t="s">
        <v>128</v>
      </c>
      <c r="B213" s="25" t="s">
        <v>173</v>
      </c>
      <c r="C213" s="25" t="s">
        <v>270</v>
      </c>
      <c r="D213" s="25" t="s">
        <v>174</v>
      </c>
      <c r="E213" s="25" t="s">
        <v>272</v>
      </c>
      <c r="F213" s="6">
        <v>0</v>
      </c>
      <c r="G213" s="6">
        <v>0</v>
      </c>
      <c r="H213" s="6">
        <v>0</v>
      </c>
      <c r="I213" s="10">
        <v>0</v>
      </c>
      <c r="J213" s="25"/>
      <c r="K213" s="25"/>
      <c r="L213" s="85"/>
      <c r="M213" s="85"/>
    </row>
    <row r="214" spans="1:13" s="4" customFormat="1" x14ac:dyDescent="0.25">
      <c r="A214" s="25" t="s">
        <v>128</v>
      </c>
      <c r="B214" s="25" t="s">
        <v>175</v>
      </c>
      <c r="C214" s="25" t="s">
        <v>116</v>
      </c>
      <c r="D214" s="25" t="s">
        <v>176</v>
      </c>
      <c r="E214" s="25" t="s">
        <v>124</v>
      </c>
      <c r="F214" s="6">
        <v>0</v>
      </c>
      <c r="G214" s="6">
        <v>0</v>
      </c>
      <c r="H214" s="6">
        <v>0</v>
      </c>
      <c r="I214" s="10">
        <v>0</v>
      </c>
      <c r="J214" s="25"/>
      <c r="K214" s="25"/>
      <c r="L214" s="116"/>
      <c r="M214" s="116">
        <v>5.4663000000000004</v>
      </c>
    </row>
    <row r="215" spans="1:13" s="4" customFormat="1" x14ac:dyDescent="0.25">
      <c r="A215" s="25" t="s">
        <v>128</v>
      </c>
      <c r="B215" s="25" t="s">
        <v>175</v>
      </c>
      <c r="C215" s="25" t="s">
        <v>270</v>
      </c>
      <c r="D215" s="25" t="s">
        <v>176</v>
      </c>
      <c r="E215" s="115" t="s">
        <v>275</v>
      </c>
      <c r="F215" s="6"/>
      <c r="G215" s="6"/>
      <c r="H215" s="6"/>
      <c r="I215" s="10"/>
      <c r="J215" s="25"/>
      <c r="K215" s="25"/>
      <c r="L215" s="8">
        <v>0</v>
      </c>
      <c r="M215" s="8">
        <v>11.8414</v>
      </c>
    </row>
    <row r="216" spans="1:13" s="4" customFormat="1" x14ac:dyDescent="0.25">
      <c r="A216" s="25" t="s">
        <v>128</v>
      </c>
      <c r="B216" s="25" t="s">
        <v>175</v>
      </c>
      <c r="C216" s="25" t="s">
        <v>270</v>
      </c>
      <c r="D216" s="25" t="s">
        <v>176</v>
      </c>
      <c r="E216" s="25" t="s">
        <v>282</v>
      </c>
      <c r="F216" s="6">
        <v>0</v>
      </c>
      <c r="G216" s="6">
        <v>0</v>
      </c>
      <c r="H216" s="6">
        <v>0</v>
      </c>
      <c r="I216" s="10">
        <v>0</v>
      </c>
      <c r="J216" s="8">
        <v>0</v>
      </c>
      <c r="K216" s="188">
        <v>4.0291144565343666</v>
      </c>
      <c r="L216" s="8">
        <v>0</v>
      </c>
      <c r="M216" s="8"/>
    </row>
    <row r="217" spans="1:13" s="4" customFormat="1" x14ac:dyDescent="0.25">
      <c r="A217" s="25" t="s">
        <v>128</v>
      </c>
      <c r="B217" s="25" t="s">
        <v>175</v>
      </c>
      <c r="C217" s="25" t="s">
        <v>116</v>
      </c>
      <c r="D217" s="25" t="s">
        <v>177</v>
      </c>
      <c r="E217" s="25" t="s">
        <v>124</v>
      </c>
      <c r="F217" s="6">
        <v>1.4514</v>
      </c>
      <c r="G217" s="6">
        <v>1.3183</v>
      </c>
      <c r="H217" s="6">
        <v>1.1175000000000002</v>
      </c>
      <c r="I217" s="10">
        <v>1.9705000000000001</v>
      </c>
      <c r="J217" s="28">
        <v>1.9705000000000001</v>
      </c>
      <c r="K217" s="64">
        <v>4.4937597710412645</v>
      </c>
      <c r="L217" s="25">
        <v>4.4938000000000002</v>
      </c>
      <c r="M217" s="25">
        <v>3.9659</v>
      </c>
    </row>
    <row r="218" spans="1:13" s="4" customFormat="1" x14ac:dyDescent="0.25">
      <c r="A218" s="25" t="s">
        <v>128</v>
      </c>
      <c r="B218" s="25" t="s">
        <v>178</v>
      </c>
      <c r="C218" s="25" t="s">
        <v>116</v>
      </c>
      <c r="D218" s="25" t="s">
        <v>176</v>
      </c>
      <c r="E218" s="25" t="s">
        <v>124</v>
      </c>
      <c r="F218" s="6">
        <v>0</v>
      </c>
      <c r="G218" s="6">
        <v>0</v>
      </c>
      <c r="H218" s="6">
        <v>0</v>
      </c>
      <c r="I218" s="10">
        <v>0</v>
      </c>
      <c r="J218" s="25"/>
      <c r="K218" s="25"/>
      <c r="L218" s="85"/>
      <c r="M218" s="85"/>
    </row>
    <row r="219" spans="1:13" s="4" customFormat="1" x14ac:dyDescent="0.25">
      <c r="A219" s="25" t="s">
        <v>128</v>
      </c>
      <c r="B219" s="25" t="s">
        <v>178</v>
      </c>
      <c r="C219" s="25" t="s">
        <v>270</v>
      </c>
      <c r="D219" s="25" t="s">
        <v>176</v>
      </c>
      <c r="E219" s="115" t="s">
        <v>275</v>
      </c>
      <c r="F219" s="6"/>
      <c r="G219" s="6"/>
      <c r="H219" s="6"/>
      <c r="I219" s="10"/>
      <c r="J219" s="25"/>
      <c r="K219" s="25"/>
      <c r="L219" s="82">
        <v>12.9618</v>
      </c>
      <c r="M219" s="82">
        <v>16.5809</v>
      </c>
    </row>
    <row r="220" spans="1:13" s="4" customFormat="1" x14ac:dyDescent="0.25">
      <c r="A220" s="25" t="s">
        <v>128</v>
      </c>
      <c r="B220" s="25" t="s">
        <v>178</v>
      </c>
      <c r="C220" s="25" t="s">
        <v>270</v>
      </c>
      <c r="D220" s="25" t="s">
        <v>176</v>
      </c>
      <c r="E220" s="25" t="s">
        <v>282</v>
      </c>
      <c r="F220" s="6"/>
      <c r="G220" s="6"/>
      <c r="H220" s="6"/>
      <c r="I220" s="10"/>
      <c r="J220" s="8">
        <v>0</v>
      </c>
      <c r="K220" s="64">
        <v>12.961752317624178</v>
      </c>
      <c r="L220" s="8">
        <v>0</v>
      </c>
      <c r="M220" s="8"/>
    </row>
    <row r="221" spans="1:13" s="4" customFormat="1" x14ac:dyDescent="0.25">
      <c r="A221" s="25" t="s">
        <v>128</v>
      </c>
      <c r="B221" s="25" t="s">
        <v>178</v>
      </c>
      <c r="C221" s="25" t="s">
        <v>116</v>
      </c>
      <c r="D221" s="25" t="s">
        <v>177</v>
      </c>
      <c r="E221" s="25" t="s">
        <v>124</v>
      </c>
      <c r="F221" s="6">
        <v>0</v>
      </c>
      <c r="G221" s="6"/>
      <c r="H221" s="6"/>
      <c r="I221" s="10"/>
      <c r="J221" s="25"/>
      <c r="K221" s="25"/>
      <c r="L221" s="25"/>
      <c r="M221" s="25"/>
    </row>
    <row r="222" spans="1:13" s="4" customFormat="1" x14ac:dyDescent="0.25">
      <c r="A222" s="25" t="s">
        <v>128</v>
      </c>
      <c r="B222" s="25" t="s">
        <v>179</v>
      </c>
      <c r="C222" s="25" t="s">
        <v>116</v>
      </c>
      <c r="D222" s="25" t="s">
        <v>180</v>
      </c>
      <c r="E222" s="25" t="s">
        <v>134</v>
      </c>
      <c r="F222" s="6">
        <v>0.1537</v>
      </c>
      <c r="G222" s="6">
        <v>7.3300000000000004E-2</v>
      </c>
      <c r="H222" s="6">
        <v>6.4899999999999999E-2</v>
      </c>
      <c r="I222" s="10">
        <v>1.3494000000000002</v>
      </c>
      <c r="J222" s="8">
        <v>1.3494000000000002</v>
      </c>
      <c r="K222" s="64">
        <v>0.31556078200542748</v>
      </c>
      <c r="L222" s="85">
        <v>0.3125</v>
      </c>
      <c r="M222" s="85">
        <v>1.4999999999999999E-2</v>
      </c>
    </row>
    <row r="223" spans="1:13" s="4" customFormat="1" x14ac:dyDescent="0.25">
      <c r="A223" s="25" t="s">
        <v>128</v>
      </c>
      <c r="B223" s="25" t="s">
        <v>179</v>
      </c>
      <c r="C223" s="25" t="s">
        <v>116</v>
      </c>
      <c r="D223" s="25" t="s">
        <v>180</v>
      </c>
      <c r="E223" s="25" t="s">
        <v>124</v>
      </c>
      <c r="F223" s="6">
        <v>0.66549999999999998</v>
      </c>
      <c r="G223" s="6">
        <v>0.34890000000000004</v>
      </c>
      <c r="H223" s="6">
        <v>0.27779999999999999</v>
      </c>
      <c r="I223" s="10">
        <v>0.55400000000000005</v>
      </c>
      <c r="J223" s="28">
        <v>0.50360000000000005</v>
      </c>
      <c r="K223" s="64">
        <v>0.15240882804950115</v>
      </c>
      <c r="L223" s="85">
        <v>0.11810000000000001</v>
      </c>
      <c r="M223" s="85">
        <v>9.9699999999999997E-2</v>
      </c>
    </row>
    <row r="224" spans="1:13" s="4" customFormat="1" x14ac:dyDescent="0.25">
      <c r="A224" s="25" t="s">
        <v>128</v>
      </c>
      <c r="B224" s="25" t="s">
        <v>181</v>
      </c>
      <c r="C224" s="25" t="s">
        <v>116</v>
      </c>
      <c r="D224" s="25" t="s">
        <v>182</v>
      </c>
      <c r="E224" s="25" t="s">
        <v>133</v>
      </c>
      <c r="F224" s="6"/>
      <c r="G224" s="6"/>
      <c r="H224" s="6"/>
      <c r="I224" s="10"/>
      <c r="J224" s="28"/>
      <c r="K224" s="64"/>
      <c r="L224" s="85"/>
      <c r="M224" s="85">
        <v>0.68370000000000009</v>
      </c>
    </row>
    <row r="225" spans="1:13" s="4" customFormat="1" x14ac:dyDescent="0.25">
      <c r="A225" s="25" t="s">
        <v>128</v>
      </c>
      <c r="B225" s="25" t="s">
        <v>181</v>
      </c>
      <c r="C225" s="25" t="s">
        <v>116</v>
      </c>
      <c r="D225" s="25" t="s">
        <v>182</v>
      </c>
      <c r="E225" s="25" t="s">
        <v>134</v>
      </c>
      <c r="F225" s="6">
        <v>8.0200000000000007E-2</v>
      </c>
      <c r="G225" s="6">
        <v>0</v>
      </c>
      <c r="H225" s="6">
        <v>0</v>
      </c>
      <c r="I225" s="10">
        <v>0</v>
      </c>
      <c r="J225" s="25"/>
      <c r="K225" s="25"/>
      <c r="L225" s="85"/>
      <c r="M225" s="85">
        <v>3.4184000000000001</v>
      </c>
    </row>
    <row r="226" spans="1:13" s="4" customFormat="1" x14ac:dyDescent="0.25">
      <c r="A226" s="25" t="s">
        <v>128</v>
      </c>
      <c r="B226" s="25" t="s">
        <v>181</v>
      </c>
      <c r="C226" s="25" t="s">
        <v>116</v>
      </c>
      <c r="D226" s="25" t="s">
        <v>182</v>
      </c>
      <c r="E226" s="25" t="s">
        <v>124</v>
      </c>
      <c r="F226" s="6">
        <v>3.2500000000000001E-2</v>
      </c>
      <c r="G226" s="6">
        <v>0</v>
      </c>
      <c r="H226" s="6">
        <v>0</v>
      </c>
      <c r="I226" s="10">
        <v>0</v>
      </c>
      <c r="J226" s="25"/>
      <c r="K226" s="25"/>
      <c r="L226" s="85"/>
      <c r="M226" s="85">
        <v>2.9409999999999998</v>
      </c>
    </row>
    <row r="227" spans="1:13" s="4" customFormat="1" x14ac:dyDescent="0.25">
      <c r="A227" s="25" t="s">
        <v>128</v>
      </c>
      <c r="B227" s="25" t="s">
        <v>183</v>
      </c>
      <c r="C227" s="25" t="s">
        <v>116</v>
      </c>
      <c r="D227" s="25" t="s">
        <v>184</v>
      </c>
      <c r="E227" s="25" t="s">
        <v>124</v>
      </c>
      <c r="F227" s="6">
        <v>0.1525</v>
      </c>
      <c r="G227" s="6">
        <v>0.57879999999999998</v>
      </c>
      <c r="H227" s="6">
        <v>0.47440000000000004</v>
      </c>
      <c r="I227" s="10">
        <v>0.2155</v>
      </c>
      <c r="J227" s="28">
        <v>4.2900000000000001E-2</v>
      </c>
      <c r="K227" s="64">
        <v>0.7125835675040354</v>
      </c>
      <c r="L227" s="85">
        <v>0.57940000000000003</v>
      </c>
      <c r="M227" s="85">
        <v>0.71460000000000001</v>
      </c>
    </row>
    <row r="228" spans="1:13" s="4" customFormat="1" x14ac:dyDescent="0.25">
      <c r="A228" s="25" t="s">
        <v>128</v>
      </c>
      <c r="B228" s="25" t="s">
        <v>183</v>
      </c>
      <c r="C228" s="25" t="s">
        <v>116</v>
      </c>
      <c r="D228" s="25" t="s">
        <v>185</v>
      </c>
      <c r="E228" s="25" t="s">
        <v>124</v>
      </c>
      <c r="F228" s="6">
        <v>2.31</v>
      </c>
      <c r="G228" s="6">
        <v>5.5975999999999999</v>
      </c>
      <c r="H228" s="6">
        <v>4.8193000000000001</v>
      </c>
      <c r="I228" s="10">
        <v>5.2145000000000001</v>
      </c>
      <c r="J228" s="28">
        <v>4.1428000000000003</v>
      </c>
      <c r="K228" s="188">
        <v>7.8304660825582078</v>
      </c>
      <c r="L228" s="85">
        <v>7.0773000000000001</v>
      </c>
      <c r="M228" s="85">
        <v>14.426399999999999</v>
      </c>
    </row>
    <row r="229" spans="1:13" s="4" customFormat="1" x14ac:dyDescent="0.25">
      <c r="A229" s="25" t="s">
        <v>128</v>
      </c>
      <c r="B229" s="25" t="s">
        <v>183</v>
      </c>
      <c r="C229" s="25" t="s">
        <v>116</v>
      </c>
      <c r="D229" s="25" t="s">
        <v>186</v>
      </c>
      <c r="E229" s="25" t="s">
        <v>187</v>
      </c>
      <c r="F229" s="6">
        <v>7.8800000000000009E-2</v>
      </c>
      <c r="G229" s="6">
        <v>0.21680000000000002</v>
      </c>
      <c r="H229" s="6">
        <v>0.21680000000000002</v>
      </c>
      <c r="I229" s="10">
        <v>0</v>
      </c>
      <c r="J229" s="25"/>
      <c r="K229" s="25"/>
      <c r="L229" s="85"/>
      <c r="M229" s="85"/>
    </row>
    <row r="230" spans="1:13" s="4" customFormat="1" x14ac:dyDescent="0.25">
      <c r="A230" s="25" t="s">
        <v>128</v>
      </c>
      <c r="B230" s="25" t="s">
        <v>183</v>
      </c>
      <c r="C230" s="25" t="s">
        <v>116</v>
      </c>
      <c r="D230" s="25" t="s">
        <v>186</v>
      </c>
      <c r="E230" s="25" t="s">
        <v>124</v>
      </c>
      <c r="F230" s="6">
        <v>0.4677</v>
      </c>
      <c r="G230" s="6">
        <v>1.8572000000000002</v>
      </c>
      <c r="H230" s="6">
        <v>1.5857000000000001</v>
      </c>
      <c r="I230" s="10">
        <v>1.5053000000000001</v>
      </c>
      <c r="J230" s="28">
        <v>1.1795</v>
      </c>
      <c r="K230" s="64">
        <v>4.1300636318823765</v>
      </c>
      <c r="L230" s="85">
        <v>3.9027000000000003</v>
      </c>
      <c r="M230" s="85">
        <v>3.4085999999999999</v>
      </c>
    </row>
    <row r="231" spans="1:13" s="4" customFormat="1" x14ac:dyDescent="0.25">
      <c r="A231" s="25" t="s">
        <v>128</v>
      </c>
      <c r="B231" s="25" t="s">
        <v>183</v>
      </c>
      <c r="C231" s="25" t="s">
        <v>116</v>
      </c>
      <c r="D231" s="25" t="s">
        <v>188</v>
      </c>
      <c r="E231" s="25" t="s">
        <v>124</v>
      </c>
      <c r="F231" s="6">
        <v>7.9700000000000007E-2</v>
      </c>
      <c r="G231" s="6">
        <v>1.5529000000000002</v>
      </c>
      <c r="H231" s="6">
        <v>1.3314000000000001</v>
      </c>
      <c r="I231" s="10">
        <v>1.1866000000000001</v>
      </c>
      <c r="J231" s="28">
        <v>0.94800000000000006</v>
      </c>
      <c r="K231" s="64">
        <v>0.98176169081643272</v>
      </c>
      <c r="L231" s="85">
        <v>0.85250000000000004</v>
      </c>
      <c r="M231" s="85">
        <v>0.9335</v>
      </c>
    </row>
    <row r="232" spans="1:13" s="4" customFormat="1" x14ac:dyDescent="0.25">
      <c r="A232" s="25" t="s">
        <v>128</v>
      </c>
      <c r="B232" s="25" t="s">
        <v>189</v>
      </c>
      <c r="C232" s="25" t="s">
        <v>116</v>
      </c>
      <c r="D232" s="25" t="s">
        <v>146</v>
      </c>
      <c r="E232" s="25" t="s">
        <v>124</v>
      </c>
      <c r="F232" s="6">
        <v>7.1870000000000003</v>
      </c>
      <c r="G232" s="6">
        <v>1.2761</v>
      </c>
      <c r="H232" s="6">
        <v>1.2761</v>
      </c>
      <c r="I232" s="10">
        <v>1.2761</v>
      </c>
      <c r="J232" s="28">
        <v>1.2761</v>
      </c>
      <c r="K232" s="64">
        <v>6.5925860142898864</v>
      </c>
      <c r="L232" s="85">
        <v>6.5926</v>
      </c>
      <c r="M232" s="85">
        <v>5.7202999999999999</v>
      </c>
    </row>
    <row r="233" spans="1:13" s="4" customFormat="1" x14ac:dyDescent="0.25">
      <c r="A233" s="25" t="s">
        <v>128</v>
      </c>
      <c r="B233" s="25" t="s">
        <v>190</v>
      </c>
      <c r="C233" s="25" t="s">
        <v>116</v>
      </c>
      <c r="D233" s="25" t="s">
        <v>191</v>
      </c>
      <c r="E233" s="25" t="s">
        <v>124</v>
      </c>
      <c r="F233" s="6"/>
      <c r="G233" s="6">
        <v>0.63590000000000002</v>
      </c>
      <c r="H233" s="6">
        <v>0.63590000000000002</v>
      </c>
      <c r="I233" s="10">
        <v>0.63590000000000002</v>
      </c>
      <c r="J233" s="8">
        <v>0.63590000000000002</v>
      </c>
      <c r="K233" s="64">
        <v>0.62807128838234616</v>
      </c>
      <c r="L233" s="85">
        <v>0.62809999999999999</v>
      </c>
      <c r="M233" s="85">
        <v>0.63429999999999997</v>
      </c>
    </row>
    <row r="234" spans="1:13" s="4" customFormat="1" x14ac:dyDescent="0.25">
      <c r="A234" s="25" t="s">
        <v>128</v>
      </c>
      <c r="B234" s="25" t="s">
        <v>192</v>
      </c>
      <c r="C234" s="25" t="s">
        <v>116</v>
      </c>
      <c r="D234" s="25" t="s">
        <v>193</v>
      </c>
      <c r="E234" s="25" t="s">
        <v>124</v>
      </c>
      <c r="F234" s="6">
        <v>3.2817000000000003</v>
      </c>
      <c r="G234" s="6">
        <v>16.813700000000001</v>
      </c>
      <c r="H234" s="6">
        <v>16.427900000000001</v>
      </c>
      <c r="I234" s="10">
        <v>27.088200000000001</v>
      </c>
      <c r="J234" s="28">
        <v>25.569700000000001</v>
      </c>
      <c r="K234" s="188">
        <v>28.847264630340771</v>
      </c>
      <c r="L234" s="85">
        <v>27.833600000000001</v>
      </c>
      <c r="M234" s="85">
        <v>60.202100000000002</v>
      </c>
    </row>
    <row r="235" spans="1:13" s="4" customFormat="1" x14ac:dyDescent="0.25">
      <c r="A235" s="25" t="s">
        <v>128</v>
      </c>
      <c r="B235" s="25" t="s">
        <v>762</v>
      </c>
      <c r="C235" s="25" t="s">
        <v>116</v>
      </c>
      <c r="D235" s="25" t="s">
        <v>785</v>
      </c>
      <c r="E235" s="115" t="s">
        <v>124</v>
      </c>
      <c r="F235" s="6"/>
      <c r="G235" s="6"/>
      <c r="H235" s="6"/>
      <c r="I235" s="10"/>
      <c r="J235" s="28">
        <v>5.9458000000000002</v>
      </c>
      <c r="K235" s="8">
        <v>0</v>
      </c>
      <c r="L235" s="85"/>
      <c r="M235" s="85">
        <v>3.4407000000000001</v>
      </c>
    </row>
    <row r="236" spans="1:13" s="4" customFormat="1" x14ac:dyDescent="0.25">
      <c r="A236" s="25" t="s">
        <v>128</v>
      </c>
      <c r="B236" s="25" t="s">
        <v>764</v>
      </c>
      <c r="C236" s="25" t="s">
        <v>116</v>
      </c>
      <c r="D236" s="25" t="s">
        <v>251</v>
      </c>
      <c r="E236" s="25" t="s">
        <v>124</v>
      </c>
      <c r="F236" s="6"/>
      <c r="G236" s="6"/>
      <c r="H236" s="6"/>
      <c r="I236" s="10">
        <v>7.3400999999999996</v>
      </c>
      <c r="J236" s="8">
        <v>0</v>
      </c>
      <c r="K236" s="25"/>
      <c r="L236" s="85"/>
      <c r="M236" s="85"/>
    </row>
    <row r="237" spans="1:13" s="4" customFormat="1" x14ac:dyDescent="0.25">
      <c r="A237" s="25" t="s">
        <v>128</v>
      </c>
      <c r="B237" s="25" t="s">
        <v>194</v>
      </c>
      <c r="C237" s="25" t="s">
        <v>116</v>
      </c>
      <c r="D237" s="25" t="s">
        <v>195</v>
      </c>
      <c r="E237" s="25" t="s">
        <v>133</v>
      </c>
      <c r="F237" s="6">
        <v>1E-4</v>
      </c>
      <c r="G237" s="6">
        <v>0</v>
      </c>
      <c r="H237" s="6">
        <v>0</v>
      </c>
      <c r="I237" s="10">
        <v>0</v>
      </c>
      <c r="J237" s="25"/>
      <c r="K237" s="25"/>
      <c r="L237" s="85"/>
      <c r="M237" s="85"/>
    </row>
    <row r="238" spans="1:13" s="4" customFormat="1" x14ac:dyDescent="0.25">
      <c r="A238" s="25" t="s">
        <v>128</v>
      </c>
      <c r="B238" s="25" t="s">
        <v>194</v>
      </c>
      <c r="C238" s="25" t="s">
        <v>116</v>
      </c>
      <c r="D238" s="25" t="s">
        <v>195</v>
      </c>
      <c r="E238" s="25" t="s">
        <v>134</v>
      </c>
      <c r="F238" s="6">
        <v>7.8573000000000004</v>
      </c>
      <c r="G238" s="6">
        <v>17.955200000000001</v>
      </c>
      <c r="H238" s="6">
        <v>17.284800000000001</v>
      </c>
      <c r="I238" s="10">
        <v>15.940800000000001</v>
      </c>
      <c r="J238" s="28">
        <v>11.450700000000001</v>
      </c>
      <c r="K238" s="64">
        <v>19.673337387554749</v>
      </c>
      <c r="L238" s="85">
        <v>17.2258</v>
      </c>
      <c r="M238" s="85">
        <v>5.4029999999999996</v>
      </c>
    </row>
    <row r="239" spans="1:13" s="4" customFormat="1" x14ac:dyDescent="0.25">
      <c r="A239" s="25" t="s">
        <v>128</v>
      </c>
      <c r="B239" s="25" t="s">
        <v>196</v>
      </c>
      <c r="C239" s="25" t="s">
        <v>116</v>
      </c>
      <c r="D239" s="25" t="s">
        <v>197</v>
      </c>
      <c r="E239" s="25" t="s">
        <v>118</v>
      </c>
      <c r="F239" s="6">
        <v>0.43740000000000001</v>
      </c>
      <c r="G239" s="6">
        <v>0.95269999999999999</v>
      </c>
      <c r="H239" s="6">
        <v>0.7974</v>
      </c>
      <c r="I239" s="10">
        <v>1.7080000000000002</v>
      </c>
      <c r="J239" s="28">
        <v>1.5390000000000001</v>
      </c>
      <c r="K239" s="64">
        <v>1.4077765834672198</v>
      </c>
      <c r="L239" s="85">
        <v>1.2239</v>
      </c>
      <c r="M239" s="85">
        <v>2.2761999999999998</v>
      </c>
    </row>
    <row r="240" spans="1:13" s="4" customFormat="1" x14ac:dyDescent="0.25">
      <c r="A240" s="25" t="s">
        <v>128</v>
      </c>
      <c r="B240" s="25" t="s">
        <v>196</v>
      </c>
      <c r="C240" s="25" t="s">
        <v>116</v>
      </c>
      <c r="D240" s="25" t="s">
        <v>197</v>
      </c>
      <c r="E240" s="25" t="s">
        <v>134</v>
      </c>
      <c r="F240" s="6">
        <v>5.7300000000000004E-2</v>
      </c>
      <c r="G240" s="6">
        <v>0.4612</v>
      </c>
      <c r="H240" s="6">
        <v>0.433</v>
      </c>
      <c r="I240" s="10">
        <v>0.70190000000000008</v>
      </c>
      <c r="J240" s="28">
        <v>0.66270000000000007</v>
      </c>
      <c r="K240" s="64">
        <v>0.63787101365404519</v>
      </c>
      <c r="L240" s="85">
        <v>0.60550000000000004</v>
      </c>
      <c r="M240" s="85">
        <v>0.53749999999999998</v>
      </c>
    </row>
    <row r="241" spans="1:13" s="4" customFormat="1" x14ac:dyDescent="0.25">
      <c r="A241" s="25" t="s">
        <v>128</v>
      </c>
      <c r="B241" s="25" t="s">
        <v>198</v>
      </c>
      <c r="C241" s="25" t="s">
        <v>116</v>
      </c>
      <c r="D241" s="25" t="s">
        <v>199</v>
      </c>
      <c r="E241" s="25" t="s">
        <v>118</v>
      </c>
      <c r="F241" s="6">
        <v>7.7300000000000008E-2</v>
      </c>
      <c r="G241" s="6">
        <v>0</v>
      </c>
      <c r="H241" s="6">
        <v>0</v>
      </c>
      <c r="I241" s="10">
        <v>16.749400000000001</v>
      </c>
      <c r="J241" s="28">
        <v>16.749400000000001</v>
      </c>
      <c r="K241" s="64">
        <v>0</v>
      </c>
      <c r="L241" s="85"/>
      <c r="M241" s="85"/>
    </row>
    <row r="242" spans="1:13" s="4" customFormat="1" x14ac:dyDescent="0.25">
      <c r="A242" s="25" t="s">
        <v>128</v>
      </c>
      <c r="B242" s="25" t="s">
        <v>198</v>
      </c>
      <c r="C242" s="25" t="s">
        <v>116</v>
      </c>
      <c r="D242" s="25" t="s">
        <v>199</v>
      </c>
      <c r="E242" s="25" t="s">
        <v>124</v>
      </c>
      <c r="F242" s="6"/>
      <c r="G242" s="6"/>
      <c r="H242" s="6"/>
      <c r="I242" s="10">
        <v>1.0097</v>
      </c>
      <c r="J242" s="28">
        <v>1.0097</v>
      </c>
      <c r="K242" s="64">
        <v>7.2942492429247371E-2</v>
      </c>
      <c r="L242" s="85">
        <v>7.2900000000000006E-2</v>
      </c>
      <c r="M242" s="85">
        <v>0</v>
      </c>
    </row>
    <row r="243" spans="1:13" s="4" customFormat="1" x14ac:dyDescent="0.25">
      <c r="A243" s="25" t="s">
        <v>128</v>
      </c>
      <c r="B243" s="25" t="s">
        <v>200</v>
      </c>
      <c r="C243" s="25" t="s">
        <v>116</v>
      </c>
      <c r="D243" s="25" t="s">
        <v>201</v>
      </c>
      <c r="E243" s="25" t="s">
        <v>133</v>
      </c>
      <c r="F243" s="6">
        <v>1.8468</v>
      </c>
      <c r="G243" s="6">
        <v>1.3475000000000001</v>
      </c>
      <c r="H243" s="6">
        <v>1.3475000000000001</v>
      </c>
      <c r="I243" s="10">
        <v>0</v>
      </c>
      <c r="J243" s="25"/>
      <c r="K243" s="25"/>
      <c r="L243" s="85"/>
      <c r="M243" s="85"/>
    </row>
    <row r="244" spans="1:13" s="4" customFormat="1" x14ac:dyDescent="0.25">
      <c r="A244" s="25" t="s">
        <v>128</v>
      </c>
      <c r="B244" s="25" t="s">
        <v>200</v>
      </c>
      <c r="C244" s="25" t="s">
        <v>116</v>
      </c>
      <c r="D244" s="25" t="s">
        <v>201</v>
      </c>
      <c r="E244" s="25" t="s">
        <v>134</v>
      </c>
      <c r="F244" s="6">
        <v>5.5392999999999999</v>
      </c>
      <c r="G244" s="6">
        <v>0.44920000000000004</v>
      </c>
      <c r="H244" s="6">
        <v>0.44920000000000004</v>
      </c>
      <c r="I244" s="10">
        <v>0</v>
      </c>
      <c r="J244" s="25"/>
      <c r="K244" s="25"/>
      <c r="L244" s="85"/>
      <c r="M244" s="85"/>
    </row>
    <row r="245" spans="1:13" s="4" customFormat="1" x14ac:dyDescent="0.25">
      <c r="A245" s="25" t="s">
        <v>128</v>
      </c>
      <c r="B245" s="25" t="s">
        <v>202</v>
      </c>
      <c r="C245" s="25" t="s">
        <v>116</v>
      </c>
      <c r="D245" s="25" t="s">
        <v>203</v>
      </c>
      <c r="E245" s="25" t="s">
        <v>134</v>
      </c>
      <c r="F245" s="6">
        <v>1.0042</v>
      </c>
      <c r="G245" s="6">
        <v>0</v>
      </c>
      <c r="H245" s="6">
        <v>0</v>
      </c>
      <c r="I245" s="10">
        <v>1.9175</v>
      </c>
      <c r="J245" s="28">
        <v>1.6362000000000001</v>
      </c>
      <c r="K245" s="64">
        <v>4.6901175234356405</v>
      </c>
      <c r="L245" s="85">
        <v>4.6901000000000002</v>
      </c>
      <c r="M245" s="85">
        <v>0</v>
      </c>
    </row>
    <row r="246" spans="1:13" s="4" customFormat="1" x14ac:dyDescent="0.25">
      <c r="A246" s="25" t="s">
        <v>128</v>
      </c>
      <c r="B246" s="25" t="s">
        <v>202</v>
      </c>
      <c r="C246" s="25" t="s">
        <v>116</v>
      </c>
      <c r="D246" s="25" t="s">
        <v>204</v>
      </c>
      <c r="E246" s="25" t="s">
        <v>134</v>
      </c>
      <c r="F246" s="6">
        <v>0</v>
      </c>
      <c r="G246" s="6">
        <v>0</v>
      </c>
      <c r="H246" s="6">
        <v>0</v>
      </c>
      <c r="I246" s="10">
        <v>0</v>
      </c>
      <c r="J246" s="25"/>
      <c r="K246" s="25"/>
      <c r="L246" s="85"/>
      <c r="M246" s="85"/>
    </row>
    <row r="247" spans="1:13" s="4" customFormat="1" x14ac:dyDescent="0.25">
      <c r="A247" s="25" t="s">
        <v>128</v>
      </c>
      <c r="B247" s="25" t="s">
        <v>202</v>
      </c>
      <c r="C247" s="25" t="s">
        <v>116</v>
      </c>
      <c r="D247" s="25" t="s">
        <v>754</v>
      </c>
      <c r="E247" s="25" t="s">
        <v>134</v>
      </c>
      <c r="F247" s="6"/>
      <c r="G247" s="6"/>
      <c r="H247" s="6"/>
      <c r="I247" s="10">
        <v>2.6904000000000003</v>
      </c>
      <c r="J247" s="28">
        <v>2.6904000000000003</v>
      </c>
      <c r="K247" s="64">
        <v>0.39935061060055915</v>
      </c>
      <c r="L247" s="85">
        <v>0.39940000000000003</v>
      </c>
      <c r="M247" s="85">
        <v>1.7399999999999999E-2</v>
      </c>
    </row>
    <row r="248" spans="1:13" s="4" customFormat="1" x14ac:dyDescent="0.25">
      <c r="A248" s="25" t="s">
        <v>128</v>
      </c>
      <c r="B248" s="25" t="s">
        <v>202</v>
      </c>
      <c r="C248" s="25" t="s">
        <v>116</v>
      </c>
      <c r="D248" s="25" t="s">
        <v>205</v>
      </c>
      <c r="E248" s="25" t="s">
        <v>134</v>
      </c>
      <c r="F248" s="6">
        <v>0</v>
      </c>
      <c r="G248" s="6">
        <v>0</v>
      </c>
      <c r="H248" s="6">
        <v>0</v>
      </c>
      <c r="I248" s="10">
        <v>0</v>
      </c>
      <c r="J248" s="25"/>
      <c r="K248" s="25"/>
      <c r="L248" s="85"/>
      <c r="M248" s="85"/>
    </row>
    <row r="249" spans="1:13" s="4" customFormat="1" x14ac:dyDescent="0.25">
      <c r="A249" s="25" t="s">
        <v>128</v>
      </c>
      <c r="B249" s="25" t="s">
        <v>206</v>
      </c>
      <c r="C249" s="25" t="s">
        <v>116</v>
      </c>
      <c r="D249" s="25" t="s">
        <v>207</v>
      </c>
      <c r="E249" s="25" t="s">
        <v>124</v>
      </c>
      <c r="F249" s="6">
        <v>0.97570000000000001</v>
      </c>
      <c r="G249" s="6">
        <v>1.2081</v>
      </c>
      <c r="H249" s="6">
        <v>1.2081</v>
      </c>
      <c r="I249" s="10">
        <v>1.2036</v>
      </c>
      <c r="J249" s="28">
        <v>1.2036</v>
      </c>
      <c r="K249" s="188">
        <v>4.574723226031808</v>
      </c>
      <c r="L249" s="85">
        <v>4.5747</v>
      </c>
      <c r="M249" s="85">
        <v>0.72789999999999999</v>
      </c>
    </row>
    <row r="250" spans="1:13" s="4" customFormat="1" x14ac:dyDescent="0.25">
      <c r="A250" s="25" t="s">
        <v>128</v>
      </c>
      <c r="B250" s="25" t="s">
        <v>208</v>
      </c>
      <c r="C250" s="25" t="s">
        <v>116</v>
      </c>
      <c r="D250" s="25" t="s">
        <v>209</v>
      </c>
      <c r="E250" s="25" t="s">
        <v>118</v>
      </c>
      <c r="F250" s="6">
        <v>1.2630000000000001</v>
      </c>
      <c r="G250" s="6">
        <v>0</v>
      </c>
      <c r="H250" s="6">
        <v>0</v>
      </c>
      <c r="I250" s="10">
        <v>0</v>
      </c>
      <c r="J250" s="25"/>
      <c r="K250" s="25"/>
      <c r="L250" s="85"/>
      <c r="M250" s="85"/>
    </row>
    <row r="251" spans="1:13" s="4" customFormat="1" x14ac:dyDescent="0.25">
      <c r="A251" s="25" t="s">
        <v>128</v>
      </c>
      <c r="B251" s="25" t="s">
        <v>210</v>
      </c>
      <c r="C251" s="25" t="s">
        <v>116</v>
      </c>
      <c r="D251" s="25" t="s">
        <v>211</v>
      </c>
      <c r="E251" s="25" t="s">
        <v>124</v>
      </c>
      <c r="F251" s="6"/>
      <c r="G251" s="6">
        <v>0.6169</v>
      </c>
      <c r="H251" s="6">
        <v>0.61680000000000001</v>
      </c>
      <c r="I251" s="10">
        <v>0.7984</v>
      </c>
      <c r="J251" s="28">
        <v>0.79810000000000003</v>
      </c>
      <c r="K251" s="8">
        <v>0</v>
      </c>
      <c r="L251" s="85"/>
      <c r="M251" s="85"/>
    </row>
    <row r="252" spans="1:13" s="4" customFormat="1" x14ac:dyDescent="0.25">
      <c r="A252" s="25" t="s">
        <v>128</v>
      </c>
      <c r="B252" s="25" t="s">
        <v>212</v>
      </c>
      <c r="C252" s="25" t="s">
        <v>116</v>
      </c>
      <c r="D252" s="25" t="s">
        <v>213</v>
      </c>
      <c r="E252" s="25" t="s">
        <v>118</v>
      </c>
      <c r="F252" s="6">
        <v>0.72530000000000006</v>
      </c>
      <c r="G252" s="6">
        <v>0</v>
      </c>
      <c r="H252" s="6">
        <v>0</v>
      </c>
      <c r="I252" s="10">
        <v>0</v>
      </c>
      <c r="J252" s="25"/>
      <c r="K252" s="25"/>
      <c r="L252" s="85"/>
      <c r="M252" s="85"/>
    </row>
    <row r="253" spans="1:13" s="4" customFormat="1" x14ac:dyDescent="0.25">
      <c r="A253" s="25" t="s">
        <v>128</v>
      </c>
      <c r="B253" s="25" t="s">
        <v>214</v>
      </c>
      <c r="C253" s="25" t="s">
        <v>116</v>
      </c>
      <c r="D253" s="25" t="s">
        <v>215</v>
      </c>
      <c r="E253" s="25" t="s">
        <v>124</v>
      </c>
      <c r="F253" s="6">
        <v>0</v>
      </c>
      <c r="G253" s="6">
        <v>0.1646</v>
      </c>
      <c r="H253" s="6">
        <v>0.16450000000000001</v>
      </c>
      <c r="I253" s="10">
        <v>0</v>
      </c>
      <c r="J253" s="25"/>
      <c r="K253" s="25"/>
      <c r="L253" s="85"/>
      <c r="M253" s="85"/>
    </row>
    <row r="254" spans="1:13" s="4" customFormat="1" x14ac:dyDescent="0.25">
      <c r="A254" s="25" t="s">
        <v>128</v>
      </c>
      <c r="B254" s="25" t="s">
        <v>216</v>
      </c>
      <c r="C254" s="25" t="s">
        <v>116</v>
      </c>
      <c r="D254" s="25" t="s">
        <v>217</v>
      </c>
      <c r="E254" s="25" t="s">
        <v>134</v>
      </c>
      <c r="F254" s="6">
        <v>3.6833</v>
      </c>
      <c r="G254" s="6">
        <v>3.4850000000000003</v>
      </c>
      <c r="H254" s="6">
        <v>3.4850000000000003</v>
      </c>
      <c r="I254" s="10">
        <v>3.2206000000000001</v>
      </c>
      <c r="J254" s="28">
        <v>3.2206000000000001</v>
      </c>
      <c r="K254" s="64">
        <v>4.3073509087347732</v>
      </c>
      <c r="L254" s="85">
        <v>4.3074000000000003</v>
      </c>
      <c r="M254" s="85">
        <v>3.4066999999999998</v>
      </c>
    </row>
    <row r="255" spans="1:13" s="4" customFormat="1" x14ac:dyDescent="0.25">
      <c r="A255" s="25" t="s">
        <v>128</v>
      </c>
      <c r="B255" s="25" t="s">
        <v>216</v>
      </c>
      <c r="C255" s="25" t="s">
        <v>116</v>
      </c>
      <c r="D255" s="25" t="s">
        <v>218</v>
      </c>
      <c r="E255" s="25" t="s">
        <v>124</v>
      </c>
      <c r="F255" s="6">
        <v>1.8478000000000001</v>
      </c>
      <c r="G255" s="6">
        <v>2.1278000000000001</v>
      </c>
      <c r="H255" s="6">
        <v>2.1213000000000002</v>
      </c>
      <c r="I255" s="10">
        <v>1.9721000000000002</v>
      </c>
      <c r="J255" s="8">
        <v>0</v>
      </c>
      <c r="K255" s="64">
        <v>1.2855055155071948</v>
      </c>
      <c r="L255" s="85">
        <v>1.2855000000000001</v>
      </c>
      <c r="M255" s="85">
        <v>0.25950000000000001</v>
      </c>
    </row>
    <row r="256" spans="1:13" s="4" customFormat="1" x14ac:dyDescent="0.25">
      <c r="A256" s="25" t="s">
        <v>128</v>
      </c>
      <c r="B256" s="25" t="s">
        <v>216</v>
      </c>
      <c r="C256" s="25" t="s">
        <v>116</v>
      </c>
      <c r="D256" s="25" t="s">
        <v>176</v>
      </c>
      <c r="E256" s="25" t="s">
        <v>124</v>
      </c>
      <c r="F256" s="6">
        <v>0.49490000000000001</v>
      </c>
      <c r="G256" s="6">
        <v>0.64580000000000004</v>
      </c>
      <c r="H256" s="6">
        <v>0.63230000000000008</v>
      </c>
      <c r="I256" s="10">
        <v>0.43360000000000004</v>
      </c>
      <c r="J256" s="28">
        <v>0.43120000000000003</v>
      </c>
      <c r="K256" s="64">
        <v>2.6749793043867483E-2</v>
      </c>
      <c r="L256" s="82">
        <v>2.3800000000000002E-2</v>
      </c>
      <c r="M256" s="82">
        <v>8.5699999999999998E-2</v>
      </c>
    </row>
    <row r="257" spans="1:13" s="4" customFormat="1" x14ac:dyDescent="0.25">
      <c r="A257" s="25" t="s">
        <v>128</v>
      </c>
      <c r="B257" s="25" t="s">
        <v>216</v>
      </c>
      <c r="C257" s="25" t="s">
        <v>270</v>
      </c>
      <c r="D257" s="25" t="s">
        <v>633</v>
      </c>
      <c r="E257" s="25" t="s">
        <v>625</v>
      </c>
      <c r="F257" s="6"/>
      <c r="G257" s="6"/>
      <c r="H257" s="28">
        <v>0</v>
      </c>
      <c r="I257" s="54">
        <v>0</v>
      </c>
      <c r="J257" s="28">
        <v>0</v>
      </c>
      <c r="K257" s="28">
        <v>0</v>
      </c>
      <c r="L257" s="8">
        <v>0</v>
      </c>
      <c r="M257" s="8">
        <v>0</v>
      </c>
    </row>
    <row r="258" spans="1:13" s="4" customFormat="1" x14ac:dyDescent="0.25">
      <c r="A258" s="25" t="s">
        <v>128</v>
      </c>
      <c r="B258" s="25" t="s">
        <v>216</v>
      </c>
      <c r="C258" s="25" t="s">
        <v>270</v>
      </c>
      <c r="D258" s="25" t="s">
        <v>290</v>
      </c>
      <c r="E258" s="25" t="s">
        <v>282</v>
      </c>
      <c r="F258" s="6"/>
      <c r="G258" s="6"/>
      <c r="H258" s="113"/>
      <c r="I258" s="54">
        <v>0</v>
      </c>
      <c r="J258" s="28"/>
      <c r="K258" s="25"/>
      <c r="L258" s="25"/>
      <c r="M258" s="25"/>
    </row>
    <row r="259" spans="1:13" s="4" customFormat="1" x14ac:dyDescent="0.25">
      <c r="A259" s="25" t="s">
        <v>128</v>
      </c>
      <c r="B259" s="25" t="s">
        <v>216</v>
      </c>
      <c r="C259" s="25" t="s">
        <v>270</v>
      </c>
      <c r="D259" s="25" t="s">
        <v>663</v>
      </c>
      <c r="E259" s="25" t="s">
        <v>625</v>
      </c>
      <c r="F259" s="6"/>
      <c r="G259" s="6"/>
      <c r="H259" s="28">
        <v>0</v>
      </c>
      <c r="I259" s="54">
        <v>0</v>
      </c>
      <c r="J259" s="28"/>
      <c r="K259" s="25"/>
      <c r="L259" s="85"/>
      <c r="M259" s="85"/>
    </row>
    <row r="260" spans="1:13" s="4" customFormat="1" x14ac:dyDescent="0.25">
      <c r="A260" s="25" t="s">
        <v>128</v>
      </c>
      <c r="B260" s="25" t="s">
        <v>216</v>
      </c>
      <c r="C260" s="25" t="s">
        <v>270</v>
      </c>
      <c r="D260" s="25" t="s">
        <v>218</v>
      </c>
      <c r="E260" s="25" t="s">
        <v>272</v>
      </c>
      <c r="F260" s="6"/>
      <c r="G260" s="6"/>
      <c r="H260" s="28">
        <v>0</v>
      </c>
      <c r="I260" s="54">
        <v>0</v>
      </c>
      <c r="J260" s="28"/>
      <c r="K260" s="25"/>
      <c r="L260" s="85"/>
      <c r="M260" s="85"/>
    </row>
    <row r="261" spans="1:13" s="4" customFormat="1" x14ac:dyDescent="0.25">
      <c r="A261" s="25" t="s">
        <v>128</v>
      </c>
      <c r="B261" s="25" t="s">
        <v>216</v>
      </c>
      <c r="C261" s="25" t="s">
        <v>270</v>
      </c>
      <c r="D261" s="25" t="s">
        <v>664</v>
      </c>
      <c r="E261" s="25" t="s">
        <v>282</v>
      </c>
      <c r="F261" s="6"/>
      <c r="G261" s="6"/>
      <c r="H261" s="28">
        <v>0</v>
      </c>
      <c r="I261" s="54">
        <v>0</v>
      </c>
      <c r="J261" s="28"/>
      <c r="K261" s="25"/>
      <c r="L261" s="85"/>
      <c r="M261" s="85"/>
    </row>
    <row r="262" spans="1:13" s="4" customFormat="1" x14ac:dyDescent="0.25">
      <c r="A262" s="25" t="s">
        <v>128</v>
      </c>
      <c r="B262" s="25" t="s">
        <v>216</v>
      </c>
      <c r="C262" s="25" t="s">
        <v>270</v>
      </c>
      <c r="D262" s="25" t="s">
        <v>664</v>
      </c>
      <c r="E262" s="25" t="s">
        <v>625</v>
      </c>
      <c r="F262" s="6"/>
      <c r="G262" s="6"/>
      <c r="H262" s="28"/>
      <c r="I262" s="54"/>
      <c r="J262" s="28"/>
      <c r="K262" s="25"/>
      <c r="L262" s="85"/>
      <c r="M262" s="85">
        <v>0</v>
      </c>
    </row>
    <row r="263" spans="1:13" s="4" customFormat="1" x14ac:dyDescent="0.25">
      <c r="A263" s="25" t="s">
        <v>128</v>
      </c>
      <c r="B263" s="25" t="s">
        <v>216</v>
      </c>
      <c r="C263" s="25" t="s">
        <v>270</v>
      </c>
      <c r="D263" s="25" t="s">
        <v>665</v>
      </c>
      <c r="E263" s="25" t="s">
        <v>625</v>
      </c>
      <c r="F263" s="6"/>
      <c r="G263" s="6"/>
      <c r="H263" s="28">
        <v>0</v>
      </c>
      <c r="I263" s="54">
        <v>0</v>
      </c>
      <c r="J263" s="28"/>
      <c r="K263" s="25"/>
      <c r="L263" s="85"/>
      <c r="M263" s="85">
        <v>0</v>
      </c>
    </row>
    <row r="264" spans="1:13" s="4" customFormat="1" x14ac:dyDescent="0.25">
      <c r="A264" s="25" t="s">
        <v>128</v>
      </c>
      <c r="B264" s="25" t="s">
        <v>219</v>
      </c>
      <c r="C264" s="25" t="s">
        <v>116</v>
      </c>
      <c r="D264" s="25" t="s">
        <v>220</v>
      </c>
      <c r="E264" s="25" t="s">
        <v>134</v>
      </c>
      <c r="F264" s="6">
        <v>3.0100000000000002E-2</v>
      </c>
      <c r="G264" s="6">
        <v>0.78080000000000005</v>
      </c>
      <c r="H264" s="198">
        <v>0.73860000000000003</v>
      </c>
      <c r="I264" s="40">
        <v>0.97789999999999999</v>
      </c>
      <c r="J264" s="28">
        <v>0.84830000000000005</v>
      </c>
      <c r="K264" s="188">
        <v>0.58953466239015873</v>
      </c>
      <c r="L264" s="85">
        <v>0.58950000000000002</v>
      </c>
      <c r="M264" s="85">
        <v>0.76990000000000003</v>
      </c>
    </row>
    <row r="265" spans="1:13" s="4" customFormat="1" x14ac:dyDescent="0.25">
      <c r="A265" s="25" t="s">
        <v>128</v>
      </c>
      <c r="B265" s="25" t="s">
        <v>219</v>
      </c>
      <c r="C265" s="25" t="s">
        <v>116</v>
      </c>
      <c r="D265" s="25" t="s">
        <v>220</v>
      </c>
      <c r="E265" s="25" t="s">
        <v>124</v>
      </c>
      <c r="F265" s="6">
        <v>0.23200000000000001</v>
      </c>
      <c r="G265" s="6">
        <v>0.52050000000000007</v>
      </c>
      <c r="H265" s="6">
        <v>0.46390000000000003</v>
      </c>
      <c r="I265" s="10">
        <v>0.31159999999999999</v>
      </c>
      <c r="J265" s="28">
        <v>7.8700000000000006E-2</v>
      </c>
      <c r="K265" s="188">
        <v>0.14298963538342149</v>
      </c>
      <c r="L265" s="85">
        <v>0.14300000000000002</v>
      </c>
      <c r="M265" s="85">
        <v>0.21160000000000001</v>
      </c>
    </row>
    <row r="266" spans="1:13" s="4" customFormat="1" x14ac:dyDescent="0.25">
      <c r="A266" s="25" t="s">
        <v>128</v>
      </c>
      <c r="B266" s="25" t="s">
        <v>221</v>
      </c>
      <c r="C266" s="25" t="s">
        <v>116</v>
      </c>
      <c r="D266" s="25" t="s">
        <v>220</v>
      </c>
      <c r="E266" s="25" t="s">
        <v>134</v>
      </c>
      <c r="F266" s="6">
        <v>3.8400000000000004E-2</v>
      </c>
      <c r="G266" s="6">
        <v>0.22600000000000001</v>
      </c>
      <c r="H266" s="6">
        <v>0.20880000000000001</v>
      </c>
      <c r="I266" s="10">
        <v>0.16540000000000002</v>
      </c>
      <c r="J266" s="28">
        <v>0.16290000000000002</v>
      </c>
      <c r="K266" s="188">
        <v>1.1660436282799055E-2</v>
      </c>
      <c r="L266" s="85">
        <v>1.17E-2</v>
      </c>
      <c r="M266" s="85">
        <v>0.15970000000000001</v>
      </c>
    </row>
    <row r="267" spans="1:13" s="4" customFormat="1" x14ac:dyDescent="0.25">
      <c r="A267" s="25" t="s">
        <v>128</v>
      </c>
      <c r="B267" s="25" t="s">
        <v>221</v>
      </c>
      <c r="C267" s="25" t="s">
        <v>116</v>
      </c>
      <c r="D267" s="25" t="s">
        <v>220</v>
      </c>
      <c r="E267" s="25" t="s">
        <v>124</v>
      </c>
      <c r="F267" s="6">
        <v>0</v>
      </c>
      <c r="G267" s="6">
        <v>0.22600000000000001</v>
      </c>
      <c r="H267" s="6">
        <v>0.20700000000000002</v>
      </c>
      <c r="I267" s="10">
        <v>3.2899999999999999E-2</v>
      </c>
      <c r="J267" s="28">
        <v>3.0200000000000001E-2</v>
      </c>
      <c r="K267" s="188">
        <v>2.3209021858126141E-3</v>
      </c>
      <c r="L267" s="85">
        <v>2.3E-3</v>
      </c>
      <c r="M267" s="85">
        <v>2.0000000000000001E-4</v>
      </c>
    </row>
    <row r="268" spans="1:13" s="4" customFormat="1" x14ac:dyDescent="0.25">
      <c r="A268" s="25" t="s">
        <v>128</v>
      </c>
      <c r="B268" s="25" t="s">
        <v>222</v>
      </c>
      <c r="C268" s="25" t="s">
        <v>270</v>
      </c>
      <c r="D268" s="25" t="s">
        <v>290</v>
      </c>
      <c r="E268" s="25" t="s">
        <v>282</v>
      </c>
      <c r="F268" s="6">
        <v>0</v>
      </c>
      <c r="G268" s="6">
        <v>26.063100000000002</v>
      </c>
      <c r="H268" s="6">
        <v>24.499200000000002</v>
      </c>
      <c r="I268" s="10">
        <v>0.22140000000000001</v>
      </c>
      <c r="J268" s="25">
        <v>0</v>
      </c>
      <c r="K268" s="188">
        <v>4.8060083853928939</v>
      </c>
      <c r="L268" s="85">
        <v>4.806</v>
      </c>
      <c r="M268" s="85">
        <v>0</v>
      </c>
    </row>
    <row r="269" spans="1:13" s="4" customFormat="1" x14ac:dyDescent="0.25">
      <c r="A269" s="25" t="s">
        <v>128</v>
      </c>
      <c r="B269" s="25" t="s">
        <v>222</v>
      </c>
      <c r="C269" s="25" t="s">
        <v>116</v>
      </c>
      <c r="D269" s="25" t="s">
        <v>223</v>
      </c>
      <c r="E269" s="25" t="s">
        <v>134</v>
      </c>
      <c r="F269" s="6">
        <v>1.7290000000000001</v>
      </c>
      <c r="G269" s="6">
        <v>0</v>
      </c>
      <c r="H269" s="6">
        <v>0</v>
      </c>
      <c r="I269" s="10">
        <v>0</v>
      </c>
      <c r="J269" s="25"/>
      <c r="K269" s="25"/>
      <c r="L269" s="116"/>
      <c r="M269" s="116"/>
    </row>
    <row r="270" spans="1:13" x14ac:dyDescent="0.25">
      <c r="A270" s="25" t="s">
        <v>128</v>
      </c>
      <c r="B270" s="25" t="s">
        <v>222</v>
      </c>
      <c r="C270" s="25" t="s">
        <v>270</v>
      </c>
      <c r="D270" s="25" t="s">
        <v>626</v>
      </c>
      <c r="E270" s="25" t="s">
        <v>295</v>
      </c>
      <c r="F270" s="6"/>
      <c r="G270" s="25"/>
      <c r="H270" s="28">
        <v>0</v>
      </c>
      <c r="I270" s="54">
        <v>0</v>
      </c>
      <c r="J270" s="28">
        <v>0</v>
      </c>
      <c r="K270" s="28">
        <v>0</v>
      </c>
      <c r="L270" s="8">
        <v>0</v>
      </c>
      <c r="M270" s="8">
        <v>0</v>
      </c>
    </row>
    <row r="271" spans="1:13" x14ac:dyDescent="0.25">
      <c r="A271" s="25" t="s">
        <v>128</v>
      </c>
      <c r="B271" s="25" t="s">
        <v>222</v>
      </c>
      <c r="C271" s="25" t="s">
        <v>270</v>
      </c>
      <c r="D271" s="25" t="s">
        <v>626</v>
      </c>
      <c r="E271" s="25" t="s">
        <v>625</v>
      </c>
      <c r="F271" s="6"/>
      <c r="G271" s="25"/>
      <c r="H271" s="28">
        <v>0</v>
      </c>
      <c r="I271" s="54">
        <v>0</v>
      </c>
      <c r="J271" s="28">
        <v>0</v>
      </c>
      <c r="K271" s="28">
        <v>0</v>
      </c>
      <c r="L271" s="8">
        <v>0</v>
      </c>
      <c r="M271" s="8">
        <v>0</v>
      </c>
    </row>
    <row r="272" spans="1:13" x14ac:dyDescent="0.25">
      <c r="A272" s="25" t="s">
        <v>128</v>
      </c>
      <c r="B272" s="25" t="s">
        <v>222</v>
      </c>
      <c r="C272" s="25" t="s">
        <v>270</v>
      </c>
      <c r="D272" s="25" t="s">
        <v>656</v>
      </c>
      <c r="E272" s="25" t="s">
        <v>272</v>
      </c>
      <c r="F272" s="6"/>
      <c r="G272" s="6"/>
      <c r="H272" s="28">
        <v>0</v>
      </c>
      <c r="I272" s="54">
        <v>0</v>
      </c>
      <c r="J272" s="25"/>
      <c r="K272" s="25"/>
      <c r="L272" s="25"/>
      <c r="M272" s="25"/>
    </row>
    <row r="273" spans="1:13" x14ac:dyDescent="0.25">
      <c r="A273" s="25" t="s">
        <v>128</v>
      </c>
      <c r="B273" s="25" t="s">
        <v>756</v>
      </c>
      <c r="C273" s="25" t="s">
        <v>116</v>
      </c>
      <c r="D273" s="25" t="s">
        <v>132</v>
      </c>
      <c r="E273" s="25" t="s">
        <v>133</v>
      </c>
      <c r="F273" s="6"/>
      <c r="G273" s="6"/>
      <c r="H273" s="6"/>
      <c r="I273" s="10">
        <v>1.1174999999999999</v>
      </c>
      <c r="J273" s="28">
        <v>0.74170000000000003</v>
      </c>
      <c r="K273" s="64">
        <v>0.81805867232505536</v>
      </c>
      <c r="L273" s="25">
        <v>0.81810000000000005</v>
      </c>
      <c r="M273" s="25">
        <v>0.55159999999999998</v>
      </c>
    </row>
    <row r="274" spans="1:13" x14ac:dyDescent="0.25">
      <c r="A274" s="25" t="s">
        <v>128</v>
      </c>
      <c r="B274" s="25" t="s">
        <v>756</v>
      </c>
      <c r="C274" s="25" t="s">
        <v>116</v>
      </c>
      <c r="D274" s="25" t="s">
        <v>132</v>
      </c>
      <c r="E274" s="25" t="s">
        <v>134</v>
      </c>
      <c r="F274" s="6"/>
      <c r="G274" s="6"/>
      <c r="H274" s="6"/>
      <c r="I274" s="10">
        <v>18.819900000000001</v>
      </c>
      <c r="J274" s="28">
        <v>13.064400000000001</v>
      </c>
      <c r="K274" s="64">
        <v>9.8751634801883483</v>
      </c>
      <c r="L274" s="25">
        <v>9.8752000000000013</v>
      </c>
      <c r="M274" s="25">
        <v>9.5022000000000002</v>
      </c>
    </row>
    <row r="275" spans="1:13" x14ac:dyDescent="0.25">
      <c r="A275" s="25" t="s">
        <v>128</v>
      </c>
      <c r="B275" s="25" t="s">
        <v>756</v>
      </c>
      <c r="C275" s="25" t="s">
        <v>116</v>
      </c>
      <c r="D275" s="76" t="s">
        <v>878</v>
      </c>
      <c r="E275" s="76" t="s">
        <v>134</v>
      </c>
      <c r="F275" s="6"/>
      <c r="G275" s="6"/>
      <c r="H275" s="6"/>
      <c r="I275" s="10"/>
      <c r="J275" s="28"/>
      <c r="K275" s="64"/>
      <c r="L275" s="25"/>
      <c r="M275" s="25">
        <v>10.872400000000001</v>
      </c>
    </row>
    <row r="276" spans="1:13" x14ac:dyDescent="0.25">
      <c r="A276" s="25" t="s">
        <v>128</v>
      </c>
      <c r="B276" s="25" t="s">
        <v>756</v>
      </c>
      <c r="C276" s="25" t="s">
        <v>116</v>
      </c>
      <c r="D276" s="25" t="s">
        <v>199</v>
      </c>
      <c r="E276" s="25" t="s">
        <v>118</v>
      </c>
      <c r="F276" s="6"/>
      <c r="G276" s="6"/>
      <c r="H276" s="6"/>
      <c r="I276" s="10"/>
      <c r="J276" s="28">
        <v>0</v>
      </c>
      <c r="K276" s="64">
        <v>1.2414534615654729</v>
      </c>
      <c r="L276" s="25">
        <v>1.2415</v>
      </c>
      <c r="M276" s="25">
        <v>0</v>
      </c>
    </row>
    <row r="277" spans="1:13" x14ac:dyDescent="0.25">
      <c r="A277" s="25" t="s">
        <v>128</v>
      </c>
      <c r="B277" s="25" t="s">
        <v>224</v>
      </c>
      <c r="C277" s="25" t="s">
        <v>116</v>
      </c>
      <c r="D277" s="25" t="s">
        <v>758</v>
      </c>
      <c r="E277" s="25" t="s">
        <v>124</v>
      </c>
      <c r="F277" s="6"/>
      <c r="G277" s="6"/>
      <c r="H277" s="6"/>
      <c r="I277" s="10">
        <v>4.2740999999999998</v>
      </c>
      <c r="J277" s="28">
        <v>4.2740999999999998</v>
      </c>
      <c r="K277" s="64">
        <v>0</v>
      </c>
      <c r="L277" s="25"/>
      <c r="M277" s="25">
        <v>3.9453999999999998</v>
      </c>
    </row>
    <row r="278" spans="1:13" x14ac:dyDescent="0.25">
      <c r="A278" s="25" t="s">
        <v>128</v>
      </c>
      <c r="B278" s="25" t="s">
        <v>224</v>
      </c>
      <c r="C278" s="25" t="s">
        <v>116</v>
      </c>
      <c r="D278" s="25" t="s">
        <v>136</v>
      </c>
      <c r="E278" s="25" t="s">
        <v>134</v>
      </c>
      <c r="F278" s="6">
        <v>0.79990000000000006</v>
      </c>
      <c r="G278" s="6">
        <v>0.57820000000000005</v>
      </c>
      <c r="H278" s="6">
        <v>0.13440000000000002</v>
      </c>
      <c r="I278" s="10">
        <v>1.5642</v>
      </c>
      <c r="J278" s="28">
        <v>1.0024999999999999</v>
      </c>
      <c r="K278" s="64">
        <v>1.4166767342530153</v>
      </c>
      <c r="L278" s="25">
        <v>1.4167000000000001</v>
      </c>
      <c r="M278" s="25">
        <v>1.1057999999999999</v>
      </c>
    </row>
    <row r="279" spans="1:13" x14ac:dyDescent="0.25">
      <c r="A279" s="25" t="s">
        <v>128</v>
      </c>
      <c r="B279" s="25" t="s">
        <v>224</v>
      </c>
      <c r="C279" s="25" t="s">
        <v>116</v>
      </c>
      <c r="D279" s="25" t="s">
        <v>136</v>
      </c>
      <c r="E279" s="25" t="s">
        <v>124</v>
      </c>
      <c r="F279" s="6">
        <v>0.96679999999999999</v>
      </c>
      <c r="G279" s="6">
        <v>0.4299</v>
      </c>
      <c r="H279" s="6">
        <v>0</v>
      </c>
      <c r="I279" s="10">
        <v>4.2740999999999998</v>
      </c>
      <c r="J279" s="28">
        <v>3.7124000000000001</v>
      </c>
      <c r="K279" s="64">
        <v>6.7879771407320577</v>
      </c>
      <c r="L279" s="25">
        <v>6.7880000000000003</v>
      </c>
      <c r="M279" s="25">
        <v>12.5268</v>
      </c>
    </row>
    <row r="280" spans="1:13" x14ac:dyDescent="0.25">
      <c r="A280" s="25" t="s">
        <v>128</v>
      </c>
      <c r="B280" s="25" t="s">
        <v>224</v>
      </c>
      <c r="C280" s="25" t="s">
        <v>270</v>
      </c>
      <c r="D280" s="25" t="s">
        <v>136</v>
      </c>
      <c r="E280" s="25" t="s">
        <v>282</v>
      </c>
      <c r="F280" s="6">
        <v>1E-4</v>
      </c>
      <c r="G280" s="6">
        <v>0</v>
      </c>
      <c r="H280" s="6">
        <v>0</v>
      </c>
      <c r="I280" s="10">
        <v>0</v>
      </c>
      <c r="J280" s="25"/>
      <c r="K280" s="25"/>
      <c r="L280" s="116"/>
      <c r="M280" s="116"/>
    </row>
    <row r="281" spans="1:13" x14ac:dyDescent="0.25">
      <c r="A281" s="25" t="s">
        <v>128</v>
      </c>
      <c r="B281" s="25" t="s">
        <v>657</v>
      </c>
      <c r="C281" s="25" t="s">
        <v>270</v>
      </c>
      <c r="D281" s="25" t="s">
        <v>658</v>
      </c>
      <c r="E281" s="25" t="s">
        <v>295</v>
      </c>
      <c r="F281" s="6"/>
      <c r="G281" s="6"/>
      <c r="H281" s="28">
        <v>0</v>
      </c>
      <c r="I281" s="54">
        <v>0</v>
      </c>
      <c r="J281" s="28">
        <v>0</v>
      </c>
      <c r="K281" s="28">
        <v>0</v>
      </c>
      <c r="L281" s="8">
        <v>0</v>
      </c>
      <c r="M281" s="8">
        <v>0</v>
      </c>
    </row>
    <row r="282" spans="1:13" x14ac:dyDescent="0.25">
      <c r="A282" s="25" t="s">
        <v>128</v>
      </c>
      <c r="B282" s="25" t="s">
        <v>657</v>
      </c>
      <c r="C282" s="25" t="s">
        <v>270</v>
      </c>
      <c r="D282" s="25" t="s">
        <v>679</v>
      </c>
      <c r="E282" s="25" t="s">
        <v>295</v>
      </c>
      <c r="F282" s="6"/>
      <c r="G282" s="6"/>
      <c r="H282" s="28">
        <v>0</v>
      </c>
      <c r="I282" s="54">
        <v>0</v>
      </c>
      <c r="J282" s="28">
        <v>0</v>
      </c>
      <c r="K282" s="28">
        <v>0</v>
      </c>
      <c r="L282" s="8">
        <v>0</v>
      </c>
      <c r="M282" s="8">
        <v>0</v>
      </c>
    </row>
    <row r="283" spans="1:13" x14ac:dyDescent="0.25">
      <c r="A283" s="25" t="s">
        <v>128</v>
      </c>
      <c r="B283" s="25" t="s">
        <v>657</v>
      </c>
      <c r="C283" s="25" t="s">
        <v>270</v>
      </c>
      <c r="D283" s="25" t="s">
        <v>679</v>
      </c>
      <c r="E283" s="25" t="s">
        <v>285</v>
      </c>
      <c r="F283" s="6"/>
      <c r="G283" s="6"/>
      <c r="H283" s="28">
        <v>0</v>
      </c>
      <c r="I283" s="54">
        <v>0</v>
      </c>
      <c r="J283" s="28">
        <v>0</v>
      </c>
      <c r="K283" s="28">
        <v>0</v>
      </c>
      <c r="L283" s="8">
        <v>0</v>
      </c>
      <c r="M283" s="8">
        <v>0</v>
      </c>
    </row>
    <row r="284" spans="1:13" x14ac:dyDescent="0.25">
      <c r="A284" s="124" t="s">
        <v>128</v>
      </c>
      <c r="B284" s="124" t="s">
        <v>627</v>
      </c>
      <c r="C284" s="124" t="s">
        <v>270</v>
      </c>
      <c r="D284" s="124" t="s">
        <v>628</v>
      </c>
      <c r="E284" s="25" t="s">
        <v>625</v>
      </c>
      <c r="F284" s="6"/>
      <c r="G284" s="6"/>
      <c r="H284" s="28">
        <v>0</v>
      </c>
      <c r="I284" s="10"/>
      <c r="J284" s="25"/>
      <c r="K284" s="25"/>
      <c r="L284" s="116"/>
      <c r="M284" s="116"/>
    </row>
    <row r="285" spans="1:13" x14ac:dyDescent="0.25">
      <c r="A285" s="25" t="s">
        <v>128</v>
      </c>
      <c r="B285" s="25" t="s">
        <v>646</v>
      </c>
      <c r="C285" s="25" t="s">
        <v>270</v>
      </c>
      <c r="D285" s="25" t="s">
        <v>647</v>
      </c>
      <c r="E285" s="25" t="s">
        <v>625</v>
      </c>
      <c r="F285" s="28"/>
      <c r="G285" s="28"/>
      <c r="H285" s="28">
        <v>0</v>
      </c>
      <c r="I285" s="54">
        <v>0</v>
      </c>
      <c r="J285" s="28">
        <v>0</v>
      </c>
      <c r="K285" s="28">
        <v>0</v>
      </c>
      <c r="L285" s="8">
        <v>0</v>
      </c>
      <c r="M285" s="8">
        <v>0</v>
      </c>
    </row>
    <row r="286" spans="1:13" x14ac:dyDescent="0.25">
      <c r="A286" s="25" t="s">
        <v>128</v>
      </c>
      <c r="B286" s="25" t="s">
        <v>646</v>
      </c>
      <c r="C286" s="25" t="s">
        <v>270</v>
      </c>
      <c r="D286" s="25" t="s">
        <v>647</v>
      </c>
      <c r="E286" s="25" t="s">
        <v>632</v>
      </c>
      <c r="F286" s="28"/>
      <c r="G286" s="28"/>
      <c r="H286" s="28">
        <v>0</v>
      </c>
      <c r="I286" s="54">
        <v>0</v>
      </c>
      <c r="J286" s="28">
        <v>0</v>
      </c>
      <c r="K286" s="28">
        <v>0</v>
      </c>
      <c r="L286" s="8">
        <v>0</v>
      </c>
      <c r="M286" s="8">
        <v>0</v>
      </c>
    </row>
    <row r="287" spans="1:13" x14ac:dyDescent="0.25">
      <c r="A287" s="25" t="s">
        <v>128</v>
      </c>
      <c r="B287" s="25" t="s">
        <v>646</v>
      </c>
      <c r="C287" s="25" t="s">
        <v>270</v>
      </c>
      <c r="D287" s="25" t="s">
        <v>659</v>
      </c>
      <c r="E287" s="25" t="s">
        <v>660</v>
      </c>
      <c r="F287" s="28"/>
      <c r="G287" s="28"/>
      <c r="H287" s="28">
        <v>0</v>
      </c>
      <c r="I287" s="54">
        <v>0</v>
      </c>
      <c r="J287" s="28"/>
      <c r="K287" s="25"/>
      <c r="L287" s="116"/>
      <c r="M287" s="116"/>
    </row>
    <row r="288" spans="1:13" x14ac:dyDescent="0.25">
      <c r="A288" s="25" t="s">
        <v>128</v>
      </c>
      <c r="B288" s="25" t="s">
        <v>646</v>
      </c>
      <c r="C288" s="25" t="s">
        <v>270</v>
      </c>
      <c r="D288" s="25" t="s">
        <v>659</v>
      </c>
      <c r="E288" s="25" t="s">
        <v>625</v>
      </c>
      <c r="F288" s="28"/>
      <c r="G288" s="28"/>
      <c r="H288" s="28">
        <v>0</v>
      </c>
      <c r="I288" s="54">
        <v>0</v>
      </c>
      <c r="J288" s="28">
        <v>0</v>
      </c>
      <c r="K288" s="28">
        <v>0</v>
      </c>
      <c r="L288" s="8"/>
      <c r="M288" s="8"/>
    </row>
    <row r="289" spans="1:13" x14ac:dyDescent="0.25">
      <c r="A289" s="25" t="s">
        <v>128</v>
      </c>
      <c r="B289" s="25" t="s">
        <v>646</v>
      </c>
      <c r="C289" s="25" t="s">
        <v>270</v>
      </c>
      <c r="D289" s="25" t="s">
        <v>666</v>
      </c>
      <c r="E289" s="25" t="s">
        <v>625</v>
      </c>
      <c r="F289" s="28"/>
      <c r="G289" s="28"/>
      <c r="H289" s="28">
        <v>0</v>
      </c>
      <c r="I289" s="54">
        <v>0</v>
      </c>
      <c r="J289" s="28">
        <v>0</v>
      </c>
      <c r="K289" s="28">
        <v>0</v>
      </c>
      <c r="L289" s="8">
        <v>0</v>
      </c>
      <c r="M289" s="8">
        <v>0</v>
      </c>
    </row>
    <row r="290" spans="1:13" x14ac:dyDescent="0.25">
      <c r="A290" s="25" t="s">
        <v>128</v>
      </c>
      <c r="B290" s="25" t="s">
        <v>646</v>
      </c>
      <c r="C290" s="25" t="s">
        <v>270</v>
      </c>
      <c r="D290" s="25" t="s">
        <v>666</v>
      </c>
      <c r="E290" s="25" t="s">
        <v>632</v>
      </c>
      <c r="F290" s="28"/>
      <c r="G290" s="28"/>
      <c r="H290" s="28">
        <v>0</v>
      </c>
      <c r="I290" s="54">
        <v>0</v>
      </c>
      <c r="J290" s="28">
        <v>0</v>
      </c>
      <c r="K290" s="28">
        <v>0</v>
      </c>
      <c r="L290" s="8">
        <v>0</v>
      </c>
      <c r="M290" s="8">
        <v>0</v>
      </c>
    </row>
    <row r="291" spans="1:13" x14ac:dyDescent="0.25">
      <c r="A291" s="25" t="s">
        <v>128</v>
      </c>
      <c r="B291" s="25" t="s">
        <v>646</v>
      </c>
      <c r="C291" s="25" t="s">
        <v>270</v>
      </c>
      <c r="D291" s="25" t="s">
        <v>669</v>
      </c>
      <c r="E291" s="25" t="s">
        <v>625</v>
      </c>
      <c r="F291" s="28"/>
      <c r="G291" s="28"/>
      <c r="H291" s="28">
        <v>0</v>
      </c>
      <c r="I291" s="54">
        <v>0</v>
      </c>
      <c r="J291" s="28">
        <v>0</v>
      </c>
      <c r="K291" s="28">
        <v>0</v>
      </c>
      <c r="L291" s="8">
        <v>0</v>
      </c>
      <c r="M291" s="8">
        <v>0</v>
      </c>
    </row>
    <row r="292" spans="1:13" x14ac:dyDescent="0.25">
      <c r="A292" s="25" t="s">
        <v>128</v>
      </c>
      <c r="B292" s="25" t="s">
        <v>646</v>
      </c>
      <c r="C292" s="25" t="s">
        <v>270</v>
      </c>
      <c r="D292" s="25" t="s">
        <v>669</v>
      </c>
      <c r="E292" s="25" t="s">
        <v>632</v>
      </c>
      <c r="F292" s="28"/>
      <c r="G292" s="28"/>
      <c r="H292" s="28">
        <v>0</v>
      </c>
      <c r="I292" s="54">
        <v>0</v>
      </c>
      <c r="J292" s="28">
        <v>0</v>
      </c>
      <c r="K292" s="28">
        <v>0</v>
      </c>
      <c r="L292" s="8">
        <v>0</v>
      </c>
      <c r="M292" s="8">
        <v>0</v>
      </c>
    </row>
    <row r="293" spans="1:13" s="4" customFormat="1" x14ac:dyDescent="0.25">
      <c r="A293" s="25" t="s">
        <v>128</v>
      </c>
      <c r="B293" s="25" t="s">
        <v>646</v>
      </c>
      <c r="C293" s="25" t="s">
        <v>270</v>
      </c>
      <c r="D293" s="25" t="s">
        <v>669</v>
      </c>
      <c r="E293" s="25" t="s">
        <v>285</v>
      </c>
      <c r="F293" s="28"/>
      <c r="G293" s="28"/>
      <c r="H293" s="28">
        <v>0</v>
      </c>
      <c r="I293" s="54">
        <v>0</v>
      </c>
      <c r="J293" s="28"/>
      <c r="K293" s="25"/>
      <c r="L293" s="116"/>
      <c r="M293" s="116"/>
    </row>
    <row r="294" spans="1:13" s="4" customFormat="1" x14ac:dyDescent="0.25">
      <c r="A294" s="25" t="s">
        <v>128</v>
      </c>
      <c r="B294" s="25" t="s">
        <v>672</v>
      </c>
      <c r="C294" s="25" t="s">
        <v>270</v>
      </c>
      <c r="D294" s="25" t="s">
        <v>673</v>
      </c>
      <c r="E294" s="25" t="s">
        <v>275</v>
      </c>
      <c r="F294" s="28"/>
      <c r="G294" s="28"/>
      <c r="H294" s="28">
        <v>0</v>
      </c>
      <c r="I294" s="54">
        <v>0</v>
      </c>
      <c r="J294" s="28">
        <v>0</v>
      </c>
      <c r="K294" s="28">
        <v>0</v>
      </c>
      <c r="L294" s="8">
        <v>0</v>
      </c>
      <c r="M294" s="8">
        <v>0</v>
      </c>
    </row>
    <row r="295" spans="1:13" x14ac:dyDescent="0.25">
      <c r="A295" s="25" t="s">
        <v>128</v>
      </c>
      <c r="B295" s="25" t="s">
        <v>672</v>
      </c>
      <c r="C295" s="25" t="s">
        <v>270</v>
      </c>
      <c r="D295" s="25" t="s">
        <v>674</v>
      </c>
      <c r="E295" s="25" t="s">
        <v>275</v>
      </c>
      <c r="F295" s="28"/>
      <c r="G295" s="28"/>
      <c r="H295" s="28">
        <v>0</v>
      </c>
      <c r="I295" s="54">
        <v>0</v>
      </c>
      <c r="J295" s="28">
        <v>0</v>
      </c>
      <c r="K295" s="28">
        <v>0</v>
      </c>
      <c r="L295" s="8">
        <v>0</v>
      </c>
      <c r="M295" s="8">
        <v>0</v>
      </c>
    </row>
    <row r="296" spans="1:13" x14ac:dyDescent="0.25">
      <c r="A296" s="25" t="s">
        <v>128</v>
      </c>
      <c r="B296" s="25" t="s">
        <v>672</v>
      </c>
      <c r="C296" s="25" t="s">
        <v>270</v>
      </c>
      <c r="D296" s="25" t="s">
        <v>675</v>
      </c>
      <c r="E296" s="25" t="s">
        <v>282</v>
      </c>
      <c r="F296" s="28"/>
      <c r="G296" s="28"/>
      <c r="H296" s="28">
        <v>0</v>
      </c>
      <c r="I296" s="54">
        <v>0</v>
      </c>
      <c r="J296" s="28">
        <v>0</v>
      </c>
      <c r="K296" s="28">
        <v>0</v>
      </c>
      <c r="L296" s="8">
        <v>0</v>
      </c>
      <c r="M296" s="8">
        <v>0</v>
      </c>
    </row>
    <row r="297" spans="1:13" x14ac:dyDescent="0.25">
      <c r="A297" s="25" t="s">
        <v>128</v>
      </c>
      <c r="B297" s="25" t="s">
        <v>672</v>
      </c>
      <c r="C297" s="25" t="s">
        <v>270</v>
      </c>
      <c r="D297" s="25" t="s">
        <v>676</v>
      </c>
      <c r="E297" s="25" t="s">
        <v>282</v>
      </c>
      <c r="F297" s="28"/>
      <c r="G297" s="28"/>
      <c r="H297" s="28">
        <v>0</v>
      </c>
      <c r="I297" s="54">
        <v>0</v>
      </c>
      <c r="J297" s="28"/>
      <c r="K297" s="25"/>
      <c r="L297" s="116"/>
      <c r="M297" s="116"/>
    </row>
    <row r="298" spans="1:13" x14ac:dyDescent="0.25">
      <c r="A298" s="25" t="s">
        <v>128</v>
      </c>
      <c r="B298" s="25" t="s">
        <v>672</v>
      </c>
      <c r="C298" s="25" t="s">
        <v>270</v>
      </c>
      <c r="D298" s="25" t="s">
        <v>677</v>
      </c>
      <c r="E298" s="25" t="s">
        <v>295</v>
      </c>
      <c r="F298" s="28"/>
      <c r="G298" s="28"/>
      <c r="H298" s="28">
        <v>0</v>
      </c>
      <c r="I298" s="54">
        <v>0</v>
      </c>
      <c r="J298" s="28">
        <v>0</v>
      </c>
      <c r="K298" s="28">
        <v>0</v>
      </c>
      <c r="L298" s="8">
        <v>0</v>
      </c>
      <c r="M298" s="8">
        <v>0</v>
      </c>
    </row>
    <row r="299" spans="1:13" x14ac:dyDescent="0.25">
      <c r="A299" s="25" t="s">
        <v>128</v>
      </c>
      <c r="B299" s="25" t="s">
        <v>636</v>
      </c>
      <c r="C299" s="25" t="s">
        <v>270</v>
      </c>
      <c r="D299" s="25" t="s">
        <v>637</v>
      </c>
      <c r="E299" s="25" t="s">
        <v>275</v>
      </c>
      <c r="F299" s="28"/>
      <c r="G299" s="28"/>
      <c r="H299" s="28">
        <v>0</v>
      </c>
      <c r="I299" s="54">
        <v>0</v>
      </c>
      <c r="J299" s="28">
        <v>0</v>
      </c>
      <c r="K299" s="28">
        <v>0</v>
      </c>
      <c r="L299" s="8">
        <v>0</v>
      </c>
      <c r="M299" s="8">
        <v>0</v>
      </c>
    </row>
    <row r="300" spans="1:13" x14ac:dyDescent="0.25">
      <c r="A300" s="25" t="s">
        <v>128</v>
      </c>
      <c r="B300" s="25" t="s">
        <v>636</v>
      </c>
      <c r="C300" s="25" t="s">
        <v>270</v>
      </c>
      <c r="D300" s="25" t="s">
        <v>637</v>
      </c>
      <c r="E300" s="25" t="s">
        <v>272</v>
      </c>
      <c r="F300" s="28"/>
      <c r="G300" s="28"/>
      <c r="H300" s="28">
        <v>0</v>
      </c>
      <c r="I300" s="54">
        <v>0</v>
      </c>
      <c r="J300" s="28"/>
      <c r="K300" s="25"/>
      <c r="L300" s="116"/>
      <c r="M300" s="116"/>
    </row>
    <row r="301" spans="1:13" x14ac:dyDescent="0.25">
      <c r="A301" s="25" t="s">
        <v>128</v>
      </c>
      <c r="B301" s="25" t="s">
        <v>636</v>
      </c>
      <c r="C301" s="25" t="s">
        <v>270</v>
      </c>
      <c r="D301" s="25" t="s">
        <v>637</v>
      </c>
      <c r="E301" s="25" t="s">
        <v>285</v>
      </c>
      <c r="F301" s="28"/>
      <c r="G301" s="28"/>
      <c r="H301" s="28">
        <v>0</v>
      </c>
      <c r="I301" s="54">
        <v>0</v>
      </c>
      <c r="J301" s="28">
        <v>0</v>
      </c>
      <c r="K301" s="28">
        <v>0</v>
      </c>
      <c r="L301" s="8">
        <v>0</v>
      </c>
      <c r="M301" s="8">
        <v>0</v>
      </c>
    </row>
    <row r="302" spans="1:13" x14ac:dyDescent="0.25">
      <c r="A302" s="25" t="s">
        <v>128</v>
      </c>
      <c r="B302" s="25" t="s">
        <v>636</v>
      </c>
      <c r="C302" s="25" t="s">
        <v>270</v>
      </c>
      <c r="D302" s="25" t="s">
        <v>639</v>
      </c>
      <c r="E302" s="25" t="s">
        <v>285</v>
      </c>
      <c r="F302" s="28"/>
      <c r="G302" s="28"/>
      <c r="H302" s="28">
        <v>0</v>
      </c>
      <c r="I302" s="54">
        <v>0</v>
      </c>
      <c r="J302" s="28"/>
      <c r="K302" s="28">
        <v>0</v>
      </c>
      <c r="L302" s="8">
        <v>0</v>
      </c>
      <c r="M302" s="8">
        <v>0</v>
      </c>
    </row>
    <row r="303" spans="1:13" s="4" customFormat="1" x14ac:dyDescent="0.25">
      <c r="A303" s="25" t="s">
        <v>128</v>
      </c>
      <c r="B303" s="25" t="s">
        <v>636</v>
      </c>
      <c r="C303" s="25" t="s">
        <v>270</v>
      </c>
      <c r="D303" s="25" t="s">
        <v>640</v>
      </c>
      <c r="E303" s="25" t="s">
        <v>285</v>
      </c>
      <c r="F303" s="28"/>
      <c r="G303" s="28"/>
      <c r="H303" s="28">
        <v>0</v>
      </c>
      <c r="I303" s="54">
        <v>0</v>
      </c>
      <c r="J303" s="28">
        <v>0</v>
      </c>
      <c r="K303" s="28">
        <v>0</v>
      </c>
      <c r="L303" s="8">
        <v>0</v>
      </c>
      <c r="M303" s="8">
        <v>0</v>
      </c>
    </row>
    <row r="304" spans="1:13" s="4" customFormat="1" x14ac:dyDescent="0.25">
      <c r="A304" s="25" t="s">
        <v>128</v>
      </c>
      <c r="B304" s="25" t="s">
        <v>636</v>
      </c>
      <c r="C304" s="25" t="s">
        <v>270</v>
      </c>
      <c r="D304" s="25" t="s">
        <v>786</v>
      </c>
      <c r="E304" s="25" t="s">
        <v>275</v>
      </c>
      <c r="F304" s="28"/>
      <c r="G304" s="28"/>
      <c r="H304" s="28"/>
      <c r="I304" s="54"/>
      <c r="J304" s="28">
        <v>0</v>
      </c>
      <c r="K304" s="28">
        <v>0</v>
      </c>
      <c r="L304" s="8">
        <v>0</v>
      </c>
      <c r="M304" s="8">
        <v>0</v>
      </c>
    </row>
    <row r="305" spans="1:13" s="4" customFormat="1" x14ac:dyDescent="0.25">
      <c r="A305" s="25" t="s">
        <v>128</v>
      </c>
      <c r="B305" s="25" t="s">
        <v>636</v>
      </c>
      <c r="C305" s="25" t="s">
        <v>270</v>
      </c>
      <c r="D305" s="25" t="s">
        <v>786</v>
      </c>
      <c r="E305" s="25" t="s">
        <v>285</v>
      </c>
      <c r="F305" s="28"/>
      <c r="G305" s="28"/>
      <c r="H305" s="28"/>
      <c r="I305" s="54"/>
      <c r="J305" s="28">
        <v>0</v>
      </c>
      <c r="K305" s="28">
        <v>0</v>
      </c>
      <c r="L305" s="8">
        <v>0</v>
      </c>
      <c r="M305" s="8">
        <v>0</v>
      </c>
    </row>
    <row r="306" spans="1:13" x14ac:dyDescent="0.25">
      <c r="A306" s="25" t="s">
        <v>128</v>
      </c>
      <c r="B306" s="25" t="s">
        <v>636</v>
      </c>
      <c r="C306" s="25" t="s">
        <v>270</v>
      </c>
      <c r="D306" s="25" t="s">
        <v>648</v>
      </c>
      <c r="E306" s="25" t="s">
        <v>275</v>
      </c>
      <c r="F306" s="28"/>
      <c r="G306" s="28"/>
      <c r="H306" s="28">
        <v>0</v>
      </c>
      <c r="I306" s="54">
        <v>0</v>
      </c>
      <c r="J306" s="28">
        <v>0</v>
      </c>
      <c r="K306" s="25"/>
      <c r="L306" s="25"/>
      <c r="M306" s="25"/>
    </row>
    <row r="307" spans="1:13" s="4" customFormat="1" x14ac:dyDescent="0.25">
      <c r="A307" s="25" t="s">
        <v>128</v>
      </c>
      <c r="B307" s="25" t="s">
        <v>636</v>
      </c>
      <c r="C307" s="25" t="s">
        <v>270</v>
      </c>
      <c r="D307" s="25" t="s">
        <v>648</v>
      </c>
      <c r="E307" s="25" t="s">
        <v>285</v>
      </c>
      <c r="F307" s="28"/>
      <c r="G307" s="28"/>
      <c r="H307" s="28">
        <v>0</v>
      </c>
      <c r="I307" s="54">
        <v>0</v>
      </c>
      <c r="J307" s="28">
        <v>0</v>
      </c>
      <c r="K307" s="25"/>
      <c r="L307" s="25"/>
      <c r="M307" s="25"/>
    </row>
    <row r="308" spans="1:13" s="4" customFormat="1" x14ac:dyDescent="0.25">
      <c r="A308" s="25" t="s">
        <v>128</v>
      </c>
      <c r="B308" s="25" t="s">
        <v>225</v>
      </c>
      <c r="C308" s="25" t="s">
        <v>116</v>
      </c>
      <c r="D308" s="25" t="s">
        <v>226</v>
      </c>
      <c r="E308" s="117" t="s">
        <v>134</v>
      </c>
      <c r="F308" s="6">
        <v>0.25430000000000003</v>
      </c>
      <c r="G308" s="6">
        <v>1.0019</v>
      </c>
      <c r="H308" s="6">
        <v>0.4592</v>
      </c>
      <c r="I308" s="10">
        <v>4.2547000000000006</v>
      </c>
      <c r="J308" s="28">
        <v>3.7941000000000003</v>
      </c>
      <c r="K308" s="64">
        <v>2.1708320330575037</v>
      </c>
      <c r="L308" s="25">
        <v>2.0066000000000002</v>
      </c>
      <c r="M308" s="25">
        <v>2.2014</v>
      </c>
    </row>
    <row r="309" spans="1:13" s="4" customFormat="1" x14ac:dyDescent="0.25">
      <c r="A309" s="25" t="s">
        <v>128</v>
      </c>
      <c r="B309" s="25" t="s">
        <v>227</v>
      </c>
      <c r="C309" s="25" t="s">
        <v>116</v>
      </c>
      <c r="D309" s="25" t="s">
        <v>140</v>
      </c>
      <c r="E309" s="117" t="s">
        <v>118</v>
      </c>
      <c r="F309" s="6">
        <v>3.2000000000000002E-3</v>
      </c>
      <c r="G309" s="6">
        <v>0</v>
      </c>
      <c r="H309" s="6">
        <v>0</v>
      </c>
      <c r="I309" s="76"/>
      <c r="J309" s="8">
        <v>0</v>
      </c>
      <c r="K309" s="64">
        <v>2.8230471872031888</v>
      </c>
      <c r="L309" s="82">
        <v>2.823</v>
      </c>
      <c r="M309" s="82">
        <v>3.0173000000000001</v>
      </c>
    </row>
    <row r="310" spans="1:13" s="4" customFormat="1" x14ac:dyDescent="0.25">
      <c r="A310" s="25" t="s">
        <v>128</v>
      </c>
      <c r="B310" s="25" t="s">
        <v>667</v>
      </c>
      <c r="C310" s="25" t="s">
        <v>270</v>
      </c>
      <c r="D310" s="25" t="s">
        <v>668</v>
      </c>
      <c r="E310" s="25" t="s">
        <v>295</v>
      </c>
      <c r="F310" s="28"/>
      <c r="G310" s="28"/>
      <c r="H310" s="28">
        <v>0</v>
      </c>
      <c r="I310" s="54">
        <v>0</v>
      </c>
      <c r="J310" s="28">
        <v>0</v>
      </c>
      <c r="K310" s="28">
        <v>0</v>
      </c>
      <c r="L310" s="8">
        <v>0</v>
      </c>
      <c r="M310" s="8">
        <v>0</v>
      </c>
    </row>
    <row r="311" spans="1:13" s="4" customFormat="1" x14ac:dyDescent="0.25">
      <c r="A311" s="25" t="s">
        <v>128</v>
      </c>
      <c r="B311" s="25" t="s">
        <v>667</v>
      </c>
      <c r="C311" s="25" t="s">
        <v>270</v>
      </c>
      <c r="D311" s="25" t="s">
        <v>668</v>
      </c>
      <c r="E311" s="25" t="s">
        <v>632</v>
      </c>
      <c r="F311" s="28"/>
      <c r="G311" s="28"/>
      <c r="H311" s="28">
        <v>0</v>
      </c>
      <c r="I311" s="54">
        <v>0</v>
      </c>
      <c r="J311" s="28">
        <v>0</v>
      </c>
      <c r="K311" s="28">
        <v>0</v>
      </c>
      <c r="L311" s="8">
        <v>0</v>
      </c>
      <c r="M311" s="8">
        <v>0</v>
      </c>
    </row>
    <row r="312" spans="1:13" s="4" customFormat="1" x14ac:dyDescent="0.25">
      <c r="A312" s="25" t="s">
        <v>128</v>
      </c>
      <c r="B312" s="25" t="s">
        <v>766</v>
      </c>
      <c r="C312" s="25" t="s">
        <v>270</v>
      </c>
      <c r="D312" s="25" t="s">
        <v>292</v>
      </c>
      <c r="E312" s="25" t="s">
        <v>282</v>
      </c>
      <c r="F312" s="28"/>
      <c r="G312" s="28"/>
      <c r="H312" s="28"/>
      <c r="I312" s="54">
        <v>0</v>
      </c>
      <c r="J312" s="28">
        <v>0</v>
      </c>
      <c r="K312" s="28">
        <v>0</v>
      </c>
      <c r="L312" s="8">
        <v>0</v>
      </c>
      <c r="M312" s="8">
        <v>0</v>
      </c>
    </row>
    <row r="313" spans="1:13" s="4" customFormat="1" x14ac:dyDescent="0.25">
      <c r="A313" s="25" t="s">
        <v>128</v>
      </c>
      <c r="B313" s="25" t="s">
        <v>766</v>
      </c>
      <c r="C313" s="25" t="s">
        <v>270</v>
      </c>
      <c r="D313" s="25" t="s">
        <v>292</v>
      </c>
      <c r="E313" s="25" t="s">
        <v>625</v>
      </c>
      <c r="F313" s="28"/>
      <c r="G313" s="28"/>
      <c r="H313" s="28"/>
      <c r="I313" s="54">
        <v>0</v>
      </c>
      <c r="J313" s="28">
        <v>0</v>
      </c>
      <c r="K313" s="28">
        <v>0</v>
      </c>
      <c r="L313" s="8">
        <v>0</v>
      </c>
      <c r="M313" s="8">
        <v>0</v>
      </c>
    </row>
    <row r="314" spans="1:13" s="4" customFormat="1" x14ac:dyDescent="0.25">
      <c r="A314" s="25" t="s">
        <v>128</v>
      </c>
      <c r="B314" s="25" t="s">
        <v>634</v>
      </c>
      <c r="C314" s="25" t="s">
        <v>270</v>
      </c>
      <c r="D314" s="25" t="s">
        <v>635</v>
      </c>
      <c r="E314" s="25" t="s">
        <v>282</v>
      </c>
      <c r="F314" s="28"/>
      <c r="G314" s="28"/>
      <c r="H314" s="28">
        <v>0</v>
      </c>
      <c r="I314" s="54">
        <v>0</v>
      </c>
      <c r="J314" s="28">
        <v>0</v>
      </c>
      <c r="K314" s="28">
        <v>0</v>
      </c>
      <c r="L314" s="8">
        <v>0</v>
      </c>
      <c r="M314" s="8">
        <v>0</v>
      </c>
    </row>
    <row r="315" spans="1:13" s="4" customFormat="1" x14ac:dyDescent="0.25">
      <c r="A315" s="25" t="s">
        <v>128</v>
      </c>
      <c r="B315" s="25" t="s">
        <v>634</v>
      </c>
      <c r="C315" s="25" t="s">
        <v>270</v>
      </c>
      <c r="D315" s="25" t="s">
        <v>635</v>
      </c>
      <c r="E315" s="25" t="s">
        <v>625</v>
      </c>
      <c r="F315" s="28"/>
      <c r="G315" s="28"/>
      <c r="H315" s="28">
        <v>0</v>
      </c>
      <c r="I315" s="54">
        <v>0</v>
      </c>
      <c r="J315" s="28">
        <v>0</v>
      </c>
      <c r="K315" s="28">
        <v>0</v>
      </c>
      <c r="L315" s="8">
        <v>0</v>
      </c>
      <c r="M315" s="8">
        <v>0</v>
      </c>
    </row>
    <row r="316" spans="1:13" s="4" customFormat="1" x14ac:dyDescent="0.25">
      <c r="A316" s="25" t="s">
        <v>128</v>
      </c>
      <c r="B316" s="25" t="s">
        <v>661</v>
      </c>
      <c r="C316" s="25" t="s">
        <v>270</v>
      </c>
      <c r="D316" s="25" t="s">
        <v>662</v>
      </c>
      <c r="E316" s="25" t="s">
        <v>282</v>
      </c>
      <c r="F316" s="28"/>
      <c r="G316" s="28"/>
      <c r="H316" s="28">
        <v>0</v>
      </c>
      <c r="I316" s="54">
        <v>0</v>
      </c>
      <c r="J316" s="28">
        <v>0</v>
      </c>
      <c r="K316" s="28">
        <v>0</v>
      </c>
      <c r="L316" s="8">
        <v>0</v>
      </c>
      <c r="M316" s="8">
        <v>0</v>
      </c>
    </row>
    <row r="317" spans="1:13" s="4" customFormat="1" x14ac:dyDescent="0.25">
      <c r="A317" s="25" t="s">
        <v>128</v>
      </c>
      <c r="B317" s="25" t="s">
        <v>661</v>
      </c>
      <c r="C317" s="25" t="s">
        <v>270</v>
      </c>
      <c r="D317" s="25" t="s">
        <v>662</v>
      </c>
      <c r="E317" s="25" t="s">
        <v>632</v>
      </c>
      <c r="F317" s="28"/>
      <c r="G317" s="28"/>
      <c r="H317" s="28">
        <v>0</v>
      </c>
      <c r="I317" s="54">
        <v>0</v>
      </c>
      <c r="J317" s="28">
        <v>0</v>
      </c>
      <c r="K317" s="28">
        <v>0</v>
      </c>
      <c r="L317" s="8">
        <v>0</v>
      </c>
      <c r="M317" s="8">
        <v>0</v>
      </c>
    </row>
    <row r="318" spans="1:13" s="4" customFormat="1" x14ac:dyDescent="0.25">
      <c r="A318" s="25" t="s">
        <v>128</v>
      </c>
      <c r="B318" s="25" t="s">
        <v>228</v>
      </c>
      <c r="C318" s="25" t="s">
        <v>116</v>
      </c>
      <c r="D318" s="25" t="s">
        <v>229</v>
      </c>
      <c r="E318" s="25" t="s">
        <v>134</v>
      </c>
      <c r="F318" s="6">
        <v>0</v>
      </c>
      <c r="G318" s="6">
        <v>3.4300000000000004E-2</v>
      </c>
      <c r="H318" s="6">
        <v>1.5600000000000001E-2</v>
      </c>
      <c r="I318" s="10">
        <v>0.1641</v>
      </c>
      <c r="J318" s="28">
        <v>0.1211</v>
      </c>
      <c r="K318" s="64">
        <v>0.14667087222953418</v>
      </c>
      <c r="L318" s="25">
        <v>0.11080000000000001</v>
      </c>
      <c r="M318" s="25">
        <v>8.2400000000000001E-2</v>
      </c>
    </row>
    <row r="319" spans="1:13" s="4" customFormat="1" x14ac:dyDescent="0.25">
      <c r="A319" s="25" t="s">
        <v>128</v>
      </c>
      <c r="B319" s="25" t="s">
        <v>228</v>
      </c>
      <c r="C319" s="25" t="s">
        <v>116</v>
      </c>
      <c r="D319" s="25" t="s">
        <v>229</v>
      </c>
      <c r="E319" s="117" t="s">
        <v>124</v>
      </c>
      <c r="F319" s="6">
        <v>1.1021000000000001</v>
      </c>
      <c r="G319" s="6">
        <v>3.6216000000000004</v>
      </c>
      <c r="H319" s="6">
        <v>3.24</v>
      </c>
      <c r="I319" s="10">
        <v>3.2274000000000003</v>
      </c>
      <c r="J319" s="28">
        <v>2.7473000000000001</v>
      </c>
      <c r="K319" s="64">
        <v>0.81005918155879719</v>
      </c>
      <c r="L319" s="85">
        <v>0.43560000000000004</v>
      </c>
      <c r="M319" s="85">
        <v>4.2493999999999996</v>
      </c>
    </row>
    <row r="320" spans="1:13" s="4" customFormat="1" x14ac:dyDescent="0.25">
      <c r="A320" s="25" t="s">
        <v>128</v>
      </c>
      <c r="B320" s="25" t="s">
        <v>228</v>
      </c>
      <c r="C320" s="25" t="s">
        <v>270</v>
      </c>
      <c r="D320" s="25" t="s">
        <v>229</v>
      </c>
      <c r="E320" s="117" t="s">
        <v>282</v>
      </c>
      <c r="F320" s="6">
        <v>0</v>
      </c>
      <c r="G320" s="6">
        <v>0</v>
      </c>
      <c r="H320" s="6">
        <v>0</v>
      </c>
      <c r="I320" s="10">
        <v>0.1216</v>
      </c>
      <c r="J320" s="8">
        <v>0.1216</v>
      </c>
      <c r="K320" s="64">
        <v>0.16344587344535344</v>
      </c>
      <c r="L320" s="85">
        <v>0.16340000000000002</v>
      </c>
      <c r="M320" s="85">
        <v>0</v>
      </c>
    </row>
    <row r="321" spans="1:13" s="4" customFormat="1" x14ac:dyDescent="0.25">
      <c r="A321" s="25" t="s">
        <v>128</v>
      </c>
      <c r="B321" s="25" t="s">
        <v>228</v>
      </c>
      <c r="C321" s="25" t="s">
        <v>270</v>
      </c>
      <c r="D321" s="25" t="s">
        <v>229</v>
      </c>
      <c r="E321" s="25" t="s">
        <v>625</v>
      </c>
      <c r="F321" s="28"/>
      <c r="G321" s="28"/>
      <c r="H321" s="28">
        <v>0</v>
      </c>
      <c r="I321" s="54">
        <v>0</v>
      </c>
      <c r="J321" s="28"/>
      <c r="K321" s="25"/>
      <c r="L321" s="85"/>
      <c r="M321" s="85"/>
    </row>
    <row r="322" spans="1:13" x14ac:dyDescent="0.25">
      <c r="A322" s="25" t="s">
        <v>128</v>
      </c>
      <c r="B322" s="25" t="s">
        <v>228</v>
      </c>
      <c r="C322" s="25" t="s">
        <v>116</v>
      </c>
      <c r="D322" s="25" t="s">
        <v>230</v>
      </c>
      <c r="E322" s="117" t="s">
        <v>134</v>
      </c>
      <c r="F322" s="6"/>
      <c r="G322" s="6">
        <v>0</v>
      </c>
      <c r="H322" s="6">
        <v>0</v>
      </c>
      <c r="I322" s="10">
        <v>0</v>
      </c>
      <c r="J322" s="25"/>
      <c r="K322" s="25"/>
      <c r="L322" s="85"/>
      <c r="M322" s="85">
        <v>1.1657999999999999</v>
      </c>
    </row>
    <row r="323" spans="1:13" x14ac:dyDescent="0.25">
      <c r="A323" s="25" t="s">
        <v>128</v>
      </c>
      <c r="B323" s="25" t="s">
        <v>228</v>
      </c>
      <c r="C323" s="25" t="s">
        <v>116</v>
      </c>
      <c r="D323" s="25" t="s">
        <v>230</v>
      </c>
      <c r="E323" s="117" t="s">
        <v>124</v>
      </c>
      <c r="F323" s="6">
        <v>4.19E-2</v>
      </c>
      <c r="G323" s="6">
        <v>9.7300000000000011E-2</v>
      </c>
      <c r="H323" s="6">
        <v>7.1099999999999997E-2</v>
      </c>
      <c r="I323" s="10">
        <v>7.8800000000000009E-2</v>
      </c>
      <c r="J323" s="28">
        <v>5.45E-2</v>
      </c>
      <c r="K323" s="188">
        <v>6.8862157380120026E-2</v>
      </c>
      <c r="L323" s="85">
        <v>4.07E-2</v>
      </c>
      <c r="M323" s="85">
        <v>6.7299999999999999E-2</v>
      </c>
    </row>
    <row r="324" spans="1:13" x14ac:dyDescent="0.25">
      <c r="A324" s="25" t="s">
        <v>128</v>
      </c>
      <c r="B324" s="25" t="s">
        <v>231</v>
      </c>
      <c r="C324" s="25" t="s">
        <v>116</v>
      </c>
      <c r="D324" s="25" t="s">
        <v>229</v>
      </c>
      <c r="E324" s="117" t="s">
        <v>134</v>
      </c>
      <c r="F324" s="6">
        <v>0.7863</v>
      </c>
      <c r="G324" s="6">
        <v>2.3902000000000001</v>
      </c>
      <c r="H324" s="6">
        <v>2.2676000000000003</v>
      </c>
      <c r="I324" s="10">
        <v>2.5196000000000001</v>
      </c>
      <c r="J324" s="28">
        <v>2.3597000000000001</v>
      </c>
      <c r="K324" s="64">
        <v>0.56119525874577603</v>
      </c>
      <c r="L324" s="85">
        <v>0.51690000000000003</v>
      </c>
      <c r="M324" s="85">
        <v>0.43340000000000001</v>
      </c>
    </row>
    <row r="325" spans="1:13" s="4" customFormat="1" x14ac:dyDescent="0.25">
      <c r="A325" s="25" t="s">
        <v>128</v>
      </c>
      <c r="B325" s="25" t="s">
        <v>231</v>
      </c>
      <c r="C325" s="25" t="s">
        <v>116</v>
      </c>
      <c r="D325" s="25" t="s">
        <v>229</v>
      </c>
      <c r="E325" s="25" t="s">
        <v>124</v>
      </c>
      <c r="F325" s="198">
        <v>2.8736999999999999</v>
      </c>
      <c r="G325" s="6">
        <v>8.3130000000000006</v>
      </c>
      <c r="H325" s="6">
        <v>7.5775000000000006</v>
      </c>
      <c r="I325" s="10">
        <v>13.4442</v>
      </c>
      <c r="J325" s="28">
        <v>12.595800000000001</v>
      </c>
      <c r="K325" s="64">
        <v>6.0856575372783341</v>
      </c>
      <c r="L325" s="85">
        <v>5.548</v>
      </c>
      <c r="M325" s="85">
        <v>4.9741</v>
      </c>
    </row>
    <row r="326" spans="1:13" s="4" customFormat="1" x14ac:dyDescent="0.25">
      <c r="A326" s="25" t="s">
        <v>128</v>
      </c>
      <c r="B326" s="25" t="s">
        <v>231</v>
      </c>
      <c r="C326" s="25" t="s">
        <v>270</v>
      </c>
      <c r="D326" s="25" t="s">
        <v>229</v>
      </c>
      <c r="E326" s="25" t="s">
        <v>282</v>
      </c>
      <c r="F326" s="198"/>
      <c r="G326" s="6"/>
      <c r="H326" s="28">
        <v>0</v>
      </c>
      <c r="I326" s="54">
        <v>0</v>
      </c>
      <c r="J326" s="28"/>
      <c r="K326" s="25"/>
      <c r="L326" s="85"/>
      <c r="M326" s="85"/>
    </row>
    <row r="327" spans="1:13" x14ac:dyDescent="0.25">
      <c r="A327" s="25" t="s">
        <v>128</v>
      </c>
      <c r="B327" s="25" t="s">
        <v>232</v>
      </c>
      <c r="C327" s="25" t="s">
        <v>116</v>
      </c>
      <c r="D327" s="25" t="s">
        <v>233</v>
      </c>
      <c r="E327" s="25" t="s">
        <v>134</v>
      </c>
      <c r="F327" s="6">
        <v>13.331700000000001</v>
      </c>
      <c r="G327" s="6">
        <v>15.7325</v>
      </c>
      <c r="H327" s="6">
        <v>12.626100000000001</v>
      </c>
      <c r="I327" s="10">
        <v>19.4894</v>
      </c>
      <c r="J327" s="28">
        <v>16.7867</v>
      </c>
      <c r="K327" s="64">
        <v>15.617238278107422</v>
      </c>
      <c r="L327" s="85">
        <v>13.285400000000001</v>
      </c>
      <c r="M327" s="85">
        <v>12.8567</v>
      </c>
    </row>
    <row r="328" spans="1:13" s="4" customFormat="1" x14ac:dyDescent="0.25">
      <c r="A328" s="25" t="s">
        <v>128</v>
      </c>
      <c r="B328" s="25" t="s">
        <v>232</v>
      </c>
      <c r="C328" s="25" t="s">
        <v>116</v>
      </c>
      <c r="D328" s="25" t="s">
        <v>233</v>
      </c>
      <c r="E328" s="25" t="s">
        <v>124</v>
      </c>
      <c r="F328" s="6">
        <v>0.25559999999999999</v>
      </c>
      <c r="G328" s="6">
        <v>0</v>
      </c>
      <c r="H328" s="6">
        <v>0</v>
      </c>
      <c r="I328" s="10">
        <v>0.13589999999999999</v>
      </c>
      <c r="J328" s="28">
        <v>5.2000000000000005E-2</v>
      </c>
      <c r="K328" s="64">
        <v>0.94743068073083592</v>
      </c>
      <c r="L328" s="85">
        <v>0.94740000000000002</v>
      </c>
      <c r="M328" s="85">
        <v>0</v>
      </c>
    </row>
    <row r="329" spans="1:13" s="4" customFormat="1" x14ac:dyDescent="0.25">
      <c r="A329" s="25" t="s">
        <v>128</v>
      </c>
      <c r="B329" s="25" t="s">
        <v>232</v>
      </c>
      <c r="C329" s="25" t="s">
        <v>116</v>
      </c>
      <c r="D329" s="25" t="s">
        <v>234</v>
      </c>
      <c r="E329" s="25" t="s">
        <v>134</v>
      </c>
      <c r="F329" s="6">
        <v>6.0118</v>
      </c>
      <c r="G329" s="6">
        <v>0.29039999999999999</v>
      </c>
      <c r="H329" s="6">
        <v>0.29039999999999999</v>
      </c>
      <c r="I329" s="10">
        <v>0.184</v>
      </c>
      <c r="J329" s="28">
        <v>0.184</v>
      </c>
      <c r="K329" s="64">
        <v>0.23998758495520722</v>
      </c>
      <c r="L329" s="85">
        <v>0.24000000000000002</v>
      </c>
      <c r="M329" s="85">
        <v>0.2863</v>
      </c>
    </row>
    <row r="330" spans="1:13" s="4" customFormat="1" x14ac:dyDescent="0.25">
      <c r="A330" s="25" t="s">
        <v>128</v>
      </c>
      <c r="B330" s="25" t="s">
        <v>232</v>
      </c>
      <c r="C330" s="25" t="s">
        <v>116</v>
      </c>
      <c r="D330" s="25" t="s">
        <v>234</v>
      </c>
      <c r="E330" s="25" t="s">
        <v>124</v>
      </c>
      <c r="F330" s="6">
        <v>2.2698</v>
      </c>
      <c r="G330" s="6">
        <v>2.2446999999999999</v>
      </c>
      <c r="H330" s="6">
        <v>2.2446999999999999</v>
      </c>
      <c r="I330" s="10">
        <v>0</v>
      </c>
      <c r="J330" s="28"/>
      <c r="K330" s="25"/>
      <c r="L330" s="85"/>
      <c r="M330" s="85"/>
    </row>
    <row r="331" spans="1:13" s="4" customFormat="1" x14ac:dyDescent="0.25">
      <c r="A331" s="25" t="s">
        <v>128</v>
      </c>
      <c r="B331" s="25" t="s">
        <v>235</v>
      </c>
      <c r="C331" s="25" t="s">
        <v>116</v>
      </c>
      <c r="D331" s="25" t="s">
        <v>236</v>
      </c>
      <c r="E331" s="25" t="s">
        <v>134</v>
      </c>
      <c r="F331" s="6">
        <v>0.64419999999999999</v>
      </c>
      <c r="G331" s="6">
        <v>0.45990000000000003</v>
      </c>
      <c r="H331" s="6">
        <v>0.33300000000000002</v>
      </c>
      <c r="I331" s="10">
        <v>0.40950000000000003</v>
      </c>
      <c r="J331" s="28">
        <v>0.26500000000000001</v>
      </c>
      <c r="K331" s="64">
        <v>0.43693972847108897</v>
      </c>
      <c r="L331" s="85">
        <v>0.28739999999999999</v>
      </c>
      <c r="M331" s="85">
        <v>0.34760000000000002</v>
      </c>
    </row>
    <row r="332" spans="1:13" s="4" customFormat="1" x14ac:dyDescent="0.25">
      <c r="A332" s="25" t="s">
        <v>128</v>
      </c>
      <c r="B332" s="25" t="s">
        <v>235</v>
      </c>
      <c r="C332" s="25" t="s">
        <v>116</v>
      </c>
      <c r="D332" s="25" t="s">
        <v>237</v>
      </c>
      <c r="E332" s="25" t="s">
        <v>118</v>
      </c>
      <c r="F332" s="6">
        <v>0</v>
      </c>
      <c r="G332" s="6">
        <v>0.51260000000000006</v>
      </c>
      <c r="H332" s="6">
        <v>0.29530000000000001</v>
      </c>
      <c r="I332" s="10">
        <v>0.4259</v>
      </c>
      <c r="J332" s="28">
        <v>0.25059999999999999</v>
      </c>
      <c r="K332" s="64">
        <v>0.37085723984102398</v>
      </c>
      <c r="L332" s="85">
        <v>0.15860000000000002</v>
      </c>
      <c r="M332" s="85">
        <v>1.1198999999999999</v>
      </c>
    </row>
    <row r="333" spans="1:13" s="4" customFormat="1" x14ac:dyDescent="0.25">
      <c r="A333" s="25" t="s">
        <v>128</v>
      </c>
      <c r="B333" s="25" t="s">
        <v>235</v>
      </c>
      <c r="C333" s="25" t="s">
        <v>116</v>
      </c>
      <c r="D333" s="25" t="s">
        <v>238</v>
      </c>
      <c r="E333" s="25" t="s">
        <v>134</v>
      </c>
      <c r="F333" s="6">
        <v>4.2176999999999998</v>
      </c>
      <c r="G333" s="6">
        <v>11.1373</v>
      </c>
      <c r="H333" s="6">
        <v>10.285500000000001</v>
      </c>
      <c r="I333" s="10">
        <v>15.762400000000001</v>
      </c>
      <c r="J333" s="28">
        <v>13.5351</v>
      </c>
      <c r="K333" s="64">
        <v>9.3734955430984144</v>
      </c>
      <c r="L333" s="85">
        <v>8.0670999999999999</v>
      </c>
      <c r="M333" s="85">
        <v>7.1909000000000001</v>
      </c>
    </row>
    <row r="334" spans="1:13" x14ac:dyDescent="0.25">
      <c r="A334" s="25" t="s">
        <v>128</v>
      </c>
      <c r="B334" s="25" t="s">
        <v>235</v>
      </c>
      <c r="C334" s="25" t="s">
        <v>116</v>
      </c>
      <c r="D334" s="25" t="s">
        <v>238</v>
      </c>
      <c r="E334" s="25" t="s">
        <v>124</v>
      </c>
      <c r="F334" s="6">
        <v>1.1171</v>
      </c>
      <c r="G334" s="6">
        <v>1.4428000000000001</v>
      </c>
      <c r="H334" s="6">
        <v>1.4428000000000001</v>
      </c>
      <c r="I334" s="10">
        <v>0</v>
      </c>
      <c r="J334" s="25"/>
      <c r="K334" s="25"/>
      <c r="L334" s="85"/>
      <c r="M334" s="85">
        <v>5.67E-2</v>
      </c>
    </row>
    <row r="335" spans="1:13" x14ac:dyDescent="0.25">
      <c r="A335" s="25" t="s">
        <v>128</v>
      </c>
      <c r="B335" s="25" t="s">
        <v>235</v>
      </c>
      <c r="C335" s="25" t="s">
        <v>116</v>
      </c>
      <c r="D335" s="25" t="s">
        <v>239</v>
      </c>
      <c r="E335" s="25" t="s">
        <v>118</v>
      </c>
      <c r="F335" s="6">
        <v>1.5491000000000001</v>
      </c>
      <c r="G335" s="6">
        <v>1.3988</v>
      </c>
      <c r="H335" s="6">
        <v>1.1535</v>
      </c>
      <c r="I335" s="10">
        <v>1.6477000000000002</v>
      </c>
      <c r="J335" s="28">
        <v>1.3669</v>
      </c>
      <c r="K335" s="64">
        <v>2.3599797721167937</v>
      </c>
      <c r="L335" s="85">
        <v>2.2473000000000001</v>
      </c>
      <c r="M335" s="85">
        <v>1.1780999999999999</v>
      </c>
    </row>
    <row r="336" spans="1:13" x14ac:dyDescent="0.25">
      <c r="A336" s="124" t="s">
        <v>128</v>
      </c>
      <c r="B336" s="124" t="s">
        <v>235</v>
      </c>
      <c r="C336" s="124" t="s">
        <v>116</v>
      </c>
      <c r="D336" s="124" t="s">
        <v>239</v>
      </c>
      <c r="E336" s="124" t="s">
        <v>134</v>
      </c>
      <c r="F336" s="203">
        <v>17.4453</v>
      </c>
      <c r="G336" s="203">
        <v>12.604200000000001</v>
      </c>
      <c r="H336" s="203">
        <v>11.412800000000001</v>
      </c>
      <c r="I336" s="12">
        <v>7.0723000000000003</v>
      </c>
      <c r="J336" s="28">
        <v>5.8128000000000002</v>
      </c>
      <c r="K336" s="64">
        <v>9.886770529705192</v>
      </c>
      <c r="L336" s="85">
        <v>8.6217000000000006</v>
      </c>
      <c r="M336" s="85">
        <v>10.635300000000001</v>
      </c>
    </row>
    <row r="337" spans="1:13" x14ac:dyDescent="0.25">
      <c r="A337" s="25" t="s">
        <v>128</v>
      </c>
      <c r="B337" s="25" t="s">
        <v>235</v>
      </c>
      <c r="C337" s="25" t="s">
        <v>270</v>
      </c>
      <c r="D337" s="25" t="s">
        <v>239</v>
      </c>
      <c r="E337" s="25" t="s">
        <v>289</v>
      </c>
      <c r="F337" s="28"/>
      <c r="G337" s="54"/>
      <c r="H337" s="28">
        <v>0</v>
      </c>
      <c r="I337" s="54"/>
      <c r="J337" s="28"/>
      <c r="K337" s="25"/>
      <c r="L337" s="116"/>
      <c r="M337" s="116"/>
    </row>
    <row r="338" spans="1:13" x14ac:dyDescent="0.25">
      <c r="A338" s="25" t="s">
        <v>128</v>
      </c>
      <c r="B338" s="25" t="s">
        <v>235</v>
      </c>
      <c r="C338" s="25" t="s">
        <v>270</v>
      </c>
      <c r="D338" s="25" t="s">
        <v>239</v>
      </c>
      <c r="E338" s="25" t="s">
        <v>282</v>
      </c>
      <c r="F338" s="28"/>
      <c r="G338" s="54"/>
      <c r="H338" s="28">
        <v>0</v>
      </c>
      <c r="I338" s="54">
        <v>0</v>
      </c>
      <c r="J338" s="28">
        <v>0</v>
      </c>
      <c r="K338" s="28">
        <v>0</v>
      </c>
      <c r="L338" s="6">
        <v>0</v>
      </c>
      <c r="M338" s="6">
        <v>0</v>
      </c>
    </row>
    <row r="339" spans="1:13" x14ac:dyDescent="0.25">
      <c r="A339" s="25" t="s">
        <v>128</v>
      </c>
      <c r="B339" s="25" t="s">
        <v>235</v>
      </c>
      <c r="C339" s="25" t="s">
        <v>270</v>
      </c>
      <c r="D339" s="25" t="s">
        <v>239</v>
      </c>
      <c r="E339" s="25" t="s">
        <v>625</v>
      </c>
      <c r="F339" s="28"/>
      <c r="G339" s="54"/>
      <c r="H339" s="28">
        <v>0</v>
      </c>
      <c r="I339" s="54">
        <v>0</v>
      </c>
      <c r="J339" s="28">
        <v>0</v>
      </c>
      <c r="K339" s="28">
        <v>0</v>
      </c>
      <c r="L339" s="6">
        <v>0</v>
      </c>
      <c r="M339" s="6">
        <v>0</v>
      </c>
    </row>
    <row r="340" spans="1:13" x14ac:dyDescent="0.25">
      <c r="A340" s="25" t="s">
        <v>128</v>
      </c>
      <c r="B340" s="25" t="s">
        <v>240</v>
      </c>
      <c r="C340" s="25" t="s">
        <v>116</v>
      </c>
      <c r="D340" s="25" t="s">
        <v>241</v>
      </c>
      <c r="E340" s="25" t="s">
        <v>118</v>
      </c>
      <c r="F340" s="6">
        <v>7.6100000000000001E-2</v>
      </c>
      <c r="G340" s="185">
        <v>0</v>
      </c>
      <c r="H340" s="6">
        <v>0</v>
      </c>
      <c r="I340" s="10">
        <v>11.4901</v>
      </c>
      <c r="J340" s="28">
        <v>11.133700000000001</v>
      </c>
      <c r="K340" s="64">
        <v>0.55956004806762061</v>
      </c>
      <c r="L340" s="6">
        <v>0</v>
      </c>
      <c r="M340" s="6">
        <v>0.26579999999999998</v>
      </c>
    </row>
    <row r="341" spans="1:13" x14ac:dyDescent="0.25">
      <c r="A341" s="25" t="s">
        <v>128</v>
      </c>
      <c r="B341" s="25" t="s">
        <v>240</v>
      </c>
      <c r="C341" s="25" t="s">
        <v>116</v>
      </c>
      <c r="D341" s="25" t="s">
        <v>241</v>
      </c>
      <c r="E341" s="25" t="s">
        <v>124</v>
      </c>
      <c r="F341" s="6">
        <v>2.5000000000000001E-3</v>
      </c>
      <c r="G341" s="185">
        <v>0</v>
      </c>
      <c r="H341" s="6">
        <v>0</v>
      </c>
      <c r="I341" s="10">
        <v>0</v>
      </c>
      <c r="J341" s="25"/>
      <c r="K341" s="25"/>
      <c r="L341" s="25"/>
      <c r="M341" s="25"/>
    </row>
    <row r="342" spans="1:13" s="4" customFormat="1" x14ac:dyDescent="0.25">
      <c r="A342" s="76" t="s">
        <v>128</v>
      </c>
      <c r="B342" s="76" t="s">
        <v>240</v>
      </c>
      <c r="C342" s="76" t="s">
        <v>116</v>
      </c>
      <c r="D342" s="76" t="s">
        <v>140</v>
      </c>
      <c r="E342" s="76" t="s">
        <v>118</v>
      </c>
      <c r="F342" s="129"/>
      <c r="G342" s="129"/>
      <c r="H342" s="28"/>
      <c r="I342" s="54">
        <v>0</v>
      </c>
      <c r="J342" s="28">
        <v>0</v>
      </c>
      <c r="K342" s="25"/>
      <c r="L342" s="25"/>
      <c r="M342" s="25"/>
    </row>
    <row r="343" spans="1:13" x14ac:dyDescent="0.25">
      <c r="A343" s="25" t="s">
        <v>128</v>
      </c>
      <c r="B343" s="25" t="s">
        <v>240</v>
      </c>
      <c r="C343" s="25" t="s">
        <v>116</v>
      </c>
      <c r="D343" s="25" t="s">
        <v>176</v>
      </c>
      <c r="E343" s="25" t="s">
        <v>124</v>
      </c>
      <c r="F343" s="6">
        <v>0.49490000000000001</v>
      </c>
      <c r="G343" s="185">
        <v>0.64580000000000004</v>
      </c>
      <c r="H343" s="6">
        <v>0.1386</v>
      </c>
      <c r="I343" s="10">
        <v>3.1386000000000003</v>
      </c>
      <c r="J343" s="28">
        <v>2.6367000000000003</v>
      </c>
      <c r="K343" s="64">
        <v>3.0198646109076295</v>
      </c>
      <c r="L343" s="25">
        <v>2.6516000000000002</v>
      </c>
      <c r="M343" s="25">
        <v>1.8517999999999999</v>
      </c>
    </row>
    <row r="344" spans="1:13" x14ac:dyDescent="0.25">
      <c r="A344" s="25" t="s">
        <v>128</v>
      </c>
      <c r="B344" s="25" t="s">
        <v>242</v>
      </c>
      <c r="C344" s="25" t="s">
        <v>116</v>
      </c>
      <c r="D344" s="25" t="s">
        <v>243</v>
      </c>
      <c r="E344" s="25" t="s">
        <v>133</v>
      </c>
      <c r="F344" s="6">
        <v>1.3886000000000001</v>
      </c>
      <c r="G344" s="6">
        <v>0.85010000000000008</v>
      </c>
      <c r="H344" s="6">
        <v>0.6744</v>
      </c>
      <c r="I344" s="10">
        <v>3.3559000000000001</v>
      </c>
      <c r="J344" s="28">
        <v>2.4679000000000002</v>
      </c>
      <c r="K344" s="64">
        <v>2.1392202934406024</v>
      </c>
      <c r="L344" s="25">
        <v>0.18860000000000002</v>
      </c>
      <c r="M344" s="25">
        <v>3.5832999999999999</v>
      </c>
    </row>
    <row r="345" spans="1:13" s="38" customFormat="1" x14ac:dyDescent="0.25">
      <c r="A345" s="25" t="s">
        <v>128</v>
      </c>
      <c r="B345" s="25" t="s">
        <v>242</v>
      </c>
      <c r="C345" s="25" t="s">
        <v>116</v>
      </c>
      <c r="D345" s="25" t="s">
        <v>243</v>
      </c>
      <c r="E345" s="25" t="s">
        <v>118</v>
      </c>
      <c r="F345" s="6">
        <v>1.9256000000000002</v>
      </c>
      <c r="G345" s="6">
        <v>1.1756</v>
      </c>
      <c r="H345" s="6">
        <v>1.1756</v>
      </c>
      <c r="I345" s="10">
        <v>1.9697</v>
      </c>
      <c r="J345" s="28">
        <v>1.9622000000000002</v>
      </c>
      <c r="K345" s="64">
        <v>1.2071551669063449</v>
      </c>
      <c r="L345" s="82">
        <v>1.2072000000000001</v>
      </c>
      <c r="M345" s="82">
        <v>0.98929999999999996</v>
      </c>
    </row>
    <row r="346" spans="1:13" s="39" customFormat="1" x14ac:dyDescent="0.25">
      <c r="A346" s="25" t="s">
        <v>128</v>
      </c>
      <c r="B346" s="25" t="s">
        <v>242</v>
      </c>
      <c r="C346" s="25" t="s">
        <v>116</v>
      </c>
      <c r="D346" s="25" t="s">
        <v>243</v>
      </c>
      <c r="E346" s="25" t="s">
        <v>187</v>
      </c>
      <c r="F346" s="6">
        <v>1.9378000000000002</v>
      </c>
      <c r="G346" s="6">
        <v>1.0156000000000001</v>
      </c>
      <c r="H346" s="6">
        <v>1.0156000000000001</v>
      </c>
      <c r="I346" s="10">
        <v>0</v>
      </c>
      <c r="J346" s="28">
        <v>0</v>
      </c>
      <c r="K346" s="64">
        <v>0</v>
      </c>
      <c r="L346" s="64">
        <v>0</v>
      </c>
      <c r="M346" s="64">
        <v>0</v>
      </c>
    </row>
    <row r="347" spans="1:13" s="39" customFormat="1" x14ac:dyDescent="0.25">
      <c r="A347" s="25" t="s">
        <v>128</v>
      </c>
      <c r="B347" s="25" t="s">
        <v>242</v>
      </c>
      <c r="C347" s="25" t="s">
        <v>116</v>
      </c>
      <c r="D347" s="25" t="s">
        <v>243</v>
      </c>
      <c r="E347" s="25" t="s">
        <v>134</v>
      </c>
      <c r="F347" s="6">
        <v>0.13</v>
      </c>
      <c r="G347" s="6">
        <v>2.1500000000000002E-2</v>
      </c>
      <c r="H347" s="6">
        <v>1.83E-2</v>
      </c>
      <c r="I347" s="10">
        <v>3.1699999999999999E-2</v>
      </c>
      <c r="J347" s="28">
        <v>2.7100000000000003E-2</v>
      </c>
      <c r="K347" s="64">
        <v>8.6790279408778641E-3</v>
      </c>
      <c r="L347" s="25">
        <v>2.1000000000000003E-3</v>
      </c>
      <c r="M347" s="25">
        <v>2.6599999999999999E-2</v>
      </c>
    </row>
    <row r="348" spans="1:13" s="39" customFormat="1" x14ac:dyDescent="0.25">
      <c r="A348" s="25" t="s">
        <v>128</v>
      </c>
      <c r="B348" s="25" t="s">
        <v>242</v>
      </c>
      <c r="C348" s="25" t="s">
        <v>116</v>
      </c>
      <c r="D348" s="25" t="s">
        <v>244</v>
      </c>
      <c r="E348" s="25" t="s">
        <v>134</v>
      </c>
      <c r="F348" s="6"/>
      <c r="G348" s="6">
        <v>0</v>
      </c>
      <c r="H348" s="6">
        <v>0</v>
      </c>
      <c r="I348" s="10">
        <v>0</v>
      </c>
      <c r="J348" s="25"/>
      <c r="K348" s="25"/>
      <c r="L348" s="116"/>
      <c r="M348" s="116"/>
    </row>
    <row r="349" spans="1:13" s="39" customFormat="1" x14ac:dyDescent="0.25">
      <c r="A349" s="25" t="s">
        <v>128</v>
      </c>
      <c r="B349" s="25" t="s">
        <v>242</v>
      </c>
      <c r="C349" s="25" t="s">
        <v>270</v>
      </c>
      <c r="D349" s="25" t="s">
        <v>244</v>
      </c>
      <c r="E349" s="25" t="s">
        <v>632</v>
      </c>
      <c r="F349" s="28"/>
      <c r="G349" s="28"/>
      <c r="H349" s="6">
        <v>0</v>
      </c>
      <c r="I349" s="185">
        <v>0</v>
      </c>
      <c r="J349" s="6">
        <v>0</v>
      </c>
      <c r="K349" s="6">
        <v>0</v>
      </c>
      <c r="L349" s="6">
        <v>0</v>
      </c>
      <c r="M349" s="6">
        <v>0</v>
      </c>
    </row>
    <row r="350" spans="1:13" s="39" customFormat="1" x14ac:dyDescent="0.25">
      <c r="A350" s="25" t="s">
        <v>128</v>
      </c>
      <c r="B350" s="25" t="s">
        <v>643</v>
      </c>
      <c r="C350" s="25" t="s">
        <v>270</v>
      </c>
      <c r="D350" s="25" t="s">
        <v>644</v>
      </c>
      <c r="E350" s="25" t="s">
        <v>295</v>
      </c>
      <c r="F350" s="28"/>
      <c r="G350" s="28"/>
      <c r="H350" s="28"/>
      <c r="I350" s="54"/>
      <c r="J350" s="28">
        <v>0</v>
      </c>
      <c r="K350" s="28">
        <v>0</v>
      </c>
      <c r="L350" s="116"/>
      <c r="M350" s="116"/>
    </row>
    <row r="351" spans="1:13" s="39" customFormat="1" x14ac:dyDescent="0.25">
      <c r="A351" s="25" t="s">
        <v>128</v>
      </c>
      <c r="B351" s="25" t="s">
        <v>643</v>
      </c>
      <c r="C351" s="25" t="s">
        <v>270</v>
      </c>
      <c r="D351" s="25" t="s">
        <v>644</v>
      </c>
      <c r="E351" s="25" t="s">
        <v>282</v>
      </c>
      <c r="F351" s="28"/>
      <c r="G351" s="28"/>
      <c r="H351" s="28">
        <v>0</v>
      </c>
      <c r="I351" s="54">
        <v>0</v>
      </c>
      <c r="J351" s="28">
        <v>0</v>
      </c>
      <c r="K351" s="28">
        <v>0</v>
      </c>
      <c r="L351" s="6">
        <v>0</v>
      </c>
      <c r="M351" s="6">
        <v>0</v>
      </c>
    </row>
    <row r="352" spans="1:13" s="39" customFormat="1" x14ac:dyDescent="0.25">
      <c r="A352" s="25" t="s">
        <v>128</v>
      </c>
      <c r="B352" s="25" t="s">
        <v>643</v>
      </c>
      <c r="C352" s="25" t="s">
        <v>270</v>
      </c>
      <c r="D352" s="25" t="s">
        <v>644</v>
      </c>
      <c r="E352" s="25" t="s">
        <v>632</v>
      </c>
      <c r="F352" s="28"/>
      <c r="G352" s="28"/>
      <c r="H352" s="28">
        <v>0</v>
      </c>
      <c r="I352" s="54">
        <v>0</v>
      </c>
      <c r="J352" s="28">
        <v>0</v>
      </c>
      <c r="K352" s="28">
        <v>0</v>
      </c>
      <c r="L352" s="25"/>
      <c r="M352" s="25"/>
    </row>
    <row r="353" spans="1:13" s="39" customFormat="1" x14ac:dyDescent="0.25">
      <c r="A353" s="25" t="s">
        <v>128</v>
      </c>
      <c r="B353" s="25" t="s">
        <v>643</v>
      </c>
      <c r="C353" s="25" t="s">
        <v>270</v>
      </c>
      <c r="D353" s="25" t="s">
        <v>645</v>
      </c>
      <c r="E353" s="25" t="s">
        <v>295</v>
      </c>
      <c r="F353" s="28"/>
      <c r="G353" s="28"/>
      <c r="H353" s="28">
        <v>0</v>
      </c>
      <c r="I353" s="54">
        <v>0</v>
      </c>
      <c r="J353" s="28">
        <v>0</v>
      </c>
      <c r="K353" s="28"/>
      <c r="L353" s="25"/>
      <c r="M353" s="25"/>
    </row>
    <row r="354" spans="1:13" s="4" customFormat="1" x14ac:dyDescent="0.25">
      <c r="A354" s="25" t="s">
        <v>128</v>
      </c>
      <c r="B354" s="25" t="s">
        <v>643</v>
      </c>
      <c r="C354" s="25" t="s">
        <v>270</v>
      </c>
      <c r="D354" s="25" t="s">
        <v>645</v>
      </c>
      <c r="E354" s="25" t="s">
        <v>282</v>
      </c>
      <c r="F354" s="28"/>
      <c r="G354" s="28"/>
      <c r="H354" s="28">
        <v>0</v>
      </c>
      <c r="I354" s="54">
        <v>0</v>
      </c>
      <c r="J354" s="28"/>
      <c r="K354" s="28"/>
      <c r="L354" s="25"/>
      <c r="M354" s="25"/>
    </row>
    <row r="355" spans="1:13" s="4" customFormat="1" x14ac:dyDescent="0.25">
      <c r="A355" s="25" t="s">
        <v>128</v>
      </c>
      <c r="B355" s="25" t="s">
        <v>643</v>
      </c>
      <c r="C355" s="25" t="s">
        <v>270</v>
      </c>
      <c r="D355" s="25" t="s">
        <v>645</v>
      </c>
      <c r="E355" s="25" t="s">
        <v>632</v>
      </c>
      <c r="F355" s="28"/>
      <c r="G355" s="28"/>
      <c r="H355" s="28">
        <v>0</v>
      </c>
      <c r="I355" s="54">
        <v>0</v>
      </c>
      <c r="J355" s="28">
        <v>0</v>
      </c>
      <c r="K355" s="28"/>
      <c r="L355" s="116"/>
      <c r="M355" s="116"/>
    </row>
    <row r="356" spans="1:13" s="4" customFormat="1" x14ac:dyDescent="0.25">
      <c r="A356" s="25" t="s">
        <v>128</v>
      </c>
      <c r="B356" s="124" t="s">
        <v>245</v>
      </c>
      <c r="C356" s="124" t="s">
        <v>116</v>
      </c>
      <c r="D356" s="124" t="s">
        <v>787</v>
      </c>
      <c r="E356" s="124" t="s">
        <v>124</v>
      </c>
      <c r="F356" s="195"/>
      <c r="G356" s="195"/>
      <c r="H356" s="196">
        <v>0</v>
      </c>
      <c r="I356" s="196">
        <v>0</v>
      </c>
      <c r="J356" s="28">
        <v>0</v>
      </c>
      <c r="K356" s="28">
        <v>0</v>
      </c>
      <c r="L356" s="6">
        <v>0</v>
      </c>
      <c r="M356" s="6">
        <v>0</v>
      </c>
    </row>
    <row r="357" spans="1:13" s="4" customFormat="1" x14ac:dyDescent="0.25">
      <c r="A357" s="124" t="s">
        <v>128</v>
      </c>
      <c r="B357" s="124" t="s">
        <v>245</v>
      </c>
      <c r="C357" s="124" t="s">
        <v>116</v>
      </c>
      <c r="D357" s="124" t="s">
        <v>247</v>
      </c>
      <c r="E357" s="124" t="s">
        <v>124</v>
      </c>
      <c r="F357" s="203"/>
      <c r="G357" s="203">
        <v>2.2505000000000002</v>
      </c>
      <c r="H357" s="203">
        <v>0.17420000000000002</v>
      </c>
      <c r="I357" s="12">
        <v>0.65329999999999999</v>
      </c>
      <c r="J357" s="28">
        <v>0.65329999999999999</v>
      </c>
      <c r="K357" s="64">
        <v>2.3633823936791925</v>
      </c>
      <c r="L357" s="83">
        <v>2.3633999999999999</v>
      </c>
      <c r="M357" s="83">
        <v>0</v>
      </c>
    </row>
    <row r="358" spans="1:13" s="4" customFormat="1" x14ac:dyDescent="0.25">
      <c r="A358" s="25" t="s">
        <v>128</v>
      </c>
      <c r="B358" s="25" t="s">
        <v>245</v>
      </c>
      <c r="C358" s="25" t="s">
        <v>270</v>
      </c>
      <c r="D358" s="25" t="s">
        <v>246</v>
      </c>
      <c r="E358" s="25" t="s">
        <v>282</v>
      </c>
      <c r="F358" s="203"/>
      <c r="G358" s="203"/>
      <c r="H358" s="203"/>
      <c r="I358" s="12"/>
      <c r="J358" s="28"/>
      <c r="K358" s="64"/>
      <c r="L358" s="116"/>
      <c r="M358" s="116">
        <v>0</v>
      </c>
    </row>
    <row r="359" spans="1:13" s="4" customFormat="1" x14ac:dyDescent="0.25">
      <c r="A359" s="25" t="s">
        <v>128</v>
      </c>
      <c r="B359" s="25" t="s">
        <v>245</v>
      </c>
      <c r="C359" s="25" t="s">
        <v>270</v>
      </c>
      <c r="D359" s="25" t="s">
        <v>246</v>
      </c>
      <c r="E359" s="25" t="s">
        <v>625</v>
      </c>
      <c r="F359" s="28"/>
      <c r="G359" s="28"/>
      <c r="H359" s="28">
        <v>0</v>
      </c>
      <c r="I359" s="54">
        <v>0</v>
      </c>
      <c r="J359" s="28">
        <v>0</v>
      </c>
      <c r="K359" s="28">
        <v>0</v>
      </c>
      <c r="L359" s="6">
        <v>0</v>
      </c>
      <c r="M359" s="6">
        <v>0</v>
      </c>
    </row>
    <row r="360" spans="1:13" s="4" customFormat="1" x14ac:dyDescent="0.25">
      <c r="A360" s="25" t="s">
        <v>128</v>
      </c>
      <c r="B360" s="25" t="s">
        <v>245</v>
      </c>
      <c r="C360" s="25" t="s">
        <v>270</v>
      </c>
      <c r="D360" s="25" t="s">
        <v>246</v>
      </c>
      <c r="E360" s="25" t="s">
        <v>632</v>
      </c>
      <c r="F360" s="28"/>
      <c r="G360" s="28"/>
      <c r="H360" s="28">
        <v>0</v>
      </c>
      <c r="I360" s="54">
        <v>0</v>
      </c>
      <c r="J360" s="28"/>
      <c r="K360" s="28"/>
      <c r="L360" s="25"/>
      <c r="M360" s="25"/>
    </row>
    <row r="361" spans="1:13" s="4" customFormat="1" x14ac:dyDescent="0.25">
      <c r="A361" s="25" t="s">
        <v>128</v>
      </c>
      <c r="B361" s="25" t="s">
        <v>629</v>
      </c>
      <c r="C361" s="25" t="s">
        <v>270</v>
      </c>
      <c r="D361" s="93" t="s">
        <v>630</v>
      </c>
      <c r="E361" s="25" t="s">
        <v>282</v>
      </c>
      <c r="F361" s="28"/>
      <c r="G361" s="28"/>
      <c r="H361" s="28"/>
      <c r="I361" s="54">
        <v>0</v>
      </c>
      <c r="J361" s="28">
        <v>0</v>
      </c>
      <c r="K361" s="28"/>
      <c r="L361" s="116"/>
      <c r="M361" s="116"/>
    </row>
    <row r="362" spans="1:13" s="4" customFormat="1" x14ac:dyDescent="0.25">
      <c r="A362" s="25" t="s">
        <v>128</v>
      </c>
      <c r="B362" s="25" t="s">
        <v>629</v>
      </c>
      <c r="C362" s="25" t="s">
        <v>270</v>
      </c>
      <c r="D362" s="93" t="s">
        <v>642</v>
      </c>
      <c r="E362" s="25" t="s">
        <v>295</v>
      </c>
      <c r="F362" s="28"/>
      <c r="G362" s="28"/>
      <c r="H362" s="28"/>
      <c r="I362" s="54"/>
      <c r="J362" s="28">
        <v>0</v>
      </c>
      <c r="K362" s="28">
        <v>0</v>
      </c>
      <c r="L362" s="6">
        <v>0</v>
      </c>
      <c r="M362" s="6">
        <v>0</v>
      </c>
    </row>
    <row r="363" spans="1:13" s="4" customFormat="1" x14ac:dyDescent="0.25">
      <c r="A363" s="25" t="s">
        <v>128</v>
      </c>
      <c r="B363" s="25" t="s">
        <v>629</v>
      </c>
      <c r="C363" s="25" t="s">
        <v>270</v>
      </c>
      <c r="D363" s="93" t="s">
        <v>642</v>
      </c>
      <c r="E363" s="25" t="s">
        <v>282</v>
      </c>
      <c r="F363" s="28"/>
      <c r="G363" s="28"/>
      <c r="H363" s="28"/>
      <c r="I363" s="54"/>
      <c r="J363" s="28">
        <v>0</v>
      </c>
      <c r="K363" s="28">
        <v>0</v>
      </c>
      <c r="L363" s="6">
        <v>0</v>
      </c>
      <c r="M363" s="6">
        <v>0</v>
      </c>
    </row>
    <row r="364" spans="1:13" s="4" customFormat="1" x14ac:dyDescent="0.25">
      <c r="A364" s="25" t="s">
        <v>128</v>
      </c>
      <c r="B364" s="25" t="s">
        <v>654</v>
      </c>
      <c r="C364" s="25" t="s">
        <v>270</v>
      </c>
      <c r="D364" s="93" t="s">
        <v>655</v>
      </c>
      <c r="E364" s="25" t="s">
        <v>282</v>
      </c>
      <c r="F364" s="28"/>
      <c r="G364" s="28"/>
      <c r="H364" s="28"/>
      <c r="I364" s="54"/>
      <c r="J364" s="28">
        <v>0</v>
      </c>
      <c r="K364" s="28">
        <v>0</v>
      </c>
      <c r="L364" s="6">
        <v>0</v>
      </c>
      <c r="M364" s="6">
        <v>0</v>
      </c>
    </row>
    <row r="365" spans="1:13" s="4" customFormat="1" x14ac:dyDescent="0.25">
      <c r="A365" s="25" t="s">
        <v>128</v>
      </c>
      <c r="B365" s="25" t="s">
        <v>631</v>
      </c>
      <c r="C365" s="25" t="s">
        <v>270</v>
      </c>
      <c r="D365" s="93" t="s">
        <v>12</v>
      </c>
      <c r="E365" s="25" t="s">
        <v>295</v>
      </c>
      <c r="F365" s="28"/>
      <c r="G365" s="28"/>
      <c r="H365" s="28"/>
      <c r="I365" s="54">
        <v>0</v>
      </c>
      <c r="J365" s="28">
        <v>0</v>
      </c>
      <c r="K365" s="6">
        <v>0</v>
      </c>
      <c r="L365" s="6">
        <v>0</v>
      </c>
      <c r="M365" s="6">
        <v>0</v>
      </c>
    </row>
    <row r="366" spans="1:13" s="4" customFormat="1" x14ac:dyDescent="0.25">
      <c r="A366" s="25" t="s">
        <v>128</v>
      </c>
      <c r="B366" s="25" t="s">
        <v>631</v>
      </c>
      <c r="C366" s="25" t="s">
        <v>270</v>
      </c>
      <c r="D366" s="93" t="s">
        <v>12</v>
      </c>
      <c r="E366" s="25" t="s">
        <v>632</v>
      </c>
      <c r="F366" s="28"/>
      <c r="G366" s="28"/>
      <c r="H366" s="28"/>
      <c r="I366" s="54">
        <v>0</v>
      </c>
      <c r="J366" s="28">
        <v>0</v>
      </c>
      <c r="K366" s="6">
        <v>0</v>
      </c>
      <c r="L366" s="6">
        <v>0</v>
      </c>
      <c r="M366" s="6">
        <v>0</v>
      </c>
    </row>
    <row r="367" spans="1:13" x14ac:dyDescent="0.25">
      <c r="A367" s="25" t="s">
        <v>128</v>
      </c>
      <c r="B367" s="25" t="s">
        <v>631</v>
      </c>
      <c r="C367" s="25" t="s">
        <v>270</v>
      </c>
      <c r="D367" s="93" t="s">
        <v>12</v>
      </c>
      <c r="E367" s="25" t="s">
        <v>285</v>
      </c>
      <c r="F367" s="28"/>
      <c r="G367" s="28"/>
      <c r="H367" s="28"/>
      <c r="I367" s="54">
        <v>0</v>
      </c>
      <c r="J367" s="28">
        <v>0</v>
      </c>
      <c r="K367" s="6">
        <v>0</v>
      </c>
      <c r="L367" s="6">
        <v>0</v>
      </c>
      <c r="M367" s="6">
        <v>0</v>
      </c>
    </row>
    <row r="368" spans="1:13" x14ac:dyDescent="0.25">
      <c r="A368" s="25" t="s">
        <v>128</v>
      </c>
      <c r="B368" s="25" t="s">
        <v>248</v>
      </c>
      <c r="C368" s="25" t="s">
        <v>116</v>
      </c>
      <c r="D368" s="93" t="s">
        <v>249</v>
      </c>
      <c r="E368" s="25" t="s">
        <v>118</v>
      </c>
      <c r="F368" s="28"/>
      <c r="G368" s="28"/>
      <c r="H368" s="28"/>
      <c r="I368" s="54"/>
      <c r="J368" s="188">
        <v>19.908639772043998</v>
      </c>
      <c r="K368" s="188">
        <v>1.2934906458457189</v>
      </c>
      <c r="L368" s="25">
        <v>1.1294</v>
      </c>
      <c r="M368" s="25">
        <v>0.60050000000000003</v>
      </c>
    </row>
    <row r="369" spans="1:13" s="39" customFormat="1" x14ac:dyDescent="0.25">
      <c r="A369" s="25" t="s">
        <v>128</v>
      </c>
      <c r="B369" s="25" t="s">
        <v>248</v>
      </c>
      <c r="C369" s="25" t="s">
        <v>116</v>
      </c>
      <c r="D369" s="93" t="s">
        <v>249</v>
      </c>
      <c r="E369" s="124" t="s">
        <v>124</v>
      </c>
      <c r="F369" s="28"/>
      <c r="G369" s="28"/>
      <c r="H369" s="28"/>
      <c r="I369" s="54"/>
      <c r="J369" s="28">
        <v>0</v>
      </c>
      <c r="K369" s="188">
        <v>0.12667646970875968</v>
      </c>
      <c r="L369" s="25">
        <v>0.12670000000000001</v>
      </c>
      <c r="M369" s="25">
        <v>3.0167000000000002</v>
      </c>
    </row>
    <row r="370" spans="1:13" x14ac:dyDescent="0.25">
      <c r="A370" s="25" t="s">
        <v>128</v>
      </c>
      <c r="B370" s="25" t="s">
        <v>250</v>
      </c>
      <c r="C370" s="25" t="s">
        <v>116</v>
      </c>
      <c r="D370" s="25" t="s">
        <v>251</v>
      </c>
      <c r="E370" s="25" t="s">
        <v>134</v>
      </c>
      <c r="F370" s="6">
        <v>2.1419999999999999</v>
      </c>
      <c r="G370" s="6">
        <v>0.95900000000000007</v>
      </c>
      <c r="H370" s="6">
        <v>0.6089</v>
      </c>
      <c r="I370" s="10">
        <v>0.2162</v>
      </c>
      <c r="J370" s="28">
        <v>0</v>
      </c>
      <c r="K370" s="64">
        <v>0.34978946623287743</v>
      </c>
      <c r="L370" s="25">
        <v>8.2600000000000007E-2</v>
      </c>
      <c r="M370" s="25">
        <v>0.1338</v>
      </c>
    </row>
    <row r="371" spans="1:13" s="39" customFormat="1" x14ac:dyDescent="0.25">
      <c r="A371" s="25" t="s">
        <v>128</v>
      </c>
      <c r="B371" s="25" t="s">
        <v>250</v>
      </c>
      <c r="C371" s="25" t="s">
        <v>116</v>
      </c>
      <c r="D371" s="25" t="s">
        <v>251</v>
      </c>
      <c r="E371" s="25" t="s">
        <v>124</v>
      </c>
      <c r="F371" s="6">
        <v>50.872900000000001</v>
      </c>
      <c r="G371" s="6">
        <v>34.255299999999998</v>
      </c>
      <c r="H371" s="6">
        <v>31.757400000000001</v>
      </c>
      <c r="I371" s="10">
        <v>25.336400000000001</v>
      </c>
      <c r="J371" s="28">
        <v>22.273</v>
      </c>
      <c r="K371" s="64">
        <v>16.115467652914269</v>
      </c>
      <c r="L371" s="25">
        <v>14.3299</v>
      </c>
      <c r="M371" s="25">
        <v>20.5504</v>
      </c>
    </row>
    <row r="372" spans="1:13" s="4" customFormat="1" x14ac:dyDescent="0.25">
      <c r="A372" s="25" t="s">
        <v>128</v>
      </c>
      <c r="B372" s="25" t="s">
        <v>250</v>
      </c>
      <c r="C372" s="25" t="s">
        <v>116</v>
      </c>
      <c r="D372" s="25" t="s">
        <v>252</v>
      </c>
      <c r="E372" s="25" t="s">
        <v>134</v>
      </c>
      <c r="F372" s="6">
        <v>0.56280000000000008</v>
      </c>
      <c r="G372" s="6">
        <v>0.23480000000000001</v>
      </c>
      <c r="H372" s="6">
        <v>0.22270000000000001</v>
      </c>
      <c r="I372" s="10">
        <v>6.2800000000000009E-2</v>
      </c>
      <c r="J372" s="28">
        <v>3.9800000000000002E-2</v>
      </c>
      <c r="K372" s="64">
        <v>0.41421321131489852</v>
      </c>
      <c r="L372" s="25">
        <v>0.39890000000000003</v>
      </c>
      <c r="M372" s="25">
        <v>0.38540000000000002</v>
      </c>
    </row>
    <row r="373" spans="1:13" x14ac:dyDescent="0.25">
      <c r="A373" s="25" t="s">
        <v>128</v>
      </c>
      <c r="B373" s="25" t="s">
        <v>250</v>
      </c>
      <c r="C373" s="25" t="s">
        <v>116</v>
      </c>
      <c r="D373" s="25" t="s">
        <v>252</v>
      </c>
      <c r="E373" s="25" t="s">
        <v>124</v>
      </c>
      <c r="F373" s="6">
        <v>32.454700000000003</v>
      </c>
      <c r="G373" s="6">
        <v>66.1892</v>
      </c>
      <c r="H373" s="6">
        <v>60.6783</v>
      </c>
      <c r="I373" s="10">
        <v>58.519100000000002</v>
      </c>
      <c r="J373" s="28">
        <v>51.002000000000002</v>
      </c>
      <c r="K373" s="64">
        <v>54.004921155353351</v>
      </c>
      <c r="L373" s="25">
        <v>48.970600000000005</v>
      </c>
      <c r="M373" s="25">
        <v>72.609200000000001</v>
      </c>
    </row>
    <row r="374" spans="1:13" x14ac:dyDescent="0.25">
      <c r="A374" s="25" t="s">
        <v>128</v>
      </c>
      <c r="B374" s="25" t="s">
        <v>253</v>
      </c>
      <c r="C374" s="25" t="s">
        <v>116</v>
      </c>
      <c r="D374" s="25" t="s">
        <v>254</v>
      </c>
      <c r="E374" s="25" t="s">
        <v>124</v>
      </c>
      <c r="F374" s="6">
        <v>10.797700000000001</v>
      </c>
      <c r="G374" s="6">
        <v>9.5044000000000004</v>
      </c>
      <c r="H374" s="6">
        <v>7.3754</v>
      </c>
      <c r="I374" s="10">
        <v>11.7729</v>
      </c>
      <c r="J374" s="28">
        <v>10.5276</v>
      </c>
      <c r="K374" s="64">
        <v>2.7067601447112861</v>
      </c>
      <c r="L374" s="85">
        <v>2.0260000000000002</v>
      </c>
      <c r="M374" s="85">
        <v>2.8487</v>
      </c>
    </row>
    <row r="375" spans="1:13" x14ac:dyDescent="0.25">
      <c r="A375" s="25" t="s">
        <v>128</v>
      </c>
      <c r="B375" s="25" t="s">
        <v>255</v>
      </c>
      <c r="C375" s="25" t="s">
        <v>116</v>
      </c>
      <c r="D375" s="25" t="s">
        <v>256</v>
      </c>
      <c r="E375" s="25" t="s">
        <v>134</v>
      </c>
      <c r="F375" s="6">
        <v>0</v>
      </c>
      <c r="G375" s="6">
        <v>0</v>
      </c>
      <c r="H375" s="6">
        <v>0</v>
      </c>
      <c r="I375" s="10">
        <v>4.8689</v>
      </c>
      <c r="J375" s="28">
        <v>4.8689</v>
      </c>
      <c r="K375" s="64">
        <v>4.8688703346423408</v>
      </c>
      <c r="L375" s="85">
        <v>4.8689</v>
      </c>
      <c r="M375" s="85">
        <v>0</v>
      </c>
    </row>
    <row r="376" spans="1:13" x14ac:dyDescent="0.25">
      <c r="A376" s="25" t="s">
        <v>128</v>
      </c>
      <c r="B376" s="25" t="s">
        <v>257</v>
      </c>
      <c r="C376" s="25" t="s">
        <v>116</v>
      </c>
      <c r="D376" s="25" t="s">
        <v>258</v>
      </c>
      <c r="E376" s="25" t="s">
        <v>133</v>
      </c>
      <c r="F376" s="6">
        <v>1.6199999999999999E-2</v>
      </c>
      <c r="G376" s="6">
        <v>0</v>
      </c>
      <c r="H376" s="6">
        <v>0</v>
      </c>
      <c r="I376" s="10">
        <v>3.0188000000000001</v>
      </c>
      <c r="J376" s="28">
        <v>2.7944</v>
      </c>
      <c r="K376" s="64">
        <v>1.6048956298440342</v>
      </c>
      <c r="L376" s="85">
        <v>1.5215000000000001</v>
      </c>
      <c r="M376" s="85">
        <v>0.1903</v>
      </c>
    </row>
    <row r="377" spans="1:13" x14ac:dyDescent="0.25">
      <c r="A377" s="25" t="s">
        <v>128</v>
      </c>
      <c r="B377" s="25" t="s">
        <v>257</v>
      </c>
      <c r="C377" s="25" t="s">
        <v>116</v>
      </c>
      <c r="D377" s="25" t="s">
        <v>258</v>
      </c>
      <c r="E377" s="25" t="s">
        <v>134</v>
      </c>
      <c r="F377" s="6">
        <v>1.5444</v>
      </c>
      <c r="G377" s="6">
        <v>10.194900000000001</v>
      </c>
      <c r="H377" s="6">
        <v>8.2657000000000007</v>
      </c>
      <c r="I377" s="10">
        <v>18.1873</v>
      </c>
      <c r="J377" s="28">
        <v>16.6157</v>
      </c>
      <c r="K377" s="64">
        <v>9.4980670260070355</v>
      </c>
      <c r="L377" s="85">
        <v>7.7202000000000002</v>
      </c>
      <c r="M377" s="85">
        <v>6.7904999999999998</v>
      </c>
    </row>
    <row r="378" spans="1:13" x14ac:dyDescent="0.25">
      <c r="A378" s="25" t="s">
        <v>128</v>
      </c>
      <c r="B378" s="25" t="s">
        <v>257</v>
      </c>
      <c r="C378" s="25" t="s">
        <v>116</v>
      </c>
      <c r="D378" s="25" t="s">
        <v>259</v>
      </c>
      <c r="E378" s="25" t="s">
        <v>134</v>
      </c>
      <c r="F378" s="6">
        <v>0.2883</v>
      </c>
      <c r="G378" s="6">
        <v>0.61299999999999999</v>
      </c>
      <c r="H378" s="6">
        <v>0</v>
      </c>
      <c r="I378" s="10">
        <v>4.7419000000000002</v>
      </c>
      <c r="J378" s="28">
        <v>4.0047000000000006</v>
      </c>
      <c r="K378" s="64">
        <v>5.3656387224181454</v>
      </c>
      <c r="L378" s="85">
        <v>4.6734</v>
      </c>
      <c r="M378" s="85">
        <v>5.1077000000000004</v>
      </c>
    </row>
    <row r="379" spans="1:13" x14ac:dyDescent="0.25">
      <c r="A379" s="25" t="s">
        <v>128</v>
      </c>
      <c r="B379" s="25" t="s">
        <v>260</v>
      </c>
      <c r="C379" s="25" t="s">
        <v>116</v>
      </c>
      <c r="D379" s="25" t="s">
        <v>176</v>
      </c>
      <c r="E379" s="25" t="s">
        <v>124</v>
      </c>
      <c r="F379" s="6">
        <v>0.49490000000000001</v>
      </c>
      <c r="G379" s="6">
        <v>0.64580000000000004</v>
      </c>
      <c r="H379" s="6">
        <v>0.64580000000000004</v>
      </c>
      <c r="I379" s="10">
        <v>0</v>
      </c>
      <c r="J379" s="25"/>
      <c r="K379" s="25"/>
      <c r="L379" s="85"/>
      <c r="M379" s="85"/>
    </row>
    <row r="380" spans="1:13" x14ac:dyDescent="0.25">
      <c r="A380" s="25" t="s">
        <v>128</v>
      </c>
      <c r="B380" s="25" t="s">
        <v>261</v>
      </c>
      <c r="C380" s="25" t="s">
        <v>116</v>
      </c>
      <c r="D380" s="25" t="s">
        <v>176</v>
      </c>
      <c r="E380" s="25" t="s">
        <v>124</v>
      </c>
      <c r="F380" s="185">
        <v>0.49490000000000001</v>
      </c>
      <c r="G380" s="6">
        <v>0.64580000000000004</v>
      </c>
      <c r="H380" s="6">
        <v>0.55890000000000006</v>
      </c>
      <c r="I380" s="10">
        <v>0.59150000000000003</v>
      </c>
      <c r="J380" s="28">
        <v>0.33950000000000002</v>
      </c>
      <c r="K380" s="64">
        <v>1.2675754644123949</v>
      </c>
      <c r="L380" s="85">
        <v>1.0879000000000001</v>
      </c>
      <c r="M380" s="85">
        <v>1.1041000000000001</v>
      </c>
    </row>
    <row r="381" spans="1:13" x14ac:dyDescent="0.25">
      <c r="A381" s="25" t="s">
        <v>128</v>
      </c>
      <c r="B381" s="25" t="s">
        <v>262</v>
      </c>
      <c r="C381" s="25" t="s">
        <v>116</v>
      </c>
      <c r="D381" s="25" t="s">
        <v>263</v>
      </c>
      <c r="E381" s="25" t="s">
        <v>134</v>
      </c>
      <c r="F381" s="185">
        <v>0.73920000000000008</v>
      </c>
      <c r="G381" s="6">
        <v>0</v>
      </c>
      <c r="H381" s="6">
        <v>0</v>
      </c>
      <c r="I381" s="10">
        <v>2.7863000000000002</v>
      </c>
      <c r="J381" s="28">
        <v>2.7863000000000002</v>
      </c>
      <c r="K381" s="6">
        <v>0</v>
      </c>
      <c r="L381" s="85"/>
      <c r="M381" s="85"/>
    </row>
    <row r="382" spans="1:13" x14ac:dyDescent="0.25">
      <c r="A382" s="25" t="s">
        <v>128</v>
      </c>
      <c r="B382" s="25" t="s">
        <v>264</v>
      </c>
      <c r="C382" s="25" t="s">
        <v>116</v>
      </c>
      <c r="D382" s="25" t="s">
        <v>265</v>
      </c>
      <c r="E382" s="25" t="s">
        <v>134</v>
      </c>
      <c r="F382" s="185">
        <v>5.7492000000000001</v>
      </c>
      <c r="G382" s="6">
        <v>4.6398999999999999</v>
      </c>
      <c r="H382" s="6">
        <v>4.4508000000000001</v>
      </c>
      <c r="I382" s="10">
        <v>5.7191999999999998</v>
      </c>
      <c r="J382" s="28">
        <v>5.4534000000000002</v>
      </c>
      <c r="K382" s="64">
        <v>3.0487672650665631</v>
      </c>
      <c r="L382" s="85">
        <v>2.9317000000000002</v>
      </c>
      <c r="M382" s="85">
        <v>2.9725999999999999</v>
      </c>
    </row>
    <row r="383" spans="1:13" x14ac:dyDescent="0.25">
      <c r="A383" s="25" t="s">
        <v>128</v>
      </c>
      <c r="B383" s="25" t="s">
        <v>291</v>
      </c>
      <c r="C383" s="25" t="s">
        <v>270</v>
      </c>
      <c r="D383" s="25" t="s">
        <v>292</v>
      </c>
      <c r="E383" s="25" t="s">
        <v>282</v>
      </c>
      <c r="F383" s="28"/>
      <c r="G383" s="28"/>
      <c r="H383" s="6">
        <v>0</v>
      </c>
      <c r="I383" s="54"/>
      <c r="J383" s="28"/>
      <c r="K383" s="28"/>
      <c r="L383" s="85"/>
      <c r="M383" s="85"/>
    </row>
    <row r="384" spans="1:13" x14ac:dyDescent="0.25">
      <c r="A384" s="25" t="s">
        <v>128</v>
      </c>
      <c r="B384" s="25" t="s">
        <v>291</v>
      </c>
      <c r="C384" s="25" t="s">
        <v>270</v>
      </c>
      <c r="D384" s="25" t="s">
        <v>292</v>
      </c>
      <c r="E384" s="25" t="s">
        <v>625</v>
      </c>
      <c r="F384" s="28"/>
      <c r="G384" s="28"/>
      <c r="H384" s="6">
        <v>0</v>
      </c>
      <c r="I384" s="54"/>
      <c r="J384" s="28"/>
      <c r="K384" s="28"/>
      <c r="L384" s="116"/>
      <c r="M384" s="116"/>
    </row>
    <row r="385" spans="1:13" x14ac:dyDescent="0.25">
      <c r="A385" s="25" t="s">
        <v>266</v>
      </c>
      <c r="B385" s="25" t="s">
        <v>390</v>
      </c>
      <c r="C385" s="25" t="s">
        <v>12</v>
      </c>
      <c r="D385" s="128" t="s">
        <v>855</v>
      </c>
      <c r="E385" s="25" t="s">
        <v>333</v>
      </c>
      <c r="F385" s="28"/>
      <c r="G385" s="28"/>
      <c r="H385" s="6"/>
      <c r="I385" s="54"/>
      <c r="J385" s="28"/>
      <c r="K385" s="28"/>
      <c r="L385" s="6">
        <v>0</v>
      </c>
      <c r="M385" s="6">
        <v>0</v>
      </c>
    </row>
    <row r="386" spans="1:13" x14ac:dyDescent="0.25">
      <c r="A386" s="25" t="s">
        <v>266</v>
      </c>
      <c r="B386" s="25" t="s">
        <v>390</v>
      </c>
      <c r="C386" s="25" t="s">
        <v>12</v>
      </c>
      <c r="D386" s="25" t="s">
        <v>391</v>
      </c>
      <c r="E386" s="25" t="s">
        <v>333</v>
      </c>
      <c r="F386" s="28"/>
      <c r="G386" s="28"/>
      <c r="H386" s="28"/>
      <c r="I386" s="185">
        <v>0</v>
      </c>
      <c r="J386" s="6">
        <v>0</v>
      </c>
      <c r="K386" s="6">
        <v>0</v>
      </c>
      <c r="L386" s="6">
        <v>0</v>
      </c>
      <c r="M386" s="6"/>
    </row>
    <row r="387" spans="1:13" x14ac:dyDescent="0.25">
      <c r="A387" s="25" t="s">
        <v>266</v>
      </c>
      <c r="B387" s="25" t="s">
        <v>390</v>
      </c>
      <c r="C387" s="25" t="s">
        <v>12</v>
      </c>
      <c r="D387" s="165" t="s">
        <v>802</v>
      </c>
      <c r="E387" s="25" t="s">
        <v>333</v>
      </c>
      <c r="F387" s="28"/>
      <c r="G387" s="28"/>
      <c r="H387" s="28"/>
      <c r="I387" s="185"/>
      <c r="J387" s="6">
        <v>0</v>
      </c>
      <c r="K387" s="6">
        <v>0</v>
      </c>
      <c r="L387" s="6">
        <v>0</v>
      </c>
      <c r="M387" s="6">
        <v>0</v>
      </c>
    </row>
    <row r="388" spans="1:13" x14ac:dyDescent="0.25">
      <c r="A388" s="25" t="s">
        <v>266</v>
      </c>
      <c r="B388" s="25" t="s">
        <v>267</v>
      </c>
      <c r="C388" s="25" t="s">
        <v>116</v>
      </c>
      <c r="D388" s="25" t="s">
        <v>268</v>
      </c>
      <c r="E388" s="25" t="s">
        <v>124</v>
      </c>
      <c r="F388" s="6"/>
      <c r="G388" s="6">
        <v>8.7000000000000011E-3</v>
      </c>
      <c r="H388" s="6">
        <v>8.7000000000000011E-3</v>
      </c>
      <c r="I388" s="10">
        <v>0</v>
      </c>
      <c r="J388" s="25"/>
      <c r="K388" s="25"/>
      <c r="L388" s="116"/>
      <c r="M388" s="116"/>
    </row>
    <row r="389" spans="1:13" x14ac:dyDescent="0.25">
      <c r="A389" s="25" t="s">
        <v>266</v>
      </c>
      <c r="B389" s="25" t="s">
        <v>689</v>
      </c>
      <c r="C389" s="25" t="s">
        <v>270</v>
      </c>
      <c r="D389" s="25" t="s">
        <v>690</v>
      </c>
      <c r="E389" s="25" t="s">
        <v>295</v>
      </c>
      <c r="F389" s="28"/>
      <c r="G389" s="28"/>
      <c r="H389" s="28">
        <v>0</v>
      </c>
      <c r="I389" s="54">
        <v>0</v>
      </c>
      <c r="J389" s="28">
        <v>0</v>
      </c>
      <c r="K389" s="28">
        <v>0</v>
      </c>
      <c r="L389" s="6">
        <v>0</v>
      </c>
      <c r="M389" s="6">
        <v>0</v>
      </c>
    </row>
    <row r="390" spans="1:13" x14ac:dyDescent="0.25">
      <c r="A390" s="25" t="s">
        <v>266</v>
      </c>
      <c r="B390" s="25" t="s">
        <v>697</v>
      </c>
      <c r="C390" s="25" t="s">
        <v>270</v>
      </c>
      <c r="D390" s="25" t="s">
        <v>698</v>
      </c>
      <c r="E390" s="25" t="s">
        <v>295</v>
      </c>
      <c r="F390" s="28"/>
      <c r="G390" s="28"/>
      <c r="H390" s="28">
        <v>0</v>
      </c>
      <c r="I390" s="54">
        <v>0</v>
      </c>
      <c r="J390" s="28">
        <v>0</v>
      </c>
      <c r="K390" s="28">
        <v>0</v>
      </c>
      <c r="L390" s="6">
        <v>0</v>
      </c>
      <c r="M390" s="6">
        <v>0</v>
      </c>
    </row>
    <row r="391" spans="1:13" x14ac:dyDescent="0.25">
      <c r="A391" s="25" t="s">
        <v>266</v>
      </c>
      <c r="B391" s="25" t="s">
        <v>697</v>
      </c>
      <c r="C391" s="25" t="s">
        <v>270</v>
      </c>
      <c r="D391" s="25" t="s">
        <v>698</v>
      </c>
      <c r="E391" s="25" t="s">
        <v>289</v>
      </c>
      <c r="F391" s="28"/>
      <c r="G391" s="28"/>
      <c r="H391" s="28">
        <v>0</v>
      </c>
      <c r="I391" s="54">
        <v>0</v>
      </c>
      <c r="J391" s="28">
        <v>0</v>
      </c>
      <c r="K391" s="28">
        <v>0</v>
      </c>
      <c r="L391" s="6">
        <v>0</v>
      </c>
      <c r="M391" s="6">
        <v>0</v>
      </c>
    </row>
    <row r="392" spans="1:13" x14ac:dyDescent="0.25">
      <c r="A392" s="25" t="s">
        <v>266</v>
      </c>
      <c r="B392" s="25" t="s">
        <v>697</v>
      </c>
      <c r="C392" s="25" t="s">
        <v>270</v>
      </c>
      <c r="D392" s="25" t="s">
        <v>699</v>
      </c>
      <c r="E392" s="25" t="s">
        <v>289</v>
      </c>
      <c r="F392" s="28"/>
      <c r="G392" s="28"/>
      <c r="H392" s="28">
        <v>0</v>
      </c>
      <c r="I392" s="54">
        <v>0</v>
      </c>
      <c r="J392" s="28">
        <v>0</v>
      </c>
      <c r="K392" s="28">
        <v>0</v>
      </c>
      <c r="L392" s="116"/>
      <c r="M392" s="116"/>
    </row>
    <row r="393" spans="1:13" x14ac:dyDescent="0.25">
      <c r="A393" s="25" t="s">
        <v>266</v>
      </c>
      <c r="B393" s="25" t="s">
        <v>697</v>
      </c>
      <c r="C393" s="25" t="s">
        <v>270</v>
      </c>
      <c r="D393" s="25" t="s">
        <v>707</v>
      </c>
      <c r="E393" s="25" t="s">
        <v>295</v>
      </c>
      <c r="F393" s="28"/>
      <c r="G393" s="28"/>
      <c r="H393" s="28">
        <v>0</v>
      </c>
      <c r="I393" s="54">
        <v>0</v>
      </c>
      <c r="J393" s="28">
        <v>0</v>
      </c>
      <c r="K393" s="28">
        <v>0</v>
      </c>
      <c r="L393" s="6">
        <v>0</v>
      </c>
      <c r="M393" s="6">
        <v>0</v>
      </c>
    </row>
    <row r="394" spans="1:13" x14ac:dyDescent="0.25">
      <c r="A394" s="25" t="s">
        <v>266</v>
      </c>
      <c r="B394" s="25" t="s">
        <v>697</v>
      </c>
      <c r="C394" s="25" t="s">
        <v>270</v>
      </c>
      <c r="D394" s="25" t="s">
        <v>707</v>
      </c>
      <c r="E394" s="25" t="s">
        <v>625</v>
      </c>
      <c r="F394" s="28"/>
      <c r="G394" s="28"/>
      <c r="H394" s="28">
        <v>0</v>
      </c>
      <c r="I394" s="54">
        <v>0</v>
      </c>
      <c r="J394" s="28">
        <v>0</v>
      </c>
      <c r="K394" s="28">
        <v>0</v>
      </c>
      <c r="L394" s="6">
        <v>0</v>
      </c>
      <c r="M394" s="6">
        <v>0</v>
      </c>
    </row>
    <row r="395" spans="1:13" x14ac:dyDescent="0.25">
      <c r="A395" s="25" t="s">
        <v>266</v>
      </c>
      <c r="B395" s="25" t="s">
        <v>684</v>
      </c>
      <c r="C395" s="25" t="s">
        <v>270</v>
      </c>
      <c r="D395" s="25" t="s">
        <v>685</v>
      </c>
      <c r="E395" s="25" t="s">
        <v>625</v>
      </c>
      <c r="F395" s="28"/>
      <c r="G395" s="28"/>
      <c r="H395" s="28">
        <v>0</v>
      </c>
      <c r="I395" s="54">
        <v>0</v>
      </c>
      <c r="J395" s="28">
        <v>0</v>
      </c>
      <c r="K395" s="28">
        <v>0</v>
      </c>
      <c r="L395" s="6">
        <v>0</v>
      </c>
      <c r="M395" s="6">
        <v>0</v>
      </c>
    </row>
    <row r="396" spans="1:13" x14ac:dyDescent="0.25">
      <c r="A396" s="25" t="s">
        <v>266</v>
      </c>
      <c r="B396" s="25" t="s">
        <v>712</v>
      </c>
      <c r="C396" s="25" t="s">
        <v>270</v>
      </c>
      <c r="D396" s="25" t="s">
        <v>713</v>
      </c>
      <c r="E396" s="25" t="s">
        <v>282</v>
      </c>
      <c r="F396" s="28"/>
      <c r="G396" s="28"/>
      <c r="H396" s="28">
        <v>0</v>
      </c>
      <c r="I396" s="54">
        <v>0</v>
      </c>
      <c r="J396" s="28"/>
      <c r="K396" s="28"/>
      <c r="L396" s="25"/>
      <c r="M396" s="25">
        <v>0</v>
      </c>
    </row>
    <row r="397" spans="1:13" x14ac:dyDescent="0.25">
      <c r="A397" s="25" t="s">
        <v>266</v>
      </c>
      <c r="B397" s="25" t="s">
        <v>712</v>
      </c>
      <c r="C397" s="25" t="s">
        <v>270</v>
      </c>
      <c r="D397" s="25" t="s">
        <v>713</v>
      </c>
      <c r="E397" s="25" t="s">
        <v>625</v>
      </c>
      <c r="F397" s="28"/>
      <c r="G397" s="28"/>
      <c r="H397" s="28"/>
      <c r="I397" s="54"/>
      <c r="J397" s="28"/>
      <c r="K397" s="28"/>
      <c r="L397" s="116"/>
      <c r="M397" s="116">
        <v>0</v>
      </c>
    </row>
    <row r="398" spans="1:13" x14ac:dyDescent="0.25">
      <c r="A398" s="25" t="s">
        <v>266</v>
      </c>
      <c r="B398" s="25" t="s">
        <v>712</v>
      </c>
      <c r="C398" s="25" t="s">
        <v>270</v>
      </c>
      <c r="D398" s="25" t="s">
        <v>715</v>
      </c>
      <c r="E398" s="25" t="s">
        <v>282</v>
      </c>
      <c r="F398" s="28"/>
      <c r="G398" s="28"/>
      <c r="H398" s="28">
        <v>0</v>
      </c>
      <c r="I398" s="54">
        <v>0</v>
      </c>
      <c r="J398" s="28">
        <v>0</v>
      </c>
      <c r="K398" s="28">
        <v>0</v>
      </c>
      <c r="L398" s="116"/>
      <c r="M398" s="116">
        <v>0</v>
      </c>
    </row>
    <row r="399" spans="1:13" x14ac:dyDescent="0.25">
      <c r="A399" s="25" t="s">
        <v>266</v>
      </c>
      <c r="B399" s="25" t="s">
        <v>293</v>
      </c>
      <c r="C399" s="25" t="s">
        <v>270</v>
      </c>
      <c r="D399" s="25" t="s">
        <v>688</v>
      </c>
      <c r="E399" s="25" t="s">
        <v>295</v>
      </c>
      <c r="F399" s="28"/>
      <c r="G399" s="28"/>
      <c r="H399" s="28"/>
      <c r="I399" s="54">
        <v>0</v>
      </c>
      <c r="J399" s="28">
        <v>0</v>
      </c>
      <c r="K399" s="28">
        <v>0</v>
      </c>
      <c r="L399" s="6">
        <v>0</v>
      </c>
      <c r="M399" s="6">
        <v>0</v>
      </c>
    </row>
    <row r="400" spans="1:13" x14ac:dyDescent="0.25">
      <c r="A400" s="25" t="s">
        <v>266</v>
      </c>
      <c r="B400" s="25" t="s">
        <v>293</v>
      </c>
      <c r="C400" s="25" t="s">
        <v>270</v>
      </c>
      <c r="D400" s="25" t="s">
        <v>294</v>
      </c>
      <c r="E400" s="25" t="s">
        <v>295</v>
      </c>
      <c r="F400" s="28"/>
      <c r="G400" s="28"/>
      <c r="H400" s="28">
        <v>0</v>
      </c>
      <c r="I400" s="54">
        <v>0</v>
      </c>
      <c r="J400" s="28">
        <v>0</v>
      </c>
      <c r="K400" s="28">
        <v>0</v>
      </c>
      <c r="L400" s="6">
        <v>0</v>
      </c>
      <c r="M400" s="6">
        <v>0</v>
      </c>
    </row>
    <row r="401" spans="1:13" x14ac:dyDescent="0.25">
      <c r="A401" s="25" t="s">
        <v>266</v>
      </c>
      <c r="B401" s="25" t="s">
        <v>682</v>
      </c>
      <c r="C401" s="25" t="s">
        <v>270</v>
      </c>
      <c r="D401" s="25" t="s">
        <v>753</v>
      </c>
      <c r="E401" s="25" t="s">
        <v>625</v>
      </c>
      <c r="F401" s="28"/>
      <c r="G401" s="28"/>
      <c r="H401" s="28"/>
      <c r="I401" s="54">
        <v>0</v>
      </c>
      <c r="J401" s="28">
        <v>0</v>
      </c>
      <c r="K401" s="28">
        <v>0</v>
      </c>
      <c r="L401" s="6">
        <v>0</v>
      </c>
      <c r="M401" s="6">
        <v>0</v>
      </c>
    </row>
    <row r="402" spans="1:13" x14ac:dyDescent="0.25">
      <c r="A402" s="25" t="s">
        <v>266</v>
      </c>
      <c r="B402" s="25" t="s">
        <v>682</v>
      </c>
      <c r="C402" s="25" t="s">
        <v>270</v>
      </c>
      <c r="D402" s="25" t="s">
        <v>683</v>
      </c>
      <c r="E402" s="25" t="s">
        <v>625</v>
      </c>
      <c r="F402" s="28"/>
      <c r="G402" s="28"/>
      <c r="H402" s="28">
        <v>0</v>
      </c>
      <c r="I402" s="54">
        <v>0</v>
      </c>
      <c r="J402" s="28">
        <v>0</v>
      </c>
      <c r="K402" s="28">
        <v>0</v>
      </c>
      <c r="L402" s="6">
        <v>0</v>
      </c>
      <c r="M402" s="6">
        <v>0</v>
      </c>
    </row>
    <row r="403" spans="1:13" x14ac:dyDescent="0.25">
      <c r="A403" s="25" t="s">
        <v>266</v>
      </c>
      <c r="B403" s="25" t="s">
        <v>694</v>
      </c>
      <c r="C403" s="25" t="s">
        <v>270</v>
      </c>
      <c r="D403" s="25" t="s">
        <v>695</v>
      </c>
      <c r="E403" s="25" t="s">
        <v>625</v>
      </c>
      <c r="F403" s="28"/>
      <c r="G403" s="28"/>
      <c r="H403" s="28">
        <v>0</v>
      </c>
      <c r="I403" s="54"/>
      <c r="J403" s="28"/>
      <c r="K403" s="28"/>
      <c r="L403" s="116"/>
      <c r="M403" s="116"/>
    </row>
    <row r="404" spans="1:13" x14ac:dyDescent="0.25">
      <c r="A404" s="25" t="s">
        <v>266</v>
      </c>
      <c r="B404" s="25" t="s">
        <v>694</v>
      </c>
      <c r="C404" s="25" t="s">
        <v>270</v>
      </c>
      <c r="D404" s="25" t="s">
        <v>696</v>
      </c>
      <c r="E404" s="25" t="s">
        <v>295</v>
      </c>
      <c r="F404" s="28"/>
      <c r="G404" s="28"/>
      <c r="H404" s="28">
        <v>0</v>
      </c>
      <c r="I404" s="54">
        <v>0</v>
      </c>
      <c r="J404" s="28">
        <v>0</v>
      </c>
      <c r="K404" s="28">
        <v>0</v>
      </c>
      <c r="L404" s="6">
        <v>0</v>
      </c>
      <c r="M404" s="6">
        <v>0</v>
      </c>
    </row>
    <row r="405" spans="1:13" x14ac:dyDescent="0.25">
      <c r="A405" s="25" t="s">
        <v>266</v>
      </c>
      <c r="B405" s="25" t="s">
        <v>694</v>
      </c>
      <c r="C405" s="25" t="s">
        <v>270</v>
      </c>
      <c r="D405" s="25" t="s">
        <v>696</v>
      </c>
      <c r="E405" s="25" t="s">
        <v>625</v>
      </c>
      <c r="F405" s="28"/>
      <c r="G405" s="28"/>
      <c r="H405" s="28">
        <v>0</v>
      </c>
      <c r="I405" s="54">
        <v>0</v>
      </c>
      <c r="J405" s="28">
        <v>0</v>
      </c>
      <c r="K405" s="28">
        <v>0</v>
      </c>
      <c r="L405" s="6">
        <v>0</v>
      </c>
      <c r="M405" s="6">
        <v>0</v>
      </c>
    </row>
    <row r="406" spans="1:13" x14ac:dyDescent="0.25">
      <c r="A406" s="25" t="s">
        <v>266</v>
      </c>
      <c r="B406" s="25" t="s">
        <v>694</v>
      </c>
      <c r="C406" s="25" t="s">
        <v>270</v>
      </c>
      <c r="D406" s="25" t="s">
        <v>706</v>
      </c>
      <c r="E406" s="25" t="s">
        <v>295</v>
      </c>
      <c r="F406" s="28"/>
      <c r="G406" s="28"/>
      <c r="H406" s="28">
        <v>0</v>
      </c>
      <c r="I406" s="54">
        <v>0</v>
      </c>
      <c r="J406" s="28">
        <v>0</v>
      </c>
      <c r="K406" s="28">
        <v>0</v>
      </c>
      <c r="L406" s="25"/>
      <c r="M406" s="25"/>
    </row>
    <row r="407" spans="1:13" x14ac:dyDescent="0.25">
      <c r="A407" s="25" t="s">
        <v>266</v>
      </c>
      <c r="B407" s="25" t="s">
        <v>694</v>
      </c>
      <c r="C407" s="25" t="s">
        <v>270</v>
      </c>
      <c r="D407" s="25" t="s">
        <v>706</v>
      </c>
      <c r="E407" s="25" t="s">
        <v>625</v>
      </c>
      <c r="F407" s="28"/>
      <c r="G407" s="28"/>
      <c r="H407" s="28">
        <v>0</v>
      </c>
      <c r="I407" s="54">
        <v>0</v>
      </c>
      <c r="J407" s="28">
        <v>0</v>
      </c>
      <c r="K407" s="28">
        <v>0</v>
      </c>
      <c r="L407" s="85"/>
      <c r="M407" s="85"/>
    </row>
    <row r="408" spans="1:13" x14ac:dyDescent="0.25">
      <c r="A408" s="25" t="s">
        <v>266</v>
      </c>
      <c r="B408" s="25" t="s">
        <v>694</v>
      </c>
      <c r="C408" s="25" t="s">
        <v>270</v>
      </c>
      <c r="D408" s="25" t="s">
        <v>716</v>
      </c>
      <c r="E408" s="25" t="s">
        <v>625</v>
      </c>
      <c r="F408" s="28"/>
      <c r="G408" s="28"/>
      <c r="H408" s="28">
        <v>0</v>
      </c>
      <c r="I408" s="54"/>
      <c r="J408" s="28"/>
      <c r="K408" s="28"/>
      <c r="L408" s="116"/>
      <c r="M408" s="116"/>
    </row>
    <row r="409" spans="1:13" x14ac:dyDescent="0.25">
      <c r="A409" s="25" t="s">
        <v>266</v>
      </c>
      <c r="B409" s="25" t="s">
        <v>714</v>
      </c>
      <c r="C409" s="25" t="s">
        <v>270</v>
      </c>
      <c r="D409" s="25" t="s">
        <v>715</v>
      </c>
      <c r="E409" s="25" t="s">
        <v>295</v>
      </c>
      <c r="F409" s="28"/>
      <c r="G409" s="28"/>
      <c r="H409" s="28">
        <v>0</v>
      </c>
      <c r="I409" s="54">
        <v>0</v>
      </c>
      <c r="J409" s="28">
        <v>0</v>
      </c>
      <c r="K409" s="28">
        <v>0</v>
      </c>
      <c r="L409" s="6">
        <v>0</v>
      </c>
      <c r="M409" s="6">
        <v>0</v>
      </c>
    </row>
    <row r="410" spans="1:13" x14ac:dyDescent="0.25">
      <c r="A410" s="25" t="s">
        <v>266</v>
      </c>
      <c r="B410" s="25" t="s">
        <v>714</v>
      </c>
      <c r="C410" s="25" t="s">
        <v>270</v>
      </c>
      <c r="D410" s="25" t="s">
        <v>715</v>
      </c>
      <c r="E410" s="25" t="s">
        <v>282</v>
      </c>
      <c r="F410" s="28"/>
      <c r="G410" s="28"/>
      <c r="H410" s="28">
        <v>0</v>
      </c>
      <c r="I410" s="54">
        <v>0</v>
      </c>
      <c r="J410" s="28">
        <v>0</v>
      </c>
      <c r="K410" s="28">
        <v>0</v>
      </c>
      <c r="L410" s="6">
        <v>0</v>
      </c>
      <c r="M410" s="6">
        <v>0</v>
      </c>
    </row>
    <row r="411" spans="1:13" x14ac:dyDescent="0.25">
      <c r="A411" s="25" t="s">
        <v>266</v>
      </c>
      <c r="B411" s="25" t="s">
        <v>714</v>
      </c>
      <c r="C411" s="25" t="s">
        <v>270</v>
      </c>
      <c r="D411" s="25" t="s">
        <v>715</v>
      </c>
      <c r="E411" s="25" t="s">
        <v>625</v>
      </c>
      <c r="F411" s="28"/>
      <c r="G411" s="28"/>
      <c r="H411" s="28">
        <v>0</v>
      </c>
      <c r="I411" s="54">
        <v>0</v>
      </c>
      <c r="J411" s="28">
        <v>0</v>
      </c>
      <c r="K411" s="28">
        <v>0</v>
      </c>
      <c r="L411" s="6">
        <v>0</v>
      </c>
      <c r="M411" s="6">
        <v>0</v>
      </c>
    </row>
    <row r="412" spans="1:13" x14ac:dyDescent="0.25">
      <c r="A412" s="25" t="s">
        <v>266</v>
      </c>
      <c r="B412" s="25" t="s">
        <v>708</v>
      </c>
      <c r="C412" s="25" t="s">
        <v>270</v>
      </c>
      <c r="D412" s="25" t="s">
        <v>294</v>
      </c>
      <c r="E412" s="25" t="s">
        <v>295</v>
      </c>
      <c r="F412" s="28"/>
      <c r="G412" s="28"/>
      <c r="H412" s="28"/>
      <c r="I412" s="54">
        <v>0</v>
      </c>
      <c r="J412" s="28">
        <v>0</v>
      </c>
      <c r="K412" s="28">
        <v>0</v>
      </c>
      <c r="L412" s="6">
        <v>0</v>
      </c>
      <c r="M412" s="6">
        <v>0</v>
      </c>
    </row>
    <row r="413" spans="1:13" x14ac:dyDescent="0.25">
      <c r="A413" s="25" t="s">
        <v>266</v>
      </c>
      <c r="B413" s="25" t="s">
        <v>708</v>
      </c>
      <c r="C413" s="25" t="s">
        <v>270</v>
      </c>
      <c r="D413" s="25" t="s">
        <v>709</v>
      </c>
      <c r="E413" s="25" t="s">
        <v>295</v>
      </c>
      <c r="F413" s="28"/>
      <c r="G413" s="28"/>
      <c r="H413" s="28">
        <v>0</v>
      </c>
      <c r="I413" s="54">
        <v>0</v>
      </c>
      <c r="J413" s="28">
        <v>0</v>
      </c>
      <c r="K413" s="28">
        <v>0</v>
      </c>
      <c r="L413" s="6">
        <v>0</v>
      </c>
      <c r="M413" s="6">
        <v>0</v>
      </c>
    </row>
    <row r="414" spans="1:13" x14ac:dyDescent="0.25">
      <c r="A414" s="25" t="s">
        <v>266</v>
      </c>
      <c r="B414" s="25" t="s">
        <v>708</v>
      </c>
      <c r="C414" s="25" t="s">
        <v>270</v>
      </c>
      <c r="D414" s="25" t="s">
        <v>709</v>
      </c>
      <c r="E414" s="25" t="s">
        <v>289</v>
      </c>
      <c r="F414" s="28"/>
      <c r="G414" s="28"/>
      <c r="H414" s="28">
        <v>0</v>
      </c>
      <c r="I414" s="54">
        <v>0</v>
      </c>
      <c r="J414" s="28">
        <v>0</v>
      </c>
      <c r="K414" s="28">
        <v>0</v>
      </c>
      <c r="L414" s="6">
        <v>0</v>
      </c>
      <c r="M414" s="6">
        <v>0</v>
      </c>
    </row>
    <row r="415" spans="1:13" x14ac:dyDescent="0.25">
      <c r="A415" s="25" t="s">
        <v>266</v>
      </c>
      <c r="B415" s="25" t="s">
        <v>708</v>
      </c>
      <c r="C415" s="25" t="s">
        <v>270</v>
      </c>
      <c r="D415" s="25" t="s">
        <v>709</v>
      </c>
      <c r="E415" s="25" t="s">
        <v>625</v>
      </c>
      <c r="F415" s="28"/>
      <c r="G415" s="28"/>
      <c r="H415" s="28">
        <v>0</v>
      </c>
      <c r="I415" s="54">
        <v>0</v>
      </c>
      <c r="J415" s="28">
        <v>0</v>
      </c>
      <c r="K415" s="28">
        <v>0</v>
      </c>
      <c r="L415" s="6">
        <v>0</v>
      </c>
      <c r="M415" s="6">
        <v>0</v>
      </c>
    </row>
    <row r="416" spans="1:13" x14ac:dyDescent="0.25">
      <c r="A416" s="25" t="s">
        <v>266</v>
      </c>
      <c r="B416" s="25" t="s">
        <v>708</v>
      </c>
      <c r="C416" s="25" t="s">
        <v>270</v>
      </c>
      <c r="D416" s="25" t="s">
        <v>709</v>
      </c>
      <c r="E416" s="25" t="s">
        <v>285</v>
      </c>
      <c r="F416" s="28"/>
      <c r="G416" s="28"/>
      <c r="H416" s="28">
        <v>0</v>
      </c>
      <c r="I416" s="54">
        <v>0</v>
      </c>
      <c r="J416" s="28">
        <v>0</v>
      </c>
      <c r="K416" s="28">
        <v>0</v>
      </c>
      <c r="L416" s="6">
        <v>0</v>
      </c>
      <c r="M416" s="6">
        <v>0</v>
      </c>
    </row>
    <row r="417" spans="1:13" x14ac:dyDescent="0.25">
      <c r="A417" s="25" t="s">
        <v>266</v>
      </c>
      <c r="B417" s="25" t="s">
        <v>700</v>
      </c>
      <c r="C417" s="25" t="s">
        <v>270</v>
      </c>
      <c r="D417" s="25" t="s">
        <v>788</v>
      </c>
      <c r="E417" s="25" t="s">
        <v>625</v>
      </c>
      <c r="F417" s="28"/>
      <c r="G417" s="28"/>
      <c r="H417" s="28"/>
      <c r="I417" s="54"/>
      <c r="J417" s="28">
        <v>0</v>
      </c>
      <c r="K417" s="28">
        <v>0</v>
      </c>
      <c r="L417" s="6">
        <v>0</v>
      </c>
      <c r="M417" s="6">
        <v>0</v>
      </c>
    </row>
    <row r="418" spans="1:13" x14ac:dyDescent="0.25">
      <c r="A418" s="25" t="s">
        <v>266</v>
      </c>
      <c r="B418" s="25" t="s">
        <v>700</v>
      </c>
      <c r="C418" s="25" t="s">
        <v>270</v>
      </c>
      <c r="D418" s="25" t="s">
        <v>701</v>
      </c>
      <c r="E418" s="25" t="s">
        <v>625</v>
      </c>
      <c r="F418" s="28"/>
      <c r="G418" s="28"/>
      <c r="H418" s="28">
        <v>0</v>
      </c>
      <c r="I418" s="54">
        <v>0</v>
      </c>
      <c r="J418" s="28">
        <v>0</v>
      </c>
      <c r="K418" s="28"/>
      <c r="L418" s="116"/>
      <c r="M418" s="116"/>
    </row>
    <row r="419" spans="1:13" x14ac:dyDescent="0.25">
      <c r="A419" s="25" t="s">
        <v>266</v>
      </c>
      <c r="B419" s="25" t="s">
        <v>686</v>
      </c>
      <c r="C419" s="25" t="s">
        <v>270</v>
      </c>
      <c r="D419" s="25" t="s">
        <v>687</v>
      </c>
      <c r="E419" s="25" t="s">
        <v>625</v>
      </c>
      <c r="F419" s="28"/>
      <c r="G419" s="28"/>
      <c r="H419" s="28">
        <v>0</v>
      </c>
      <c r="I419" s="54">
        <v>0</v>
      </c>
      <c r="J419" s="28">
        <v>0</v>
      </c>
      <c r="K419" s="28">
        <v>0</v>
      </c>
      <c r="L419" s="6">
        <v>0</v>
      </c>
      <c r="M419" s="6">
        <v>0</v>
      </c>
    </row>
    <row r="420" spans="1:13" x14ac:dyDescent="0.25">
      <c r="A420" s="25" t="s">
        <v>266</v>
      </c>
      <c r="B420" s="25" t="s">
        <v>686</v>
      </c>
      <c r="C420" s="25" t="s">
        <v>270</v>
      </c>
      <c r="D420" s="25" t="s">
        <v>705</v>
      </c>
      <c r="E420" s="25" t="s">
        <v>295</v>
      </c>
      <c r="F420" s="28"/>
      <c r="G420" s="28"/>
      <c r="H420" s="28">
        <v>0</v>
      </c>
      <c r="I420" s="54">
        <v>0</v>
      </c>
      <c r="J420" s="28">
        <v>0</v>
      </c>
      <c r="K420" s="28">
        <v>0</v>
      </c>
      <c r="L420" s="6">
        <v>0</v>
      </c>
      <c r="M420" s="6">
        <v>0</v>
      </c>
    </row>
    <row r="421" spans="1:13" x14ac:dyDescent="0.25">
      <c r="A421" s="25" t="s">
        <v>266</v>
      </c>
      <c r="B421" s="25" t="s">
        <v>686</v>
      </c>
      <c r="C421" s="25" t="s">
        <v>270</v>
      </c>
      <c r="D421" s="25" t="s">
        <v>705</v>
      </c>
      <c r="E421" s="25" t="s">
        <v>625</v>
      </c>
      <c r="F421" s="28"/>
      <c r="G421" s="28"/>
      <c r="H421" s="28">
        <v>0</v>
      </c>
      <c r="I421" s="54">
        <v>0</v>
      </c>
      <c r="J421" s="28">
        <v>0</v>
      </c>
      <c r="K421" s="28">
        <v>0</v>
      </c>
      <c r="L421" s="6">
        <v>0</v>
      </c>
      <c r="M421" s="6">
        <v>0</v>
      </c>
    </row>
    <row r="422" spans="1:13" x14ac:dyDescent="0.25">
      <c r="A422" s="25" t="s">
        <v>266</v>
      </c>
      <c r="B422" s="25" t="s">
        <v>686</v>
      </c>
      <c r="C422" s="25" t="s">
        <v>270</v>
      </c>
      <c r="D422" s="25" t="s">
        <v>711</v>
      </c>
      <c r="E422" s="25" t="s">
        <v>625</v>
      </c>
      <c r="F422" s="28"/>
      <c r="G422" s="28"/>
      <c r="H422" s="28">
        <v>0</v>
      </c>
      <c r="I422" s="54">
        <v>0</v>
      </c>
      <c r="J422" s="28">
        <v>0</v>
      </c>
      <c r="K422" s="28">
        <v>0</v>
      </c>
      <c r="L422" s="6">
        <v>0</v>
      </c>
      <c r="M422" s="6">
        <v>0</v>
      </c>
    </row>
    <row r="423" spans="1:13" x14ac:dyDescent="0.25">
      <c r="A423" s="25" t="s">
        <v>266</v>
      </c>
      <c r="B423" s="25" t="s">
        <v>691</v>
      </c>
      <c r="C423" s="25" t="s">
        <v>270</v>
      </c>
      <c r="D423" s="25" t="s">
        <v>692</v>
      </c>
      <c r="E423" s="25" t="s">
        <v>282</v>
      </c>
      <c r="F423" s="28"/>
      <c r="G423" s="28"/>
      <c r="H423" s="28"/>
      <c r="I423" s="54"/>
      <c r="J423" s="28">
        <v>0</v>
      </c>
      <c r="K423" s="28">
        <v>0</v>
      </c>
      <c r="L423" s="6">
        <v>0</v>
      </c>
      <c r="M423" s="6">
        <v>0</v>
      </c>
    </row>
    <row r="424" spans="1:13" x14ac:dyDescent="0.25">
      <c r="A424" s="25" t="s">
        <v>266</v>
      </c>
      <c r="B424" s="25" t="s">
        <v>691</v>
      </c>
      <c r="C424" s="25" t="s">
        <v>270</v>
      </c>
      <c r="D424" s="25" t="s">
        <v>692</v>
      </c>
      <c r="E424" s="25" t="s">
        <v>625</v>
      </c>
      <c r="F424" s="28"/>
      <c r="G424" s="28"/>
      <c r="H424" s="28">
        <v>0</v>
      </c>
      <c r="I424" s="54">
        <v>0</v>
      </c>
      <c r="J424" s="28">
        <v>0</v>
      </c>
      <c r="K424" s="28">
        <v>0</v>
      </c>
      <c r="L424" s="6">
        <v>0</v>
      </c>
      <c r="M424" s="6">
        <v>0</v>
      </c>
    </row>
    <row r="425" spans="1:13" x14ac:dyDescent="0.25">
      <c r="A425" s="25" t="s">
        <v>266</v>
      </c>
      <c r="B425" s="25" t="s">
        <v>691</v>
      </c>
      <c r="C425" s="25" t="s">
        <v>270</v>
      </c>
      <c r="D425" s="25" t="s">
        <v>693</v>
      </c>
      <c r="E425" s="25" t="s">
        <v>282</v>
      </c>
      <c r="F425" s="28"/>
      <c r="G425" s="28"/>
      <c r="H425" s="28">
        <v>0</v>
      </c>
      <c r="I425" s="54">
        <v>0</v>
      </c>
      <c r="J425" s="28">
        <v>0</v>
      </c>
      <c r="K425" s="28"/>
      <c r="L425" s="25"/>
      <c r="M425" s="25"/>
    </row>
    <row r="426" spans="1:13" x14ac:dyDescent="0.25">
      <c r="A426" s="25" t="s">
        <v>266</v>
      </c>
      <c r="B426" s="25" t="s">
        <v>691</v>
      </c>
      <c r="C426" s="25" t="s">
        <v>270</v>
      </c>
      <c r="D426" s="25" t="s">
        <v>693</v>
      </c>
      <c r="E426" s="25" t="s">
        <v>625</v>
      </c>
      <c r="F426" s="28"/>
      <c r="G426" s="28"/>
      <c r="H426" s="28">
        <v>0</v>
      </c>
      <c r="I426" s="54">
        <v>0</v>
      </c>
      <c r="J426" s="28">
        <v>0</v>
      </c>
      <c r="K426" s="28"/>
      <c r="L426" s="25"/>
      <c r="M426" s="25"/>
    </row>
    <row r="427" spans="1:13" s="31" customFormat="1" x14ac:dyDescent="0.25">
      <c r="A427" s="25" t="s">
        <v>266</v>
      </c>
      <c r="B427" s="25" t="s">
        <v>691</v>
      </c>
      <c r="C427" s="25" t="s">
        <v>270</v>
      </c>
      <c r="D427" s="25" t="s">
        <v>710</v>
      </c>
      <c r="E427" s="25" t="s">
        <v>282</v>
      </c>
      <c r="F427" s="28"/>
      <c r="G427" s="28"/>
      <c r="H427" s="28">
        <v>0</v>
      </c>
      <c r="I427" s="54">
        <v>0</v>
      </c>
      <c r="J427" s="28">
        <v>0</v>
      </c>
      <c r="K427" s="28">
        <v>0</v>
      </c>
      <c r="L427" s="25"/>
      <c r="M427" s="25">
        <v>0</v>
      </c>
    </row>
    <row r="428" spans="1:13" x14ac:dyDescent="0.25">
      <c r="A428" s="25" t="s">
        <v>266</v>
      </c>
      <c r="B428" s="25" t="s">
        <v>691</v>
      </c>
      <c r="C428" s="25" t="s">
        <v>270</v>
      </c>
      <c r="D428" s="25" t="s">
        <v>710</v>
      </c>
      <c r="E428" s="25" t="s">
        <v>625</v>
      </c>
      <c r="F428" s="28"/>
      <c r="G428" s="28"/>
      <c r="H428" s="28">
        <v>0</v>
      </c>
      <c r="I428" s="54"/>
      <c r="J428" s="28"/>
      <c r="K428" s="28"/>
      <c r="L428" s="25"/>
      <c r="M428" s="25"/>
    </row>
    <row r="429" spans="1:13" x14ac:dyDescent="0.25">
      <c r="A429" s="25" t="s">
        <v>266</v>
      </c>
      <c r="B429" s="25" t="s">
        <v>680</v>
      </c>
      <c r="C429" s="25" t="s">
        <v>270</v>
      </c>
      <c r="D429" s="25" t="s">
        <v>681</v>
      </c>
      <c r="E429" s="25" t="s">
        <v>295</v>
      </c>
      <c r="F429" s="28"/>
      <c r="G429" s="28"/>
      <c r="H429" s="28">
        <v>0</v>
      </c>
      <c r="I429" s="54">
        <v>0</v>
      </c>
      <c r="J429" s="28">
        <v>0</v>
      </c>
      <c r="K429" s="28">
        <v>0</v>
      </c>
      <c r="L429" s="116"/>
      <c r="M429" s="116"/>
    </row>
    <row r="430" spans="1:13" x14ac:dyDescent="0.25">
      <c r="A430" s="25" t="s">
        <v>266</v>
      </c>
      <c r="B430" s="25" t="s">
        <v>680</v>
      </c>
      <c r="C430" s="25" t="s">
        <v>270</v>
      </c>
      <c r="D430" s="25" t="s">
        <v>688</v>
      </c>
      <c r="E430" s="25" t="s">
        <v>295</v>
      </c>
      <c r="F430" s="28"/>
      <c r="G430" s="28"/>
      <c r="H430" s="28">
        <v>0</v>
      </c>
      <c r="I430" s="54">
        <v>0</v>
      </c>
      <c r="J430" s="28">
        <v>0</v>
      </c>
      <c r="K430" s="28">
        <v>0</v>
      </c>
      <c r="L430" s="6">
        <v>0</v>
      </c>
      <c r="M430" s="6">
        <v>0</v>
      </c>
    </row>
    <row r="431" spans="1:13" x14ac:dyDescent="0.25">
      <c r="A431" s="25" t="s">
        <v>266</v>
      </c>
      <c r="B431" s="25" t="s">
        <v>680</v>
      </c>
      <c r="C431" s="25" t="s">
        <v>270</v>
      </c>
      <c r="D431" s="25" t="s">
        <v>702</v>
      </c>
      <c r="E431" s="25" t="s">
        <v>295</v>
      </c>
      <c r="F431" s="28"/>
      <c r="G431" s="28"/>
      <c r="H431" s="28">
        <v>0</v>
      </c>
      <c r="I431" s="54">
        <v>0</v>
      </c>
      <c r="J431" s="28">
        <v>0</v>
      </c>
      <c r="K431" s="28">
        <v>0</v>
      </c>
      <c r="L431" s="6"/>
      <c r="M431" s="6"/>
    </row>
    <row r="432" spans="1:13" x14ac:dyDescent="0.25">
      <c r="A432" s="25" t="s">
        <v>266</v>
      </c>
      <c r="B432" s="25" t="s">
        <v>703</v>
      </c>
      <c r="C432" s="25" t="s">
        <v>270</v>
      </c>
      <c r="D432" s="25" t="s">
        <v>704</v>
      </c>
      <c r="E432" s="25" t="s">
        <v>282</v>
      </c>
      <c r="F432" s="28"/>
      <c r="G432" s="28"/>
      <c r="H432" s="28">
        <v>0</v>
      </c>
      <c r="I432" s="54">
        <v>0</v>
      </c>
      <c r="J432" s="28"/>
      <c r="K432" s="28"/>
      <c r="L432" s="25"/>
      <c r="M432" s="25"/>
    </row>
    <row r="433" spans="1:51" x14ac:dyDescent="0.25">
      <c r="A433" s="25" t="s">
        <v>266</v>
      </c>
      <c r="B433" s="25" t="s">
        <v>703</v>
      </c>
      <c r="C433" s="25" t="s">
        <v>270</v>
      </c>
      <c r="D433" s="25" t="s">
        <v>704</v>
      </c>
      <c r="E433" s="25" t="s">
        <v>285</v>
      </c>
      <c r="F433" s="28"/>
      <c r="G433" s="28"/>
      <c r="H433" s="28">
        <v>0</v>
      </c>
      <c r="I433" s="54"/>
      <c r="J433" s="28"/>
      <c r="K433" s="28"/>
      <c r="L433" s="25"/>
      <c r="M433" s="25"/>
    </row>
    <row r="434" spans="1:51" s="4" customFormat="1" x14ac:dyDescent="0.25">
      <c r="A434" s="25" t="s">
        <v>266</v>
      </c>
      <c r="B434" s="76" t="s">
        <v>879</v>
      </c>
      <c r="C434" s="25" t="s">
        <v>270</v>
      </c>
      <c r="D434" s="76" t="s">
        <v>683</v>
      </c>
      <c r="E434" s="25" t="s">
        <v>625</v>
      </c>
      <c r="F434" s="28"/>
      <c r="G434" s="28"/>
      <c r="H434" s="28"/>
      <c r="I434" s="54"/>
      <c r="J434" s="28"/>
      <c r="K434" s="28"/>
      <c r="L434" s="116"/>
      <c r="M434" s="116">
        <v>0</v>
      </c>
    </row>
    <row r="435" spans="1:51" s="4" customFormat="1" x14ac:dyDescent="0.25">
      <c r="A435" s="25" t="s">
        <v>392</v>
      </c>
      <c r="B435" s="25" t="s">
        <v>393</v>
      </c>
      <c r="C435" s="25" t="s">
        <v>12</v>
      </c>
      <c r="D435" s="25" t="s">
        <v>394</v>
      </c>
      <c r="E435" s="25" t="s">
        <v>333</v>
      </c>
      <c r="F435" s="28"/>
      <c r="G435" s="28"/>
      <c r="H435" s="28"/>
      <c r="I435" s="54">
        <v>0</v>
      </c>
      <c r="J435" s="28">
        <v>0</v>
      </c>
      <c r="K435" s="28">
        <v>0</v>
      </c>
      <c r="L435" s="116"/>
      <c r="M435" s="116">
        <v>0</v>
      </c>
    </row>
    <row r="436" spans="1:51" s="4" customFormat="1" x14ac:dyDescent="0.25">
      <c r="A436" s="25" t="s">
        <v>392</v>
      </c>
      <c r="B436" s="25" t="s">
        <v>395</v>
      </c>
      <c r="C436" s="25" t="s">
        <v>12</v>
      </c>
      <c r="D436" s="25" t="s">
        <v>396</v>
      </c>
      <c r="E436" s="25" t="s">
        <v>333</v>
      </c>
      <c r="F436" s="28"/>
      <c r="G436" s="28"/>
      <c r="H436" s="28"/>
      <c r="I436" s="54">
        <v>0</v>
      </c>
      <c r="J436" s="28">
        <v>0</v>
      </c>
      <c r="K436" s="28">
        <v>0</v>
      </c>
      <c r="L436" s="6">
        <v>0</v>
      </c>
      <c r="M436" s="6">
        <v>0</v>
      </c>
    </row>
    <row r="437" spans="1:51" s="4" customFormat="1" x14ac:dyDescent="0.25">
      <c r="A437" s="25" t="s">
        <v>392</v>
      </c>
      <c r="B437" s="25" t="s">
        <v>395</v>
      </c>
      <c r="C437" s="25" t="s">
        <v>12</v>
      </c>
      <c r="D437" s="25" t="s">
        <v>397</v>
      </c>
      <c r="E437" s="25" t="s">
        <v>398</v>
      </c>
      <c r="F437" s="28"/>
      <c r="G437" s="28"/>
      <c r="H437" s="28"/>
      <c r="I437" s="54">
        <v>0</v>
      </c>
      <c r="J437" s="28">
        <v>0</v>
      </c>
      <c r="K437" s="28">
        <v>0</v>
      </c>
      <c r="L437" s="6">
        <v>0</v>
      </c>
      <c r="M437" s="6">
        <v>0</v>
      </c>
    </row>
    <row r="438" spans="1:51" s="4" customFormat="1" x14ac:dyDescent="0.25">
      <c r="A438" s="25" t="s">
        <v>392</v>
      </c>
      <c r="B438" s="25" t="s">
        <v>399</v>
      </c>
      <c r="C438" s="25" t="s">
        <v>12</v>
      </c>
      <c r="D438" s="25" t="s">
        <v>396</v>
      </c>
      <c r="E438" s="25" t="s">
        <v>333</v>
      </c>
      <c r="F438" s="28"/>
      <c r="G438" s="28"/>
      <c r="H438" s="28"/>
      <c r="I438" s="54">
        <v>0</v>
      </c>
      <c r="J438" s="28">
        <v>0</v>
      </c>
      <c r="K438" s="28">
        <v>0</v>
      </c>
      <c r="L438" s="6">
        <v>0</v>
      </c>
      <c r="M438" s="6">
        <v>0</v>
      </c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  <c r="AM438" s="69"/>
      <c r="AN438" s="69"/>
      <c r="AO438" s="69"/>
      <c r="AP438" s="69"/>
      <c r="AQ438" s="69"/>
      <c r="AR438" s="69"/>
      <c r="AS438" s="69"/>
      <c r="AT438" s="69"/>
      <c r="AU438" s="69"/>
      <c r="AV438" s="69"/>
      <c r="AW438" s="69"/>
      <c r="AX438" s="69"/>
      <c r="AY438" s="63"/>
    </row>
    <row r="439" spans="1:51" x14ac:dyDescent="0.25">
      <c r="A439" s="25" t="s">
        <v>392</v>
      </c>
      <c r="B439" s="25" t="s">
        <v>399</v>
      </c>
      <c r="C439" s="25" t="s">
        <v>12</v>
      </c>
      <c r="D439" s="25" t="s">
        <v>397</v>
      </c>
      <c r="E439" s="25" t="s">
        <v>398</v>
      </c>
      <c r="F439" s="28"/>
      <c r="G439" s="28"/>
      <c r="H439" s="28"/>
      <c r="I439" s="54">
        <v>0</v>
      </c>
      <c r="J439" s="28">
        <v>0</v>
      </c>
      <c r="K439" s="28">
        <v>0</v>
      </c>
      <c r="L439" s="6">
        <v>0</v>
      </c>
      <c r="M439" s="6">
        <v>0</v>
      </c>
    </row>
    <row r="440" spans="1:51" x14ac:dyDescent="0.25">
      <c r="A440" s="25" t="s">
        <v>392</v>
      </c>
      <c r="B440" s="25" t="s">
        <v>400</v>
      </c>
      <c r="C440" s="25" t="s">
        <v>12</v>
      </c>
      <c r="D440" s="25" t="s">
        <v>396</v>
      </c>
      <c r="E440" s="25" t="s">
        <v>333</v>
      </c>
      <c r="F440" s="28"/>
      <c r="G440" s="28"/>
      <c r="H440" s="28"/>
      <c r="I440" s="54">
        <v>0</v>
      </c>
      <c r="J440" s="28">
        <v>0</v>
      </c>
      <c r="K440" s="28">
        <v>0</v>
      </c>
      <c r="L440" s="6">
        <v>0</v>
      </c>
      <c r="M440" s="6">
        <v>0</v>
      </c>
    </row>
    <row r="441" spans="1:51" x14ac:dyDescent="0.25">
      <c r="A441" s="25" t="s">
        <v>392</v>
      </c>
      <c r="B441" s="25" t="s">
        <v>401</v>
      </c>
      <c r="C441" s="25" t="s">
        <v>12</v>
      </c>
      <c r="D441" s="25" t="s">
        <v>402</v>
      </c>
      <c r="E441" s="25" t="s">
        <v>333</v>
      </c>
      <c r="F441" s="28"/>
      <c r="G441" s="28"/>
      <c r="H441" s="28"/>
      <c r="I441" s="54">
        <v>0</v>
      </c>
      <c r="J441" s="28">
        <v>0</v>
      </c>
      <c r="K441" s="28">
        <v>0</v>
      </c>
      <c r="L441" s="6">
        <v>0</v>
      </c>
      <c r="M441" s="6">
        <v>0</v>
      </c>
    </row>
    <row r="442" spans="1:51" x14ac:dyDescent="0.25">
      <c r="A442" s="25" t="s">
        <v>392</v>
      </c>
      <c r="B442" s="25" t="s">
        <v>403</v>
      </c>
      <c r="C442" s="25" t="s">
        <v>12</v>
      </c>
      <c r="D442" s="25" t="s">
        <v>402</v>
      </c>
      <c r="E442" s="25" t="s">
        <v>333</v>
      </c>
      <c r="F442" s="28"/>
      <c r="G442" s="28"/>
      <c r="H442" s="28"/>
      <c r="I442" s="54">
        <v>0</v>
      </c>
      <c r="J442" s="28">
        <v>0</v>
      </c>
      <c r="K442" s="28">
        <v>0</v>
      </c>
      <c r="L442" s="6">
        <v>0</v>
      </c>
      <c r="M442" s="6">
        <v>0</v>
      </c>
    </row>
    <row r="443" spans="1:51" x14ac:dyDescent="0.25">
      <c r="A443" s="25" t="s">
        <v>392</v>
      </c>
      <c r="B443" s="25" t="s">
        <v>404</v>
      </c>
      <c r="C443" s="25" t="s">
        <v>12</v>
      </c>
      <c r="D443" s="25" t="s">
        <v>402</v>
      </c>
      <c r="E443" s="25" t="s">
        <v>333</v>
      </c>
      <c r="F443" s="28"/>
      <c r="G443" s="28"/>
      <c r="H443" s="28"/>
      <c r="I443" s="54">
        <v>0</v>
      </c>
      <c r="J443" s="28">
        <v>0</v>
      </c>
      <c r="K443" s="28">
        <v>0</v>
      </c>
      <c r="L443" s="6">
        <v>0</v>
      </c>
      <c r="M443" s="6">
        <v>0</v>
      </c>
    </row>
    <row r="444" spans="1:51" x14ac:dyDescent="0.25">
      <c r="A444" s="25" t="s">
        <v>392</v>
      </c>
      <c r="B444" s="25" t="s">
        <v>405</v>
      </c>
      <c r="C444" s="25" t="s">
        <v>12</v>
      </c>
      <c r="D444" s="25" t="s">
        <v>402</v>
      </c>
      <c r="E444" s="25" t="s">
        <v>333</v>
      </c>
      <c r="F444" s="28"/>
      <c r="G444" s="28"/>
      <c r="H444" s="28"/>
      <c r="I444" s="54">
        <v>0</v>
      </c>
      <c r="J444" s="28">
        <v>0</v>
      </c>
      <c r="K444" s="28">
        <v>0</v>
      </c>
      <c r="L444" s="6">
        <v>0</v>
      </c>
      <c r="M444" s="6">
        <v>0</v>
      </c>
    </row>
    <row r="445" spans="1:51" x14ac:dyDescent="0.25">
      <c r="A445" s="25" t="s">
        <v>392</v>
      </c>
      <c r="B445" s="124" t="s">
        <v>795</v>
      </c>
      <c r="C445" s="25" t="s">
        <v>12</v>
      </c>
      <c r="D445" s="25" t="s">
        <v>402</v>
      </c>
      <c r="E445" s="25" t="s">
        <v>333</v>
      </c>
      <c r="F445" s="28"/>
      <c r="G445" s="28"/>
      <c r="H445" s="28"/>
      <c r="I445" s="54"/>
      <c r="J445" s="28">
        <v>0</v>
      </c>
      <c r="K445" s="28">
        <v>0</v>
      </c>
      <c r="L445" s="8">
        <v>0</v>
      </c>
      <c r="M445" s="8">
        <v>0</v>
      </c>
    </row>
    <row r="446" spans="1:51" x14ac:dyDescent="0.25">
      <c r="A446" s="25" t="s">
        <v>392</v>
      </c>
      <c r="B446" s="25" t="s">
        <v>406</v>
      </c>
      <c r="C446" s="25" t="s">
        <v>12</v>
      </c>
      <c r="D446" s="25" t="s">
        <v>396</v>
      </c>
      <c r="E446" s="25" t="s">
        <v>333</v>
      </c>
      <c r="F446" s="28"/>
      <c r="G446" s="28"/>
      <c r="H446" s="28"/>
      <c r="I446" s="54">
        <v>0</v>
      </c>
      <c r="J446" s="28">
        <v>0</v>
      </c>
      <c r="K446" s="28">
        <v>0</v>
      </c>
      <c r="L446" s="8">
        <v>0</v>
      </c>
      <c r="M446" s="8">
        <v>0</v>
      </c>
    </row>
    <row r="447" spans="1:51" x14ac:dyDescent="0.25">
      <c r="A447" s="25" t="s">
        <v>392</v>
      </c>
      <c r="B447" s="25" t="s">
        <v>407</v>
      </c>
      <c r="C447" s="25" t="s">
        <v>12</v>
      </c>
      <c r="D447" s="25" t="s">
        <v>396</v>
      </c>
      <c r="E447" s="25" t="s">
        <v>333</v>
      </c>
      <c r="F447" s="28"/>
      <c r="G447" s="28"/>
      <c r="H447" s="28"/>
      <c r="I447" s="54">
        <v>0</v>
      </c>
      <c r="J447" s="28">
        <v>0</v>
      </c>
      <c r="K447" s="28">
        <v>0</v>
      </c>
      <c r="L447" s="8">
        <v>0</v>
      </c>
      <c r="M447" s="8">
        <v>0</v>
      </c>
    </row>
    <row r="448" spans="1:51" x14ac:dyDescent="0.25">
      <c r="A448" s="25" t="s">
        <v>392</v>
      </c>
      <c r="B448" s="25" t="s">
        <v>408</v>
      </c>
      <c r="C448" s="25" t="s">
        <v>12</v>
      </c>
      <c r="D448" s="25" t="s">
        <v>396</v>
      </c>
      <c r="E448" s="25" t="s">
        <v>333</v>
      </c>
      <c r="F448" s="28"/>
      <c r="G448" s="28"/>
      <c r="H448" s="28"/>
      <c r="I448" s="54">
        <v>0</v>
      </c>
      <c r="J448" s="28">
        <v>0</v>
      </c>
      <c r="K448" s="28">
        <v>0</v>
      </c>
      <c r="L448" s="8">
        <v>0</v>
      </c>
      <c r="M448" s="8">
        <v>0</v>
      </c>
    </row>
    <row r="449" spans="1:13" x14ac:dyDescent="0.25">
      <c r="A449" s="25" t="s">
        <v>392</v>
      </c>
      <c r="B449" s="25" t="s">
        <v>408</v>
      </c>
      <c r="C449" s="25" t="s">
        <v>12</v>
      </c>
      <c r="D449" s="25" t="s">
        <v>397</v>
      </c>
      <c r="E449" s="25" t="s">
        <v>398</v>
      </c>
      <c r="F449" s="28"/>
      <c r="G449" s="28"/>
      <c r="H449" s="28"/>
      <c r="I449" s="54">
        <v>0</v>
      </c>
      <c r="J449" s="28">
        <v>0</v>
      </c>
      <c r="K449" s="28">
        <v>0</v>
      </c>
      <c r="L449" s="8">
        <v>0</v>
      </c>
      <c r="M449" s="8">
        <v>0</v>
      </c>
    </row>
    <row r="450" spans="1:13" x14ac:dyDescent="0.25">
      <c r="A450" s="25" t="s">
        <v>392</v>
      </c>
      <c r="B450" s="25" t="s">
        <v>409</v>
      </c>
      <c r="C450" s="25" t="s">
        <v>12</v>
      </c>
      <c r="D450" s="25" t="s">
        <v>396</v>
      </c>
      <c r="E450" s="25" t="s">
        <v>333</v>
      </c>
      <c r="F450" s="28"/>
      <c r="G450" s="28"/>
      <c r="H450" s="28"/>
      <c r="I450" s="54">
        <v>0</v>
      </c>
      <c r="J450" s="28">
        <v>0</v>
      </c>
      <c r="K450" s="28">
        <v>0</v>
      </c>
      <c r="L450" s="8">
        <v>0</v>
      </c>
      <c r="M450" s="8">
        <v>0</v>
      </c>
    </row>
    <row r="451" spans="1:13" x14ac:dyDescent="0.25">
      <c r="A451" s="25" t="s">
        <v>605</v>
      </c>
      <c r="B451" s="25" t="s">
        <v>606</v>
      </c>
      <c r="C451" s="25" t="s">
        <v>296</v>
      </c>
      <c r="D451" s="25" t="s">
        <v>539</v>
      </c>
      <c r="E451" s="25" t="s">
        <v>419</v>
      </c>
      <c r="F451" s="28"/>
      <c r="G451" s="28"/>
      <c r="H451" s="28"/>
      <c r="I451" s="54">
        <v>0</v>
      </c>
      <c r="J451" s="28">
        <v>0</v>
      </c>
      <c r="K451" s="28">
        <v>0</v>
      </c>
      <c r="L451" s="8">
        <v>0</v>
      </c>
      <c r="M451" s="8">
        <v>0</v>
      </c>
    </row>
    <row r="452" spans="1:13" x14ac:dyDescent="0.25">
      <c r="A452" s="25" t="s">
        <v>312</v>
      </c>
      <c r="B452" s="25" t="s">
        <v>313</v>
      </c>
      <c r="C452" s="25" t="s">
        <v>296</v>
      </c>
      <c r="D452" s="25" t="s">
        <v>314</v>
      </c>
      <c r="E452" s="25" t="s">
        <v>315</v>
      </c>
      <c r="F452" s="6"/>
      <c r="G452" s="6">
        <v>0</v>
      </c>
      <c r="H452" s="6"/>
      <c r="I452" s="10"/>
      <c r="J452" s="25"/>
      <c r="K452" s="25"/>
      <c r="L452" s="116"/>
      <c r="M452" s="116"/>
    </row>
    <row r="453" spans="1:13" x14ac:dyDescent="0.25">
      <c r="A453" s="25" t="s">
        <v>312</v>
      </c>
      <c r="B453" s="25" t="s">
        <v>313</v>
      </c>
      <c r="C453" s="25" t="s">
        <v>296</v>
      </c>
      <c r="D453" s="25" t="s">
        <v>745</v>
      </c>
      <c r="E453" s="25" t="s">
        <v>773</v>
      </c>
      <c r="F453" s="213"/>
      <c r="G453" s="6"/>
      <c r="H453" s="10">
        <v>0</v>
      </c>
      <c r="I453" s="10">
        <v>0</v>
      </c>
      <c r="J453" s="8">
        <v>0</v>
      </c>
      <c r="K453" s="8">
        <v>0</v>
      </c>
      <c r="L453" s="8">
        <v>0</v>
      </c>
      <c r="M453" s="8">
        <v>0</v>
      </c>
    </row>
    <row r="454" spans="1:13" x14ac:dyDescent="0.25">
      <c r="A454" s="25" t="s">
        <v>312</v>
      </c>
      <c r="B454" s="25" t="s">
        <v>746</v>
      </c>
      <c r="C454" s="25" t="s">
        <v>296</v>
      </c>
      <c r="D454" s="25" t="s">
        <v>747</v>
      </c>
      <c r="E454" s="25" t="s">
        <v>773</v>
      </c>
      <c r="F454" s="213"/>
      <c r="G454" s="6"/>
      <c r="H454" s="10">
        <v>0</v>
      </c>
      <c r="I454" s="10">
        <v>0</v>
      </c>
      <c r="J454" s="8">
        <v>0</v>
      </c>
      <c r="K454" s="8">
        <v>0</v>
      </c>
      <c r="L454" s="8">
        <v>0</v>
      </c>
      <c r="M454" s="8">
        <v>0</v>
      </c>
    </row>
    <row r="455" spans="1:13" x14ac:dyDescent="0.25">
      <c r="A455" s="25" t="s">
        <v>312</v>
      </c>
      <c r="B455" s="25" t="s">
        <v>725</v>
      </c>
      <c r="C455" s="25" t="s">
        <v>296</v>
      </c>
      <c r="D455" s="25" t="s">
        <v>748</v>
      </c>
      <c r="E455" s="25" t="s">
        <v>773</v>
      </c>
      <c r="F455" s="213"/>
      <c r="G455" s="6"/>
      <c r="H455" s="10">
        <v>0</v>
      </c>
      <c r="I455" s="10">
        <v>0</v>
      </c>
      <c r="J455" s="8">
        <v>0</v>
      </c>
      <c r="K455" s="8">
        <v>0</v>
      </c>
      <c r="L455" s="8">
        <v>0</v>
      </c>
      <c r="M455" s="8">
        <v>0</v>
      </c>
    </row>
    <row r="456" spans="1:13" x14ac:dyDescent="0.25">
      <c r="A456" s="25" t="s">
        <v>312</v>
      </c>
      <c r="B456" s="25" t="s">
        <v>749</v>
      </c>
      <c r="C456" s="25" t="s">
        <v>296</v>
      </c>
      <c r="D456" s="25" t="s">
        <v>750</v>
      </c>
      <c r="E456" s="25" t="s">
        <v>773</v>
      </c>
      <c r="F456" s="213"/>
      <c r="G456" s="25"/>
      <c r="H456" s="10">
        <v>0</v>
      </c>
      <c r="I456" s="10">
        <v>0</v>
      </c>
      <c r="J456" s="8">
        <v>0</v>
      </c>
      <c r="K456" s="8">
        <v>0</v>
      </c>
      <c r="L456" s="8">
        <v>0</v>
      </c>
      <c r="M456" s="8">
        <v>0</v>
      </c>
    </row>
    <row r="457" spans="1:13" x14ac:dyDescent="0.25">
      <c r="A457" s="214"/>
      <c r="B457" s="214"/>
      <c r="C457" s="214"/>
      <c r="D457" s="214"/>
      <c r="E457" s="99" t="s">
        <v>727</v>
      </c>
      <c r="F457" s="215">
        <f t="shared" ref="F457:K457" si="0">SUM(F3:F456)</f>
        <v>930.04030000000034</v>
      </c>
      <c r="G457" s="215">
        <f t="shared" si="0"/>
        <v>1041.4973000000002</v>
      </c>
      <c r="H457" s="215">
        <f t="shared" si="0"/>
        <v>1001.7292</v>
      </c>
      <c r="I457" s="215">
        <f t="shared" si="0"/>
        <v>1113.9789999999996</v>
      </c>
      <c r="J457" s="216">
        <f t="shared" si="0"/>
        <v>1073.0447397720438</v>
      </c>
      <c r="K457" s="216">
        <f t="shared" si="0"/>
        <v>956.43258529864704</v>
      </c>
      <c r="L457" s="216">
        <f t="shared" ref="L457" si="1">SUM(L3:L456)</f>
        <v>795.47569268732184</v>
      </c>
      <c r="M457" s="216">
        <f>SUM(M3:M456)</f>
        <v>1506.1250000000002</v>
      </c>
    </row>
    <row r="458" spans="1:13" x14ac:dyDescent="0.25">
      <c r="A458" s="214"/>
      <c r="B458" s="214"/>
      <c r="C458" s="214"/>
      <c r="D458" s="214"/>
      <c r="E458" s="99" t="s">
        <v>728</v>
      </c>
      <c r="F458" s="206">
        <f>(F457/158.987)*1000000</f>
        <v>5849788.3474749532</v>
      </c>
      <c r="G458" s="206">
        <f t="shared" ref="G458:J458" si="2">(G457/158.987)*1000000</f>
        <v>6550833.0869819559</v>
      </c>
      <c r="H458" s="206">
        <f t="shared" si="2"/>
        <v>6300698.7992728967</v>
      </c>
      <c r="I458" s="206">
        <f t="shared" si="2"/>
        <v>7006730.1100089923</v>
      </c>
      <c r="J458" s="66">
        <f t="shared" si="2"/>
        <v>6749260.8815314705</v>
      </c>
      <c r="K458" s="66">
        <f t="shared" ref="K458:L458" si="3">(K457/158.987)*1000000</f>
        <v>6015791.1357447272</v>
      </c>
      <c r="L458" s="66">
        <f t="shared" si="3"/>
        <v>5003400.8609969486</v>
      </c>
      <c r="M458" s="66">
        <f t="shared" ref="M458" si="4">(M457/158.987)*1000000</f>
        <v>9473258.8199035153</v>
      </c>
    </row>
    <row r="459" spans="1:13" x14ac:dyDescent="0.25">
      <c r="J459" s="25"/>
      <c r="K459" s="25"/>
      <c r="L459" s="116"/>
      <c r="M459" s="116"/>
    </row>
    <row r="460" spans="1:13" x14ac:dyDescent="0.25">
      <c r="D460" s="101" t="s">
        <v>319</v>
      </c>
      <c r="E460" s="99" t="s">
        <v>727</v>
      </c>
      <c r="F460" s="6">
        <f t="shared" ref="F460:K460" si="5">SUMIF($C$3:$C$456,"Bowen",F$3:F$456)</f>
        <v>641.77170000000001</v>
      </c>
      <c r="G460" s="6">
        <f t="shared" si="5"/>
        <v>641.77160000000003</v>
      </c>
      <c r="H460" s="6">
        <f t="shared" si="5"/>
        <v>641.69170000000008</v>
      </c>
      <c r="I460" s="185">
        <f t="shared" si="5"/>
        <v>641.68439999999998</v>
      </c>
      <c r="J460" s="6">
        <f t="shared" si="5"/>
        <v>639.2056</v>
      </c>
      <c r="K460" s="6">
        <f t="shared" si="5"/>
        <v>499.88916862512627</v>
      </c>
      <c r="L460" s="6">
        <f t="shared" ref="L460:M460" si="6">SUMIF($C$3:$C$456,"Bowen",L$3:L$456)</f>
        <v>381.66559999999998</v>
      </c>
      <c r="M460" s="6">
        <f t="shared" si="6"/>
        <v>864.23969999999986</v>
      </c>
    </row>
    <row r="461" spans="1:13" x14ac:dyDescent="0.25">
      <c r="D461" s="191"/>
      <c r="E461" s="99" t="s">
        <v>728</v>
      </c>
      <c r="F461" s="192">
        <f>(F460/158.987)*1000000</f>
        <v>4036630.0389340017</v>
      </c>
      <c r="G461" s="192">
        <f t="shared" ref="G461:J461" si="7">(G460/158.987)*1000000</f>
        <v>4036629.4099517576</v>
      </c>
      <c r="H461" s="192">
        <f t="shared" si="7"/>
        <v>4036126.8531389367</v>
      </c>
      <c r="I461" s="207">
        <f t="shared" si="7"/>
        <v>4036080.9374351357</v>
      </c>
      <c r="J461" s="192">
        <f t="shared" si="7"/>
        <v>4020489.7255750475</v>
      </c>
      <c r="K461" s="192">
        <f t="shared" ref="K461:L461" si="8">(K460/158.987)*1000000</f>
        <v>3144214.1094877333</v>
      </c>
      <c r="L461" s="192">
        <f t="shared" si="8"/>
        <v>2400608.8548120288</v>
      </c>
      <c r="M461" s="192">
        <f t="shared" ref="M461" si="9">(M460/158.987)*1000000</f>
        <v>5435914.25714052</v>
      </c>
    </row>
    <row r="462" spans="1:13" x14ac:dyDescent="0.25">
      <c r="D462" s="211"/>
      <c r="E462" s="212"/>
      <c r="F462" s="130"/>
      <c r="G462" s="130"/>
      <c r="H462" s="130"/>
      <c r="I462" s="130"/>
      <c r="J462" s="26"/>
      <c r="K462" s="26"/>
      <c r="L462" s="116"/>
      <c r="M462" s="116"/>
    </row>
    <row r="463" spans="1:13" x14ac:dyDescent="0.25">
      <c r="D463" s="101" t="s">
        <v>322</v>
      </c>
      <c r="E463" s="99" t="s">
        <v>727</v>
      </c>
      <c r="F463" s="6">
        <f t="shared" ref="F463:K463" si="10">SUMIF($C$3:$C$456,"Cooper",F$3:F$456)</f>
        <v>275.54319999999996</v>
      </c>
      <c r="G463" s="6">
        <f t="shared" si="10"/>
        <v>360.93729999999999</v>
      </c>
      <c r="H463" s="6">
        <f t="shared" si="10"/>
        <v>322.81299999999999</v>
      </c>
      <c r="I463" s="185">
        <f t="shared" si="10"/>
        <v>459.23139999999995</v>
      </c>
      <c r="J463" s="6">
        <f t="shared" si="10"/>
        <v>422.73033977204398</v>
      </c>
      <c r="K463" s="6">
        <f t="shared" si="10"/>
        <v>421.14908832221187</v>
      </c>
      <c r="L463" s="6">
        <f t="shared" ref="L463:M463" si="11">SUMIF($C$3:$C$456,"Cooper",L$3:L$456)</f>
        <v>386.78759999999988</v>
      </c>
      <c r="M463" s="6">
        <f t="shared" si="11"/>
        <v>563.58189999999991</v>
      </c>
    </row>
    <row r="464" spans="1:13" x14ac:dyDescent="0.25">
      <c r="D464" s="191"/>
      <c r="E464" s="99" t="s">
        <v>728</v>
      </c>
      <c r="F464" s="192">
        <f>(F463/158.987)*1000000</f>
        <v>1733117.8020844469</v>
      </c>
      <c r="G464" s="192">
        <f t="shared" ref="G464:J464" si="12">(G463/158.987)*1000000</f>
        <v>2270231.5283639543</v>
      </c>
      <c r="H464" s="192">
        <f t="shared" si="12"/>
        <v>2030436.4507789945</v>
      </c>
      <c r="I464" s="207">
        <f t="shared" si="12"/>
        <v>2888483.9640976931</v>
      </c>
      <c r="J464" s="192">
        <f t="shared" si="12"/>
        <v>2658898.7764536976</v>
      </c>
      <c r="K464" s="192">
        <f t="shared" ref="K464:L464" si="13">(K463/158.987)*1000000</f>
        <v>2648952.985603929</v>
      </c>
      <c r="L464" s="192">
        <f t="shared" si="13"/>
        <v>2432825.3253410649</v>
      </c>
      <c r="M464" s="192">
        <f t="shared" ref="M464" si="14">(M463/158.987)*1000000</f>
        <v>3544830.0804468286</v>
      </c>
    </row>
    <row r="465" spans="4:13" x14ac:dyDescent="0.25">
      <c r="D465" s="211"/>
      <c r="E465" s="212"/>
      <c r="F465" s="130"/>
      <c r="G465" s="130"/>
      <c r="H465" s="130"/>
      <c r="I465" s="130"/>
      <c r="J465" s="26"/>
      <c r="K465" s="26"/>
      <c r="L465" s="116"/>
      <c r="M465" s="116"/>
    </row>
    <row r="466" spans="4:13" x14ac:dyDescent="0.25">
      <c r="D466" s="101" t="s">
        <v>323</v>
      </c>
      <c r="E466" s="99" t="s">
        <v>727</v>
      </c>
      <c r="F466" s="6">
        <f t="shared" ref="F466:K466" si="15">SUMIF($C$3:$C$456,"Eromanga",F$3:F$456)</f>
        <v>1E-4</v>
      </c>
      <c r="G466" s="6">
        <f t="shared" si="15"/>
        <v>26.063100000000002</v>
      </c>
      <c r="H466" s="6">
        <f t="shared" si="15"/>
        <v>24.499200000000002</v>
      </c>
      <c r="I466" s="185">
        <f t="shared" si="15"/>
        <v>0.34300000000000003</v>
      </c>
      <c r="J466" s="6">
        <f t="shared" si="15"/>
        <v>0.1216</v>
      </c>
      <c r="K466" s="6">
        <f t="shared" si="15"/>
        <v>21.960321032996792</v>
      </c>
      <c r="L466" s="6">
        <f t="shared" ref="L466:M466" si="16">SUMIF($C$3:$C$456,"Eromanga",L$3:L$456)</f>
        <v>17.9312</v>
      </c>
      <c r="M466" s="6">
        <f t="shared" si="16"/>
        <v>28.4223</v>
      </c>
    </row>
    <row r="467" spans="4:13" x14ac:dyDescent="0.25">
      <c r="D467" s="191"/>
      <c r="E467" s="99" t="s">
        <v>728</v>
      </c>
      <c r="F467" s="217">
        <f>(F466/158.987)*1000000</f>
        <v>0.62898224383125678</v>
      </c>
      <c r="G467" s="217">
        <f t="shared" ref="G467:J467" si="17">(G466/158.987)*1000000</f>
        <v>163932.27119198427</v>
      </c>
      <c r="H467" s="217">
        <f t="shared" si="17"/>
        <v>154095.61788070726</v>
      </c>
      <c r="I467" s="218">
        <f t="shared" si="17"/>
        <v>2157.4090963412104</v>
      </c>
      <c r="J467" s="217">
        <f t="shared" si="17"/>
        <v>764.84240849880803</v>
      </c>
      <c r="K467" s="217">
        <f t="shared" ref="K467:L467" si="18">(K466/158.987)*1000000</f>
        <v>138126.51998589063</v>
      </c>
      <c r="L467" s="217">
        <f t="shared" si="18"/>
        <v>112784.0641058703</v>
      </c>
      <c r="M467" s="217">
        <f t="shared" ref="M467" si="19">(M466/158.987)*1000000</f>
        <v>178771.22028845127</v>
      </c>
    </row>
    <row r="468" spans="4:13" x14ac:dyDescent="0.25">
      <c r="D468" s="211"/>
      <c r="E468" s="212"/>
      <c r="F468" s="130"/>
      <c r="G468" s="130"/>
      <c r="H468" s="130"/>
      <c r="I468" s="130"/>
      <c r="J468" s="26"/>
      <c r="K468" s="26"/>
      <c r="L468" s="116"/>
      <c r="M468" s="116"/>
    </row>
    <row r="469" spans="4:13" x14ac:dyDescent="0.25">
      <c r="D469" s="101" t="s">
        <v>320</v>
      </c>
      <c r="E469" s="99" t="s">
        <v>727</v>
      </c>
      <c r="F469" s="6">
        <f t="shared" ref="F469:K469" si="20">SUMIF($C$3:$C$456,"Surat",F$3:F$456)</f>
        <v>12.725300000000001</v>
      </c>
      <c r="G469" s="6">
        <f t="shared" si="20"/>
        <v>12.725300000000001</v>
      </c>
      <c r="H469" s="6">
        <f t="shared" si="20"/>
        <v>12.725300000000001</v>
      </c>
      <c r="I469" s="185">
        <f t="shared" si="20"/>
        <v>12.7202</v>
      </c>
      <c r="J469" s="6">
        <f t="shared" si="20"/>
        <v>10.9872</v>
      </c>
      <c r="K469" s="6">
        <f t="shared" si="20"/>
        <v>13.434007318312968</v>
      </c>
      <c r="L469" s="6">
        <f t="shared" ref="L469:M469" si="21">SUMIF($C$3:$C$456,"Surat",L$3:L$456)</f>
        <v>9.0912926873215891</v>
      </c>
      <c r="M469" s="6">
        <f t="shared" si="21"/>
        <v>49.881100000000011</v>
      </c>
    </row>
    <row r="470" spans="4:13" x14ac:dyDescent="0.25">
      <c r="D470" s="119"/>
      <c r="E470" s="99" t="s">
        <v>728</v>
      </c>
      <c r="F470" s="192">
        <f>(F469/158.987)*1000000</f>
        <v>80039.877474258901</v>
      </c>
      <c r="G470" s="192">
        <f t="shared" ref="G470:J470" si="22">(G469/158.987)*1000000</f>
        <v>80039.877474258901</v>
      </c>
      <c r="H470" s="192">
        <f t="shared" si="22"/>
        <v>80039.877474258901</v>
      </c>
      <c r="I470" s="207">
        <f t="shared" si="22"/>
        <v>80007.799379823511</v>
      </c>
      <c r="J470" s="192">
        <f t="shared" si="22"/>
        <v>69107.537094227824</v>
      </c>
      <c r="K470" s="192">
        <f t="shared" ref="K470:L470" si="23">(K469/158.987)*1000000</f>
        <v>84497.520667180142</v>
      </c>
      <c r="L470" s="192">
        <f t="shared" si="23"/>
        <v>57182.616737982287</v>
      </c>
      <c r="M470" s="192">
        <f t="shared" ref="M470" si="24">(M469/158.987)*1000000</f>
        <v>313743.262027713</v>
      </c>
    </row>
    <row r="472" spans="4:13" x14ac:dyDescent="0.25">
      <c r="D472" s="214" t="s">
        <v>738</v>
      </c>
    </row>
    <row r="473" spans="4:13" x14ac:dyDescent="0.25">
      <c r="D473" s="214" t="s">
        <v>737</v>
      </c>
    </row>
    <row r="475" spans="4:13" x14ac:dyDescent="0.25">
      <c r="D475" s="214" t="s">
        <v>732</v>
      </c>
    </row>
    <row r="476" spans="4:13" x14ac:dyDescent="0.25">
      <c r="D476" s="214" t="s">
        <v>733</v>
      </c>
    </row>
  </sheetData>
  <sortState ref="A3:I231">
    <sortCondition ref="A3:A231"/>
    <sortCondition ref="B3:B231"/>
  </sortState>
  <dataValidations count="1">
    <dataValidation type="decimal" operator="greaterThanOrEqual" allowBlank="1" showInputMessage="1" showErrorMessage="1" error="Value must be greater than or equal to 0." sqref="K21 K17 K24:K27 K29:K31 K35:K36 K39 K33 K44:K45 K48:K49 K56:K57 K51 K59:K64 L30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7"/>
  <sheetViews>
    <sheetView workbookViewId="0">
      <pane xSplit="5" ySplit="2" topLeftCell="I476" activePane="bottomRight" state="frozen"/>
      <selection pane="topRight" activeCell="F1" sqref="F1"/>
      <selection pane="bottomLeft" activeCell="A3" sqref="A3"/>
      <selection pane="bottomRight" activeCell="O460" sqref="O460"/>
    </sheetView>
  </sheetViews>
  <sheetFormatPr defaultRowHeight="15" x14ac:dyDescent="0.25"/>
  <cols>
    <col min="1" max="1" width="49.140625" style="76" bestFit="1" customWidth="1"/>
    <col min="2" max="2" width="11.5703125" style="76" customWidth="1"/>
    <col min="3" max="3" width="9.7109375" style="76" bestFit="1" customWidth="1"/>
    <col min="4" max="4" width="42.140625" style="76" customWidth="1"/>
    <col min="5" max="5" width="23.42578125" style="76" customWidth="1"/>
    <col min="6" max="6" width="11.7109375" style="76" bestFit="1" customWidth="1"/>
    <col min="7" max="7" width="10.7109375" style="76" bestFit="1" customWidth="1"/>
    <col min="8" max="11" width="11.85546875" style="76" customWidth="1"/>
    <col min="12" max="13" width="12.42578125" style="76" customWidth="1"/>
  </cols>
  <sheetData>
    <row r="1" spans="1:13" ht="15.75" thickBot="1" x14ac:dyDescent="0.3">
      <c r="D1" s="107" t="s">
        <v>730</v>
      </c>
    </row>
    <row r="2" spans="1:13" ht="31.5" thickTop="1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324</v>
      </c>
      <c r="G2" s="2" t="s">
        <v>325</v>
      </c>
      <c r="H2" s="2" t="s">
        <v>740</v>
      </c>
      <c r="I2" s="2" t="s">
        <v>752</v>
      </c>
      <c r="J2" s="2" t="s">
        <v>770</v>
      </c>
      <c r="K2" s="2" t="s">
        <v>793</v>
      </c>
      <c r="L2" s="2" t="s">
        <v>820</v>
      </c>
      <c r="M2" s="2" t="s">
        <v>898</v>
      </c>
    </row>
    <row r="3" spans="1:13" ht="15.75" thickTop="1" x14ac:dyDescent="0.25">
      <c r="A3" s="85" t="s">
        <v>10</v>
      </c>
      <c r="B3" s="85" t="s">
        <v>11</v>
      </c>
      <c r="C3" s="85" t="s">
        <v>12</v>
      </c>
      <c r="D3" s="85" t="s">
        <v>13</v>
      </c>
      <c r="E3" s="223" t="s">
        <v>14</v>
      </c>
      <c r="F3" s="198">
        <v>0</v>
      </c>
      <c r="G3" s="198">
        <v>0</v>
      </c>
      <c r="H3" s="198">
        <v>0</v>
      </c>
      <c r="I3" s="9">
        <v>0</v>
      </c>
      <c r="J3" s="9">
        <v>0</v>
      </c>
      <c r="K3" s="9">
        <v>0</v>
      </c>
      <c r="L3" s="219">
        <v>0</v>
      </c>
      <c r="M3" s="219">
        <v>0</v>
      </c>
    </row>
    <row r="4" spans="1:13" x14ac:dyDescent="0.25">
      <c r="A4" s="25" t="s">
        <v>10</v>
      </c>
      <c r="B4" s="25" t="s">
        <v>15</v>
      </c>
      <c r="C4" s="25" t="s">
        <v>12</v>
      </c>
      <c r="D4" s="25" t="s">
        <v>16</v>
      </c>
      <c r="E4" s="25" t="s">
        <v>17</v>
      </c>
      <c r="F4" s="6">
        <v>128.6447</v>
      </c>
      <c r="G4" s="6">
        <v>128.6447</v>
      </c>
      <c r="H4" s="6">
        <v>128.6447</v>
      </c>
      <c r="I4" s="8">
        <v>128.6447</v>
      </c>
      <c r="J4" s="8">
        <v>128.6447</v>
      </c>
      <c r="K4" s="176">
        <v>10.369308630541815</v>
      </c>
      <c r="L4" s="25">
        <v>10.369300000000001</v>
      </c>
      <c r="M4" s="25">
        <v>10.362399999999999</v>
      </c>
    </row>
    <row r="5" spans="1:13" x14ac:dyDescent="0.25">
      <c r="A5" s="25" t="s">
        <v>10</v>
      </c>
      <c r="B5" s="25" t="s">
        <v>18</v>
      </c>
      <c r="C5" s="25" t="s">
        <v>12</v>
      </c>
      <c r="D5" s="25" t="s">
        <v>19</v>
      </c>
      <c r="E5" s="25" t="s">
        <v>17</v>
      </c>
      <c r="F5" s="6">
        <v>124.131</v>
      </c>
      <c r="G5" s="6">
        <v>124.131</v>
      </c>
      <c r="H5" s="6">
        <v>124.12730000000001</v>
      </c>
      <c r="I5" s="8">
        <v>124.12730000000001</v>
      </c>
      <c r="J5" s="28">
        <v>123.8883</v>
      </c>
      <c r="K5" s="28">
        <v>123.8883</v>
      </c>
      <c r="L5" s="8">
        <v>0</v>
      </c>
      <c r="M5" s="8">
        <v>0</v>
      </c>
    </row>
    <row r="6" spans="1:13" x14ac:dyDescent="0.25">
      <c r="A6" s="25" t="s">
        <v>10</v>
      </c>
      <c r="B6" s="25" t="s">
        <v>20</v>
      </c>
      <c r="C6" s="25" t="s">
        <v>12</v>
      </c>
      <c r="D6" s="25" t="s">
        <v>21</v>
      </c>
      <c r="E6" s="25" t="s">
        <v>14</v>
      </c>
      <c r="F6" s="6">
        <v>0</v>
      </c>
      <c r="G6" s="6">
        <v>0</v>
      </c>
      <c r="H6" s="6">
        <v>0</v>
      </c>
      <c r="I6" s="8">
        <v>0</v>
      </c>
      <c r="J6" s="8">
        <v>0</v>
      </c>
      <c r="K6" s="9">
        <v>0</v>
      </c>
      <c r="L6" s="8">
        <v>0</v>
      </c>
      <c r="M6" s="8">
        <v>0</v>
      </c>
    </row>
    <row r="7" spans="1:13" x14ac:dyDescent="0.25">
      <c r="A7" s="25" t="s">
        <v>10</v>
      </c>
      <c r="B7" s="25" t="s">
        <v>20</v>
      </c>
      <c r="C7" s="25" t="s">
        <v>12</v>
      </c>
      <c r="D7" s="25" t="s">
        <v>22</v>
      </c>
      <c r="E7" s="25" t="s">
        <v>23</v>
      </c>
      <c r="F7" s="6">
        <v>1.0539000000000001</v>
      </c>
      <c r="G7" s="6">
        <v>1.0539000000000001</v>
      </c>
      <c r="H7" s="6">
        <v>1.0539000000000001</v>
      </c>
      <c r="I7" s="8">
        <v>1.0539000000000001</v>
      </c>
      <c r="J7" s="8">
        <v>1.0539000000000001</v>
      </c>
      <c r="K7" s="8">
        <v>1.0539000000000001</v>
      </c>
      <c r="L7" s="25">
        <v>0.85540000000000005</v>
      </c>
      <c r="M7" s="25">
        <v>0.85540000000000005</v>
      </c>
    </row>
    <row r="8" spans="1:13" x14ac:dyDescent="0.25">
      <c r="A8" s="25" t="s">
        <v>10</v>
      </c>
      <c r="B8" s="25" t="s">
        <v>20</v>
      </c>
      <c r="C8" s="25" t="s">
        <v>12</v>
      </c>
      <c r="D8" s="25" t="s">
        <v>24</v>
      </c>
      <c r="E8" s="25" t="s">
        <v>23</v>
      </c>
      <c r="F8" s="6">
        <v>0</v>
      </c>
      <c r="G8" s="6">
        <v>0</v>
      </c>
      <c r="H8" s="6">
        <v>0</v>
      </c>
      <c r="I8" s="8">
        <v>0</v>
      </c>
      <c r="J8" s="8">
        <v>0</v>
      </c>
      <c r="K8" s="9">
        <v>0</v>
      </c>
      <c r="L8" s="8">
        <v>0</v>
      </c>
      <c r="M8" s="8">
        <v>0</v>
      </c>
    </row>
    <row r="9" spans="1:13" x14ac:dyDescent="0.25">
      <c r="A9" s="25" t="s">
        <v>10</v>
      </c>
      <c r="B9" s="25" t="s">
        <v>20</v>
      </c>
      <c r="C9" s="25" t="s">
        <v>12</v>
      </c>
      <c r="D9" s="25" t="s">
        <v>25</v>
      </c>
      <c r="E9" s="25" t="s">
        <v>14</v>
      </c>
      <c r="F9" s="6">
        <v>0</v>
      </c>
      <c r="G9" s="6">
        <v>0</v>
      </c>
      <c r="H9" s="6">
        <v>0</v>
      </c>
      <c r="I9" s="8">
        <v>0</v>
      </c>
      <c r="J9" s="8">
        <v>0</v>
      </c>
      <c r="K9" s="9">
        <v>0</v>
      </c>
      <c r="L9" s="8">
        <v>0</v>
      </c>
      <c r="M9" s="8">
        <v>0</v>
      </c>
    </row>
    <row r="10" spans="1:13" x14ac:dyDescent="0.25">
      <c r="A10" s="25" t="s">
        <v>10</v>
      </c>
      <c r="B10" s="25" t="s">
        <v>20</v>
      </c>
      <c r="C10" s="25" t="s">
        <v>12</v>
      </c>
      <c r="D10" s="25" t="s">
        <v>26</v>
      </c>
      <c r="E10" s="25" t="s">
        <v>14</v>
      </c>
      <c r="F10" s="6">
        <v>0</v>
      </c>
      <c r="G10" s="6">
        <v>0</v>
      </c>
      <c r="H10" s="6">
        <v>0</v>
      </c>
      <c r="I10" s="8">
        <v>0</v>
      </c>
      <c r="J10" s="8">
        <v>0</v>
      </c>
      <c r="K10" s="9">
        <v>0</v>
      </c>
      <c r="L10" s="8">
        <v>0</v>
      </c>
      <c r="M10" s="8">
        <v>0</v>
      </c>
    </row>
    <row r="11" spans="1:13" x14ac:dyDescent="0.25">
      <c r="A11" s="25" t="s">
        <v>10</v>
      </c>
      <c r="B11" s="25" t="s">
        <v>20</v>
      </c>
      <c r="C11" s="25" t="s">
        <v>12</v>
      </c>
      <c r="D11" s="25" t="s">
        <v>27</v>
      </c>
      <c r="E11" s="25" t="s">
        <v>14</v>
      </c>
      <c r="F11" s="6">
        <v>0</v>
      </c>
      <c r="G11" s="6">
        <v>0</v>
      </c>
      <c r="H11" s="6">
        <v>0</v>
      </c>
      <c r="I11" s="8">
        <v>0</v>
      </c>
      <c r="J11" s="8">
        <v>0</v>
      </c>
      <c r="K11" s="9">
        <v>0</v>
      </c>
      <c r="L11" s="8">
        <v>0</v>
      </c>
      <c r="M11" s="8">
        <v>0</v>
      </c>
    </row>
    <row r="12" spans="1:13" x14ac:dyDescent="0.25">
      <c r="A12" s="25" t="s">
        <v>10</v>
      </c>
      <c r="B12" s="25" t="s">
        <v>20</v>
      </c>
      <c r="C12" s="25" t="s">
        <v>12</v>
      </c>
      <c r="D12" s="25" t="s">
        <v>28</v>
      </c>
      <c r="E12" s="25" t="s">
        <v>29</v>
      </c>
      <c r="F12" s="6">
        <v>2.7101999999999999</v>
      </c>
      <c r="G12" s="6">
        <v>2.7101999999999999</v>
      </c>
      <c r="H12" s="6">
        <v>2.7101999999999999</v>
      </c>
      <c r="I12" s="8">
        <v>2.7101999999999999</v>
      </c>
      <c r="J12" s="28">
        <v>2.7101999999999999</v>
      </c>
      <c r="K12" s="28">
        <v>2.7101999999999999</v>
      </c>
      <c r="L12" s="25">
        <v>2.7101999999999999</v>
      </c>
      <c r="M12" s="25">
        <v>2.7101999999999999</v>
      </c>
    </row>
    <row r="13" spans="1:13" x14ac:dyDescent="0.25">
      <c r="A13" s="25" t="s">
        <v>10</v>
      </c>
      <c r="B13" s="25" t="s">
        <v>30</v>
      </c>
      <c r="C13" s="25" t="s">
        <v>12</v>
      </c>
      <c r="D13" s="25" t="s">
        <v>27</v>
      </c>
      <c r="E13" s="25" t="s">
        <v>14</v>
      </c>
      <c r="F13" s="6">
        <v>0</v>
      </c>
      <c r="G13" s="6">
        <v>0</v>
      </c>
      <c r="H13" s="6">
        <v>0</v>
      </c>
      <c r="I13" s="8">
        <v>0</v>
      </c>
      <c r="J13" s="8">
        <v>0</v>
      </c>
      <c r="K13" s="9">
        <v>0</v>
      </c>
      <c r="L13" s="8">
        <v>0</v>
      </c>
      <c r="M13" s="8">
        <v>0</v>
      </c>
    </row>
    <row r="14" spans="1:13" x14ac:dyDescent="0.25">
      <c r="A14" s="25" t="s">
        <v>10</v>
      </c>
      <c r="B14" s="25" t="s">
        <v>31</v>
      </c>
      <c r="C14" s="25" t="s">
        <v>12</v>
      </c>
      <c r="D14" s="25" t="s">
        <v>27</v>
      </c>
      <c r="E14" s="25" t="s">
        <v>14</v>
      </c>
      <c r="F14" s="6">
        <v>0</v>
      </c>
      <c r="G14" s="6">
        <v>0</v>
      </c>
      <c r="H14" s="6">
        <v>0</v>
      </c>
      <c r="I14" s="8">
        <v>0</v>
      </c>
      <c r="J14" s="8">
        <v>0</v>
      </c>
      <c r="K14" s="9">
        <v>0</v>
      </c>
      <c r="L14" s="8">
        <v>0</v>
      </c>
      <c r="M14" s="8">
        <v>0</v>
      </c>
    </row>
    <row r="15" spans="1:13" x14ac:dyDescent="0.25">
      <c r="A15" s="25" t="s">
        <v>10</v>
      </c>
      <c r="B15" s="25" t="s">
        <v>32</v>
      </c>
      <c r="C15" s="25" t="s">
        <v>12</v>
      </c>
      <c r="D15" s="25" t="s">
        <v>33</v>
      </c>
      <c r="E15" s="25" t="s">
        <v>23</v>
      </c>
      <c r="F15" s="6">
        <v>0</v>
      </c>
      <c r="G15" s="6">
        <v>0</v>
      </c>
      <c r="H15" s="6">
        <v>0</v>
      </c>
      <c r="I15" s="8">
        <v>0</v>
      </c>
      <c r="J15" s="8">
        <v>0</v>
      </c>
      <c r="K15" s="9">
        <v>0</v>
      </c>
      <c r="L15" s="8">
        <v>0</v>
      </c>
      <c r="M15" s="8">
        <v>0</v>
      </c>
    </row>
    <row r="16" spans="1:13" x14ac:dyDescent="0.25">
      <c r="A16" s="25" t="s">
        <v>34</v>
      </c>
      <c r="B16" s="25" t="s">
        <v>35</v>
      </c>
      <c r="C16" s="25" t="s">
        <v>12</v>
      </c>
      <c r="D16" s="25" t="s">
        <v>36</v>
      </c>
      <c r="E16" s="25" t="s">
        <v>17</v>
      </c>
      <c r="F16" s="6">
        <v>6.4550000000000001</v>
      </c>
      <c r="G16" s="6">
        <v>6.4550000000000001</v>
      </c>
      <c r="H16" s="6">
        <v>6.4550000000000001</v>
      </c>
      <c r="I16" s="8">
        <v>6.4550000000000001</v>
      </c>
      <c r="J16" s="8">
        <v>6.4550000000000001</v>
      </c>
      <c r="K16" s="8">
        <v>6.4550000000000001</v>
      </c>
      <c r="L16" s="25">
        <v>6.4550000000000001</v>
      </c>
      <c r="M16" s="25">
        <v>6.4550000000000001</v>
      </c>
    </row>
    <row r="17" spans="1:13" x14ac:dyDescent="0.25">
      <c r="A17" s="25" t="s">
        <v>37</v>
      </c>
      <c r="B17" s="25" t="s">
        <v>38</v>
      </c>
      <c r="C17" s="25" t="s">
        <v>12</v>
      </c>
      <c r="D17" s="25" t="s">
        <v>39</v>
      </c>
      <c r="E17" s="25" t="s">
        <v>40</v>
      </c>
      <c r="F17" s="6">
        <v>0</v>
      </c>
      <c r="G17" s="6">
        <v>0</v>
      </c>
      <c r="H17" s="6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</row>
    <row r="18" spans="1:13" x14ac:dyDescent="0.25">
      <c r="A18" s="25" t="s">
        <v>37</v>
      </c>
      <c r="B18" s="25" t="s">
        <v>38</v>
      </c>
      <c r="C18" s="25" t="s">
        <v>12</v>
      </c>
      <c r="D18" s="25" t="s">
        <v>41</v>
      </c>
      <c r="E18" s="25" t="s">
        <v>40</v>
      </c>
      <c r="F18" s="6">
        <v>0</v>
      </c>
      <c r="G18" s="6">
        <v>0</v>
      </c>
      <c r="H18" s="6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</row>
    <row r="19" spans="1:13" x14ac:dyDescent="0.25">
      <c r="A19" s="25" t="s">
        <v>37</v>
      </c>
      <c r="B19" s="25" t="s">
        <v>38</v>
      </c>
      <c r="C19" s="25" t="s">
        <v>12</v>
      </c>
      <c r="D19" s="25" t="s">
        <v>42</v>
      </c>
      <c r="E19" s="25" t="s">
        <v>40</v>
      </c>
      <c r="F19" s="6">
        <v>0</v>
      </c>
      <c r="G19" s="6">
        <v>0</v>
      </c>
      <c r="H19" s="6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</row>
    <row r="20" spans="1:13" x14ac:dyDescent="0.25">
      <c r="A20" s="25" t="s">
        <v>37</v>
      </c>
      <c r="B20" s="25" t="s">
        <v>38</v>
      </c>
      <c r="C20" s="25" t="s">
        <v>12</v>
      </c>
      <c r="D20" s="25" t="s">
        <v>43</v>
      </c>
      <c r="E20" s="25" t="s">
        <v>40</v>
      </c>
      <c r="F20" s="6">
        <v>0</v>
      </c>
      <c r="G20" s="6">
        <v>0</v>
      </c>
      <c r="H20" s="6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</row>
    <row r="21" spans="1:13" x14ac:dyDescent="0.25">
      <c r="A21" s="25" t="s">
        <v>37</v>
      </c>
      <c r="B21" s="25" t="s">
        <v>38</v>
      </c>
      <c r="C21" s="25" t="s">
        <v>12</v>
      </c>
      <c r="D21" s="25" t="s">
        <v>44</v>
      </c>
      <c r="E21" s="25" t="s">
        <v>40</v>
      </c>
      <c r="F21" s="6">
        <v>0.26650000000000001</v>
      </c>
      <c r="G21" s="6">
        <v>0.26650000000000001</v>
      </c>
      <c r="H21" s="6">
        <v>0.26650000000000001</v>
      </c>
      <c r="I21" s="8">
        <v>0.26650000000000001</v>
      </c>
      <c r="J21" s="28">
        <v>0.1583</v>
      </c>
      <c r="K21" s="209">
        <v>5.4199085952663012E-2</v>
      </c>
      <c r="L21" s="83">
        <v>0.1341</v>
      </c>
      <c r="M21" s="83">
        <v>0.1789</v>
      </c>
    </row>
    <row r="22" spans="1:13" x14ac:dyDescent="0.25">
      <c r="A22" s="25" t="s">
        <v>37</v>
      </c>
      <c r="B22" s="25" t="s">
        <v>38</v>
      </c>
      <c r="C22" s="25" t="s">
        <v>12</v>
      </c>
      <c r="D22" s="25" t="s">
        <v>45</v>
      </c>
      <c r="E22" s="25" t="s">
        <v>14</v>
      </c>
      <c r="F22" s="6">
        <v>0</v>
      </c>
      <c r="G22" s="6">
        <v>0</v>
      </c>
      <c r="H22" s="6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</row>
    <row r="23" spans="1:13" x14ac:dyDescent="0.25">
      <c r="A23" s="25" t="s">
        <v>37</v>
      </c>
      <c r="B23" s="25" t="s">
        <v>38</v>
      </c>
      <c r="C23" s="25" t="s">
        <v>296</v>
      </c>
      <c r="D23" s="25" t="s">
        <v>297</v>
      </c>
      <c r="E23" s="25" t="s">
        <v>298</v>
      </c>
      <c r="F23" s="6">
        <v>0.18820000000000001</v>
      </c>
      <c r="G23" s="6">
        <v>0.18820000000000001</v>
      </c>
      <c r="H23" s="6">
        <v>0.18820000000000001</v>
      </c>
      <c r="I23" s="8">
        <v>0.18820000000000001</v>
      </c>
      <c r="J23" s="28">
        <v>8.5100000000000009E-2</v>
      </c>
      <c r="K23" s="209">
        <v>7.5185328041046107E-3</v>
      </c>
      <c r="L23" s="25">
        <v>6.8000000000000005E-2</v>
      </c>
      <c r="M23" s="25">
        <v>0.11700000000000001</v>
      </c>
    </row>
    <row r="24" spans="1:13" x14ac:dyDescent="0.25">
      <c r="A24" s="25" t="s">
        <v>37</v>
      </c>
      <c r="B24" s="25" t="s">
        <v>38</v>
      </c>
      <c r="C24" s="25" t="s">
        <v>296</v>
      </c>
      <c r="D24" s="25" t="s">
        <v>42</v>
      </c>
      <c r="E24" s="25" t="s">
        <v>298</v>
      </c>
      <c r="F24" s="6">
        <v>0.8992</v>
      </c>
      <c r="G24" s="6">
        <v>0.8992</v>
      </c>
      <c r="H24" s="6">
        <v>0.8992</v>
      </c>
      <c r="I24" s="8">
        <v>0.8992</v>
      </c>
      <c r="J24" s="28">
        <v>0.48350000000000004</v>
      </c>
      <c r="K24" s="168">
        <v>3.1174614324590011E-3</v>
      </c>
      <c r="L24" s="82">
        <v>0.2792</v>
      </c>
      <c r="M24" s="82">
        <v>0.18679999999999999</v>
      </c>
    </row>
    <row r="25" spans="1:13" x14ac:dyDescent="0.25">
      <c r="A25" s="25" t="s">
        <v>37</v>
      </c>
      <c r="B25" s="25" t="s">
        <v>38</v>
      </c>
      <c r="C25" s="25" t="s">
        <v>296</v>
      </c>
      <c r="D25" s="25" t="s">
        <v>299</v>
      </c>
      <c r="E25" s="25" t="s">
        <v>298</v>
      </c>
      <c r="F25" s="6">
        <v>0</v>
      </c>
      <c r="G25" s="6">
        <v>0</v>
      </c>
      <c r="H25" s="6">
        <v>0</v>
      </c>
      <c r="I25" s="8">
        <v>0</v>
      </c>
      <c r="J25" s="8">
        <v>0</v>
      </c>
      <c r="K25" s="8">
        <v>0</v>
      </c>
      <c r="L25" s="8">
        <v>0</v>
      </c>
      <c r="M25" s="8">
        <v>0.23830000000000001</v>
      </c>
    </row>
    <row r="26" spans="1:13" x14ac:dyDescent="0.25">
      <c r="A26" s="25" t="s">
        <v>37</v>
      </c>
      <c r="B26" s="25" t="s">
        <v>38</v>
      </c>
      <c r="C26" s="25" t="s">
        <v>296</v>
      </c>
      <c r="D26" s="25" t="s">
        <v>300</v>
      </c>
      <c r="E26" s="25" t="s">
        <v>298</v>
      </c>
      <c r="F26" s="6">
        <v>0.32490000000000002</v>
      </c>
      <c r="G26" s="6">
        <v>0.32490000000000002</v>
      </c>
      <c r="H26" s="6">
        <v>0.32490000000000002</v>
      </c>
      <c r="I26" s="8">
        <v>0.32490000000000002</v>
      </c>
      <c r="J26" s="28">
        <v>0.12529999999999999</v>
      </c>
      <c r="K26" s="8">
        <v>0</v>
      </c>
      <c r="L26" s="25">
        <v>6.2400000000000004E-2</v>
      </c>
      <c r="M26" s="25">
        <v>0.20699999999999999</v>
      </c>
    </row>
    <row r="27" spans="1:13" x14ac:dyDescent="0.25">
      <c r="A27" s="25" t="s">
        <v>37</v>
      </c>
      <c r="B27" s="25" t="s">
        <v>38</v>
      </c>
      <c r="C27" s="25" t="s">
        <v>296</v>
      </c>
      <c r="D27" s="25" t="s">
        <v>301</v>
      </c>
      <c r="E27" s="25" t="s">
        <v>298</v>
      </c>
      <c r="F27" s="6">
        <v>1.4700000000000001E-2</v>
      </c>
      <c r="G27" s="6">
        <v>1.4700000000000001E-2</v>
      </c>
      <c r="H27" s="6">
        <v>1.4700000000000001E-2</v>
      </c>
      <c r="I27" s="8">
        <v>1.4700000000000001E-2</v>
      </c>
      <c r="J27" s="28">
        <v>1.14E-2</v>
      </c>
      <c r="K27" s="28">
        <v>1.14E-2</v>
      </c>
      <c r="L27" s="25">
        <v>9.1000000000000004E-3</v>
      </c>
      <c r="M27" s="25">
        <v>1E-4</v>
      </c>
    </row>
    <row r="28" spans="1:13" x14ac:dyDescent="0.25">
      <c r="A28" s="25" t="s">
        <v>37</v>
      </c>
      <c r="B28" s="25" t="s">
        <v>38</v>
      </c>
      <c r="C28" s="25" t="s">
        <v>296</v>
      </c>
      <c r="D28" s="25" t="s">
        <v>302</v>
      </c>
      <c r="E28" s="25" t="s">
        <v>298</v>
      </c>
      <c r="F28" s="6">
        <v>0.26180000000000003</v>
      </c>
      <c r="G28" s="6">
        <v>0.26180000000000003</v>
      </c>
      <c r="H28" s="6">
        <v>0.26180000000000003</v>
      </c>
      <c r="I28" s="8">
        <v>0.26180000000000003</v>
      </c>
      <c r="J28" s="28">
        <v>0.15540000000000001</v>
      </c>
      <c r="K28" s="209">
        <v>4.1286626339824009E-2</v>
      </c>
      <c r="L28" s="25">
        <v>0.15540000000000001</v>
      </c>
      <c r="M28" s="25">
        <v>0.1111</v>
      </c>
    </row>
    <row r="29" spans="1:13" x14ac:dyDescent="0.25">
      <c r="A29" s="25" t="s">
        <v>37</v>
      </c>
      <c r="B29" s="25" t="s">
        <v>303</v>
      </c>
      <c r="C29" s="25" t="s">
        <v>296</v>
      </c>
      <c r="D29" s="25" t="s">
        <v>304</v>
      </c>
      <c r="E29" s="25" t="s">
        <v>298</v>
      </c>
      <c r="F29" s="6">
        <v>0.73360000000000003</v>
      </c>
      <c r="G29" s="6">
        <v>0.73360000000000003</v>
      </c>
      <c r="H29" s="6">
        <v>0.73360000000000003</v>
      </c>
      <c r="I29" s="8">
        <v>0.73360000000000003</v>
      </c>
      <c r="J29" s="28">
        <v>0.73360000000000003</v>
      </c>
      <c r="K29" s="209">
        <v>0.73361189834116702</v>
      </c>
      <c r="L29" s="25">
        <v>0.73360000000000003</v>
      </c>
      <c r="M29" s="25">
        <v>1.4975000000000001</v>
      </c>
    </row>
    <row r="30" spans="1:13" x14ac:dyDescent="0.25">
      <c r="A30" s="25" t="s">
        <v>37</v>
      </c>
      <c r="B30" s="25" t="s">
        <v>303</v>
      </c>
      <c r="C30" s="25" t="s">
        <v>296</v>
      </c>
      <c r="D30" s="25" t="s">
        <v>305</v>
      </c>
      <c r="E30" s="25" t="s">
        <v>298</v>
      </c>
      <c r="F30" s="6">
        <v>0.46310000000000001</v>
      </c>
      <c r="G30" s="6">
        <v>0.46310000000000001</v>
      </c>
      <c r="H30" s="6">
        <v>0.46310000000000001</v>
      </c>
      <c r="I30" s="8">
        <v>0.46310000000000001</v>
      </c>
      <c r="J30" s="28">
        <v>0.46310000000000001</v>
      </c>
      <c r="K30" s="209">
        <v>0.46312999208279998</v>
      </c>
      <c r="L30" s="25">
        <v>0.46310000000000001</v>
      </c>
      <c r="M30" s="25">
        <v>0.94550000000000001</v>
      </c>
    </row>
    <row r="31" spans="1:13" x14ac:dyDescent="0.25">
      <c r="A31" s="25" t="s">
        <v>37</v>
      </c>
      <c r="B31" s="25" t="s">
        <v>46</v>
      </c>
      <c r="C31" s="25" t="s">
        <v>12</v>
      </c>
      <c r="D31" s="25" t="s">
        <v>47</v>
      </c>
      <c r="E31" s="25" t="s">
        <v>17</v>
      </c>
      <c r="F31" s="6">
        <v>0.65900000000000003</v>
      </c>
      <c r="G31" s="6">
        <v>0.65900000000000003</v>
      </c>
      <c r="H31" s="6">
        <v>0.65900000000000003</v>
      </c>
      <c r="I31" s="8">
        <v>0.65900000000000003</v>
      </c>
      <c r="J31" s="28">
        <v>0.60330000000000006</v>
      </c>
      <c r="K31" s="168">
        <v>0.41359247335334903</v>
      </c>
      <c r="L31" s="82">
        <v>0.56830000000000003</v>
      </c>
      <c r="M31" s="82">
        <v>0.39600000000000002</v>
      </c>
    </row>
    <row r="32" spans="1:13" x14ac:dyDescent="0.25">
      <c r="A32" s="25" t="s">
        <v>37</v>
      </c>
      <c r="B32" s="25" t="s">
        <v>46</v>
      </c>
      <c r="C32" s="25" t="s">
        <v>12</v>
      </c>
      <c r="D32" s="25" t="s">
        <v>48</v>
      </c>
      <c r="E32" s="25" t="s">
        <v>40</v>
      </c>
      <c r="F32" s="6">
        <v>0</v>
      </c>
      <c r="G32" s="6">
        <v>0</v>
      </c>
      <c r="H32" s="6">
        <v>0</v>
      </c>
      <c r="I32" s="8">
        <v>0</v>
      </c>
      <c r="J32" s="8"/>
      <c r="K32" s="25"/>
      <c r="L32" s="25"/>
      <c r="M32" s="25"/>
    </row>
    <row r="33" spans="1:13" x14ac:dyDescent="0.25">
      <c r="A33" s="25" t="s">
        <v>37</v>
      </c>
      <c r="B33" s="25" t="s">
        <v>46</v>
      </c>
      <c r="C33" s="25" t="s">
        <v>12</v>
      </c>
      <c r="D33" s="25" t="s">
        <v>48</v>
      </c>
      <c r="E33" s="25" t="s">
        <v>14</v>
      </c>
      <c r="F33" s="6"/>
      <c r="G33" s="6"/>
      <c r="H33" s="6"/>
      <c r="I33" s="8"/>
      <c r="J33" s="7">
        <v>0</v>
      </c>
      <c r="K33" s="7">
        <v>0</v>
      </c>
      <c r="L33" s="7">
        <v>0</v>
      </c>
      <c r="M33" s="7">
        <v>0</v>
      </c>
    </row>
    <row r="34" spans="1:13" x14ac:dyDescent="0.25">
      <c r="A34" s="25" t="s">
        <v>37</v>
      </c>
      <c r="B34" s="25" t="s">
        <v>46</v>
      </c>
      <c r="C34" s="25" t="s">
        <v>12</v>
      </c>
      <c r="D34" s="25" t="s">
        <v>49</v>
      </c>
      <c r="E34" s="25" t="s">
        <v>17</v>
      </c>
      <c r="F34" s="6">
        <v>0</v>
      </c>
      <c r="G34" s="6">
        <v>0</v>
      </c>
      <c r="H34" s="6">
        <v>0</v>
      </c>
      <c r="I34" s="8">
        <v>0</v>
      </c>
      <c r="J34" s="8">
        <v>0</v>
      </c>
      <c r="K34" s="168">
        <v>0.90280099999999996</v>
      </c>
      <c r="L34" s="7">
        <v>0</v>
      </c>
      <c r="M34" s="7">
        <v>0.14019999999999999</v>
      </c>
    </row>
    <row r="35" spans="1:13" x14ac:dyDescent="0.25">
      <c r="A35" s="25" t="s">
        <v>37</v>
      </c>
      <c r="B35" s="25" t="s">
        <v>46</v>
      </c>
      <c r="C35" s="25" t="s">
        <v>12</v>
      </c>
      <c r="D35" s="25" t="s">
        <v>50</v>
      </c>
      <c r="E35" s="25" t="s">
        <v>14</v>
      </c>
      <c r="F35" s="6">
        <v>0.44260000000000005</v>
      </c>
      <c r="G35" s="6">
        <v>0.44260000000000005</v>
      </c>
      <c r="H35" s="6">
        <v>0.44260000000000005</v>
      </c>
      <c r="I35" s="8">
        <v>0.44260000000000005</v>
      </c>
      <c r="J35" s="8">
        <v>0.44260000000000005</v>
      </c>
      <c r="K35" s="168">
        <v>0.44259999999999999</v>
      </c>
      <c r="L35" s="83">
        <v>0.4007</v>
      </c>
      <c r="M35" s="83">
        <v>0.252</v>
      </c>
    </row>
    <row r="36" spans="1:13" x14ac:dyDescent="0.25">
      <c r="A36" s="25" t="s">
        <v>37</v>
      </c>
      <c r="B36" s="25" t="s">
        <v>46</v>
      </c>
      <c r="C36" s="25" t="s">
        <v>12</v>
      </c>
      <c r="D36" s="25" t="s">
        <v>51</v>
      </c>
      <c r="E36" s="25" t="s">
        <v>14</v>
      </c>
      <c r="F36" s="6">
        <v>0</v>
      </c>
      <c r="G36" s="6">
        <v>0</v>
      </c>
      <c r="H36" s="6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</row>
    <row r="37" spans="1:13" x14ac:dyDescent="0.25">
      <c r="A37" s="25" t="s">
        <v>37</v>
      </c>
      <c r="B37" s="25" t="s">
        <v>46</v>
      </c>
      <c r="C37" s="25" t="s">
        <v>12</v>
      </c>
      <c r="D37" s="25" t="s">
        <v>52</v>
      </c>
      <c r="E37" s="25" t="s">
        <v>14</v>
      </c>
      <c r="F37" s="6">
        <v>0</v>
      </c>
      <c r="G37" s="6">
        <v>0</v>
      </c>
      <c r="H37" s="6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</row>
    <row r="38" spans="1:13" x14ac:dyDescent="0.25">
      <c r="A38" s="25" t="s">
        <v>37</v>
      </c>
      <c r="B38" s="25" t="s">
        <v>46</v>
      </c>
      <c r="C38" s="25" t="s">
        <v>12</v>
      </c>
      <c r="D38" s="25" t="s">
        <v>53</v>
      </c>
      <c r="E38" s="25" t="s">
        <v>17</v>
      </c>
      <c r="F38" s="6">
        <v>0</v>
      </c>
      <c r="G38" s="6">
        <v>0</v>
      </c>
      <c r="H38" s="6">
        <v>0</v>
      </c>
      <c r="I38" s="8">
        <v>0</v>
      </c>
      <c r="J38" s="8">
        <v>0</v>
      </c>
      <c r="K38" s="168">
        <v>0.61856900000000004</v>
      </c>
      <c r="L38" s="8">
        <v>0</v>
      </c>
      <c r="M38" s="8">
        <v>0</v>
      </c>
    </row>
    <row r="39" spans="1:13" x14ac:dyDescent="0.25">
      <c r="A39" s="25" t="s">
        <v>37</v>
      </c>
      <c r="B39" s="25" t="s">
        <v>46</v>
      </c>
      <c r="C39" s="25" t="s">
        <v>296</v>
      </c>
      <c r="D39" s="25" t="s">
        <v>48</v>
      </c>
      <c r="E39" s="25" t="s">
        <v>298</v>
      </c>
      <c r="F39" s="6">
        <v>0.49470000000000003</v>
      </c>
      <c r="G39" s="6">
        <v>0.49470000000000003</v>
      </c>
      <c r="H39" s="6">
        <v>0.49470000000000003</v>
      </c>
      <c r="I39" s="8">
        <v>0.49470000000000003</v>
      </c>
      <c r="J39" s="28">
        <v>0.27640000000000003</v>
      </c>
      <c r="K39" s="168">
        <v>8.7603336176800023E-2</v>
      </c>
      <c r="L39" s="25">
        <v>0.27080000000000004</v>
      </c>
      <c r="M39" s="25">
        <v>0.28810000000000002</v>
      </c>
    </row>
    <row r="40" spans="1:13" x14ac:dyDescent="0.25">
      <c r="A40" s="25" t="s">
        <v>37</v>
      </c>
      <c r="B40" s="25" t="s">
        <v>54</v>
      </c>
      <c r="C40" s="25" t="s">
        <v>12</v>
      </c>
      <c r="D40" s="25" t="s">
        <v>55</v>
      </c>
      <c r="E40" s="25" t="s">
        <v>29</v>
      </c>
      <c r="F40" s="6">
        <v>0.38780000000000003</v>
      </c>
      <c r="G40" s="6">
        <v>0.38780000000000003</v>
      </c>
      <c r="H40" s="6">
        <v>0.38780000000000003</v>
      </c>
      <c r="I40" s="8">
        <v>0.38780000000000003</v>
      </c>
      <c r="J40" s="8">
        <v>0.38780000000000003</v>
      </c>
      <c r="K40" s="168">
        <v>0.38779999999999998</v>
      </c>
      <c r="L40" s="85">
        <v>0.21400000000000002</v>
      </c>
      <c r="M40" s="85">
        <v>9.7889999999999997</v>
      </c>
    </row>
    <row r="41" spans="1:13" x14ac:dyDescent="0.25">
      <c r="A41" s="25" t="s">
        <v>37</v>
      </c>
      <c r="B41" s="25" t="s">
        <v>54</v>
      </c>
      <c r="C41" s="25" t="s">
        <v>12</v>
      </c>
      <c r="D41" s="25" t="s">
        <v>55</v>
      </c>
      <c r="E41" s="25" t="s">
        <v>17</v>
      </c>
      <c r="F41" s="6">
        <v>2.7430000000000003</v>
      </c>
      <c r="G41" s="6">
        <v>2.7430000000000003</v>
      </c>
      <c r="H41" s="6">
        <v>2.7430000000000003</v>
      </c>
      <c r="I41" s="8">
        <v>2.7430000000000003</v>
      </c>
      <c r="J41" s="8">
        <v>2.7430000000000003</v>
      </c>
      <c r="K41" s="168">
        <v>2.7429999999999999</v>
      </c>
      <c r="L41" s="82">
        <v>2.7430000000000003</v>
      </c>
      <c r="M41" s="82">
        <v>19.878799999999998</v>
      </c>
    </row>
    <row r="42" spans="1:13" x14ac:dyDescent="0.25">
      <c r="A42" s="25" t="s">
        <v>37</v>
      </c>
      <c r="B42" s="25" t="s">
        <v>54</v>
      </c>
      <c r="C42" s="25" t="s">
        <v>12</v>
      </c>
      <c r="D42" s="25" t="s">
        <v>56</v>
      </c>
      <c r="E42" s="25" t="s">
        <v>17</v>
      </c>
      <c r="F42" s="6">
        <v>0</v>
      </c>
      <c r="G42" s="6">
        <v>0</v>
      </c>
      <c r="H42" s="6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</row>
    <row r="43" spans="1:13" x14ac:dyDescent="0.25">
      <c r="A43" s="25" t="s">
        <v>37</v>
      </c>
      <c r="B43" s="25" t="s">
        <v>306</v>
      </c>
      <c r="C43" s="25" t="s">
        <v>296</v>
      </c>
      <c r="D43" s="25" t="s">
        <v>307</v>
      </c>
      <c r="E43" s="25" t="s">
        <v>298</v>
      </c>
      <c r="F43" s="6"/>
      <c r="G43" s="6">
        <v>0</v>
      </c>
      <c r="H43" s="6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</row>
    <row r="44" spans="1:13" x14ac:dyDescent="0.25">
      <c r="A44" s="25" t="s">
        <v>37</v>
      </c>
      <c r="B44" s="25" t="s">
        <v>57</v>
      </c>
      <c r="C44" s="25" t="s">
        <v>12</v>
      </c>
      <c r="D44" s="25" t="s">
        <v>58</v>
      </c>
      <c r="E44" s="25" t="s">
        <v>40</v>
      </c>
      <c r="F44" s="6">
        <v>0.20270000000000002</v>
      </c>
      <c r="G44" s="6">
        <v>0.20270000000000002</v>
      </c>
      <c r="H44" s="6">
        <v>0.20270000000000002</v>
      </c>
      <c r="I44" s="8">
        <v>0.20270000000000002</v>
      </c>
      <c r="J44" s="28">
        <v>0.2024</v>
      </c>
      <c r="K44" s="168">
        <v>0.19288811390171698</v>
      </c>
      <c r="L44" s="83">
        <v>0.192</v>
      </c>
      <c r="M44" s="83">
        <v>4.3900000000000002E-2</v>
      </c>
    </row>
    <row r="45" spans="1:13" x14ac:dyDescent="0.25">
      <c r="A45" s="25" t="s">
        <v>37</v>
      </c>
      <c r="B45" s="25" t="s">
        <v>57</v>
      </c>
      <c r="C45" s="25" t="s">
        <v>12</v>
      </c>
      <c r="D45" s="25" t="s">
        <v>59</v>
      </c>
      <c r="E45" s="25" t="s">
        <v>40</v>
      </c>
      <c r="F45" s="6">
        <v>0</v>
      </c>
      <c r="G45" s="6">
        <v>0</v>
      </c>
      <c r="H45" s="6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</row>
    <row r="46" spans="1:13" x14ac:dyDescent="0.25">
      <c r="A46" s="25" t="s">
        <v>37</v>
      </c>
      <c r="B46" s="25" t="s">
        <v>57</v>
      </c>
      <c r="C46" s="25" t="s">
        <v>296</v>
      </c>
      <c r="D46" s="25" t="s">
        <v>308</v>
      </c>
      <c r="E46" s="25" t="s">
        <v>298</v>
      </c>
      <c r="F46" s="6">
        <v>0</v>
      </c>
      <c r="G46" s="6">
        <v>0</v>
      </c>
      <c r="H46" s="6">
        <v>0</v>
      </c>
      <c r="I46" s="8">
        <v>0</v>
      </c>
      <c r="J46" s="8">
        <v>0</v>
      </c>
      <c r="K46" s="168">
        <v>1.0567599999999999</v>
      </c>
      <c r="L46" s="8">
        <v>0</v>
      </c>
      <c r="M46" s="8">
        <v>0</v>
      </c>
    </row>
    <row r="47" spans="1:13" x14ac:dyDescent="0.25">
      <c r="A47" s="25" t="s">
        <v>37</v>
      </c>
      <c r="B47" s="25" t="s">
        <v>57</v>
      </c>
      <c r="C47" s="25" t="s">
        <v>296</v>
      </c>
      <c r="D47" s="25" t="s">
        <v>309</v>
      </c>
      <c r="E47" s="25" t="s">
        <v>298</v>
      </c>
      <c r="F47" s="6"/>
      <c r="G47" s="6">
        <v>0</v>
      </c>
      <c r="H47" s="6">
        <v>0</v>
      </c>
      <c r="I47" s="8">
        <v>0</v>
      </c>
      <c r="J47" s="8">
        <v>0</v>
      </c>
      <c r="K47" s="8">
        <v>0</v>
      </c>
      <c r="L47" s="8">
        <v>0</v>
      </c>
      <c r="M47" s="8">
        <v>0.18</v>
      </c>
    </row>
    <row r="48" spans="1:13" x14ac:dyDescent="0.25">
      <c r="A48" s="25" t="s">
        <v>37</v>
      </c>
      <c r="B48" s="25" t="s">
        <v>57</v>
      </c>
      <c r="C48" s="25" t="s">
        <v>296</v>
      </c>
      <c r="D48" s="25" t="s">
        <v>59</v>
      </c>
      <c r="E48" s="25" t="s">
        <v>298</v>
      </c>
      <c r="F48" s="6">
        <v>0</v>
      </c>
      <c r="G48" s="6">
        <v>0</v>
      </c>
      <c r="H48" s="6">
        <v>0</v>
      </c>
      <c r="I48" s="8">
        <v>0</v>
      </c>
      <c r="J48" s="8">
        <v>0</v>
      </c>
      <c r="K48" s="168">
        <v>1.9076340000000001</v>
      </c>
      <c r="L48" s="8">
        <v>0</v>
      </c>
      <c r="M48" s="8">
        <v>0.15490000000000001</v>
      </c>
    </row>
    <row r="49" spans="1:13" x14ac:dyDescent="0.25">
      <c r="A49" s="25" t="s">
        <v>37</v>
      </c>
      <c r="B49" s="25" t="s">
        <v>310</v>
      </c>
      <c r="C49" s="25" t="s">
        <v>296</v>
      </c>
      <c r="D49" s="25" t="s">
        <v>311</v>
      </c>
      <c r="E49" s="25" t="s">
        <v>298</v>
      </c>
      <c r="F49" s="6">
        <v>0</v>
      </c>
      <c r="G49" s="6">
        <v>0</v>
      </c>
      <c r="H49" s="6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</row>
    <row r="50" spans="1:13" x14ac:dyDescent="0.25">
      <c r="A50" s="25" t="s">
        <v>37</v>
      </c>
      <c r="B50" s="25" t="s">
        <v>60</v>
      </c>
      <c r="C50" s="25" t="s">
        <v>12</v>
      </c>
      <c r="D50" s="25" t="s">
        <v>61</v>
      </c>
      <c r="E50" s="25" t="s">
        <v>29</v>
      </c>
      <c r="F50" s="6">
        <v>0</v>
      </c>
      <c r="G50" s="6">
        <v>0</v>
      </c>
      <c r="H50" s="6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</row>
    <row r="51" spans="1:13" x14ac:dyDescent="0.25">
      <c r="A51" s="25" t="s">
        <v>37</v>
      </c>
      <c r="B51" s="25" t="s">
        <v>60</v>
      </c>
      <c r="C51" s="25" t="s">
        <v>12</v>
      </c>
      <c r="D51" s="25" t="s">
        <v>61</v>
      </c>
      <c r="E51" s="25" t="s">
        <v>17</v>
      </c>
      <c r="F51" s="6">
        <v>95.347700000000003</v>
      </c>
      <c r="G51" s="6">
        <v>95.347700000000003</v>
      </c>
      <c r="H51" s="6">
        <v>95.347700000000003</v>
      </c>
      <c r="I51" s="8">
        <v>95.347700000000003</v>
      </c>
      <c r="J51" s="28">
        <v>94.520499999999998</v>
      </c>
      <c r="K51" s="168">
        <v>93.471165577536993</v>
      </c>
      <c r="L51" s="25">
        <v>93.918199999999999</v>
      </c>
      <c r="M51" s="25">
        <v>148.596</v>
      </c>
    </row>
    <row r="52" spans="1:13" x14ac:dyDescent="0.25">
      <c r="A52" s="25" t="s">
        <v>37</v>
      </c>
      <c r="B52" s="25" t="s">
        <v>60</v>
      </c>
      <c r="C52" s="25" t="s">
        <v>12</v>
      </c>
      <c r="D52" s="25" t="s">
        <v>56</v>
      </c>
      <c r="E52" s="25" t="s">
        <v>14</v>
      </c>
      <c r="F52" s="6">
        <v>7.350000000000001E-2</v>
      </c>
      <c r="G52" s="6">
        <v>7.350000000000001E-2</v>
      </c>
      <c r="H52" s="6">
        <v>7.350000000000001E-2</v>
      </c>
      <c r="I52" s="8">
        <v>7.350000000000001E-2</v>
      </c>
      <c r="J52" s="28">
        <v>7.350000000000001E-2</v>
      </c>
      <c r="K52" s="28">
        <v>7.350000000000001E-2</v>
      </c>
      <c r="L52" s="25">
        <v>7.350000000000001E-2</v>
      </c>
      <c r="M52" s="25">
        <v>2.8500000000000001E-2</v>
      </c>
    </row>
    <row r="53" spans="1:13" x14ac:dyDescent="0.25">
      <c r="A53" s="25" t="s">
        <v>37</v>
      </c>
      <c r="B53" s="25" t="s">
        <v>60</v>
      </c>
      <c r="C53" s="25" t="s">
        <v>12</v>
      </c>
      <c r="D53" s="25" t="s">
        <v>62</v>
      </c>
      <c r="E53" s="25" t="s">
        <v>17</v>
      </c>
      <c r="F53" s="6">
        <v>0.48520000000000002</v>
      </c>
      <c r="G53" s="6">
        <v>0.48520000000000002</v>
      </c>
      <c r="H53" s="6">
        <v>0.48520000000000002</v>
      </c>
      <c r="I53" s="8">
        <v>0.48520000000000002</v>
      </c>
      <c r="J53" s="28">
        <v>0.48520000000000002</v>
      </c>
      <c r="K53" s="28">
        <v>0.48520000000000002</v>
      </c>
      <c r="L53" s="25">
        <v>0.48520000000000002</v>
      </c>
      <c r="M53" s="25">
        <v>1.2536</v>
      </c>
    </row>
    <row r="54" spans="1:13" x14ac:dyDescent="0.25">
      <c r="A54" s="25" t="s">
        <v>37</v>
      </c>
      <c r="B54" s="25" t="s">
        <v>744</v>
      </c>
      <c r="C54" s="25" t="s">
        <v>12</v>
      </c>
      <c r="D54" s="25" t="s">
        <v>114</v>
      </c>
      <c r="E54" s="25" t="s">
        <v>14</v>
      </c>
      <c r="F54" s="6"/>
      <c r="G54" s="6"/>
      <c r="H54" s="6">
        <v>0.11130000000000001</v>
      </c>
      <c r="I54" s="8">
        <v>0.11130000000000001</v>
      </c>
      <c r="J54" s="28">
        <v>0.11130000000000001</v>
      </c>
      <c r="K54" s="28">
        <v>0.11130000000000001</v>
      </c>
      <c r="L54" s="25">
        <v>0.11130000000000001</v>
      </c>
      <c r="M54" s="25">
        <v>0.90300000000000002</v>
      </c>
    </row>
    <row r="55" spans="1:13" x14ac:dyDescent="0.25">
      <c r="A55" s="25" t="s">
        <v>37</v>
      </c>
      <c r="B55" s="25" t="s">
        <v>63</v>
      </c>
      <c r="C55" s="25" t="s">
        <v>12</v>
      </c>
      <c r="D55" s="25" t="s">
        <v>47</v>
      </c>
      <c r="E55" s="25" t="s">
        <v>17</v>
      </c>
      <c r="F55" s="6">
        <v>0.70690000000000008</v>
      </c>
      <c r="G55" s="6">
        <v>0.70690000000000008</v>
      </c>
      <c r="H55" s="6">
        <v>0.70690000000000008</v>
      </c>
      <c r="I55" s="8">
        <v>0.70690000000000008</v>
      </c>
      <c r="J55" s="28">
        <v>0.57690000000000008</v>
      </c>
      <c r="K55" s="25"/>
      <c r="L55" s="82">
        <v>0.54359999999999997</v>
      </c>
      <c r="M55" s="82">
        <v>1.4232</v>
      </c>
    </row>
    <row r="56" spans="1:13" x14ac:dyDescent="0.25">
      <c r="A56" s="25" t="s">
        <v>37</v>
      </c>
      <c r="B56" s="25" t="s">
        <v>63</v>
      </c>
      <c r="C56" s="25" t="s">
        <v>12</v>
      </c>
      <c r="D56" s="25" t="s">
        <v>64</v>
      </c>
      <c r="E56" s="25" t="s">
        <v>17</v>
      </c>
      <c r="F56" s="6">
        <v>0</v>
      </c>
      <c r="G56" s="6">
        <v>0</v>
      </c>
      <c r="H56" s="6">
        <v>0</v>
      </c>
      <c r="I56" s="8">
        <v>0</v>
      </c>
      <c r="J56" s="8">
        <v>0</v>
      </c>
      <c r="K56" s="168">
        <v>0.36075600000000002</v>
      </c>
      <c r="L56" s="8">
        <v>0</v>
      </c>
      <c r="M56" s="8">
        <v>6.3E-2</v>
      </c>
    </row>
    <row r="57" spans="1:13" x14ac:dyDescent="0.25">
      <c r="A57" s="25" t="s">
        <v>37</v>
      </c>
      <c r="B57" s="25" t="s">
        <v>63</v>
      </c>
      <c r="C57" s="25" t="s">
        <v>12</v>
      </c>
      <c r="D57" s="25" t="s">
        <v>65</v>
      </c>
      <c r="E57" s="25" t="s">
        <v>17</v>
      </c>
      <c r="F57" s="6">
        <v>0</v>
      </c>
      <c r="G57" s="6">
        <v>0</v>
      </c>
      <c r="H57" s="6">
        <v>0</v>
      </c>
      <c r="I57" s="8">
        <v>0</v>
      </c>
      <c r="J57" s="8">
        <v>0</v>
      </c>
      <c r="K57" s="168">
        <v>0.33524799999999999</v>
      </c>
      <c r="L57" s="8">
        <v>0</v>
      </c>
      <c r="M57" s="8">
        <v>5.8500000000000003E-2</v>
      </c>
    </row>
    <row r="58" spans="1:13" x14ac:dyDescent="0.25">
      <c r="A58" s="25" t="s">
        <v>37</v>
      </c>
      <c r="B58" s="25" t="s">
        <v>66</v>
      </c>
      <c r="C58" s="25" t="s">
        <v>12</v>
      </c>
      <c r="D58" s="25" t="s">
        <v>58</v>
      </c>
      <c r="E58" s="25" t="s">
        <v>40</v>
      </c>
      <c r="F58" s="6">
        <v>0.84020000000000006</v>
      </c>
      <c r="G58" s="6">
        <v>0.84020000000000006</v>
      </c>
      <c r="H58" s="6">
        <v>0.84020000000000006</v>
      </c>
      <c r="I58" s="8">
        <v>0.84020000000000006</v>
      </c>
      <c r="J58" s="28">
        <v>0.84010000000000007</v>
      </c>
      <c r="K58" s="25"/>
      <c r="L58" s="25">
        <v>0.84020000000000006</v>
      </c>
      <c r="M58" s="25">
        <v>0</v>
      </c>
    </row>
    <row r="59" spans="1:13" x14ac:dyDescent="0.25">
      <c r="A59" s="25" t="s">
        <v>37</v>
      </c>
      <c r="B59" s="25" t="s">
        <v>67</v>
      </c>
      <c r="C59" s="25" t="s">
        <v>12</v>
      </c>
      <c r="D59" s="25" t="s">
        <v>68</v>
      </c>
      <c r="E59" s="25" t="s">
        <v>23</v>
      </c>
      <c r="F59" s="6">
        <v>23.821100000000001</v>
      </c>
      <c r="G59" s="6">
        <v>23.821100000000001</v>
      </c>
      <c r="H59" s="6">
        <v>23.821100000000001</v>
      </c>
      <c r="I59" s="8">
        <v>23.821100000000001</v>
      </c>
      <c r="J59" s="8">
        <v>23.821100000000001</v>
      </c>
      <c r="K59" s="168">
        <v>23.821083000000002</v>
      </c>
      <c r="L59" s="25">
        <v>23.821000000000002</v>
      </c>
      <c r="M59" s="25">
        <v>33.747799999999998</v>
      </c>
    </row>
    <row r="60" spans="1:13" x14ac:dyDescent="0.25">
      <c r="A60" s="25" t="s">
        <v>37</v>
      </c>
      <c r="B60" s="25" t="s">
        <v>67</v>
      </c>
      <c r="C60" s="25" t="s">
        <v>12</v>
      </c>
      <c r="D60" s="25" t="s">
        <v>69</v>
      </c>
      <c r="E60" s="25" t="s">
        <v>29</v>
      </c>
      <c r="F60" s="6">
        <v>16.241600000000002</v>
      </c>
      <c r="G60" s="6">
        <v>16.241600000000002</v>
      </c>
      <c r="H60" s="6">
        <v>16.241600000000002</v>
      </c>
      <c r="I60" s="8">
        <v>16.241600000000002</v>
      </c>
      <c r="J60" s="28">
        <v>16.1616</v>
      </c>
      <c r="K60" s="168">
        <v>15.802948704708401</v>
      </c>
      <c r="L60" s="25">
        <v>15.9611</v>
      </c>
      <c r="M60" s="25">
        <v>27.8048</v>
      </c>
    </row>
    <row r="61" spans="1:13" x14ac:dyDescent="0.25">
      <c r="A61" s="25" t="s">
        <v>37</v>
      </c>
      <c r="B61" s="25" t="s">
        <v>67</v>
      </c>
      <c r="C61" s="25" t="s">
        <v>12</v>
      </c>
      <c r="D61" s="25" t="s">
        <v>69</v>
      </c>
      <c r="E61" s="25" t="s">
        <v>14</v>
      </c>
      <c r="F61" s="6">
        <v>8.7454999999999998</v>
      </c>
      <c r="G61" s="6">
        <v>8.7454999999999998</v>
      </c>
      <c r="H61" s="6">
        <v>8.7454999999999998</v>
      </c>
      <c r="I61" s="8">
        <v>8.7454999999999998</v>
      </c>
      <c r="J61" s="28">
        <v>8.6943999999999999</v>
      </c>
      <c r="K61" s="168">
        <v>8.3356860980922693</v>
      </c>
      <c r="L61" s="25">
        <v>8.6574000000000009</v>
      </c>
      <c r="M61" s="25">
        <v>28.229199999999999</v>
      </c>
    </row>
    <row r="62" spans="1:13" x14ac:dyDescent="0.25">
      <c r="A62" s="25" t="s">
        <v>37</v>
      </c>
      <c r="B62" s="25" t="s">
        <v>67</v>
      </c>
      <c r="C62" s="25" t="s">
        <v>12</v>
      </c>
      <c r="D62" s="25" t="s">
        <v>70</v>
      </c>
      <c r="E62" s="25" t="s">
        <v>23</v>
      </c>
      <c r="F62" s="6">
        <v>0.83290000000000008</v>
      </c>
      <c r="G62" s="6">
        <v>0.83290000000000008</v>
      </c>
      <c r="H62" s="6">
        <v>0.83290000000000008</v>
      </c>
      <c r="I62" s="8">
        <v>0.83290000000000008</v>
      </c>
      <c r="J62" s="28">
        <v>0.58889999999999998</v>
      </c>
      <c r="K62" s="168">
        <v>0.38108535103766505</v>
      </c>
      <c r="L62" s="82">
        <v>0.4637</v>
      </c>
      <c r="M62" s="82">
        <v>23.1968</v>
      </c>
    </row>
    <row r="63" spans="1:13" s="39" customFormat="1" x14ac:dyDescent="0.25">
      <c r="A63" s="25" t="s">
        <v>860</v>
      </c>
      <c r="B63" s="25" t="s">
        <v>861</v>
      </c>
      <c r="C63" s="25" t="s">
        <v>12</v>
      </c>
      <c r="D63" s="25" t="s">
        <v>862</v>
      </c>
      <c r="E63" s="91" t="s">
        <v>17</v>
      </c>
      <c r="F63" s="6"/>
      <c r="G63" s="6"/>
      <c r="H63" s="6"/>
      <c r="I63" s="8"/>
      <c r="J63" s="28"/>
      <c r="K63" s="28">
        <v>8.7443000000000008</v>
      </c>
      <c r="L63" s="25">
        <v>8.7443000000000008</v>
      </c>
      <c r="M63" s="25">
        <v>8.7443000000000008</v>
      </c>
    </row>
    <row r="64" spans="1:13" s="39" customFormat="1" x14ac:dyDescent="0.25">
      <c r="A64" s="86" t="s">
        <v>860</v>
      </c>
      <c r="B64" s="110" t="s">
        <v>861</v>
      </c>
      <c r="C64" s="82" t="s">
        <v>12</v>
      </c>
      <c r="D64" s="110" t="s">
        <v>863</v>
      </c>
      <c r="E64" s="111" t="s">
        <v>17</v>
      </c>
      <c r="F64" s="6"/>
      <c r="G64" s="6"/>
      <c r="H64" s="6"/>
      <c r="I64" s="8"/>
      <c r="J64" s="28"/>
      <c r="K64" s="113">
        <v>6.6775000000000002</v>
      </c>
      <c r="L64" s="85">
        <v>6.6775000000000002</v>
      </c>
      <c r="M64" s="85">
        <v>6.6775000000000002</v>
      </c>
    </row>
    <row r="65" spans="1:13" x14ac:dyDescent="0.25">
      <c r="A65" s="25" t="s">
        <v>71</v>
      </c>
      <c r="B65" s="25" t="s">
        <v>72</v>
      </c>
      <c r="C65" s="25" t="s">
        <v>12</v>
      </c>
      <c r="D65" s="25" t="s">
        <v>73</v>
      </c>
      <c r="E65" s="25" t="s">
        <v>74</v>
      </c>
      <c r="F65" s="6">
        <v>0</v>
      </c>
      <c r="G65" s="6">
        <v>0</v>
      </c>
      <c r="H65" s="6">
        <v>0</v>
      </c>
      <c r="I65" s="8">
        <v>0</v>
      </c>
      <c r="J65" s="25"/>
      <c r="K65" s="25"/>
      <c r="L65" s="25"/>
      <c r="M65" s="25"/>
    </row>
    <row r="66" spans="1:13" x14ac:dyDescent="0.25">
      <c r="A66" s="25" t="s">
        <v>71</v>
      </c>
      <c r="B66" s="25" t="s">
        <v>72</v>
      </c>
      <c r="C66" s="25" t="s">
        <v>12</v>
      </c>
      <c r="D66" s="25" t="s">
        <v>73</v>
      </c>
      <c r="E66" s="25" t="s">
        <v>75</v>
      </c>
      <c r="F66" s="6">
        <v>0</v>
      </c>
      <c r="G66" s="6">
        <v>0</v>
      </c>
      <c r="H66" s="6">
        <v>0</v>
      </c>
      <c r="I66" s="8">
        <v>0</v>
      </c>
      <c r="J66" s="25"/>
      <c r="K66" s="25"/>
      <c r="L66" s="25"/>
      <c r="M66" s="25"/>
    </row>
    <row r="67" spans="1:13" x14ac:dyDescent="0.25">
      <c r="A67" s="25" t="s">
        <v>71</v>
      </c>
      <c r="B67" s="25" t="s">
        <v>76</v>
      </c>
      <c r="C67" s="25" t="s">
        <v>12</v>
      </c>
      <c r="D67" s="25" t="s">
        <v>77</v>
      </c>
      <c r="E67" s="25" t="s">
        <v>74</v>
      </c>
      <c r="F67" s="6">
        <v>0</v>
      </c>
      <c r="G67" s="6">
        <v>0</v>
      </c>
      <c r="H67" s="6">
        <v>0</v>
      </c>
      <c r="I67" s="8">
        <v>0</v>
      </c>
      <c r="J67" s="6">
        <v>0</v>
      </c>
      <c r="K67" s="25"/>
      <c r="L67" s="25"/>
      <c r="M67" s="25"/>
    </row>
    <row r="68" spans="1:13" x14ac:dyDescent="0.25">
      <c r="A68" s="25" t="s">
        <v>71</v>
      </c>
      <c r="B68" s="25" t="s">
        <v>78</v>
      </c>
      <c r="C68" s="25" t="s">
        <v>12</v>
      </c>
      <c r="D68" s="25" t="s">
        <v>79</v>
      </c>
      <c r="E68" s="25" t="s">
        <v>74</v>
      </c>
      <c r="F68" s="6">
        <v>0</v>
      </c>
      <c r="G68" s="6">
        <v>0</v>
      </c>
      <c r="H68" s="6">
        <v>0</v>
      </c>
      <c r="I68" s="8">
        <v>0</v>
      </c>
      <c r="J68" s="25"/>
      <c r="K68" s="25"/>
      <c r="L68" s="25"/>
      <c r="M68" s="25"/>
    </row>
    <row r="69" spans="1:13" x14ac:dyDescent="0.25">
      <c r="A69" s="25" t="s">
        <v>71</v>
      </c>
      <c r="B69" s="25" t="s">
        <v>80</v>
      </c>
      <c r="C69" s="25" t="s">
        <v>12</v>
      </c>
      <c r="D69" s="25" t="s">
        <v>81</v>
      </c>
      <c r="E69" s="25" t="s">
        <v>74</v>
      </c>
      <c r="F69" s="6">
        <v>0</v>
      </c>
      <c r="G69" s="6">
        <v>0</v>
      </c>
      <c r="H69" s="6"/>
      <c r="I69" s="8"/>
      <c r="J69" s="25"/>
      <c r="K69" s="25"/>
      <c r="L69" s="25"/>
      <c r="M69" s="25"/>
    </row>
    <row r="70" spans="1:13" x14ac:dyDescent="0.25">
      <c r="A70" s="25" t="s">
        <v>71</v>
      </c>
      <c r="B70" s="25" t="s">
        <v>80</v>
      </c>
      <c r="C70" s="25" t="s">
        <v>12</v>
      </c>
      <c r="D70" s="25" t="s">
        <v>81</v>
      </c>
      <c r="E70" s="25" t="s">
        <v>82</v>
      </c>
      <c r="F70" s="6">
        <v>0</v>
      </c>
      <c r="G70" s="6">
        <v>0</v>
      </c>
      <c r="H70" s="6"/>
      <c r="I70" s="8"/>
      <c r="J70" s="25"/>
      <c r="K70" s="25"/>
      <c r="L70" s="25"/>
      <c r="M70" s="25"/>
    </row>
    <row r="71" spans="1:13" x14ac:dyDescent="0.25">
      <c r="A71" s="25" t="s">
        <v>71</v>
      </c>
      <c r="B71" s="25" t="s">
        <v>80</v>
      </c>
      <c r="C71" s="25" t="s">
        <v>12</v>
      </c>
      <c r="D71" s="25" t="s">
        <v>81</v>
      </c>
      <c r="E71" s="25" t="s">
        <v>83</v>
      </c>
      <c r="F71" s="6">
        <v>0</v>
      </c>
      <c r="G71" s="6">
        <v>0</v>
      </c>
      <c r="H71" s="6"/>
      <c r="I71" s="8"/>
      <c r="J71" s="25"/>
      <c r="K71" s="25"/>
      <c r="L71" s="25"/>
      <c r="M71" s="25"/>
    </row>
    <row r="72" spans="1:13" x14ac:dyDescent="0.25">
      <c r="A72" s="25" t="s">
        <v>71</v>
      </c>
      <c r="B72" s="25" t="s">
        <v>80</v>
      </c>
      <c r="C72" s="25" t="s">
        <v>12</v>
      </c>
      <c r="D72" s="25" t="s">
        <v>84</v>
      </c>
      <c r="E72" s="25" t="s">
        <v>74</v>
      </c>
      <c r="F72" s="6">
        <v>0</v>
      </c>
      <c r="G72" s="6">
        <v>0</v>
      </c>
      <c r="H72" s="6"/>
      <c r="I72" s="8"/>
      <c r="J72" s="25"/>
      <c r="K72" s="25"/>
      <c r="L72" s="25"/>
      <c r="M72" s="25"/>
    </row>
    <row r="73" spans="1:13" x14ac:dyDescent="0.25">
      <c r="A73" s="25" t="s">
        <v>71</v>
      </c>
      <c r="B73" s="25" t="s">
        <v>80</v>
      </c>
      <c r="C73" s="25" t="s">
        <v>12</v>
      </c>
      <c r="D73" s="25" t="s">
        <v>84</v>
      </c>
      <c r="E73" s="25" t="s">
        <v>82</v>
      </c>
      <c r="F73" s="6">
        <v>0</v>
      </c>
      <c r="G73" s="6">
        <v>0</v>
      </c>
      <c r="H73" s="6"/>
      <c r="I73" s="8"/>
      <c r="J73" s="25"/>
      <c r="K73" s="25"/>
      <c r="L73" s="25"/>
      <c r="M73" s="25"/>
    </row>
    <row r="74" spans="1:13" x14ac:dyDescent="0.25">
      <c r="A74" s="25" t="s">
        <v>71</v>
      </c>
      <c r="B74" s="25" t="s">
        <v>80</v>
      </c>
      <c r="C74" s="25" t="s">
        <v>12</v>
      </c>
      <c r="D74" s="25" t="s">
        <v>84</v>
      </c>
      <c r="E74" s="25" t="s">
        <v>75</v>
      </c>
      <c r="F74" s="6">
        <v>0</v>
      </c>
      <c r="G74" s="6">
        <v>0</v>
      </c>
      <c r="H74" s="6"/>
      <c r="I74" s="8"/>
      <c r="J74" s="25"/>
      <c r="K74" s="25"/>
      <c r="L74" s="25"/>
      <c r="M74" s="25"/>
    </row>
    <row r="75" spans="1:13" x14ac:dyDescent="0.25">
      <c r="A75" s="25" t="s">
        <v>71</v>
      </c>
      <c r="B75" s="25" t="s">
        <v>80</v>
      </c>
      <c r="C75" s="25" t="s">
        <v>12</v>
      </c>
      <c r="D75" s="25" t="s">
        <v>84</v>
      </c>
      <c r="E75" s="25" t="s">
        <v>83</v>
      </c>
      <c r="F75" s="6">
        <v>0</v>
      </c>
      <c r="G75" s="6">
        <v>0</v>
      </c>
      <c r="H75" s="6"/>
      <c r="I75" s="8"/>
      <c r="J75" s="25"/>
      <c r="K75" s="25"/>
      <c r="L75" s="25"/>
      <c r="M75" s="25"/>
    </row>
    <row r="76" spans="1:13" x14ac:dyDescent="0.25">
      <c r="A76" s="25" t="s">
        <v>71</v>
      </c>
      <c r="B76" s="25" t="s">
        <v>85</v>
      </c>
      <c r="C76" s="25" t="s">
        <v>12</v>
      </c>
      <c r="D76" s="25" t="s">
        <v>86</v>
      </c>
      <c r="E76" s="25" t="s">
        <v>74</v>
      </c>
      <c r="F76" s="6">
        <v>0</v>
      </c>
      <c r="G76" s="6">
        <v>0</v>
      </c>
      <c r="H76" s="6">
        <v>0</v>
      </c>
      <c r="I76" s="8">
        <v>0</v>
      </c>
      <c r="J76" s="28">
        <v>0</v>
      </c>
      <c r="K76" s="25"/>
      <c r="L76" s="25"/>
      <c r="M76" s="25"/>
    </row>
    <row r="77" spans="1:13" x14ac:dyDescent="0.25">
      <c r="A77" s="25" t="s">
        <v>71</v>
      </c>
      <c r="B77" s="25" t="s">
        <v>85</v>
      </c>
      <c r="C77" s="25" t="s">
        <v>12</v>
      </c>
      <c r="D77" s="25" t="s">
        <v>86</v>
      </c>
      <c r="E77" s="25" t="s">
        <v>75</v>
      </c>
      <c r="F77" s="6">
        <v>0</v>
      </c>
      <c r="G77" s="6">
        <v>0</v>
      </c>
      <c r="H77" s="6">
        <v>0</v>
      </c>
      <c r="I77" s="8">
        <v>0</v>
      </c>
      <c r="J77" s="28">
        <v>0</v>
      </c>
      <c r="K77" s="25"/>
      <c r="L77" s="25"/>
      <c r="M77" s="25"/>
    </row>
    <row r="78" spans="1:13" x14ac:dyDescent="0.25">
      <c r="A78" s="25" t="s">
        <v>71</v>
      </c>
      <c r="B78" s="25" t="s">
        <v>85</v>
      </c>
      <c r="C78" s="25" t="s">
        <v>12</v>
      </c>
      <c r="D78" s="25" t="s">
        <v>86</v>
      </c>
      <c r="E78" s="25" t="s">
        <v>83</v>
      </c>
      <c r="F78" s="6">
        <v>0</v>
      </c>
      <c r="G78" s="6">
        <v>0</v>
      </c>
      <c r="H78" s="6">
        <v>0</v>
      </c>
      <c r="I78" s="8">
        <v>0</v>
      </c>
      <c r="J78" s="28">
        <v>0</v>
      </c>
      <c r="K78" s="25"/>
      <c r="L78" s="25"/>
      <c r="M78" s="25"/>
    </row>
    <row r="79" spans="1:13" x14ac:dyDescent="0.25">
      <c r="A79" s="25" t="s">
        <v>71</v>
      </c>
      <c r="B79" s="25" t="s">
        <v>87</v>
      </c>
      <c r="C79" s="25" t="s">
        <v>12</v>
      </c>
      <c r="D79" s="25" t="s">
        <v>88</v>
      </c>
      <c r="E79" s="25" t="s">
        <v>74</v>
      </c>
      <c r="F79" s="6"/>
      <c r="G79" s="6">
        <v>0</v>
      </c>
      <c r="H79" s="6">
        <v>0</v>
      </c>
      <c r="I79" s="8">
        <v>0</v>
      </c>
      <c r="J79" s="28">
        <v>0</v>
      </c>
      <c r="K79" s="25"/>
      <c r="L79" s="25"/>
      <c r="M79" s="25"/>
    </row>
    <row r="80" spans="1:13" x14ac:dyDescent="0.25">
      <c r="A80" s="25" t="s">
        <v>71</v>
      </c>
      <c r="B80" s="25" t="s">
        <v>87</v>
      </c>
      <c r="C80" s="25" t="s">
        <v>12</v>
      </c>
      <c r="D80" s="25" t="s">
        <v>88</v>
      </c>
      <c r="E80" s="25" t="s">
        <v>89</v>
      </c>
      <c r="F80" s="6"/>
      <c r="G80" s="6">
        <v>0</v>
      </c>
      <c r="H80" s="6">
        <v>0</v>
      </c>
      <c r="I80" s="8">
        <v>0</v>
      </c>
      <c r="J80" s="28">
        <v>0</v>
      </c>
      <c r="K80" s="25"/>
      <c r="L80" s="25"/>
      <c r="M80" s="25"/>
    </row>
    <row r="81" spans="1:13" x14ac:dyDescent="0.25">
      <c r="A81" s="25" t="s">
        <v>71</v>
      </c>
      <c r="B81" s="25" t="s">
        <v>87</v>
      </c>
      <c r="C81" s="25" t="s">
        <v>12</v>
      </c>
      <c r="D81" s="25" t="s">
        <v>90</v>
      </c>
      <c r="E81" s="25" t="s">
        <v>74</v>
      </c>
      <c r="F81" s="6">
        <v>0</v>
      </c>
      <c r="G81" s="6"/>
      <c r="H81" s="6"/>
      <c r="I81" s="8"/>
      <c r="J81" s="25"/>
      <c r="K81" s="25"/>
      <c r="L81" s="25"/>
      <c r="M81" s="25"/>
    </row>
    <row r="82" spans="1:13" x14ac:dyDescent="0.25">
      <c r="A82" s="25" t="s">
        <v>71</v>
      </c>
      <c r="B82" s="25" t="s">
        <v>87</v>
      </c>
      <c r="C82" s="25" t="s">
        <v>12</v>
      </c>
      <c r="D82" s="25" t="s">
        <v>90</v>
      </c>
      <c r="E82" s="25" t="s">
        <v>89</v>
      </c>
      <c r="F82" s="6">
        <v>0</v>
      </c>
      <c r="G82" s="6"/>
      <c r="H82" s="6"/>
      <c r="I82" s="8"/>
      <c r="J82" s="25"/>
      <c r="K82" s="25"/>
      <c r="L82" s="25"/>
      <c r="M82" s="25"/>
    </row>
    <row r="83" spans="1:13" x14ac:dyDescent="0.25">
      <c r="A83" s="25" t="s">
        <v>71</v>
      </c>
      <c r="B83" s="25" t="s">
        <v>87</v>
      </c>
      <c r="C83" s="25" t="s">
        <v>12</v>
      </c>
      <c r="D83" s="25" t="s">
        <v>91</v>
      </c>
      <c r="E83" s="25" t="s">
        <v>74</v>
      </c>
      <c r="F83" s="6">
        <v>0</v>
      </c>
      <c r="G83" s="6">
        <v>0</v>
      </c>
      <c r="H83" s="6">
        <v>0</v>
      </c>
      <c r="I83" s="8">
        <v>0</v>
      </c>
      <c r="J83" s="28">
        <v>0</v>
      </c>
      <c r="K83" s="25"/>
      <c r="L83" s="25"/>
      <c r="M83" s="25"/>
    </row>
    <row r="84" spans="1:13" x14ac:dyDescent="0.25">
      <c r="A84" s="25" t="s">
        <v>71</v>
      </c>
      <c r="B84" s="25" t="s">
        <v>87</v>
      </c>
      <c r="C84" s="25" t="s">
        <v>12</v>
      </c>
      <c r="D84" s="25" t="s">
        <v>91</v>
      </c>
      <c r="E84" s="25" t="s">
        <v>29</v>
      </c>
      <c r="F84" s="6">
        <v>0</v>
      </c>
      <c r="G84" s="6">
        <v>0</v>
      </c>
      <c r="H84" s="6">
        <v>0</v>
      </c>
      <c r="I84" s="8">
        <v>0</v>
      </c>
      <c r="J84" s="28">
        <v>0</v>
      </c>
      <c r="K84" s="25"/>
      <c r="L84" s="25"/>
      <c r="M84" s="25"/>
    </row>
    <row r="85" spans="1:13" x14ac:dyDescent="0.25">
      <c r="A85" s="25" t="s">
        <v>71</v>
      </c>
      <c r="B85" s="25" t="s">
        <v>92</v>
      </c>
      <c r="C85" s="25" t="s">
        <v>12</v>
      </c>
      <c r="D85" s="25" t="s">
        <v>93</v>
      </c>
      <c r="E85" s="25" t="s">
        <v>74</v>
      </c>
      <c r="F85" s="6"/>
      <c r="G85" s="6">
        <v>0</v>
      </c>
      <c r="H85" s="6">
        <v>0</v>
      </c>
      <c r="I85" s="8">
        <v>0</v>
      </c>
      <c r="J85" s="28">
        <v>0</v>
      </c>
      <c r="K85" s="25"/>
      <c r="L85" s="25"/>
      <c r="M85" s="25"/>
    </row>
    <row r="86" spans="1:13" x14ac:dyDescent="0.25">
      <c r="A86" s="25" t="s">
        <v>71</v>
      </c>
      <c r="B86" s="25" t="s">
        <v>92</v>
      </c>
      <c r="C86" s="25" t="s">
        <v>12</v>
      </c>
      <c r="D86" s="25" t="s">
        <v>93</v>
      </c>
      <c r="E86" s="25" t="s">
        <v>89</v>
      </c>
      <c r="F86" s="6">
        <v>0</v>
      </c>
      <c r="G86" s="6">
        <v>0</v>
      </c>
      <c r="H86" s="6">
        <v>0</v>
      </c>
      <c r="I86" s="8">
        <v>0</v>
      </c>
      <c r="J86" s="28">
        <v>0</v>
      </c>
      <c r="K86" s="25"/>
      <c r="L86" s="25"/>
      <c r="M86" s="25"/>
    </row>
    <row r="87" spans="1:13" x14ac:dyDescent="0.25">
      <c r="A87" s="25" t="s">
        <v>71</v>
      </c>
      <c r="B87" s="25" t="s">
        <v>92</v>
      </c>
      <c r="C87" s="25" t="s">
        <v>12</v>
      </c>
      <c r="D87" s="25" t="s">
        <v>94</v>
      </c>
      <c r="E87" s="25" t="s">
        <v>89</v>
      </c>
      <c r="F87" s="6">
        <v>0</v>
      </c>
      <c r="G87" s="6"/>
      <c r="H87" s="6"/>
      <c r="I87" s="8"/>
      <c r="J87" s="25"/>
      <c r="K87" s="25"/>
      <c r="L87" s="25"/>
      <c r="M87" s="25"/>
    </row>
    <row r="88" spans="1:13" x14ac:dyDescent="0.25">
      <c r="A88" s="25" t="s">
        <v>71</v>
      </c>
      <c r="B88" s="25" t="s">
        <v>92</v>
      </c>
      <c r="C88" s="25" t="s">
        <v>12</v>
      </c>
      <c r="D88" s="25" t="s">
        <v>95</v>
      </c>
      <c r="E88" s="25" t="s">
        <v>74</v>
      </c>
      <c r="F88" s="6">
        <v>0</v>
      </c>
      <c r="G88" s="6">
        <v>0</v>
      </c>
      <c r="H88" s="6">
        <v>0</v>
      </c>
      <c r="I88" s="8">
        <v>0</v>
      </c>
      <c r="J88" s="28">
        <v>0</v>
      </c>
      <c r="K88" s="25"/>
      <c r="L88" s="25"/>
      <c r="M88" s="25"/>
    </row>
    <row r="89" spans="1:13" x14ac:dyDescent="0.25">
      <c r="A89" s="25" t="s">
        <v>71</v>
      </c>
      <c r="B89" s="25" t="s">
        <v>96</v>
      </c>
      <c r="C89" s="25" t="s">
        <v>12</v>
      </c>
      <c r="D89" s="25" t="s">
        <v>97</v>
      </c>
      <c r="E89" s="25" t="s">
        <v>74</v>
      </c>
      <c r="F89" s="6">
        <v>0</v>
      </c>
      <c r="G89" s="6">
        <v>0</v>
      </c>
      <c r="H89" s="6">
        <v>0</v>
      </c>
      <c r="I89" s="8">
        <v>0</v>
      </c>
      <c r="J89" s="28">
        <v>0</v>
      </c>
      <c r="K89" s="25"/>
      <c r="L89" s="25"/>
      <c r="M89" s="25"/>
    </row>
    <row r="90" spans="1:13" x14ac:dyDescent="0.25">
      <c r="A90" s="25" t="s">
        <v>71</v>
      </c>
      <c r="B90" s="25" t="s">
        <v>98</v>
      </c>
      <c r="C90" s="25" t="s">
        <v>12</v>
      </c>
      <c r="D90" s="25" t="s">
        <v>99</v>
      </c>
      <c r="E90" s="25" t="s">
        <v>82</v>
      </c>
      <c r="F90" s="6">
        <v>0</v>
      </c>
      <c r="G90" s="6">
        <v>0</v>
      </c>
      <c r="H90" s="6">
        <v>0</v>
      </c>
      <c r="I90" s="8">
        <v>0</v>
      </c>
      <c r="J90" s="28">
        <v>0</v>
      </c>
      <c r="K90" s="25"/>
      <c r="L90" s="25"/>
      <c r="M90" s="25"/>
    </row>
    <row r="91" spans="1:13" x14ac:dyDescent="0.25">
      <c r="A91" s="25" t="s">
        <v>71</v>
      </c>
      <c r="B91" s="25" t="s">
        <v>100</v>
      </c>
      <c r="C91" s="25" t="s">
        <v>12</v>
      </c>
      <c r="D91" s="25" t="s">
        <v>101</v>
      </c>
      <c r="E91" s="25" t="s">
        <v>82</v>
      </c>
      <c r="F91" s="6">
        <v>0</v>
      </c>
      <c r="G91" s="6">
        <v>0</v>
      </c>
      <c r="H91" s="6">
        <v>0</v>
      </c>
      <c r="I91" s="8">
        <v>0</v>
      </c>
      <c r="J91" s="25"/>
      <c r="K91" s="25"/>
      <c r="L91" s="25"/>
      <c r="M91" s="25"/>
    </row>
    <row r="92" spans="1:13" x14ac:dyDescent="0.25">
      <c r="A92" s="25" t="s">
        <v>71</v>
      </c>
      <c r="B92" s="25" t="s">
        <v>100</v>
      </c>
      <c r="C92" s="25" t="s">
        <v>12</v>
      </c>
      <c r="D92" s="25" t="s">
        <v>101</v>
      </c>
      <c r="E92" s="25" t="s">
        <v>75</v>
      </c>
      <c r="F92" s="6">
        <v>0</v>
      </c>
      <c r="G92" s="6">
        <v>0</v>
      </c>
      <c r="H92" s="6">
        <v>0</v>
      </c>
      <c r="I92" s="8">
        <v>0</v>
      </c>
      <c r="J92" s="25"/>
      <c r="K92" s="25"/>
      <c r="L92" s="25"/>
      <c r="M92" s="25"/>
    </row>
    <row r="93" spans="1:13" x14ac:dyDescent="0.25">
      <c r="A93" s="25" t="s">
        <v>71</v>
      </c>
      <c r="B93" s="25" t="s">
        <v>100</v>
      </c>
      <c r="C93" s="25" t="s">
        <v>12</v>
      </c>
      <c r="D93" s="25" t="s">
        <v>101</v>
      </c>
      <c r="E93" s="25" t="s">
        <v>83</v>
      </c>
      <c r="F93" s="6">
        <v>0</v>
      </c>
      <c r="G93" s="6">
        <v>0</v>
      </c>
      <c r="H93" s="6">
        <v>0</v>
      </c>
      <c r="I93" s="8">
        <v>0</v>
      </c>
      <c r="J93" s="25"/>
      <c r="K93" s="25"/>
      <c r="L93" s="25"/>
      <c r="M93" s="25"/>
    </row>
    <row r="94" spans="1:13" x14ac:dyDescent="0.25">
      <c r="A94" s="25" t="s">
        <v>5</v>
      </c>
      <c r="B94" s="25" t="s">
        <v>115</v>
      </c>
      <c r="C94" s="25" t="s">
        <v>116</v>
      </c>
      <c r="D94" s="25" t="s">
        <v>117</v>
      </c>
      <c r="E94" s="25" t="s">
        <v>118</v>
      </c>
      <c r="F94" s="6">
        <v>0</v>
      </c>
      <c r="G94" s="6"/>
      <c r="H94" s="6"/>
      <c r="I94" s="8"/>
      <c r="J94" s="25"/>
      <c r="K94" s="25"/>
      <c r="L94" s="25"/>
      <c r="M94" s="25"/>
    </row>
    <row r="95" spans="1:13" x14ac:dyDescent="0.25">
      <c r="A95" s="25" t="s">
        <v>5</v>
      </c>
      <c r="B95" s="25" t="s">
        <v>115</v>
      </c>
      <c r="C95" s="25" t="s">
        <v>116</v>
      </c>
      <c r="D95" s="25" t="s">
        <v>117</v>
      </c>
      <c r="E95" s="25" t="s">
        <v>134</v>
      </c>
      <c r="F95" s="6"/>
      <c r="G95" s="6"/>
      <c r="H95" s="6">
        <v>0</v>
      </c>
      <c r="I95" s="8">
        <v>0</v>
      </c>
      <c r="J95" s="25"/>
      <c r="K95" s="25"/>
      <c r="L95" s="25"/>
      <c r="M95" s="25"/>
    </row>
    <row r="96" spans="1:13" x14ac:dyDescent="0.25">
      <c r="A96" s="25" t="s">
        <v>5</v>
      </c>
      <c r="B96" s="25" t="s">
        <v>119</v>
      </c>
      <c r="C96" s="25" t="s">
        <v>116</v>
      </c>
      <c r="D96" s="25" t="s">
        <v>120</v>
      </c>
      <c r="E96" s="25" t="s">
        <v>118</v>
      </c>
      <c r="F96" s="6">
        <v>0</v>
      </c>
      <c r="G96" s="6"/>
      <c r="H96" s="6"/>
      <c r="I96" s="8"/>
      <c r="J96" s="25"/>
      <c r="K96" s="25"/>
      <c r="L96" s="25"/>
      <c r="M96" s="25"/>
    </row>
    <row r="97" spans="1:13" x14ac:dyDescent="0.25">
      <c r="A97" s="25" t="s">
        <v>5</v>
      </c>
      <c r="B97" s="25" t="s">
        <v>119</v>
      </c>
      <c r="C97" s="25" t="s">
        <v>116</v>
      </c>
      <c r="D97" s="25" t="s">
        <v>120</v>
      </c>
      <c r="E97" s="25" t="s">
        <v>134</v>
      </c>
      <c r="F97" s="6"/>
      <c r="G97" s="6"/>
      <c r="H97" s="6">
        <v>0</v>
      </c>
      <c r="I97" s="8">
        <v>0</v>
      </c>
      <c r="J97" s="25"/>
      <c r="K97" s="25"/>
      <c r="L97" s="25"/>
      <c r="M97" s="25"/>
    </row>
    <row r="98" spans="1:13" x14ac:dyDescent="0.25">
      <c r="A98" s="25" t="s">
        <v>5</v>
      </c>
      <c r="B98" s="25" t="s">
        <v>6</v>
      </c>
      <c r="C98" s="25" t="s">
        <v>7</v>
      </c>
      <c r="D98" s="25" t="s">
        <v>8</v>
      </c>
      <c r="E98" s="25" t="s">
        <v>9</v>
      </c>
      <c r="F98" s="6">
        <v>0</v>
      </c>
      <c r="G98" s="6"/>
      <c r="H98" s="6">
        <v>0</v>
      </c>
      <c r="I98" s="8">
        <v>0</v>
      </c>
      <c r="J98" s="25"/>
      <c r="K98" s="25"/>
      <c r="L98" s="25"/>
      <c r="M98" s="25"/>
    </row>
    <row r="99" spans="1:13" x14ac:dyDescent="0.25">
      <c r="A99" s="25" t="s">
        <v>121</v>
      </c>
      <c r="B99" s="25" t="s">
        <v>122</v>
      </c>
      <c r="C99" s="25" t="s">
        <v>116</v>
      </c>
      <c r="D99" s="25" t="s">
        <v>123</v>
      </c>
      <c r="E99" s="25" t="s">
        <v>124</v>
      </c>
      <c r="F99" s="6">
        <v>0</v>
      </c>
      <c r="G99" s="6">
        <v>0</v>
      </c>
      <c r="H99" s="6">
        <v>0</v>
      </c>
      <c r="I99" s="8">
        <v>0</v>
      </c>
      <c r="J99" s="8">
        <v>0</v>
      </c>
      <c r="K99" s="25"/>
      <c r="L99" s="25"/>
      <c r="M99" s="25"/>
    </row>
    <row r="100" spans="1:13" s="39" customFormat="1" x14ac:dyDescent="0.25">
      <c r="A100" s="170" t="s">
        <v>864</v>
      </c>
      <c r="B100" s="88" t="s">
        <v>865</v>
      </c>
      <c r="C100" s="82" t="s">
        <v>296</v>
      </c>
      <c r="D100" s="110" t="s">
        <v>866</v>
      </c>
      <c r="E100" s="111" t="s">
        <v>298</v>
      </c>
      <c r="F100" s="6"/>
      <c r="G100" s="6"/>
      <c r="H100" s="6"/>
      <c r="I100" s="8"/>
      <c r="J100" s="8"/>
      <c r="K100" s="8">
        <v>0</v>
      </c>
      <c r="L100" s="8">
        <v>0</v>
      </c>
      <c r="M100" s="8">
        <v>0</v>
      </c>
    </row>
    <row r="101" spans="1:13" x14ac:dyDescent="0.25">
      <c r="A101" s="25" t="s">
        <v>125</v>
      </c>
      <c r="B101" s="25" t="s">
        <v>269</v>
      </c>
      <c r="C101" s="25" t="s">
        <v>270</v>
      </c>
      <c r="D101" s="25" t="s">
        <v>271</v>
      </c>
      <c r="E101" s="25" t="s">
        <v>272</v>
      </c>
      <c r="F101" s="6">
        <v>0</v>
      </c>
      <c r="G101" s="6">
        <v>0</v>
      </c>
      <c r="H101" s="6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</row>
    <row r="102" spans="1:13" x14ac:dyDescent="0.25">
      <c r="A102" s="25" t="s">
        <v>125</v>
      </c>
      <c r="B102" s="25" t="s">
        <v>273</v>
      </c>
      <c r="C102" s="25" t="s">
        <v>270</v>
      </c>
      <c r="D102" s="25" t="s">
        <v>274</v>
      </c>
      <c r="E102" s="25" t="s">
        <v>275</v>
      </c>
      <c r="F102" s="6">
        <v>0</v>
      </c>
      <c r="G102" s="6">
        <v>0</v>
      </c>
      <c r="H102" s="6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</row>
    <row r="103" spans="1:13" x14ac:dyDescent="0.25">
      <c r="A103" s="25" t="s">
        <v>125</v>
      </c>
      <c r="B103" s="25" t="s">
        <v>273</v>
      </c>
      <c r="C103" s="25" t="s">
        <v>270</v>
      </c>
      <c r="D103" s="25" t="s">
        <v>274</v>
      </c>
      <c r="E103" s="25" t="s">
        <v>272</v>
      </c>
      <c r="F103" s="6">
        <v>0</v>
      </c>
      <c r="G103" s="6">
        <v>0</v>
      </c>
      <c r="H103" s="6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</row>
    <row r="104" spans="1:13" x14ac:dyDescent="0.25">
      <c r="A104" s="25" t="s">
        <v>125</v>
      </c>
      <c r="B104" s="25" t="s">
        <v>276</v>
      </c>
      <c r="C104" s="25" t="s">
        <v>270</v>
      </c>
      <c r="D104" s="25" t="s">
        <v>277</v>
      </c>
      <c r="E104" s="25" t="s">
        <v>275</v>
      </c>
      <c r="F104" s="6">
        <v>0</v>
      </c>
      <c r="G104" s="6">
        <v>0</v>
      </c>
      <c r="H104" s="6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</row>
    <row r="105" spans="1:13" x14ac:dyDescent="0.25">
      <c r="A105" s="25" t="s">
        <v>125</v>
      </c>
      <c r="B105" s="25" t="s">
        <v>276</v>
      </c>
      <c r="C105" s="25" t="s">
        <v>270</v>
      </c>
      <c r="D105" s="25" t="s">
        <v>277</v>
      </c>
      <c r="E105" s="25" t="s">
        <v>272</v>
      </c>
      <c r="F105" s="6">
        <v>0</v>
      </c>
      <c r="G105" s="6">
        <v>0</v>
      </c>
      <c r="H105" s="6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</row>
    <row r="106" spans="1:13" x14ac:dyDescent="0.25">
      <c r="A106" s="25" t="s">
        <v>125</v>
      </c>
      <c r="B106" s="25" t="s">
        <v>278</v>
      </c>
      <c r="C106" s="25" t="s">
        <v>270</v>
      </c>
      <c r="D106" s="25" t="s">
        <v>279</v>
      </c>
      <c r="E106" s="25" t="s">
        <v>272</v>
      </c>
      <c r="F106" s="6">
        <v>0</v>
      </c>
      <c r="G106" s="6">
        <v>0</v>
      </c>
      <c r="H106" s="6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</row>
    <row r="107" spans="1:13" x14ac:dyDescent="0.25">
      <c r="A107" s="25" t="s">
        <v>125</v>
      </c>
      <c r="B107" s="25" t="s">
        <v>280</v>
      </c>
      <c r="C107" s="25" t="s">
        <v>270</v>
      </c>
      <c r="D107" s="25" t="s">
        <v>281</v>
      </c>
      <c r="E107" s="25" t="s">
        <v>282</v>
      </c>
      <c r="F107" s="6">
        <v>0</v>
      </c>
      <c r="G107" s="6">
        <v>0</v>
      </c>
      <c r="H107" s="6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</row>
    <row r="108" spans="1:13" x14ac:dyDescent="0.25">
      <c r="A108" s="25" t="s">
        <v>125</v>
      </c>
      <c r="B108" s="25" t="s">
        <v>280</v>
      </c>
      <c r="C108" s="25" t="s">
        <v>270</v>
      </c>
      <c r="D108" s="25" t="s">
        <v>281</v>
      </c>
      <c r="E108" s="25" t="s">
        <v>625</v>
      </c>
      <c r="F108" s="6"/>
      <c r="G108" s="6"/>
      <c r="H108" s="6"/>
      <c r="I108" s="8"/>
      <c r="J108" s="8">
        <v>0</v>
      </c>
      <c r="K108" s="8">
        <v>0</v>
      </c>
      <c r="L108" s="8">
        <v>0</v>
      </c>
      <c r="M108" s="8">
        <v>0</v>
      </c>
    </row>
    <row r="109" spans="1:13" x14ac:dyDescent="0.25">
      <c r="A109" s="25" t="s">
        <v>125</v>
      </c>
      <c r="B109" s="25" t="s">
        <v>283</v>
      </c>
      <c r="C109" s="25" t="s">
        <v>270</v>
      </c>
      <c r="D109" s="25" t="s">
        <v>284</v>
      </c>
      <c r="E109" s="25" t="s">
        <v>285</v>
      </c>
      <c r="F109" s="6">
        <v>0</v>
      </c>
      <c r="G109" s="6">
        <v>0</v>
      </c>
      <c r="H109" s="6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</row>
    <row r="110" spans="1:13" x14ac:dyDescent="0.25">
      <c r="A110" s="25" t="s">
        <v>125</v>
      </c>
      <c r="B110" s="25" t="s">
        <v>283</v>
      </c>
      <c r="C110" s="25" t="s">
        <v>270</v>
      </c>
      <c r="D110" s="25" t="s">
        <v>286</v>
      </c>
      <c r="E110" s="25" t="s">
        <v>285</v>
      </c>
      <c r="F110" s="6">
        <v>0</v>
      </c>
      <c r="G110" s="6">
        <v>0</v>
      </c>
      <c r="H110" s="6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</row>
    <row r="111" spans="1:13" x14ac:dyDescent="0.25">
      <c r="A111" s="25" t="s">
        <v>125</v>
      </c>
      <c r="B111" s="25" t="s">
        <v>126</v>
      </c>
      <c r="C111" s="25" t="s">
        <v>116</v>
      </c>
      <c r="D111" s="25" t="s">
        <v>127</v>
      </c>
      <c r="E111" s="25" t="s">
        <v>124</v>
      </c>
      <c r="F111" s="6">
        <v>0</v>
      </c>
      <c r="G111" s="6">
        <v>0</v>
      </c>
      <c r="H111" s="6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</row>
    <row r="112" spans="1:13" x14ac:dyDescent="0.25">
      <c r="A112" s="25" t="s">
        <v>619</v>
      </c>
      <c r="B112" s="25" t="s">
        <v>620</v>
      </c>
      <c r="C112" s="25" t="s">
        <v>270</v>
      </c>
      <c r="D112" s="25" t="s">
        <v>621</v>
      </c>
      <c r="E112" s="25" t="s">
        <v>295</v>
      </c>
      <c r="F112" s="6"/>
      <c r="G112" s="6">
        <v>0</v>
      </c>
      <c r="H112" s="6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</row>
    <row r="113" spans="1:18" x14ac:dyDescent="0.25">
      <c r="A113" s="25" t="s">
        <v>619</v>
      </c>
      <c r="B113" s="25" t="s">
        <v>620</v>
      </c>
      <c r="C113" s="25" t="s">
        <v>270</v>
      </c>
      <c r="D113" s="25" t="s">
        <v>621</v>
      </c>
      <c r="E113" s="25" t="s">
        <v>282</v>
      </c>
      <c r="F113" s="6"/>
      <c r="G113" s="6">
        <v>0</v>
      </c>
      <c r="H113" s="6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</row>
    <row r="114" spans="1:18" s="39" customFormat="1" x14ac:dyDescent="0.25">
      <c r="A114" s="25" t="s">
        <v>619</v>
      </c>
      <c r="B114" s="25"/>
      <c r="C114" s="25"/>
      <c r="D114" s="25"/>
      <c r="E114" s="155"/>
      <c r="F114" s="6"/>
      <c r="G114" s="6"/>
      <c r="H114" s="6"/>
      <c r="I114" s="8"/>
      <c r="J114" s="8"/>
      <c r="K114" s="8"/>
      <c r="L114" s="8"/>
      <c r="M114" s="8">
        <v>0</v>
      </c>
    </row>
    <row r="115" spans="1:18" x14ac:dyDescent="0.25">
      <c r="A115" s="25" t="s">
        <v>619</v>
      </c>
      <c r="B115" s="25" t="s">
        <v>620</v>
      </c>
      <c r="C115" s="25" t="s">
        <v>270</v>
      </c>
      <c r="D115" s="25" t="s">
        <v>621</v>
      </c>
      <c r="E115" s="115" t="s">
        <v>632</v>
      </c>
      <c r="F115" s="6"/>
      <c r="G115" s="6"/>
      <c r="H115" s="6"/>
      <c r="I115" s="8"/>
      <c r="J115" s="8"/>
      <c r="K115" s="8"/>
      <c r="L115" s="8">
        <v>0</v>
      </c>
      <c r="M115" s="8">
        <v>0</v>
      </c>
    </row>
    <row r="116" spans="1:18" x14ac:dyDescent="0.25">
      <c r="A116" s="25" t="s">
        <v>717</v>
      </c>
      <c r="B116" s="25" t="s">
        <v>718</v>
      </c>
      <c r="C116" s="25" t="s">
        <v>296</v>
      </c>
      <c r="D116" s="25" t="s">
        <v>719</v>
      </c>
      <c r="E116" s="25" t="s">
        <v>298</v>
      </c>
      <c r="F116" s="6"/>
      <c r="G116" s="6">
        <v>0</v>
      </c>
      <c r="H116" s="6">
        <v>0</v>
      </c>
      <c r="I116" s="8">
        <v>0</v>
      </c>
      <c r="J116" s="182">
        <v>0</v>
      </c>
      <c r="K116" s="8">
        <v>0</v>
      </c>
      <c r="L116" s="8">
        <v>0</v>
      </c>
      <c r="M116" s="8">
        <v>0</v>
      </c>
    </row>
    <row r="117" spans="1:18" x14ac:dyDescent="0.25">
      <c r="A117" s="25" t="s">
        <v>717</v>
      </c>
      <c r="B117" s="25" t="s">
        <v>718</v>
      </c>
      <c r="C117" s="25" t="s">
        <v>296</v>
      </c>
      <c r="D117" s="25" t="s">
        <v>719</v>
      </c>
      <c r="E117" s="25" t="s">
        <v>315</v>
      </c>
      <c r="F117" s="6"/>
      <c r="G117" s="6">
        <v>0</v>
      </c>
      <c r="H117" s="6">
        <v>0</v>
      </c>
      <c r="I117" s="8">
        <v>0</v>
      </c>
      <c r="J117" s="8">
        <v>0</v>
      </c>
      <c r="K117" s="182">
        <v>0</v>
      </c>
      <c r="L117" s="8">
        <v>0</v>
      </c>
      <c r="M117" s="8">
        <v>0</v>
      </c>
    </row>
    <row r="118" spans="1:18" x14ac:dyDescent="0.25">
      <c r="A118" s="25" t="s">
        <v>102</v>
      </c>
      <c r="B118" s="25" t="s">
        <v>103</v>
      </c>
      <c r="C118" s="25" t="s">
        <v>12</v>
      </c>
      <c r="D118" s="25" t="s">
        <v>104</v>
      </c>
      <c r="E118" s="25" t="s">
        <v>14</v>
      </c>
      <c r="F118" s="6">
        <v>0</v>
      </c>
      <c r="G118" s="6">
        <v>0</v>
      </c>
      <c r="H118" s="6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</row>
    <row r="119" spans="1:18" x14ac:dyDescent="0.25">
      <c r="A119" s="25" t="s">
        <v>102</v>
      </c>
      <c r="B119" s="25" t="s">
        <v>103</v>
      </c>
      <c r="C119" s="25" t="s">
        <v>12</v>
      </c>
      <c r="D119" s="25" t="s">
        <v>105</v>
      </c>
      <c r="E119" s="25" t="s">
        <v>14</v>
      </c>
      <c r="F119" s="6">
        <v>0</v>
      </c>
      <c r="G119" s="6">
        <v>0</v>
      </c>
      <c r="H119" s="6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</row>
    <row r="120" spans="1:18" x14ac:dyDescent="0.25">
      <c r="A120" s="25" t="s">
        <v>102</v>
      </c>
      <c r="B120" s="25" t="s">
        <v>103</v>
      </c>
      <c r="C120" s="25" t="s">
        <v>12</v>
      </c>
      <c r="D120" s="25" t="s">
        <v>106</v>
      </c>
      <c r="E120" s="25" t="s">
        <v>14</v>
      </c>
      <c r="F120" s="6">
        <v>0</v>
      </c>
      <c r="G120" s="6">
        <v>0</v>
      </c>
      <c r="H120" s="6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</row>
    <row r="121" spans="1:18" x14ac:dyDescent="0.25">
      <c r="A121" s="25" t="s">
        <v>102</v>
      </c>
      <c r="B121" s="25" t="s">
        <v>107</v>
      </c>
      <c r="C121" s="25" t="s">
        <v>12</v>
      </c>
      <c r="D121" s="25" t="s">
        <v>108</v>
      </c>
      <c r="E121" s="25" t="s">
        <v>14</v>
      </c>
      <c r="F121" s="6">
        <v>0</v>
      </c>
      <c r="G121" s="6">
        <v>0</v>
      </c>
      <c r="H121" s="6">
        <v>0</v>
      </c>
      <c r="I121" s="8">
        <v>0</v>
      </c>
      <c r="J121" s="8">
        <v>0</v>
      </c>
      <c r="K121" s="8">
        <v>0</v>
      </c>
      <c r="L121" s="8">
        <v>0</v>
      </c>
      <c r="M121" s="8"/>
    </row>
    <row r="122" spans="1:18" x14ac:dyDescent="0.25">
      <c r="A122" s="25" t="s">
        <v>102</v>
      </c>
      <c r="B122" s="25" t="s">
        <v>107</v>
      </c>
      <c r="C122" s="25" t="s">
        <v>12</v>
      </c>
      <c r="D122" s="25" t="s">
        <v>104</v>
      </c>
      <c r="E122" s="25" t="s">
        <v>14</v>
      </c>
      <c r="F122" s="6">
        <v>0</v>
      </c>
      <c r="G122" s="6">
        <v>0</v>
      </c>
      <c r="H122" s="6">
        <v>0</v>
      </c>
      <c r="I122" s="8">
        <v>0</v>
      </c>
      <c r="J122" s="8">
        <v>0</v>
      </c>
      <c r="K122" s="8">
        <v>0</v>
      </c>
      <c r="L122" s="8">
        <v>0</v>
      </c>
      <c r="M122" s="8"/>
    </row>
    <row r="123" spans="1:18" x14ac:dyDescent="0.25">
      <c r="A123" s="25" t="s">
        <v>102</v>
      </c>
      <c r="B123" s="25" t="s">
        <v>109</v>
      </c>
      <c r="C123" s="25" t="s">
        <v>12</v>
      </c>
      <c r="D123" s="25" t="s">
        <v>110</v>
      </c>
      <c r="E123" s="25" t="s">
        <v>14</v>
      </c>
      <c r="F123" s="6">
        <v>0</v>
      </c>
      <c r="G123" s="6">
        <v>0</v>
      </c>
      <c r="H123" s="6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</row>
    <row r="124" spans="1:18" x14ac:dyDescent="0.25">
      <c r="A124" s="25" t="s">
        <v>102</v>
      </c>
      <c r="B124" s="25" t="s">
        <v>109</v>
      </c>
      <c r="C124" s="25" t="s">
        <v>12</v>
      </c>
      <c r="D124" s="25" t="s">
        <v>111</v>
      </c>
      <c r="E124" s="25" t="s">
        <v>14</v>
      </c>
      <c r="F124" s="6">
        <v>0</v>
      </c>
      <c r="G124" s="6">
        <v>0</v>
      </c>
      <c r="H124" s="6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11"/>
      <c r="O124" s="11"/>
      <c r="P124" s="11"/>
      <c r="Q124" s="11"/>
      <c r="R124" s="11"/>
    </row>
    <row r="125" spans="1:18" x14ac:dyDescent="0.25">
      <c r="A125" s="25" t="s">
        <v>536</v>
      </c>
      <c r="B125" s="25" t="s">
        <v>759</v>
      </c>
      <c r="C125" s="25" t="s">
        <v>296</v>
      </c>
      <c r="D125" s="25" t="s">
        <v>539</v>
      </c>
      <c r="E125" s="25" t="s">
        <v>419</v>
      </c>
      <c r="F125" s="28"/>
      <c r="G125" s="28"/>
      <c r="H125" s="28"/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11"/>
      <c r="O125" s="11"/>
      <c r="P125" s="11"/>
      <c r="Q125" s="11"/>
      <c r="R125" s="11"/>
    </row>
    <row r="126" spans="1:18" ht="15.75" thickBot="1" x14ac:dyDescent="0.3">
      <c r="A126" s="25" t="s">
        <v>536</v>
      </c>
      <c r="B126" s="25" t="s">
        <v>760</v>
      </c>
      <c r="C126" s="25" t="s">
        <v>296</v>
      </c>
      <c r="D126" s="25" t="s">
        <v>539</v>
      </c>
      <c r="E126" s="25" t="s">
        <v>419</v>
      </c>
      <c r="F126" s="28"/>
      <c r="G126" s="28"/>
      <c r="I126" s="8">
        <v>0</v>
      </c>
      <c r="J126" s="8">
        <v>0</v>
      </c>
      <c r="K126" s="220">
        <v>0</v>
      </c>
      <c r="L126" s="8">
        <v>0</v>
      </c>
      <c r="M126" s="8">
        <v>0</v>
      </c>
      <c r="N126" s="11"/>
      <c r="O126" s="11"/>
      <c r="P126" s="11"/>
      <c r="Q126" s="11"/>
      <c r="R126" s="11"/>
    </row>
    <row r="127" spans="1:18" ht="15.75" thickTop="1" x14ac:dyDescent="0.25">
      <c r="A127" s="25" t="s">
        <v>720</v>
      </c>
      <c r="B127" s="25" t="s">
        <v>721</v>
      </c>
      <c r="C127" s="25" t="s">
        <v>296</v>
      </c>
      <c r="D127" s="25" t="s">
        <v>722</v>
      </c>
      <c r="E127" s="25" t="s">
        <v>315</v>
      </c>
      <c r="F127" s="28"/>
      <c r="G127" s="28"/>
      <c r="H127" s="8">
        <v>0</v>
      </c>
      <c r="I127" s="8">
        <v>0</v>
      </c>
      <c r="J127" s="8">
        <v>0</v>
      </c>
      <c r="K127" s="9">
        <v>0</v>
      </c>
      <c r="L127" s="8">
        <v>0</v>
      </c>
      <c r="M127" s="8">
        <v>0</v>
      </c>
      <c r="N127" s="11"/>
      <c r="O127" s="11"/>
      <c r="P127" s="11"/>
      <c r="Q127" s="11"/>
      <c r="R127" s="11"/>
    </row>
    <row r="128" spans="1:18" x14ac:dyDescent="0.25">
      <c r="A128" s="25" t="s">
        <v>720</v>
      </c>
      <c r="B128" s="25" t="s">
        <v>721</v>
      </c>
      <c r="C128" s="25" t="s">
        <v>296</v>
      </c>
      <c r="D128" s="25" t="s">
        <v>723</v>
      </c>
      <c r="E128" s="25" t="s">
        <v>315</v>
      </c>
      <c r="F128" s="28"/>
      <c r="G128" s="28"/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11"/>
      <c r="O128" s="11"/>
      <c r="P128" s="11"/>
      <c r="Q128" s="11"/>
      <c r="R128" s="11"/>
    </row>
    <row r="129" spans="1:18" s="39" customFormat="1" x14ac:dyDescent="0.25">
      <c r="A129" s="25" t="s">
        <v>720</v>
      </c>
      <c r="B129" s="25" t="s">
        <v>721</v>
      </c>
      <c r="C129" s="25" t="s">
        <v>296</v>
      </c>
      <c r="D129" s="25" t="s">
        <v>724</v>
      </c>
      <c r="E129" s="25" t="s">
        <v>282</v>
      </c>
      <c r="F129" s="28"/>
      <c r="G129" s="28"/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11"/>
      <c r="O129" s="11"/>
      <c r="P129" s="11"/>
      <c r="Q129" s="11"/>
      <c r="R129" s="11"/>
    </row>
    <row r="130" spans="1:18" s="39" customFormat="1" x14ac:dyDescent="0.25">
      <c r="A130" s="90" t="s">
        <v>856</v>
      </c>
      <c r="B130" s="25" t="s">
        <v>857</v>
      </c>
      <c r="C130" s="25" t="s">
        <v>12</v>
      </c>
      <c r="D130" s="91" t="s">
        <v>858</v>
      </c>
      <c r="E130" s="25" t="s">
        <v>82</v>
      </c>
      <c r="F130" s="28"/>
      <c r="G130" s="28"/>
      <c r="H130" s="8"/>
      <c r="I130" s="8"/>
      <c r="J130" s="8"/>
      <c r="K130" s="8"/>
      <c r="L130" s="8">
        <v>0</v>
      </c>
      <c r="M130" s="8">
        <v>0</v>
      </c>
      <c r="N130" s="11"/>
      <c r="O130" s="11"/>
      <c r="P130" s="11"/>
      <c r="Q130" s="11"/>
      <c r="R130" s="11"/>
    </row>
    <row r="131" spans="1:18" s="39" customFormat="1" x14ac:dyDescent="0.25">
      <c r="A131" s="90" t="s">
        <v>856</v>
      </c>
      <c r="B131" s="116" t="s">
        <v>72</v>
      </c>
      <c r="C131" s="116" t="s">
        <v>12</v>
      </c>
      <c r="D131" s="116" t="s">
        <v>73</v>
      </c>
      <c r="E131" s="85" t="s">
        <v>74</v>
      </c>
      <c r="F131" s="28"/>
      <c r="G131" s="28"/>
      <c r="H131" s="8"/>
      <c r="I131" s="8"/>
      <c r="J131" s="8"/>
      <c r="K131" s="8"/>
      <c r="L131" s="8">
        <v>0</v>
      </c>
      <c r="M131" s="8">
        <v>0</v>
      </c>
      <c r="N131" s="11"/>
      <c r="O131" s="11"/>
      <c r="P131" s="11"/>
      <c r="Q131" s="11"/>
      <c r="R131" s="11"/>
    </row>
    <row r="132" spans="1:18" s="39" customFormat="1" x14ac:dyDescent="0.25">
      <c r="A132" s="90" t="s">
        <v>856</v>
      </c>
      <c r="B132" s="25" t="s">
        <v>76</v>
      </c>
      <c r="C132" s="25" t="s">
        <v>12</v>
      </c>
      <c r="D132" s="25" t="s">
        <v>77</v>
      </c>
      <c r="E132" s="155" t="s">
        <v>74</v>
      </c>
      <c r="F132" s="28"/>
      <c r="G132" s="28"/>
      <c r="H132" s="8"/>
      <c r="I132" s="8"/>
      <c r="J132" s="8"/>
      <c r="K132" s="8"/>
      <c r="L132" s="8">
        <v>0</v>
      </c>
      <c r="M132" s="8">
        <v>0</v>
      </c>
      <c r="N132" s="11"/>
      <c r="O132" s="11"/>
      <c r="P132" s="11"/>
      <c r="Q132" s="11"/>
      <c r="R132" s="11"/>
    </row>
    <row r="133" spans="1:18" s="39" customFormat="1" x14ac:dyDescent="0.25">
      <c r="A133" s="90" t="s">
        <v>856</v>
      </c>
      <c r="B133" s="25" t="s">
        <v>78</v>
      </c>
      <c r="C133" s="25" t="s">
        <v>12</v>
      </c>
      <c r="D133" s="25" t="s">
        <v>79</v>
      </c>
      <c r="E133" s="25" t="s">
        <v>74</v>
      </c>
      <c r="F133" s="28"/>
      <c r="G133" s="28"/>
      <c r="H133" s="8"/>
      <c r="I133" s="8"/>
      <c r="J133" s="8"/>
      <c r="K133" s="8"/>
      <c r="L133" s="8">
        <v>0</v>
      </c>
      <c r="M133" s="8">
        <v>0</v>
      </c>
      <c r="N133" s="11"/>
      <c r="O133" s="11"/>
      <c r="P133" s="11"/>
      <c r="Q133" s="11"/>
      <c r="R133" s="11"/>
    </row>
    <row r="134" spans="1:18" s="39" customFormat="1" x14ac:dyDescent="0.25">
      <c r="A134" s="90" t="s">
        <v>856</v>
      </c>
      <c r="B134" s="25" t="s">
        <v>80</v>
      </c>
      <c r="C134" s="25" t="s">
        <v>12</v>
      </c>
      <c r="D134" s="124" t="s">
        <v>81</v>
      </c>
      <c r="E134" s="25" t="s">
        <v>82</v>
      </c>
      <c r="F134" s="28"/>
      <c r="G134" s="28"/>
      <c r="H134" s="8"/>
      <c r="I134" s="8"/>
      <c r="J134" s="8"/>
      <c r="K134" s="8"/>
      <c r="L134" s="8">
        <v>0</v>
      </c>
      <c r="M134" s="8">
        <v>0</v>
      </c>
      <c r="N134" s="11"/>
      <c r="O134" s="11"/>
      <c r="P134" s="11"/>
      <c r="Q134" s="11"/>
      <c r="R134" s="11"/>
    </row>
    <row r="135" spans="1:18" s="39" customFormat="1" x14ac:dyDescent="0.25">
      <c r="A135" s="90" t="s">
        <v>856</v>
      </c>
      <c r="B135" s="25" t="s">
        <v>80</v>
      </c>
      <c r="C135" s="25" t="s">
        <v>12</v>
      </c>
      <c r="D135" s="25" t="s">
        <v>84</v>
      </c>
      <c r="E135" s="25" t="s">
        <v>82</v>
      </c>
      <c r="F135" s="28"/>
      <c r="G135" s="28"/>
      <c r="H135" s="8"/>
      <c r="I135" s="8"/>
      <c r="J135" s="8"/>
      <c r="K135" s="8"/>
      <c r="L135" s="8">
        <v>0</v>
      </c>
      <c r="M135" s="8">
        <v>0</v>
      </c>
      <c r="N135" s="11"/>
      <c r="O135" s="11"/>
      <c r="P135" s="11"/>
      <c r="Q135" s="11"/>
      <c r="R135" s="11"/>
    </row>
    <row r="136" spans="1:18" s="39" customFormat="1" x14ac:dyDescent="0.25">
      <c r="A136" s="90" t="s">
        <v>856</v>
      </c>
      <c r="B136" s="25" t="s">
        <v>85</v>
      </c>
      <c r="C136" s="25" t="s">
        <v>12</v>
      </c>
      <c r="D136" s="117" t="s">
        <v>86</v>
      </c>
      <c r="E136" s="25" t="s">
        <v>74</v>
      </c>
      <c r="F136" s="28"/>
      <c r="G136" s="28"/>
      <c r="H136" s="8"/>
      <c r="I136" s="8"/>
      <c r="J136" s="8"/>
      <c r="K136" s="8"/>
      <c r="L136" s="8">
        <v>0</v>
      </c>
      <c r="M136" s="8">
        <v>0</v>
      </c>
      <c r="N136" s="11"/>
      <c r="O136" s="11"/>
      <c r="P136" s="11"/>
      <c r="Q136" s="11"/>
      <c r="R136" s="11"/>
    </row>
    <row r="137" spans="1:18" s="39" customFormat="1" x14ac:dyDescent="0.25">
      <c r="A137" s="90" t="s">
        <v>856</v>
      </c>
      <c r="B137" s="164" t="s">
        <v>87</v>
      </c>
      <c r="C137" s="124" t="s">
        <v>12</v>
      </c>
      <c r="D137" s="202" t="s">
        <v>88</v>
      </c>
      <c r="E137" s="116" t="s">
        <v>74</v>
      </c>
      <c r="F137" s="28"/>
      <c r="G137" s="28"/>
      <c r="H137" s="8"/>
      <c r="I137" s="8"/>
      <c r="J137" s="8"/>
      <c r="K137" s="8"/>
      <c r="L137" s="8">
        <v>0</v>
      </c>
      <c r="M137" s="8">
        <v>0</v>
      </c>
      <c r="N137" s="11"/>
      <c r="O137" s="11"/>
      <c r="P137" s="11"/>
      <c r="Q137" s="11"/>
      <c r="R137" s="11"/>
    </row>
    <row r="138" spans="1:18" s="39" customFormat="1" x14ac:dyDescent="0.25">
      <c r="A138" s="91" t="s">
        <v>856</v>
      </c>
      <c r="B138" s="117" t="s">
        <v>87</v>
      </c>
      <c r="C138" s="25" t="s">
        <v>12</v>
      </c>
      <c r="D138" s="118" t="s">
        <v>859</v>
      </c>
      <c r="E138" s="25" t="s">
        <v>74</v>
      </c>
      <c r="F138" s="28"/>
      <c r="G138" s="28"/>
      <c r="H138" s="8"/>
      <c r="I138" s="8"/>
      <c r="J138" s="8"/>
      <c r="K138" s="8"/>
      <c r="L138" s="8">
        <v>0</v>
      </c>
      <c r="M138" s="8">
        <v>0</v>
      </c>
      <c r="N138" s="11"/>
      <c r="O138" s="11"/>
      <c r="P138" s="11"/>
      <c r="Q138" s="11"/>
      <c r="R138" s="11"/>
    </row>
    <row r="139" spans="1:18" s="39" customFormat="1" x14ac:dyDescent="0.25">
      <c r="A139" s="86" t="s">
        <v>856</v>
      </c>
      <c r="B139" s="117" t="s">
        <v>87</v>
      </c>
      <c r="C139" s="25" t="s">
        <v>12</v>
      </c>
      <c r="D139" s="118" t="s">
        <v>91</v>
      </c>
      <c r="E139" s="25" t="s">
        <v>74</v>
      </c>
      <c r="F139" s="28"/>
      <c r="G139" s="28"/>
      <c r="H139" s="8"/>
      <c r="I139" s="8"/>
      <c r="J139" s="8"/>
      <c r="K139" s="8"/>
      <c r="L139" s="8">
        <v>0</v>
      </c>
      <c r="M139" s="8">
        <v>0</v>
      </c>
      <c r="N139" s="11"/>
      <c r="O139" s="11"/>
      <c r="P139" s="11"/>
      <c r="Q139" s="11"/>
      <c r="R139" s="11"/>
    </row>
    <row r="140" spans="1:18" s="39" customFormat="1" x14ac:dyDescent="0.25">
      <c r="A140" s="90" t="s">
        <v>856</v>
      </c>
      <c r="B140" s="119" t="s">
        <v>92</v>
      </c>
      <c r="C140" s="85" t="s">
        <v>12</v>
      </c>
      <c r="D140" s="120" t="s">
        <v>93</v>
      </c>
      <c r="E140" s="85" t="s">
        <v>74</v>
      </c>
      <c r="F140" s="28"/>
      <c r="G140" s="28"/>
      <c r="H140" s="8"/>
      <c r="I140" s="8"/>
      <c r="J140" s="8"/>
      <c r="K140" s="8"/>
      <c r="L140" s="8">
        <v>0</v>
      </c>
      <c r="M140" s="8">
        <v>0</v>
      </c>
      <c r="N140" s="11"/>
      <c r="O140" s="11"/>
      <c r="P140" s="11"/>
      <c r="Q140" s="11"/>
      <c r="R140" s="11"/>
    </row>
    <row r="141" spans="1:18" s="39" customFormat="1" x14ac:dyDescent="0.25">
      <c r="A141" s="90" t="s">
        <v>856</v>
      </c>
      <c r="B141" s="117" t="s">
        <v>92</v>
      </c>
      <c r="C141" s="25" t="s">
        <v>12</v>
      </c>
      <c r="D141" s="118" t="s">
        <v>95</v>
      </c>
      <c r="E141" s="25" t="s">
        <v>74</v>
      </c>
      <c r="F141" s="28"/>
      <c r="G141" s="28"/>
      <c r="H141" s="8"/>
      <c r="I141" s="8"/>
      <c r="J141" s="8"/>
      <c r="K141" s="8"/>
      <c r="L141" s="8">
        <v>0</v>
      </c>
      <c r="M141" s="8">
        <v>0</v>
      </c>
      <c r="N141" s="11"/>
      <c r="O141" s="11"/>
      <c r="P141" s="11"/>
      <c r="Q141" s="11"/>
      <c r="R141" s="11"/>
    </row>
    <row r="142" spans="1:18" s="39" customFormat="1" x14ac:dyDescent="0.25">
      <c r="A142" s="90" t="s">
        <v>856</v>
      </c>
      <c r="B142" s="117" t="s">
        <v>96</v>
      </c>
      <c r="C142" s="25" t="s">
        <v>12</v>
      </c>
      <c r="D142" s="91" t="s">
        <v>97</v>
      </c>
      <c r="E142" s="25" t="s">
        <v>74</v>
      </c>
      <c r="F142" s="28"/>
      <c r="G142" s="28"/>
      <c r="H142" s="8"/>
      <c r="I142" s="8"/>
      <c r="J142" s="8"/>
      <c r="K142" s="8"/>
      <c r="L142" s="8">
        <v>0</v>
      </c>
      <c r="M142" s="8">
        <v>0</v>
      </c>
      <c r="N142" s="11"/>
      <c r="O142" s="11"/>
      <c r="P142" s="11"/>
      <c r="Q142" s="11"/>
      <c r="R142" s="11"/>
    </row>
    <row r="143" spans="1:18" s="39" customFormat="1" x14ac:dyDescent="0.25">
      <c r="A143" s="90" t="s">
        <v>856</v>
      </c>
      <c r="B143" s="119" t="s">
        <v>98</v>
      </c>
      <c r="C143" s="85" t="s">
        <v>12</v>
      </c>
      <c r="D143" s="170" t="s">
        <v>99</v>
      </c>
      <c r="E143" s="25" t="s">
        <v>82</v>
      </c>
      <c r="F143" s="28"/>
      <c r="G143" s="28"/>
      <c r="H143" s="8"/>
      <c r="I143" s="8"/>
      <c r="J143" s="8"/>
      <c r="K143" s="8"/>
      <c r="L143" s="8">
        <v>0</v>
      </c>
      <c r="M143" s="8">
        <v>0</v>
      </c>
      <c r="N143" s="11"/>
      <c r="O143" s="11"/>
      <c r="P143" s="11"/>
      <c r="Q143" s="11"/>
      <c r="R143" s="11"/>
    </row>
    <row r="144" spans="1:18" x14ac:dyDescent="0.25">
      <c r="A144" s="90" t="s">
        <v>856</v>
      </c>
      <c r="B144" s="121" t="s">
        <v>100</v>
      </c>
      <c r="C144" s="82" t="s">
        <v>12</v>
      </c>
      <c r="D144" s="121" t="s">
        <v>101</v>
      </c>
      <c r="E144" s="82" t="s">
        <v>82</v>
      </c>
      <c r="F144" s="28"/>
      <c r="G144" s="28"/>
      <c r="H144" s="8"/>
      <c r="I144" s="8"/>
      <c r="J144" s="8"/>
      <c r="K144" s="8"/>
      <c r="L144" s="8">
        <v>0</v>
      </c>
      <c r="M144" s="8">
        <v>0</v>
      </c>
    </row>
    <row r="145" spans="1:18" x14ac:dyDescent="0.25">
      <c r="A145" s="25" t="s">
        <v>112</v>
      </c>
      <c r="B145" s="25" t="s">
        <v>113</v>
      </c>
      <c r="C145" s="25" t="s">
        <v>12</v>
      </c>
      <c r="D145" s="25" t="s">
        <v>114</v>
      </c>
      <c r="E145" s="25" t="s">
        <v>14</v>
      </c>
      <c r="F145" s="6">
        <v>0.11130000000000001</v>
      </c>
      <c r="G145" s="6">
        <v>0.11130000000000001</v>
      </c>
      <c r="H145" s="6"/>
      <c r="I145" s="8"/>
      <c r="J145" s="25"/>
      <c r="K145" s="25"/>
      <c r="L145" s="25"/>
      <c r="M145" s="25"/>
    </row>
    <row r="146" spans="1:18" x14ac:dyDescent="0.25">
      <c r="A146" s="25" t="s">
        <v>622</v>
      </c>
      <c r="B146" s="25" t="s">
        <v>623</v>
      </c>
      <c r="C146" s="25" t="s">
        <v>270</v>
      </c>
      <c r="D146" s="25" t="s">
        <v>624</v>
      </c>
      <c r="E146" s="25" t="s">
        <v>625</v>
      </c>
      <c r="F146" s="6"/>
      <c r="G146" s="6">
        <v>0</v>
      </c>
      <c r="H146" s="6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</row>
    <row r="147" spans="1:18" s="39" customFormat="1" x14ac:dyDescent="0.25">
      <c r="A147" s="25" t="s">
        <v>616</v>
      </c>
      <c r="B147" s="25" t="s">
        <v>617</v>
      </c>
      <c r="C147" s="25" t="s">
        <v>296</v>
      </c>
      <c r="D147" s="25" t="s">
        <v>618</v>
      </c>
      <c r="E147" s="25" t="s">
        <v>772</v>
      </c>
      <c r="F147" s="6"/>
      <c r="G147" s="6"/>
      <c r="H147" s="6"/>
      <c r="I147" s="8"/>
      <c r="J147" s="8">
        <v>0</v>
      </c>
      <c r="K147" s="25"/>
      <c r="L147" s="25"/>
      <c r="M147" s="25"/>
    </row>
    <row r="148" spans="1:18" s="39" customFormat="1" x14ac:dyDescent="0.25">
      <c r="A148" s="25" t="s">
        <v>616</v>
      </c>
      <c r="B148" s="25" t="s">
        <v>617</v>
      </c>
      <c r="C148" s="25" t="s">
        <v>12</v>
      </c>
      <c r="D148" s="25" t="s">
        <v>618</v>
      </c>
      <c r="E148" s="25" t="s">
        <v>14</v>
      </c>
      <c r="F148" s="6"/>
      <c r="G148" s="6"/>
      <c r="H148" s="6"/>
      <c r="I148" s="8"/>
      <c r="J148" s="8"/>
      <c r="K148" s="8">
        <v>0</v>
      </c>
      <c r="L148" s="8">
        <v>0</v>
      </c>
      <c r="M148" s="8">
        <v>0</v>
      </c>
    </row>
    <row r="149" spans="1:18" s="39" customFormat="1" x14ac:dyDescent="0.25">
      <c r="A149" s="25" t="s">
        <v>387</v>
      </c>
      <c r="B149" s="25" t="s">
        <v>853</v>
      </c>
      <c r="C149" s="25" t="s">
        <v>296</v>
      </c>
      <c r="D149" s="25" t="s">
        <v>539</v>
      </c>
      <c r="E149" s="25" t="s">
        <v>419</v>
      </c>
      <c r="F149" s="6"/>
      <c r="G149" s="6"/>
      <c r="H149" s="6"/>
      <c r="I149" s="8"/>
      <c r="J149" s="8"/>
      <c r="K149" s="25"/>
      <c r="L149" s="8">
        <v>0</v>
      </c>
      <c r="M149" s="8">
        <v>0</v>
      </c>
    </row>
    <row r="150" spans="1:18" x14ac:dyDescent="0.25">
      <c r="A150" s="25" t="s">
        <v>387</v>
      </c>
      <c r="B150" s="25" t="s">
        <v>854</v>
      </c>
      <c r="C150" s="25" t="s">
        <v>296</v>
      </c>
      <c r="D150" s="25" t="s">
        <v>539</v>
      </c>
      <c r="E150" s="25" t="s">
        <v>419</v>
      </c>
      <c r="F150" s="6"/>
      <c r="G150" s="6"/>
      <c r="H150" s="6"/>
      <c r="I150" s="8"/>
      <c r="J150" s="8"/>
      <c r="K150" s="25"/>
      <c r="L150" s="8">
        <v>0</v>
      </c>
      <c r="M150" s="8">
        <v>0</v>
      </c>
      <c r="N150" s="11"/>
      <c r="O150" s="11"/>
      <c r="P150" s="11"/>
      <c r="Q150" s="11"/>
      <c r="R150" s="11"/>
    </row>
    <row r="151" spans="1:18" x14ac:dyDescent="0.25">
      <c r="A151" s="25" t="s">
        <v>387</v>
      </c>
      <c r="B151" s="25" t="s">
        <v>779</v>
      </c>
      <c r="C151" s="25" t="s">
        <v>296</v>
      </c>
      <c r="D151" s="25" t="s">
        <v>539</v>
      </c>
      <c r="E151" s="25" t="s">
        <v>419</v>
      </c>
      <c r="F151" s="28"/>
      <c r="G151" s="28"/>
      <c r="H151" s="28"/>
      <c r="I151" s="28"/>
      <c r="J151" s="8">
        <v>0</v>
      </c>
      <c r="K151" s="8">
        <v>0</v>
      </c>
      <c r="L151" s="8">
        <v>0</v>
      </c>
      <c r="M151" s="8">
        <v>0</v>
      </c>
      <c r="N151" s="11"/>
      <c r="O151" s="11"/>
      <c r="P151" s="11"/>
      <c r="Q151" s="11"/>
      <c r="R151" s="11"/>
    </row>
    <row r="152" spans="1:18" x14ac:dyDescent="0.25">
      <c r="A152" s="25" t="s">
        <v>387</v>
      </c>
      <c r="B152" s="25" t="s">
        <v>388</v>
      </c>
      <c r="C152" s="25" t="s">
        <v>12</v>
      </c>
      <c r="D152" s="25" t="s">
        <v>389</v>
      </c>
      <c r="E152" s="25" t="s">
        <v>329</v>
      </c>
      <c r="F152" s="28"/>
      <c r="G152" s="28"/>
      <c r="H152" s="28"/>
      <c r="I152" s="28">
        <v>0</v>
      </c>
      <c r="J152" s="28">
        <v>0</v>
      </c>
      <c r="K152" s="28">
        <v>0</v>
      </c>
      <c r="L152" s="8">
        <v>0</v>
      </c>
      <c r="M152" s="8">
        <v>0</v>
      </c>
      <c r="N152" s="11"/>
      <c r="O152" s="11"/>
      <c r="P152" s="11"/>
      <c r="Q152" s="11"/>
      <c r="R152" s="11"/>
    </row>
    <row r="153" spans="1:18" x14ac:dyDescent="0.25">
      <c r="A153" s="25" t="s">
        <v>387</v>
      </c>
      <c r="B153" s="25" t="s">
        <v>596</v>
      </c>
      <c r="C153" s="25" t="s">
        <v>296</v>
      </c>
      <c r="D153" s="25" t="s">
        <v>539</v>
      </c>
      <c r="E153" s="25" t="s">
        <v>419</v>
      </c>
      <c r="F153" s="28"/>
      <c r="G153" s="28"/>
      <c r="H153" s="28"/>
      <c r="I153" s="28">
        <v>0</v>
      </c>
      <c r="J153" s="28">
        <v>0</v>
      </c>
      <c r="K153" s="28">
        <v>0</v>
      </c>
      <c r="L153" s="8">
        <v>0</v>
      </c>
      <c r="M153" s="8">
        <v>0</v>
      </c>
      <c r="N153" s="11"/>
      <c r="O153" s="11"/>
      <c r="P153" s="11"/>
      <c r="Q153" s="11"/>
      <c r="R153" s="11"/>
    </row>
    <row r="154" spans="1:18" x14ac:dyDescent="0.25">
      <c r="A154" s="25" t="s">
        <v>387</v>
      </c>
      <c r="B154" s="25" t="s">
        <v>597</v>
      </c>
      <c r="C154" s="25" t="s">
        <v>296</v>
      </c>
      <c r="D154" s="25" t="s">
        <v>539</v>
      </c>
      <c r="E154" s="25" t="s">
        <v>419</v>
      </c>
      <c r="F154" s="28"/>
      <c r="G154" s="28"/>
      <c r="H154" s="28"/>
      <c r="I154" s="28">
        <v>0</v>
      </c>
      <c r="J154" s="28">
        <v>0</v>
      </c>
      <c r="K154" s="28">
        <v>0</v>
      </c>
      <c r="L154" s="25"/>
      <c r="M154" s="25"/>
      <c r="N154" s="11"/>
      <c r="O154" s="11"/>
      <c r="P154" s="11"/>
      <c r="Q154" s="11"/>
      <c r="R154" s="11"/>
    </row>
    <row r="155" spans="1:18" x14ac:dyDescent="0.25">
      <c r="A155" s="25" t="s">
        <v>387</v>
      </c>
      <c r="B155" s="25" t="s">
        <v>598</v>
      </c>
      <c r="C155" s="25" t="s">
        <v>296</v>
      </c>
      <c r="D155" s="25" t="s">
        <v>539</v>
      </c>
      <c r="E155" s="25" t="s">
        <v>419</v>
      </c>
      <c r="F155" s="28"/>
      <c r="G155" s="28"/>
      <c r="H155" s="28"/>
      <c r="I155" s="28">
        <v>0</v>
      </c>
      <c r="J155" s="28">
        <v>0</v>
      </c>
      <c r="K155" s="28">
        <v>0</v>
      </c>
      <c r="L155" s="25"/>
      <c r="M155" s="25"/>
      <c r="N155" s="11"/>
      <c r="O155" s="11"/>
      <c r="P155" s="11"/>
      <c r="Q155" s="11"/>
      <c r="R155" s="11"/>
    </row>
    <row r="156" spans="1:18" x14ac:dyDescent="0.25">
      <c r="A156" s="25" t="s">
        <v>387</v>
      </c>
      <c r="B156" s="25" t="s">
        <v>599</v>
      </c>
      <c r="C156" s="25" t="s">
        <v>12</v>
      </c>
      <c r="D156" s="25" t="s">
        <v>780</v>
      </c>
      <c r="E156" s="25" t="s">
        <v>14</v>
      </c>
      <c r="F156" s="28"/>
      <c r="G156" s="28"/>
      <c r="H156" s="28"/>
      <c r="I156" s="28">
        <v>0</v>
      </c>
      <c r="J156" s="28"/>
      <c r="K156" s="25"/>
      <c r="L156" s="25"/>
      <c r="M156" s="25"/>
      <c r="N156" s="11"/>
      <c r="O156" s="11"/>
      <c r="P156" s="11"/>
    </row>
    <row r="157" spans="1:18" x14ac:dyDescent="0.25">
      <c r="A157" s="25" t="s">
        <v>387</v>
      </c>
      <c r="B157" s="25" t="s">
        <v>599</v>
      </c>
      <c r="C157" s="25" t="s">
        <v>296</v>
      </c>
      <c r="D157" s="25" t="s">
        <v>780</v>
      </c>
      <c r="E157" s="25" t="s">
        <v>315</v>
      </c>
      <c r="F157" s="28"/>
      <c r="G157" s="28"/>
      <c r="H157" s="28"/>
      <c r="I157" s="28">
        <v>0</v>
      </c>
      <c r="J157" s="28"/>
      <c r="K157" s="25"/>
      <c r="L157" s="25"/>
      <c r="M157" s="25"/>
      <c r="N157" s="11"/>
      <c r="O157" s="11"/>
      <c r="P157" s="11"/>
    </row>
    <row r="158" spans="1:18" x14ac:dyDescent="0.25">
      <c r="A158" s="25" t="s">
        <v>387</v>
      </c>
      <c r="B158" s="25" t="s">
        <v>599</v>
      </c>
      <c r="C158" s="25" t="s">
        <v>296</v>
      </c>
      <c r="D158" s="25" t="s">
        <v>539</v>
      </c>
      <c r="E158" s="25" t="s">
        <v>419</v>
      </c>
      <c r="F158" s="28"/>
      <c r="G158" s="28"/>
      <c r="H158" s="28"/>
      <c r="I158" s="28">
        <v>0</v>
      </c>
      <c r="J158" s="28">
        <v>0</v>
      </c>
      <c r="K158" s="28">
        <v>0</v>
      </c>
      <c r="L158" s="8">
        <v>0</v>
      </c>
      <c r="M158" s="8">
        <v>0</v>
      </c>
      <c r="N158" s="11"/>
      <c r="O158" s="11"/>
      <c r="P158" s="11"/>
    </row>
    <row r="159" spans="1:18" x14ac:dyDescent="0.25">
      <c r="A159" s="25" t="s">
        <v>387</v>
      </c>
      <c r="B159" s="25" t="s">
        <v>600</v>
      </c>
      <c r="C159" s="25" t="s">
        <v>12</v>
      </c>
      <c r="D159" s="25" t="s">
        <v>781</v>
      </c>
      <c r="E159" s="25" t="s">
        <v>14</v>
      </c>
      <c r="F159" s="28"/>
      <c r="G159" s="28"/>
      <c r="H159" s="28"/>
      <c r="I159" s="28">
        <v>0</v>
      </c>
      <c r="J159" s="28"/>
      <c r="K159" s="25"/>
      <c r="L159" s="25"/>
      <c r="M159" s="25"/>
      <c r="N159" s="11"/>
      <c r="O159" s="11"/>
      <c r="P159" s="11"/>
    </row>
    <row r="160" spans="1:18" x14ac:dyDescent="0.25">
      <c r="A160" s="25" t="s">
        <v>387</v>
      </c>
      <c r="B160" s="25"/>
      <c r="C160" s="25"/>
      <c r="D160" s="25"/>
      <c r="E160" s="25"/>
      <c r="F160" s="28"/>
      <c r="G160" s="28"/>
      <c r="H160" s="28"/>
      <c r="I160" s="28"/>
      <c r="J160" s="28"/>
      <c r="K160" s="25"/>
      <c r="L160" s="25"/>
      <c r="M160" s="25">
        <v>0.32419999999999999</v>
      </c>
      <c r="N160" s="11"/>
      <c r="O160" s="11"/>
      <c r="P160" s="11"/>
    </row>
    <row r="161" spans="1:18" x14ac:dyDescent="0.25">
      <c r="A161" s="25" t="s">
        <v>387</v>
      </c>
      <c r="B161" s="25" t="s">
        <v>600</v>
      </c>
      <c r="C161" s="25" t="s">
        <v>296</v>
      </c>
      <c r="D161" s="25" t="s">
        <v>781</v>
      </c>
      <c r="E161" s="25" t="s">
        <v>315</v>
      </c>
      <c r="F161" s="28"/>
      <c r="G161" s="28"/>
      <c r="H161" s="28"/>
      <c r="I161" s="28">
        <v>0</v>
      </c>
      <c r="J161" s="28"/>
      <c r="K161" s="25"/>
      <c r="L161" s="25"/>
      <c r="M161" s="25"/>
      <c r="N161" s="11"/>
      <c r="O161" s="11"/>
      <c r="P161" s="11"/>
    </row>
    <row r="162" spans="1:18" x14ac:dyDescent="0.25">
      <c r="A162" s="25" t="s">
        <v>387</v>
      </c>
      <c r="B162" s="25" t="s">
        <v>600</v>
      </c>
      <c r="C162" s="25" t="s">
        <v>296</v>
      </c>
      <c r="D162" s="25" t="s">
        <v>539</v>
      </c>
      <c r="E162" s="25" t="s">
        <v>419</v>
      </c>
      <c r="F162" s="28"/>
      <c r="G162" s="28"/>
      <c r="H162" s="28"/>
      <c r="I162" s="28">
        <v>0</v>
      </c>
      <c r="J162" s="28">
        <v>0</v>
      </c>
      <c r="K162" s="28">
        <v>0</v>
      </c>
      <c r="L162" s="8">
        <v>0</v>
      </c>
      <c r="M162" s="8">
        <v>0</v>
      </c>
      <c r="N162" s="11"/>
      <c r="O162" s="11"/>
      <c r="P162" s="11"/>
    </row>
    <row r="163" spans="1:18" x14ac:dyDescent="0.25">
      <c r="A163" s="25" t="s">
        <v>387</v>
      </c>
      <c r="B163" s="25" t="s">
        <v>601</v>
      </c>
      <c r="C163" s="25" t="s">
        <v>296</v>
      </c>
      <c r="D163" s="25" t="s">
        <v>539</v>
      </c>
      <c r="E163" s="25" t="s">
        <v>419</v>
      </c>
      <c r="F163" s="28"/>
      <c r="G163" s="28"/>
      <c r="H163" s="28"/>
      <c r="I163" s="28">
        <v>0</v>
      </c>
      <c r="J163" s="28">
        <v>0</v>
      </c>
      <c r="K163" s="28">
        <v>0</v>
      </c>
      <c r="L163" s="8">
        <v>0</v>
      </c>
      <c r="M163" s="8">
        <v>0</v>
      </c>
      <c r="N163" s="11"/>
      <c r="O163" s="11"/>
      <c r="P163" s="11"/>
    </row>
    <row r="164" spans="1:18" x14ac:dyDescent="0.25">
      <c r="A164" s="25" t="s">
        <v>387</v>
      </c>
      <c r="B164" s="25" t="s">
        <v>602</v>
      </c>
      <c r="C164" s="25" t="s">
        <v>296</v>
      </c>
      <c r="D164" s="25" t="s">
        <v>782</v>
      </c>
      <c r="E164" s="25" t="s">
        <v>298</v>
      </c>
      <c r="F164" s="28"/>
      <c r="G164" s="28"/>
      <c r="H164" s="28"/>
      <c r="I164" s="28">
        <v>0</v>
      </c>
      <c r="J164" s="28"/>
      <c r="K164" s="25"/>
      <c r="L164" s="25"/>
      <c r="M164" s="25"/>
      <c r="N164" s="11"/>
      <c r="O164" s="11"/>
      <c r="P164" s="11"/>
    </row>
    <row r="165" spans="1:18" x14ac:dyDescent="0.25">
      <c r="A165" s="25" t="s">
        <v>387</v>
      </c>
      <c r="B165" s="25" t="s">
        <v>602</v>
      </c>
      <c r="C165" s="25" t="s">
        <v>296</v>
      </c>
      <c r="D165" s="25" t="s">
        <v>539</v>
      </c>
      <c r="E165" s="25" t="s">
        <v>419</v>
      </c>
      <c r="F165" s="28"/>
      <c r="G165" s="28"/>
      <c r="H165" s="28"/>
      <c r="I165" s="28">
        <v>0</v>
      </c>
      <c r="J165" s="28">
        <v>0</v>
      </c>
      <c r="K165" s="28">
        <v>0</v>
      </c>
      <c r="L165" s="8">
        <v>0</v>
      </c>
      <c r="M165" s="8">
        <v>0</v>
      </c>
      <c r="N165" s="11"/>
      <c r="O165" s="11"/>
      <c r="P165" s="11"/>
    </row>
    <row r="166" spans="1:18" s="29" customFormat="1" x14ac:dyDescent="0.25">
      <c r="A166" s="25" t="s">
        <v>387</v>
      </c>
      <c r="B166" s="25" t="s">
        <v>603</v>
      </c>
      <c r="C166" s="25" t="s">
        <v>296</v>
      </c>
      <c r="D166" s="25" t="s">
        <v>539</v>
      </c>
      <c r="E166" s="25" t="s">
        <v>419</v>
      </c>
      <c r="F166" s="28"/>
      <c r="G166" s="28"/>
      <c r="H166" s="28"/>
      <c r="I166" s="28">
        <v>0</v>
      </c>
      <c r="J166" s="28">
        <v>0</v>
      </c>
      <c r="K166" s="28">
        <v>0</v>
      </c>
      <c r="L166" s="8">
        <v>0</v>
      </c>
      <c r="M166" s="8">
        <v>0</v>
      </c>
      <c r="N166" s="11"/>
      <c r="O166" s="11"/>
      <c r="P166" s="11"/>
    </row>
    <row r="167" spans="1:18" x14ac:dyDescent="0.25">
      <c r="A167" s="25" t="s">
        <v>387</v>
      </c>
      <c r="B167" s="25" t="s">
        <v>604</v>
      </c>
      <c r="C167" s="25" t="s">
        <v>296</v>
      </c>
      <c r="D167" s="25" t="s">
        <v>539</v>
      </c>
      <c r="E167" s="25" t="s">
        <v>419</v>
      </c>
      <c r="F167" s="28"/>
      <c r="G167" s="28"/>
      <c r="H167" s="28"/>
      <c r="I167" s="28">
        <v>0</v>
      </c>
      <c r="J167" s="28">
        <v>0</v>
      </c>
      <c r="K167" s="28">
        <v>0</v>
      </c>
      <c r="L167" s="8">
        <v>0</v>
      </c>
      <c r="M167" s="8">
        <v>0</v>
      </c>
    </row>
    <row r="168" spans="1:18" s="34" customFormat="1" x14ac:dyDescent="0.25">
      <c r="A168" s="85" t="s">
        <v>128</v>
      </c>
      <c r="B168" s="25"/>
      <c r="C168" s="25"/>
      <c r="D168" s="170"/>
      <c r="E168" s="85"/>
      <c r="F168" s="28"/>
      <c r="G168" s="28"/>
      <c r="H168" s="28"/>
      <c r="I168" s="28"/>
      <c r="J168" s="28"/>
      <c r="K168" s="28"/>
      <c r="L168" s="8"/>
      <c r="M168" s="8">
        <v>2.5213000000000001</v>
      </c>
    </row>
    <row r="169" spans="1:18" s="37" customFormat="1" x14ac:dyDescent="0.25">
      <c r="A169" s="25" t="s">
        <v>128</v>
      </c>
      <c r="B169" s="25"/>
      <c r="C169" s="25"/>
      <c r="D169" s="170"/>
      <c r="E169" s="85"/>
      <c r="F169" s="28"/>
      <c r="G169" s="28"/>
      <c r="H169" s="28"/>
      <c r="I169" s="28"/>
      <c r="J169" s="28"/>
      <c r="K169" s="28"/>
      <c r="L169" s="8"/>
      <c r="M169" s="8">
        <v>8.4571000000000005</v>
      </c>
    </row>
    <row r="170" spans="1:18" s="37" customFormat="1" x14ac:dyDescent="0.25">
      <c r="A170" s="25" t="s">
        <v>128</v>
      </c>
      <c r="B170" s="25" t="s">
        <v>129</v>
      </c>
      <c r="C170" s="25" t="s">
        <v>116</v>
      </c>
      <c r="D170" s="92" t="s">
        <v>794</v>
      </c>
      <c r="E170" s="85" t="s">
        <v>124</v>
      </c>
      <c r="F170" s="28"/>
      <c r="G170" s="28"/>
      <c r="H170" s="28"/>
      <c r="I170" s="28"/>
      <c r="J170" s="28">
        <v>0</v>
      </c>
      <c r="K170" s="64">
        <v>7.5353241982957684</v>
      </c>
      <c r="L170" s="25">
        <v>7.5353000000000003</v>
      </c>
      <c r="M170" s="25">
        <v>20.233699999999999</v>
      </c>
    </row>
    <row r="171" spans="1:18" s="39" customFormat="1" x14ac:dyDescent="0.25">
      <c r="A171" s="25" t="s">
        <v>128</v>
      </c>
      <c r="B171" s="25" t="s">
        <v>129</v>
      </c>
      <c r="C171" s="25" t="s">
        <v>116</v>
      </c>
      <c r="D171" s="25" t="s">
        <v>130</v>
      </c>
      <c r="E171" s="25" t="s">
        <v>118</v>
      </c>
      <c r="F171" s="6">
        <v>7.4199000000000002</v>
      </c>
      <c r="G171" s="6">
        <v>8.4326000000000008</v>
      </c>
      <c r="H171" s="6">
        <v>6.9237000000000002</v>
      </c>
      <c r="I171" s="8">
        <v>0</v>
      </c>
      <c r="J171" s="25"/>
      <c r="K171" s="25"/>
      <c r="L171" s="25"/>
      <c r="M171" s="25"/>
    </row>
    <row r="172" spans="1:18" s="39" customFormat="1" x14ac:dyDescent="0.25">
      <c r="A172" s="85" t="s">
        <v>128</v>
      </c>
      <c r="B172" s="85" t="s">
        <v>129</v>
      </c>
      <c r="C172" s="85" t="s">
        <v>116</v>
      </c>
      <c r="D172" s="93" t="s">
        <v>796</v>
      </c>
      <c r="E172" s="85" t="s">
        <v>124</v>
      </c>
      <c r="F172" s="224"/>
      <c r="G172" s="224"/>
      <c r="H172" s="203"/>
      <c r="I172" s="8"/>
      <c r="J172" s="8">
        <v>0</v>
      </c>
      <c r="K172" s="64">
        <v>3.6667877024187585</v>
      </c>
      <c r="L172" s="25">
        <v>3.6668000000000003</v>
      </c>
      <c r="M172" s="25">
        <v>3.3445</v>
      </c>
    </row>
    <row r="173" spans="1:18" s="39" customFormat="1" x14ac:dyDescent="0.25">
      <c r="A173" s="85" t="s">
        <v>128</v>
      </c>
      <c r="B173" s="85"/>
      <c r="C173" s="85"/>
      <c r="D173" s="93"/>
      <c r="E173" s="85"/>
      <c r="F173" s="224"/>
      <c r="G173" s="224"/>
      <c r="H173" s="203"/>
      <c r="I173" s="8"/>
      <c r="J173" s="9"/>
      <c r="K173" s="180"/>
      <c r="L173" s="25"/>
      <c r="M173" s="25">
        <v>8.5043000000000006</v>
      </c>
    </row>
    <row r="174" spans="1:18" x14ac:dyDescent="0.25">
      <c r="A174" s="85" t="s">
        <v>128</v>
      </c>
      <c r="B174" s="85" t="s">
        <v>129</v>
      </c>
      <c r="C174" s="85" t="s">
        <v>116</v>
      </c>
      <c r="D174" s="93" t="s">
        <v>797</v>
      </c>
      <c r="E174" s="25" t="s">
        <v>134</v>
      </c>
      <c r="F174" s="6"/>
      <c r="G174" s="6"/>
      <c r="H174" s="6"/>
      <c r="I174" s="8"/>
      <c r="J174" s="221">
        <v>0</v>
      </c>
      <c r="K174" s="180">
        <v>1.5076523777103137</v>
      </c>
      <c r="L174" s="25">
        <v>1.5077</v>
      </c>
      <c r="M174" s="25">
        <v>0.71499999999999997</v>
      </c>
    </row>
    <row r="175" spans="1:18" x14ac:dyDescent="0.25">
      <c r="A175" s="85" t="s">
        <v>128</v>
      </c>
      <c r="B175" s="85" t="s">
        <v>129</v>
      </c>
      <c r="C175" s="85" t="s">
        <v>116</v>
      </c>
      <c r="D175" s="93" t="s">
        <v>797</v>
      </c>
      <c r="E175" s="85" t="s">
        <v>124</v>
      </c>
      <c r="F175" s="224"/>
      <c r="G175" s="224"/>
      <c r="H175" s="224"/>
      <c r="I175" s="182"/>
      <c r="J175" s="221">
        <v>0</v>
      </c>
      <c r="K175" s="180">
        <v>0.96390889722392703</v>
      </c>
      <c r="L175" s="25">
        <v>0.96390000000000009</v>
      </c>
      <c r="M175" s="25">
        <v>1.4517</v>
      </c>
      <c r="N175" s="11"/>
      <c r="O175" s="11"/>
      <c r="P175" s="11"/>
      <c r="R175" s="11"/>
    </row>
    <row r="176" spans="1:18" x14ac:dyDescent="0.25">
      <c r="A176" s="85" t="s">
        <v>128</v>
      </c>
      <c r="B176" s="85"/>
      <c r="C176" s="85"/>
      <c r="D176" s="93"/>
      <c r="E176" s="85"/>
      <c r="F176" s="224"/>
      <c r="G176" s="224"/>
      <c r="H176" s="224"/>
      <c r="I176" s="182"/>
      <c r="J176" s="221"/>
      <c r="K176" s="180"/>
      <c r="L176" s="25"/>
      <c r="M176" s="25">
        <v>0</v>
      </c>
      <c r="N176" s="11"/>
      <c r="O176" s="11"/>
      <c r="P176" s="11"/>
      <c r="R176" s="11"/>
    </row>
    <row r="177" spans="1:13" x14ac:dyDescent="0.25">
      <c r="A177" s="116" t="s">
        <v>128</v>
      </c>
      <c r="B177" s="85" t="s">
        <v>129</v>
      </c>
      <c r="C177" s="85" t="s">
        <v>116</v>
      </c>
      <c r="D177" s="165" t="s">
        <v>801</v>
      </c>
      <c r="E177" s="25" t="s">
        <v>118</v>
      </c>
      <c r="F177" s="6"/>
      <c r="G177" s="6"/>
      <c r="H177" s="6"/>
      <c r="I177" s="8"/>
      <c r="J177" s="221">
        <v>0</v>
      </c>
      <c r="K177" s="183">
        <v>5.1690273643559745</v>
      </c>
      <c r="L177" s="188">
        <v>5.1689999999999996</v>
      </c>
      <c r="M177" s="188">
        <v>1.6335</v>
      </c>
    </row>
    <row r="178" spans="1:13" x14ac:dyDescent="0.25">
      <c r="A178" s="85" t="s">
        <v>128</v>
      </c>
      <c r="B178" s="85" t="s">
        <v>129</v>
      </c>
      <c r="C178" s="85" t="s">
        <v>116</v>
      </c>
      <c r="D178" s="93" t="s">
        <v>805</v>
      </c>
      <c r="E178" s="85" t="s">
        <v>124</v>
      </c>
      <c r="F178" s="6"/>
      <c r="G178" s="6"/>
      <c r="H178" s="6"/>
      <c r="I178" s="8"/>
      <c r="J178" s="221">
        <v>0</v>
      </c>
      <c r="K178" s="180">
        <v>12.309930143832704</v>
      </c>
      <c r="L178" s="64">
        <v>12.309900000000001</v>
      </c>
      <c r="M178" s="64">
        <v>11.957100000000001</v>
      </c>
    </row>
    <row r="179" spans="1:13" x14ac:dyDescent="0.25">
      <c r="A179" s="85" t="s">
        <v>128</v>
      </c>
      <c r="B179" s="85"/>
      <c r="C179" s="85"/>
      <c r="D179" s="93"/>
      <c r="E179" s="85"/>
      <c r="F179" s="6"/>
      <c r="G179" s="6"/>
      <c r="H179" s="6"/>
      <c r="I179" s="8"/>
      <c r="J179" s="221"/>
      <c r="K179" s="180"/>
      <c r="L179" s="64"/>
      <c r="M179" s="64">
        <v>5.2153</v>
      </c>
    </row>
    <row r="180" spans="1:13" x14ac:dyDescent="0.25">
      <c r="A180" s="85" t="s">
        <v>128</v>
      </c>
      <c r="B180" s="85"/>
      <c r="C180" s="85"/>
      <c r="D180" s="93"/>
      <c r="E180" s="85"/>
      <c r="F180" s="6"/>
      <c r="G180" s="6"/>
      <c r="H180" s="6"/>
      <c r="I180" s="8"/>
      <c r="J180" s="221"/>
      <c r="K180" s="180"/>
      <c r="L180" s="64"/>
      <c r="M180" s="64">
        <v>19.647200000000002</v>
      </c>
    </row>
    <row r="181" spans="1:13" x14ac:dyDescent="0.25">
      <c r="A181" s="85" t="s">
        <v>128</v>
      </c>
      <c r="B181" s="85"/>
      <c r="C181" s="85"/>
      <c r="D181" s="93"/>
      <c r="E181" s="85"/>
      <c r="F181" s="6"/>
      <c r="G181" s="6"/>
      <c r="H181" s="6"/>
      <c r="I181" s="8"/>
      <c r="J181" s="221"/>
      <c r="K181" s="180"/>
      <c r="L181" s="64"/>
      <c r="M181" s="64">
        <v>26.185199999999998</v>
      </c>
    </row>
    <row r="182" spans="1:13" x14ac:dyDescent="0.25">
      <c r="A182" s="85" t="s">
        <v>128</v>
      </c>
      <c r="B182" s="85"/>
      <c r="C182" s="85"/>
      <c r="D182" s="93"/>
      <c r="E182" s="85"/>
      <c r="F182" s="6"/>
      <c r="G182" s="6"/>
      <c r="H182" s="6"/>
      <c r="I182" s="8"/>
      <c r="J182" s="221"/>
      <c r="K182" s="180"/>
      <c r="L182" s="64"/>
      <c r="M182" s="64">
        <v>8.4699999999999998E-2</v>
      </c>
    </row>
    <row r="183" spans="1:13" x14ac:dyDescent="0.25">
      <c r="A183" s="85" t="s">
        <v>128</v>
      </c>
      <c r="B183" s="85"/>
      <c r="C183" s="85"/>
      <c r="D183" s="93"/>
      <c r="E183" s="85"/>
      <c r="F183" s="6"/>
      <c r="G183" s="6"/>
      <c r="H183" s="6"/>
      <c r="I183" s="8"/>
      <c r="J183" s="221"/>
      <c r="K183" s="180"/>
      <c r="L183" s="64"/>
      <c r="M183" s="64">
        <v>0.99080000000000001</v>
      </c>
    </row>
    <row r="184" spans="1:13" x14ac:dyDescent="0.25">
      <c r="A184" s="85" t="s">
        <v>128</v>
      </c>
      <c r="B184" s="85"/>
      <c r="C184" s="85"/>
      <c r="D184" s="93"/>
      <c r="E184" s="85"/>
      <c r="F184" s="6"/>
      <c r="G184" s="6"/>
      <c r="H184" s="6"/>
      <c r="I184" s="8"/>
      <c r="J184" s="221"/>
      <c r="K184" s="180"/>
      <c r="L184" s="64"/>
      <c r="M184" s="64">
        <v>6.9424000000000001</v>
      </c>
    </row>
    <row r="185" spans="1:13" x14ac:dyDescent="0.25">
      <c r="A185" s="25" t="s">
        <v>128</v>
      </c>
      <c r="B185" s="85" t="s">
        <v>129</v>
      </c>
      <c r="C185" s="25" t="s">
        <v>270</v>
      </c>
      <c r="D185" s="123" t="s">
        <v>804</v>
      </c>
      <c r="E185" s="25" t="s">
        <v>295</v>
      </c>
      <c r="F185" s="6"/>
      <c r="G185" s="6"/>
      <c r="H185" s="6"/>
      <c r="I185" s="8"/>
      <c r="J185" s="221">
        <v>0</v>
      </c>
      <c r="K185" s="180">
        <v>0</v>
      </c>
      <c r="L185" s="64">
        <v>0</v>
      </c>
      <c r="M185" s="64">
        <v>0</v>
      </c>
    </row>
    <row r="186" spans="1:13" x14ac:dyDescent="0.25">
      <c r="A186" s="116" t="s">
        <v>128</v>
      </c>
      <c r="B186" s="116" t="s">
        <v>761</v>
      </c>
      <c r="C186" s="116" t="s">
        <v>116</v>
      </c>
      <c r="D186" s="116" t="s">
        <v>130</v>
      </c>
      <c r="E186" s="155" t="s">
        <v>118</v>
      </c>
      <c r="F186" s="224"/>
      <c r="G186" s="224"/>
      <c r="H186" s="224"/>
      <c r="I186" s="9">
        <v>1.6613</v>
      </c>
      <c r="J186" s="28">
        <v>0.4032</v>
      </c>
      <c r="K186" s="180">
        <v>5.7118335824907769</v>
      </c>
      <c r="L186" s="25">
        <v>5.7118000000000002</v>
      </c>
      <c r="M186" s="25">
        <v>10.0566</v>
      </c>
    </row>
    <row r="187" spans="1:13" x14ac:dyDescent="0.25">
      <c r="A187" s="25" t="s">
        <v>128</v>
      </c>
      <c r="B187" s="25" t="s">
        <v>783</v>
      </c>
      <c r="C187" s="25" t="s">
        <v>116</v>
      </c>
      <c r="D187" s="25" t="s">
        <v>784</v>
      </c>
      <c r="E187" s="25" t="s">
        <v>134</v>
      </c>
      <c r="F187" s="28"/>
      <c r="G187" s="28"/>
      <c r="H187" s="28"/>
      <c r="I187" s="28">
        <v>0</v>
      </c>
      <c r="J187" s="28"/>
      <c r="K187" s="25"/>
      <c r="L187" s="25"/>
      <c r="M187" s="25"/>
    </row>
    <row r="188" spans="1:13" x14ac:dyDescent="0.25">
      <c r="A188" s="25" t="s">
        <v>128</v>
      </c>
      <c r="B188" s="25" t="s">
        <v>783</v>
      </c>
      <c r="C188" s="25" t="s">
        <v>116</v>
      </c>
      <c r="D188" s="25" t="s">
        <v>784</v>
      </c>
      <c r="E188" s="25" t="s">
        <v>124</v>
      </c>
      <c r="F188" s="28"/>
      <c r="G188" s="28"/>
      <c r="H188" s="28"/>
      <c r="I188" s="28">
        <v>0</v>
      </c>
      <c r="J188" s="28">
        <v>0</v>
      </c>
      <c r="K188" s="64">
        <v>3.0203446649006058E-3</v>
      </c>
      <c r="L188" s="25">
        <v>3.0000000000000001E-3</v>
      </c>
      <c r="M188" s="25">
        <v>1.55E-2</v>
      </c>
    </row>
    <row r="189" spans="1:13" x14ac:dyDescent="0.25">
      <c r="A189" s="85" t="s">
        <v>128</v>
      </c>
      <c r="B189" s="85" t="s">
        <v>131</v>
      </c>
      <c r="C189" s="85" t="s">
        <v>116</v>
      </c>
      <c r="D189" s="85" t="s">
        <v>132</v>
      </c>
      <c r="E189" s="85" t="s">
        <v>133</v>
      </c>
      <c r="F189" s="198">
        <v>1.9801000000000002</v>
      </c>
      <c r="G189" s="198">
        <v>1.9345000000000001</v>
      </c>
      <c r="H189" s="198">
        <v>1.8462000000000001</v>
      </c>
      <c r="I189" s="9">
        <v>0</v>
      </c>
      <c r="J189" s="25"/>
      <c r="K189" s="25"/>
      <c r="L189" s="25"/>
      <c r="M189" s="25"/>
    </row>
    <row r="190" spans="1:13" x14ac:dyDescent="0.25">
      <c r="A190" s="25" t="s">
        <v>128</v>
      </c>
      <c r="B190" s="25" t="s">
        <v>131</v>
      </c>
      <c r="C190" s="25" t="s">
        <v>116</v>
      </c>
      <c r="D190" s="25" t="s">
        <v>132</v>
      </c>
      <c r="E190" s="25" t="s">
        <v>134</v>
      </c>
      <c r="F190" s="6">
        <v>0.45300000000000001</v>
      </c>
      <c r="G190" s="6">
        <v>12.666400000000001</v>
      </c>
      <c r="H190" s="6">
        <v>12.528700000000001</v>
      </c>
      <c r="I190" s="8">
        <v>0</v>
      </c>
      <c r="J190" s="25"/>
      <c r="K190" s="25"/>
      <c r="L190" s="25"/>
      <c r="M190" s="25"/>
    </row>
    <row r="191" spans="1:13" x14ac:dyDescent="0.25">
      <c r="A191" s="25" t="s">
        <v>128</v>
      </c>
      <c r="B191" s="25" t="s">
        <v>131</v>
      </c>
      <c r="C191" s="25" t="s">
        <v>116</v>
      </c>
      <c r="D191" s="25" t="s">
        <v>132</v>
      </c>
      <c r="E191" s="25" t="s">
        <v>124</v>
      </c>
      <c r="F191" s="6">
        <v>6.4559000000000006</v>
      </c>
      <c r="G191" s="6">
        <v>6.274</v>
      </c>
      <c r="H191" s="6">
        <v>6.274</v>
      </c>
      <c r="I191" s="8">
        <v>0</v>
      </c>
      <c r="J191" s="25"/>
      <c r="K191" s="25"/>
      <c r="L191" s="25"/>
      <c r="M191" s="25"/>
    </row>
    <row r="192" spans="1:13" x14ac:dyDescent="0.25">
      <c r="A192" s="25" t="s">
        <v>128</v>
      </c>
      <c r="B192" s="25" t="s">
        <v>135</v>
      </c>
      <c r="C192" s="25" t="s">
        <v>116</v>
      </c>
      <c r="D192" s="25" t="s">
        <v>136</v>
      </c>
      <c r="E192" s="25" t="s">
        <v>134</v>
      </c>
      <c r="F192" s="6">
        <v>0</v>
      </c>
      <c r="G192" s="6"/>
      <c r="H192" s="6"/>
      <c r="I192" s="8"/>
      <c r="J192" s="25"/>
      <c r="K192" s="25"/>
      <c r="L192" s="25"/>
      <c r="M192" s="25"/>
    </row>
    <row r="193" spans="1:13" x14ac:dyDescent="0.25">
      <c r="A193" s="25" t="s">
        <v>128</v>
      </c>
      <c r="B193" s="25" t="s">
        <v>137</v>
      </c>
      <c r="C193" s="25" t="s">
        <v>116</v>
      </c>
      <c r="D193" s="25" t="s">
        <v>138</v>
      </c>
      <c r="E193" s="25" t="s">
        <v>118</v>
      </c>
      <c r="F193" s="6">
        <v>5.0396000000000001</v>
      </c>
      <c r="G193" s="6">
        <v>4.4286000000000003</v>
      </c>
      <c r="H193" s="6">
        <v>4.4286000000000003</v>
      </c>
      <c r="I193" s="8">
        <v>0</v>
      </c>
      <c r="J193" s="25"/>
      <c r="K193" s="25"/>
      <c r="L193" s="25"/>
      <c r="M193" s="25"/>
    </row>
    <row r="194" spans="1:13" x14ac:dyDescent="0.25">
      <c r="A194" s="25" t="s">
        <v>128</v>
      </c>
      <c r="B194" s="25" t="s">
        <v>137</v>
      </c>
      <c r="C194" s="25" t="s">
        <v>116</v>
      </c>
      <c r="D194" s="25" t="s">
        <v>138</v>
      </c>
      <c r="E194" s="25" t="s">
        <v>124</v>
      </c>
      <c r="F194" s="6">
        <v>2.4885000000000002</v>
      </c>
      <c r="G194" s="6">
        <v>1.6034000000000002</v>
      </c>
      <c r="H194" s="6">
        <v>1.3928</v>
      </c>
      <c r="I194" s="8">
        <v>0.60120000000000007</v>
      </c>
      <c r="J194" s="28">
        <v>0.56680000000000008</v>
      </c>
      <c r="K194" s="188">
        <v>0.54646789920786532</v>
      </c>
      <c r="L194" s="25">
        <v>0.52729999999999999</v>
      </c>
      <c r="M194" s="25">
        <v>0</v>
      </c>
    </row>
    <row r="195" spans="1:13" x14ac:dyDescent="0.25">
      <c r="A195" s="25" t="s">
        <v>128</v>
      </c>
      <c r="B195" s="25" t="s">
        <v>139</v>
      </c>
      <c r="C195" s="25" t="s">
        <v>116</v>
      </c>
      <c r="D195" s="25" t="s">
        <v>140</v>
      </c>
      <c r="E195" s="25" t="s">
        <v>118</v>
      </c>
      <c r="F195" s="6">
        <v>0</v>
      </c>
      <c r="G195" s="6"/>
      <c r="H195" s="6"/>
      <c r="I195" s="8"/>
      <c r="J195" s="25"/>
      <c r="K195" s="25"/>
      <c r="L195" s="25"/>
      <c r="M195" s="25"/>
    </row>
    <row r="196" spans="1:13" x14ac:dyDescent="0.25">
      <c r="A196" s="25" t="s">
        <v>128</v>
      </c>
      <c r="B196" s="25" t="s">
        <v>141</v>
      </c>
      <c r="C196" s="25" t="s">
        <v>116</v>
      </c>
      <c r="D196" s="25" t="s">
        <v>142</v>
      </c>
      <c r="E196" s="25" t="s">
        <v>134</v>
      </c>
      <c r="F196" s="6">
        <v>1E-4</v>
      </c>
      <c r="G196" s="6">
        <v>0</v>
      </c>
      <c r="H196" s="6">
        <v>0</v>
      </c>
      <c r="I196" s="8">
        <v>0</v>
      </c>
      <c r="J196" s="25"/>
      <c r="K196" s="25"/>
      <c r="L196" s="25"/>
      <c r="M196" s="25"/>
    </row>
    <row r="197" spans="1:13" x14ac:dyDescent="0.25">
      <c r="A197" s="25" t="s">
        <v>128</v>
      </c>
      <c r="B197" s="25" t="s">
        <v>143</v>
      </c>
      <c r="C197" s="25" t="s">
        <v>116</v>
      </c>
      <c r="D197" s="25" t="s">
        <v>144</v>
      </c>
      <c r="E197" s="25" t="s">
        <v>118</v>
      </c>
      <c r="F197" s="6">
        <v>2.2600000000000002E-2</v>
      </c>
      <c r="G197" s="6">
        <v>1.12E-2</v>
      </c>
      <c r="H197" s="6">
        <v>0</v>
      </c>
      <c r="I197" s="8">
        <v>5.8300000000000005E-2</v>
      </c>
      <c r="J197" s="28">
        <v>2.69E-2</v>
      </c>
      <c r="K197" s="64">
        <v>6.8830937863053832E-2</v>
      </c>
      <c r="L197" s="25">
        <v>4.8600000000000004E-2</v>
      </c>
      <c r="M197" s="25">
        <v>1.6E-2</v>
      </c>
    </row>
    <row r="198" spans="1:13" x14ac:dyDescent="0.25">
      <c r="A198" s="25" t="s">
        <v>128</v>
      </c>
      <c r="B198" s="25" t="s">
        <v>143</v>
      </c>
      <c r="C198" s="25" t="s">
        <v>116</v>
      </c>
      <c r="D198" s="25" t="s">
        <v>144</v>
      </c>
      <c r="E198" s="25" t="s">
        <v>124</v>
      </c>
      <c r="F198" s="6">
        <v>0</v>
      </c>
      <c r="G198" s="6">
        <v>6.4600000000000005E-2</v>
      </c>
      <c r="H198" s="6">
        <v>0</v>
      </c>
      <c r="I198" s="8">
        <v>0.33710000000000001</v>
      </c>
      <c r="J198" s="28">
        <v>0.16209999999999999</v>
      </c>
      <c r="K198" s="64">
        <v>0.39804868317989556</v>
      </c>
      <c r="L198" s="25">
        <v>0.28510000000000002</v>
      </c>
      <c r="M198" s="25">
        <v>9.2700000000000005E-2</v>
      </c>
    </row>
    <row r="199" spans="1:13" x14ac:dyDescent="0.25">
      <c r="A199" s="25" t="s">
        <v>128</v>
      </c>
      <c r="B199" s="25" t="s">
        <v>145</v>
      </c>
      <c r="C199" s="25" t="s">
        <v>116</v>
      </c>
      <c r="D199" s="25" t="s">
        <v>146</v>
      </c>
      <c r="E199" s="25" t="s">
        <v>134</v>
      </c>
      <c r="F199" s="6">
        <v>0.4088</v>
      </c>
      <c r="G199" s="6">
        <v>0.29300000000000004</v>
      </c>
      <c r="H199" s="6">
        <v>0.25420000000000004</v>
      </c>
      <c r="I199" s="8">
        <v>0.1588</v>
      </c>
      <c r="J199" s="28">
        <v>0.1033</v>
      </c>
      <c r="K199" s="64">
        <v>0.13747334154937199</v>
      </c>
      <c r="L199" s="25">
        <v>0.11620000000000001</v>
      </c>
      <c r="M199" s="25">
        <v>0.1014</v>
      </c>
    </row>
    <row r="200" spans="1:13" x14ac:dyDescent="0.25">
      <c r="A200" s="25" t="s">
        <v>128</v>
      </c>
      <c r="B200" s="25" t="s">
        <v>145</v>
      </c>
      <c r="C200" s="25" t="s">
        <v>116</v>
      </c>
      <c r="D200" s="25" t="s">
        <v>146</v>
      </c>
      <c r="E200" s="25" t="s">
        <v>124</v>
      </c>
      <c r="F200" s="6">
        <v>19.014900000000001</v>
      </c>
      <c r="G200" s="6">
        <v>16.750600000000002</v>
      </c>
      <c r="H200" s="6">
        <v>15.7119</v>
      </c>
      <c r="I200" s="8">
        <v>30.496000000000002</v>
      </c>
      <c r="J200" s="28">
        <v>28.586500000000001</v>
      </c>
      <c r="K200" s="64">
        <v>34.019829245716451</v>
      </c>
      <c r="L200" s="25">
        <v>31.792400000000001</v>
      </c>
      <c r="M200" s="25">
        <v>39.883800000000001</v>
      </c>
    </row>
    <row r="201" spans="1:13" x14ac:dyDescent="0.25">
      <c r="A201" s="25" t="s">
        <v>128</v>
      </c>
      <c r="B201" s="25" t="s">
        <v>147</v>
      </c>
      <c r="C201" s="25" t="s">
        <v>116</v>
      </c>
      <c r="D201" s="25" t="s">
        <v>148</v>
      </c>
      <c r="E201" s="25" t="s">
        <v>124</v>
      </c>
      <c r="F201" s="6">
        <v>8.2607999999999997</v>
      </c>
      <c r="G201" s="6">
        <v>2.8374000000000001</v>
      </c>
      <c r="H201" s="6">
        <v>1.2432000000000001</v>
      </c>
      <c r="I201" s="8">
        <v>5.5456000000000003</v>
      </c>
      <c r="J201" s="28">
        <v>4.5655999999999999</v>
      </c>
      <c r="K201" s="64">
        <v>1.5047732337601678</v>
      </c>
      <c r="L201" s="25">
        <v>0.62519999999999998</v>
      </c>
      <c r="M201" s="25"/>
    </row>
    <row r="202" spans="1:13" x14ac:dyDescent="0.25">
      <c r="A202" s="25" t="s">
        <v>128</v>
      </c>
      <c r="B202" s="25" t="s">
        <v>149</v>
      </c>
      <c r="C202" s="25" t="s">
        <v>116</v>
      </c>
      <c r="D202" s="25" t="s">
        <v>150</v>
      </c>
      <c r="E202" s="25" t="s">
        <v>124</v>
      </c>
      <c r="F202" s="6">
        <v>0.31820000000000004</v>
      </c>
      <c r="G202" s="6">
        <v>0.29949999999999999</v>
      </c>
      <c r="H202" s="6">
        <v>0.29949999999999999</v>
      </c>
      <c r="I202" s="8">
        <v>0.29949999999999999</v>
      </c>
      <c r="J202" s="28">
        <v>0.29949999999999999</v>
      </c>
      <c r="K202" s="64">
        <v>0</v>
      </c>
      <c r="L202" s="25"/>
      <c r="M202" s="25"/>
    </row>
    <row r="203" spans="1:13" x14ac:dyDescent="0.25">
      <c r="A203" s="25" t="s">
        <v>128</v>
      </c>
      <c r="B203" s="25" t="s">
        <v>151</v>
      </c>
      <c r="C203" s="25" t="s">
        <v>116</v>
      </c>
      <c r="D203" s="25" t="s">
        <v>152</v>
      </c>
      <c r="E203" s="25" t="s">
        <v>133</v>
      </c>
      <c r="F203" s="6">
        <v>0.53539999999999999</v>
      </c>
      <c r="G203" s="6">
        <v>0.51929999999999998</v>
      </c>
      <c r="H203" s="6">
        <v>0.50509999999999999</v>
      </c>
      <c r="I203" s="8">
        <v>0.79990000000000006</v>
      </c>
      <c r="J203" s="28">
        <v>0.7772</v>
      </c>
      <c r="K203" s="64">
        <v>0.55978883134272384</v>
      </c>
      <c r="L203" s="25">
        <v>0.53460000000000008</v>
      </c>
      <c r="M203" s="25">
        <v>0.73509999999999998</v>
      </c>
    </row>
    <row r="204" spans="1:13" x14ac:dyDescent="0.25">
      <c r="A204" s="25" t="s">
        <v>128</v>
      </c>
      <c r="B204" s="25" t="s">
        <v>153</v>
      </c>
      <c r="C204" s="25" t="s">
        <v>116</v>
      </c>
      <c r="D204" s="25" t="s">
        <v>154</v>
      </c>
      <c r="E204" s="25" t="s">
        <v>134</v>
      </c>
      <c r="F204" s="6">
        <v>1.2000000000000001E-3</v>
      </c>
      <c r="G204" s="6">
        <v>0</v>
      </c>
      <c r="H204" s="6">
        <v>0</v>
      </c>
      <c r="I204" s="8">
        <v>0</v>
      </c>
      <c r="J204" s="25"/>
      <c r="K204" s="25"/>
      <c r="L204" s="25"/>
      <c r="M204" s="25"/>
    </row>
    <row r="205" spans="1:13" s="39" customFormat="1" x14ac:dyDescent="0.25">
      <c r="A205" s="25" t="s">
        <v>128</v>
      </c>
      <c r="B205" s="25" t="s">
        <v>155</v>
      </c>
      <c r="C205" s="25" t="s">
        <v>116</v>
      </c>
      <c r="D205" s="25" t="s">
        <v>156</v>
      </c>
      <c r="E205" s="25" t="s">
        <v>118</v>
      </c>
      <c r="F205" s="6">
        <v>3.7990000000000004</v>
      </c>
      <c r="G205" s="6">
        <v>2.7795000000000001</v>
      </c>
      <c r="H205" s="6">
        <v>2.4946000000000002</v>
      </c>
      <c r="I205" s="8">
        <v>2.7614000000000001</v>
      </c>
      <c r="J205" s="28">
        <v>2.4656000000000002</v>
      </c>
      <c r="K205" s="64">
        <v>2.1563437418372913</v>
      </c>
      <c r="L205" s="25">
        <v>1.9255</v>
      </c>
      <c r="M205" s="25">
        <v>2.0884999999999998</v>
      </c>
    </row>
    <row r="206" spans="1:13" s="39" customFormat="1" x14ac:dyDescent="0.25">
      <c r="A206" s="25" t="s">
        <v>128</v>
      </c>
      <c r="B206" s="25" t="s">
        <v>155</v>
      </c>
      <c r="C206" s="25" t="s">
        <v>116</v>
      </c>
      <c r="D206" s="25" t="s">
        <v>156</v>
      </c>
      <c r="E206" s="25" t="s">
        <v>134</v>
      </c>
      <c r="F206" s="6">
        <v>0.58030000000000004</v>
      </c>
      <c r="G206" s="6">
        <v>0.3861</v>
      </c>
      <c r="H206" s="6">
        <v>0.3488</v>
      </c>
      <c r="I206" s="8">
        <v>0.30520000000000003</v>
      </c>
      <c r="J206" s="28">
        <v>0.2656</v>
      </c>
      <c r="K206" s="64">
        <v>0.25512310125273019</v>
      </c>
      <c r="L206" s="25">
        <v>0.22640000000000002</v>
      </c>
      <c r="M206" s="25">
        <v>0.2407</v>
      </c>
    </row>
    <row r="207" spans="1:13" s="39" customFormat="1" x14ac:dyDescent="0.25">
      <c r="A207" s="25" t="s">
        <v>128</v>
      </c>
      <c r="B207" s="25" t="s">
        <v>155</v>
      </c>
      <c r="C207" s="25" t="s">
        <v>116</v>
      </c>
      <c r="D207" s="25" t="s">
        <v>157</v>
      </c>
      <c r="E207" s="25" t="s">
        <v>118</v>
      </c>
      <c r="F207" s="6">
        <v>3.4126000000000003</v>
      </c>
      <c r="G207" s="6">
        <v>3.5098000000000003</v>
      </c>
      <c r="H207" s="6">
        <v>3.1284000000000001</v>
      </c>
      <c r="I207" s="8">
        <v>3.5437000000000003</v>
      </c>
      <c r="J207" s="28">
        <v>3.0943000000000001</v>
      </c>
      <c r="K207" s="64">
        <v>3.0502274105367366</v>
      </c>
      <c r="L207" s="25">
        <v>2.7791000000000001</v>
      </c>
      <c r="M207" s="25">
        <v>6.2523999999999997</v>
      </c>
    </row>
    <row r="208" spans="1:13" x14ac:dyDescent="0.25">
      <c r="A208" s="25" t="s">
        <v>128</v>
      </c>
      <c r="B208" s="25" t="s">
        <v>155</v>
      </c>
      <c r="C208" s="25" t="s">
        <v>116</v>
      </c>
      <c r="D208" s="25" t="s">
        <v>157</v>
      </c>
      <c r="E208" s="25" t="s">
        <v>134</v>
      </c>
      <c r="F208" s="6">
        <v>8.270000000000001E-2</v>
      </c>
      <c r="G208" s="6">
        <v>0.1711</v>
      </c>
      <c r="H208" s="6">
        <v>0.1396</v>
      </c>
      <c r="I208" s="8">
        <v>0.252</v>
      </c>
      <c r="J208" s="28">
        <v>0.2132</v>
      </c>
      <c r="K208" s="64">
        <v>0.27536624251490321</v>
      </c>
      <c r="L208" s="25">
        <v>0.24970000000000001</v>
      </c>
      <c r="M208" s="25">
        <v>0.36909999999999998</v>
      </c>
    </row>
    <row r="209" spans="1:13" x14ac:dyDescent="0.25">
      <c r="A209" s="25" t="s">
        <v>128</v>
      </c>
      <c r="B209" s="25" t="s">
        <v>155</v>
      </c>
      <c r="C209" s="25" t="s">
        <v>116</v>
      </c>
      <c r="D209" s="25" t="s">
        <v>158</v>
      </c>
      <c r="E209" s="25" t="s">
        <v>118</v>
      </c>
      <c r="F209" s="6">
        <v>0.9879</v>
      </c>
      <c r="G209" s="6">
        <v>1.5957000000000001</v>
      </c>
      <c r="H209" s="6">
        <v>1.3732</v>
      </c>
      <c r="I209" s="8">
        <v>1.5462</v>
      </c>
      <c r="J209" s="28">
        <v>1.2526000000000002</v>
      </c>
      <c r="K209" s="64">
        <v>2.64577833677787</v>
      </c>
      <c r="L209" s="25">
        <v>2.4742000000000002</v>
      </c>
      <c r="M209" s="25">
        <v>2.4624999999999999</v>
      </c>
    </row>
    <row r="210" spans="1:13" x14ac:dyDescent="0.25">
      <c r="A210" s="25" t="s">
        <v>128</v>
      </c>
      <c r="B210" s="25" t="s">
        <v>155</v>
      </c>
      <c r="C210" s="25" t="s">
        <v>116</v>
      </c>
      <c r="D210" s="25" t="s">
        <v>158</v>
      </c>
      <c r="E210" s="25" t="s">
        <v>134</v>
      </c>
      <c r="F210" s="6">
        <v>0.26430000000000003</v>
      </c>
      <c r="G210" s="6">
        <v>0.3468</v>
      </c>
      <c r="H210" s="6">
        <v>0.26850000000000002</v>
      </c>
      <c r="I210" s="8">
        <v>0.26530000000000004</v>
      </c>
      <c r="J210" s="28">
        <v>0.1575</v>
      </c>
      <c r="K210" s="64">
        <v>0.44171925230386322</v>
      </c>
      <c r="L210" s="25">
        <v>0.38700000000000001</v>
      </c>
      <c r="M210" s="25">
        <v>0.44090000000000001</v>
      </c>
    </row>
    <row r="211" spans="1:13" x14ac:dyDescent="0.25">
      <c r="A211" s="25" t="s">
        <v>128</v>
      </c>
      <c r="B211" s="25" t="s">
        <v>155</v>
      </c>
      <c r="C211" s="25" t="s">
        <v>116</v>
      </c>
      <c r="D211" s="25" t="s">
        <v>159</v>
      </c>
      <c r="E211" s="25" t="s">
        <v>118</v>
      </c>
      <c r="F211" s="6">
        <v>1.2000000000000001E-3</v>
      </c>
      <c r="G211" s="6">
        <v>8.5199999999999998E-2</v>
      </c>
      <c r="H211" s="6">
        <v>6.3200000000000006E-2</v>
      </c>
      <c r="I211" s="8">
        <v>7.5499999999999998E-2</v>
      </c>
      <c r="J211" s="28">
        <v>2.7600000000000003E-2</v>
      </c>
      <c r="K211" s="64">
        <v>9.3349991419205303E-2</v>
      </c>
      <c r="L211" s="25">
        <v>6.3700000000000007E-2</v>
      </c>
      <c r="M211" s="25">
        <v>8.8200000000000001E-2</v>
      </c>
    </row>
    <row r="212" spans="1:13" x14ac:dyDescent="0.25">
      <c r="A212" s="25" t="s">
        <v>128</v>
      </c>
      <c r="B212" s="25" t="s">
        <v>155</v>
      </c>
      <c r="C212" s="25" t="s">
        <v>116</v>
      </c>
      <c r="D212" s="25" t="s">
        <v>160</v>
      </c>
      <c r="E212" s="25" t="s">
        <v>118</v>
      </c>
      <c r="F212" s="6">
        <v>5.8459000000000003</v>
      </c>
      <c r="G212" s="6">
        <v>6.4778000000000002</v>
      </c>
      <c r="H212" s="6">
        <v>6.1101999999999999</v>
      </c>
      <c r="I212" s="8">
        <v>6.0597000000000003</v>
      </c>
      <c r="J212" s="28">
        <v>5.5985000000000005</v>
      </c>
      <c r="K212" s="183">
        <v>6.8757392985171286</v>
      </c>
      <c r="L212" s="25">
        <v>6.5573000000000006</v>
      </c>
      <c r="M212" s="25">
        <v>7.0209999999999999</v>
      </c>
    </row>
    <row r="213" spans="1:13" x14ac:dyDescent="0.25">
      <c r="A213" s="25" t="s">
        <v>128</v>
      </c>
      <c r="B213" s="25" t="s">
        <v>155</v>
      </c>
      <c r="C213" s="25" t="s">
        <v>116</v>
      </c>
      <c r="D213" s="25" t="s">
        <v>160</v>
      </c>
      <c r="E213" s="25" t="s">
        <v>134</v>
      </c>
      <c r="F213" s="6">
        <v>0.14510000000000001</v>
      </c>
      <c r="G213" s="6">
        <v>0.2273</v>
      </c>
      <c r="H213" s="6">
        <v>0.15579999999999999</v>
      </c>
      <c r="I213" s="8">
        <v>0.18860000000000002</v>
      </c>
      <c r="J213" s="28">
        <v>0.1134</v>
      </c>
      <c r="K213" s="183">
        <v>0.49962047303696677</v>
      </c>
      <c r="L213" s="25">
        <v>0.4541</v>
      </c>
      <c r="M213" s="25">
        <v>0.53310000000000002</v>
      </c>
    </row>
    <row r="214" spans="1:13" x14ac:dyDescent="0.25">
      <c r="A214" s="25" t="s">
        <v>128</v>
      </c>
      <c r="B214" s="25" t="s">
        <v>155</v>
      </c>
      <c r="C214" s="25" t="s">
        <v>116</v>
      </c>
      <c r="D214" s="25" t="s">
        <v>161</v>
      </c>
      <c r="E214" s="25" t="s">
        <v>118</v>
      </c>
      <c r="F214" s="6">
        <v>1.1672</v>
      </c>
      <c r="G214" s="6">
        <v>1.5244</v>
      </c>
      <c r="H214" s="6">
        <v>1.4014</v>
      </c>
      <c r="I214" s="8">
        <v>1.1220000000000001</v>
      </c>
      <c r="J214" s="28">
        <v>1.0333000000000001</v>
      </c>
      <c r="K214" s="180">
        <v>1.0380886316351616</v>
      </c>
      <c r="L214" s="25">
        <v>0.94140000000000001</v>
      </c>
      <c r="M214" s="25">
        <v>0.91359999999999997</v>
      </c>
    </row>
    <row r="215" spans="1:13" x14ac:dyDescent="0.25">
      <c r="A215" s="25" t="s">
        <v>128</v>
      </c>
      <c r="B215" s="25" t="s">
        <v>155</v>
      </c>
      <c r="C215" s="25" t="s">
        <v>116</v>
      </c>
      <c r="D215" s="25" t="s">
        <v>161</v>
      </c>
      <c r="E215" s="25" t="s">
        <v>134</v>
      </c>
      <c r="F215" s="6">
        <v>6.5799999999999997E-2</v>
      </c>
      <c r="G215" s="6">
        <v>9.7799999999999998E-2</v>
      </c>
      <c r="H215" s="6">
        <v>7.7700000000000005E-2</v>
      </c>
      <c r="I215" s="8">
        <v>6.0900000000000003E-2</v>
      </c>
      <c r="J215" s="28">
        <v>3.2399999999999998E-2</v>
      </c>
      <c r="K215" s="180">
        <v>0.13609096201985918</v>
      </c>
      <c r="L215" s="25">
        <v>0.1211</v>
      </c>
      <c r="M215" s="25">
        <v>0.10920000000000001</v>
      </c>
    </row>
    <row r="216" spans="1:13" x14ac:dyDescent="0.25">
      <c r="A216" s="25" t="s">
        <v>128</v>
      </c>
      <c r="B216" s="25" t="s">
        <v>162</v>
      </c>
      <c r="C216" s="25" t="s">
        <v>116</v>
      </c>
      <c r="D216" s="25" t="s">
        <v>163</v>
      </c>
      <c r="E216" s="25" t="s">
        <v>124</v>
      </c>
      <c r="F216" s="6">
        <v>0</v>
      </c>
      <c r="G216" s="6">
        <v>0</v>
      </c>
      <c r="H216" s="6">
        <v>0</v>
      </c>
      <c r="I216" s="8">
        <v>0</v>
      </c>
      <c r="J216" s="25"/>
      <c r="K216" s="116"/>
      <c r="L216" s="25"/>
      <c r="M216" s="25">
        <v>3.3757999999999999</v>
      </c>
    </row>
    <row r="217" spans="1:13" x14ac:dyDescent="0.25">
      <c r="A217" s="25" t="s">
        <v>128</v>
      </c>
      <c r="B217" s="25" t="s">
        <v>162</v>
      </c>
      <c r="C217" s="25" t="s">
        <v>116</v>
      </c>
      <c r="D217" s="25" t="s">
        <v>163</v>
      </c>
      <c r="E217" s="127" t="s">
        <v>133</v>
      </c>
      <c r="F217" s="6"/>
      <c r="G217" s="6"/>
      <c r="H217" s="6"/>
      <c r="I217" s="8"/>
      <c r="J217" s="25">
        <v>0</v>
      </c>
      <c r="K217" s="188">
        <v>2.0973676905144516</v>
      </c>
      <c r="L217" s="25">
        <v>2.0973999999999999</v>
      </c>
      <c r="M217" s="25">
        <v>0.16089999999999999</v>
      </c>
    </row>
    <row r="218" spans="1:13" x14ac:dyDescent="0.25">
      <c r="A218" s="25" t="s">
        <v>128</v>
      </c>
      <c r="B218" s="25" t="s">
        <v>162</v>
      </c>
      <c r="C218" s="25" t="s">
        <v>116</v>
      </c>
      <c r="D218" s="25" t="s">
        <v>163</v>
      </c>
      <c r="E218" s="127" t="s">
        <v>134</v>
      </c>
      <c r="F218" s="6"/>
      <c r="G218" s="6"/>
      <c r="H218" s="6"/>
      <c r="I218" s="8"/>
      <c r="J218" s="25">
        <v>0</v>
      </c>
      <c r="K218" s="183">
        <v>1.3982451270095351</v>
      </c>
      <c r="L218" s="25">
        <v>1.3982000000000001</v>
      </c>
      <c r="M218" s="25">
        <v>1.2873000000000001</v>
      </c>
    </row>
    <row r="219" spans="1:13" x14ac:dyDescent="0.25">
      <c r="A219" s="25" t="s">
        <v>128</v>
      </c>
      <c r="B219" s="25" t="s">
        <v>799</v>
      </c>
      <c r="C219" s="25" t="s">
        <v>116</v>
      </c>
      <c r="D219" s="25" t="s">
        <v>800</v>
      </c>
      <c r="E219" s="127" t="s">
        <v>134</v>
      </c>
      <c r="F219" s="6"/>
      <c r="G219" s="6"/>
      <c r="H219" s="6"/>
      <c r="I219" s="8"/>
      <c r="J219" s="25">
        <v>0</v>
      </c>
      <c r="K219" s="183">
        <v>0.63465121581193906</v>
      </c>
      <c r="L219" s="25">
        <v>0.63470000000000004</v>
      </c>
      <c r="M219" s="25">
        <v>0.62990000000000002</v>
      </c>
    </row>
    <row r="220" spans="1:13" x14ac:dyDescent="0.25">
      <c r="A220" s="25" t="s">
        <v>128</v>
      </c>
      <c r="B220" s="25" t="s">
        <v>164</v>
      </c>
      <c r="C220" s="25" t="s">
        <v>116</v>
      </c>
      <c r="D220" s="25" t="s">
        <v>165</v>
      </c>
      <c r="E220" s="25" t="s">
        <v>134</v>
      </c>
      <c r="F220" s="6">
        <v>0.1245</v>
      </c>
      <c r="G220" s="6">
        <v>6.4600000000000005E-2</v>
      </c>
      <c r="H220" s="6">
        <v>3.04E-2</v>
      </c>
      <c r="I220" s="8">
        <v>0.82580000000000009</v>
      </c>
      <c r="J220" s="28">
        <v>0.80049999999999999</v>
      </c>
      <c r="K220" s="180">
        <v>0.96642692324870239</v>
      </c>
      <c r="L220" s="25">
        <v>0.95210000000000006</v>
      </c>
      <c r="M220" s="25">
        <v>1.8565</v>
      </c>
    </row>
    <row r="221" spans="1:13" s="39" customFormat="1" x14ac:dyDescent="0.25">
      <c r="A221" s="25" t="s">
        <v>128</v>
      </c>
      <c r="B221" s="25" t="s">
        <v>166</v>
      </c>
      <c r="C221" s="25" t="s">
        <v>116</v>
      </c>
      <c r="D221" s="25" t="s">
        <v>167</v>
      </c>
      <c r="E221" s="25" t="s">
        <v>168</v>
      </c>
      <c r="F221" s="6">
        <v>0.78350000000000009</v>
      </c>
      <c r="G221" s="6">
        <v>3.1611000000000002</v>
      </c>
      <c r="H221" s="6">
        <v>2.4885999999999999</v>
      </c>
      <c r="I221" s="8">
        <v>4.2894000000000005</v>
      </c>
      <c r="J221" s="28">
        <v>3.4875000000000003</v>
      </c>
      <c r="K221" s="180">
        <v>4.4832186826505191</v>
      </c>
      <c r="L221" s="25">
        <v>3.9635000000000002</v>
      </c>
      <c r="M221" s="25">
        <v>5.2709999999999999</v>
      </c>
    </row>
    <row r="222" spans="1:13" x14ac:dyDescent="0.25">
      <c r="A222" s="25" t="s">
        <v>128</v>
      </c>
      <c r="B222" s="25" t="s">
        <v>166</v>
      </c>
      <c r="C222" s="25" t="s">
        <v>116</v>
      </c>
      <c r="D222" s="25" t="s">
        <v>167</v>
      </c>
      <c r="E222" s="25" t="s">
        <v>124</v>
      </c>
      <c r="F222" s="6">
        <v>0.69869999999999999</v>
      </c>
      <c r="G222" s="6">
        <v>0</v>
      </c>
      <c r="H222" s="6">
        <v>0</v>
      </c>
      <c r="I222" s="8">
        <v>0.61230000000000007</v>
      </c>
      <c r="J222" s="28">
        <v>0.61230000000000007</v>
      </c>
      <c r="K222" s="180">
        <v>0.61155335946683775</v>
      </c>
      <c r="L222" s="25">
        <v>0.61160000000000003</v>
      </c>
      <c r="M222" s="25">
        <v>0.61150000000000004</v>
      </c>
    </row>
    <row r="223" spans="1:13" s="39" customFormat="1" x14ac:dyDescent="0.25">
      <c r="A223" s="25" t="s">
        <v>128</v>
      </c>
      <c r="B223" s="25" t="s">
        <v>169</v>
      </c>
      <c r="C223" s="25" t="s">
        <v>116</v>
      </c>
      <c r="D223" s="25" t="s">
        <v>755</v>
      </c>
      <c r="E223" s="25" t="s">
        <v>118</v>
      </c>
      <c r="F223" s="6"/>
      <c r="G223" s="6"/>
      <c r="H223" s="225"/>
      <c r="I223" s="8">
        <v>5.8503000000000007</v>
      </c>
      <c r="J223" s="28">
        <v>5.8503000000000007</v>
      </c>
      <c r="K223" s="64">
        <v>3.8607494626206869</v>
      </c>
      <c r="L223" s="25">
        <v>3.8607</v>
      </c>
      <c r="M223" s="25">
        <v>2.4445000000000001</v>
      </c>
    </row>
    <row r="224" spans="1:13" s="39" customFormat="1" x14ac:dyDescent="0.25">
      <c r="A224" s="25" t="s">
        <v>128</v>
      </c>
      <c r="B224" s="25" t="s">
        <v>169</v>
      </c>
      <c r="C224" s="25" t="s">
        <v>116</v>
      </c>
      <c r="D224" s="25" t="s">
        <v>170</v>
      </c>
      <c r="E224" s="25" t="s">
        <v>118</v>
      </c>
      <c r="F224" s="6"/>
      <c r="G224" s="6">
        <v>6.2817000000000007</v>
      </c>
      <c r="H224" s="6">
        <v>6.1265000000000001</v>
      </c>
      <c r="I224" s="8">
        <v>7.5647000000000002</v>
      </c>
      <c r="J224" s="28">
        <v>7.37</v>
      </c>
      <c r="K224" s="188">
        <v>1.6283636075269565</v>
      </c>
      <c r="L224" s="25">
        <v>1.3139000000000001</v>
      </c>
      <c r="M224" s="25">
        <v>1.5036</v>
      </c>
    </row>
    <row r="225" spans="1:17" x14ac:dyDescent="0.25">
      <c r="A225" s="25" t="s">
        <v>128</v>
      </c>
      <c r="B225" s="25" t="s">
        <v>287</v>
      </c>
      <c r="C225" s="25" t="s">
        <v>270</v>
      </c>
      <c r="D225" s="25" t="s">
        <v>288</v>
      </c>
      <c r="E225" s="25" t="s">
        <v>272</v>
      </c>
      <c r="F225" s="6">
        <v>0</v>
      </c>
      <c r="G225" s="6">
        <v>0</v>
      </c>
      <c r="H225" s="6">
        <v>0</v>
      </c>
      <c r="I225" s="8">
        <v>0</v>
      </c>
      <c r="J225" s="25"/>
      <c r="K225" s="25"/>
      <c r="L225" s="25"/>
      <c r="M225" s="25"/>
    </row>
    <row r="226" spans="1:17" x14ac:dyDescent="0.25">
      <c r="A226" s="25" t="s">
        <v>128</v>
      </c>
      <c r="B226" s="25" t="s">
        <v>171</v>
      </c>
      <c r="C226" s="25" t="s">
        <v>116</v>
      </c>
      <c r="D226" s="25" t="s">
        <v>172</v>
      </c>
      <c r="E226" s="25" t="s">
        <v>124</v>
      </c>
      <c r="F226" s="6">
        <v>1.9057000000000002</v>
      </c>
      <c r="G226" s="6">
        <v>0.82680000000000009</v>
      </c>
      <c r="H226" s="6">
        <v>0.79020000000000001</v>
      </c>
      <c r="I226" s="8">
        <v>2.3398000000000003</v>
      </c>
      <c r="J226" s="28">
        <v>2.2841</v>
      </c>
      <c r="K226" s="64">
        <v>1.7980216455418909</v>
      </c>
      <c r="L226" s="25">
        <v>1.798</v>
      </c>
      <c r="M226" s="25">
        <v>0</v>
      </c>
    </row>
    <row r="227" spans="1:17" x14ac:dyDescent="0.25">
      <c r="A227" s="25" t="s">
        <v>128</v>
      </c>
      <c r="B227" s="25" t="s">
        <v>173</v>
      </c>
      <c r="C227" s="25" t="s">
        <v>116</v>
      </c>
      <c r="D227" s="25" t="s">
        <v>174</v>
      </c>
      <c r="E227" s="25" t="s">
        <v>134</v>
      </c>
      <c r="F227" s="6">
        <v>0.37190000000000001</v>
      </c>
      <c r="G227" s="6">
        <v>0.89419999999999999</v>
      </c>
      <c r="H227" s="6">
        <v>0.52200000000000002</v>
      </c>
      <c r="I227" s="8">
        <v>1.2164999999999999</v>
      </c>
      <c r="J227" s="28">
        <v>0.7883</v>
      </c>
      <c r="K227" s="64">
        <v>1.5378694419019967</v>
      </c>
      <c r="L227" s="25">
        <v>1.2604</v>
      </c>
      <c r="M227" s="25">
        <v>1.8322000000000001</v>
      </c>
    </row>
    <row r="228" spans="1:17" x14ac:dyDescent="0.25">
      <c r="A228" s="25" t="s">
        <v>128</v>
      </c>
      <c r="B228" s="25" t="s">
        <v>173</v>
      </c>
      <c r="C228" s="25" t="s">
        <v>116</v>
      </c>
      <c r="D228" s="25" t="s">
        <v>174</v>
      </c>
      <c r="E228" s="25" t="s">
        <v>124</v>
      </c>
      <c r="F228" s="6">
        <v>0.8095</v>
      </c>
      <c r="G228" s="6">
        <v>0.89419999999999999</v>
      </c>
      <c r="H228" s="6">
        <v>0.67990000000000006</v>
      </c>
      <c r="I228" s="8">
        <v>0.54430000000000001</v>
      </c>
      <c r="J228" s="28">
        <v>0.29870000000000002</v>
      </c>
      <c r="K228" s="64">
        <v>0.71335102158324959</v>
      </c>
      <c r="L228" s="25">
        <v>0.55390000000000006</v>
      </c>
      <c r="M228" s="25">
        <v>0.85940000000000005</v>
      </c>
    </row>
    <row r="229" spans="1:17" x14ac:dyDescent="0.25">
      <c r="A229" s="25" t="s">
        <v>128</v>
      </c>
      <c r="B229" s="25" t="s">
        <v>173</v>
      </c>
      <c r="C229" s="25" t="s">
        <v>270</v>
      </c>
      <c r="D229" s="25" t="s">
        <v>174</v>
      </c>
      <c r="E229" s="25" t="s">
        <v>289</v>
      </c>
      <c r="F229" s="6"/>
      <c r="G229" s="6">
        <v>0</v>
      </c>
      <c r="H229" s="6">
        <v>0</v>
      </c>
      <c r="I229" s="8">
        <v>0</v>
      </c>
      <c r="J229" s="25"/>
      <c r="K229" s="25"/>
      <c r="L229" s="25"/>
      <c r="M229" s="25"/>
    </row>
    <row r="230" spans="1:17" x14ac:dyDescent="0.25">
      <c r="A230" s="25" t="s">
        <v>128</v>
      </c>
      <c r="B230" s="25" t="s">
        <v>173</v>
      </c>
      <c r="C230" s="25" t="s">
        <v>270</v>
      </c>
      <c r="D230" s="25" t="s">
        <v>174</v>
      </c>
      <c r="E230" s="25" t="s">
        <v>272</v>
      </c>
      <c r="F230" s="6"/>
      <c r="G230" s="6">
        <v>0</v>
      </c>
      <c r="H230" s="6">
        <v>0</v>
      </c>
      <c r="I230" s="8">
        <v>0</v>
      </c>
      <c r="J230" s="25"/>
      <c r="K230" s="25"/>
      <c r="L230" s="25"/>
      <c r="M230" s="25"/>
    </row>
    <row r="231" spans="1:17" x14ac:dyDescent="0.25">
      <c r="A231" s="25" t="s">
        <v>128</v>
      </c>
      <c r="B231" s="25" t="s">
        <v>175</v>
      </c>
      <c r="C231" s="25" t="s">
        <v>116</v>
      </c>
      <c r="D231" s="25" t="s">
        <v>176</v>
      </c>
      <c r="E231" s="25" t="s">
        <v>124</v>
      </c>
      <c r="F231" s="6">
        <v>0</v>
      </c>
      <c r="G231" s="6">
        <v>0</v>
      </c>
      <c r="H231" s="6">
        <v>0</v>
      </c>
      <c r="I231" s="8">
        <v>0</v>
      </c>
      <c r="J231" s="25"/>
      <c r="K231" s="25"/>
      <c r="L231" s="25"/>
      <c r="M231" s="25">
        <v>4.3966000000000003</v>
      </c>
    </row>
    <row r="232" spans="1:17" x14ac:dyDescent="0.25">
      <c r="A232" s="25" t="s">
        <v>128</v>
      </c>
      <c r="B232" s="25" t="s">
        <v>175</v>
      </c>
      <c r="C232" s="25" t="s">
        <v>116</v>
      </c>
      <c r="D232" s="25" t="s">
        <v>177</v>
      </c>
      <c r="E232" s="25" t="s">
        <v>124</v>
      </c>
      <c r="F232" s="6">
        <v>1.2666000000000002</v>
      </c>
      <c r="G232" s="6">
        <v>1.0605</v>
      </c>
      <c r="H232" s="6">
        <v>0.96860000000000002</v>
      </c>
      <c r="I232" s="8">
        <v>1.5852000000000002</v>
      </c>
      <c r="J232" s="8">
        <v>1.5852000000000002</v>
      </c>
      <c r="K232" s="64">
        <v>3.6150324702961458</v>
      </c>
      <c r="L232" s="25">
        <v>3.6150000000000002</v>
      </c>
      <c r="M232" s="25">
        <v>3.1898</v>
      </c>
    </row>
    <row r="233" spans="1:17" x14ac:dyDescent="0.25">
      <c r="A233" s="25" t="s">
        <v>128</v>
      </c>
      <c r="B233" s="80" t="s">
        <v>175</v>
      </c>
      <c r="C233" s="80" t="s">
        <v>270</v>
      </c>
      <c r="D233" s="80" t="s">
        <v>176</v>
      </c>
      <c r="E233" s="115" t="s">
        <v>275</v>
      </c>
      <c r="F233" s="6"/>
      <c r="G233" s="6"/>
      <c r="H233" s="6"/>
      <c r="I233" s="8"/>
      <c r="J233" s="8"/>
      <c r="K233" s="64"/>
      <c r="L233" s="8">
        <v>0</v>
      </c>
      <c r="M233" s="8">
        <v>11.2697</v>
      </c>
    </row>
    <row r="234" spans="1:17" x14ac:dyDescent="0.25">
      <c r="A234" s="25" t="s">
        <v>128</v>
      </c>
      <c r="B234" s="25" t="s">
        <v>175</v>
      </c>
      <c r="C234" s="25" t="s">
        <v>270</v>
      </c>
      <c r="D234" s="25" t="s">
        <v>176</v>
      </c>
      <c r="E234" s="91" t="s">
        <v>282</v>
      </c>
      <c r="F234" s="6">
        <v>0</v>
      </c>
      <c r="G234" s="6">
        <v>0</v>
      </c>
      <c r="H234" s="6">
        <v>0</v>
      </c>
      <c r="I234" s="8">
        <v>0</v>
      </c>
      <c r="J234" s="8">
        <v>0</v>
      </c>
      <c r="K234" s="188">
        <v>3.8346685788057799</v>
      </c>
      <c r="L234" s="8">
        <v>0</v>
      </c>
      <c r="M234" s="8"/>
    </row>
    <row r="235" spans="1:17" x14ac:dyDescent="0.25">
      <c r="A235" s="25" t="s">
        <v>128</v>
      </c>
      <c r="B235" s="25" t="s">
        <v>178</v>
      </c>
      <c r="C235" s="25" t="s">
        <v>270</v>
      </c>
      <c r="D235" s="25" t="s">
        <v>176</v>
      </c>
      <c r="E235" s="115" t="s">
        <v>275</v>
      </c>
      <c r="F235" s="6"/>
      <c r="G235" s="6"/>
      <c r="H235" s="6"/>
      <c r="I235" s="8"/>
      <c r="J235" s="8"/>
      <c r="K235" s="188"/>
      <c r="L235" s="25">
        <v>12.3362</v>
      </c>
      <c r="M235" s="25">
        <v>15.7804</v>
      </c>
    </row>
    <row r="236" spans="1:17" x14ac:dyDescent="0.25">
      <c r="A236" s="25" t="s">
        <v>128</v>
      </c>
      <c r="B236" s="25" t="s">
        <v>178</v>
      </c>
      <c r="C236" s="25" t="s">
        <v>270</v>
      </c>
      <c r="D236" s="25" t="s">
        <v>176</v>
      </c>
      <c r="E236" s="25" t="s">
        <v>282</v>
      </c>
      <c r="F236" s="6"/>
      <c r="G236" s="6"/>
      <c r="H236" s="6"/>
      <c r="I236" s="8"/>
      <c r="J236" s="8">
        <v>0</v>
      </c>
      <c r="K236" s="188">
        <v>12.336215531939054</v>
      </c>
      <c r="L236" s="8">
        <v>0</v>
      </c>
      <c r="M236" s="8"/>
    </row>
    <row r="237" spans="1:17" x14ac:dyDescent="0.25">
      <c r="A237" s="25" t="s">
        <v>128</v>
      </c>
      <c r="B237" s="25" t="s">
        <v>178</v>
      </c>
      <c r="C237" s="25" t="s">
        <v>116</v>
      </c>
      <c r="D237" s="25" t="s">
        <v>176</v>
      </c>
      <c r="E237" s="25" t="s">
        <v>124</v>
      </c>
      <c r="F237" s="6">
        <v>0</v>
      </c>
      <c r="G237" s="6">
        <v>0</v>
      </c>
      <c r="H237" s="6">
        <v>0</v>
      </c>
      <c r="I237" s="8">
        <v>0</v>
      </c>
      <c r="J237" s="25"/>
      <c r="K237" s="25"/>
      <c r="L237" s="25"/>
      <c r="M237" s="25"/>
    </row>
    <row r="238" spans="1:17" x14ac:dyDescent="0.25">
      <c r="A238" s="25" t="s">
        <v>128</v>
      </c>
      <c r="B238" s="25" t="s">
        <v>178</v>
      </c>
      <c r="C238" s="25" t="s">
        <v>116</v>
      </c>
      <c r="D238" s="25" t="s">
        <v>177</v>
      </c>
      <c r="E238" s="25" t="s">
        <v>124</v>
      </c>
      <c r="F238" s="6">
        <v>0</v>
      </c>
      <c r="G238" s="6"/>
      <c r="H238" s="6"/>
      <c r="I238" s="8"/>
      <c r="J238" s="25"/>
      <c r="K238" s="25"/>
      <c r="L238" s="25"/>
      <c r="M238" s="25"/>
    </row>
    <row r="239" spans="1:17" x14ac:dyDescent="0.25">
      <c r="A239" s="25" t="s">
        <v>128</v>
      </c>
      <c r="B239" s="25" t="s">
        <v>179</v>
      </c>
      <c r="C239" s="25" t="s">
        <v>116</v>
      </c>
      <c r="D239" s="25" t="s">
        <v>180</v>
      </c>
      <c r="E239" s="25" t="s">
        <v>134</v>
      </c>
      <c r="F239" s="6">
        <v>1.6241000000000001</v>
      </c>
      <c r="G239" s="6">
        <v>0.75960000000000005</v>
      </c>
      <c r="H239" s="6">
        <v>0.68030000000000002</v>
      </c>
      <c r="I239" s="8">
        <v>3.6752000000000002</v>
      </c>
      <c r="J239" s="28">
        <v>3.6483000000000003</v>
      </c>
      <c r="K239" s="64">
        <v>0.41279719135303061</v>
      </c>
      <c r="L239" s="25">
        <v>0.3851</v>
      </c>
      <c r="M239" s="25">
        <v>0.15590000000000001</v>
      </c>
      <c r="N239" s="11"/>
      <c r="O239" s="11"/>
      <c r="P239" s="11"/>
      <c r="Q239" s="11"/>
    </row>
    <row r="240" spans="1:17" x14ac:dyDescent="0.25">
      <c r="A240" s="25" t="s">
        <v>128</v>
      </c>
      <c r="B240" s="25"/>
      <c r="C240" s="25"/>
      <c r="D240" s="25"/>
      <c r="E240" s="25"/>
      <c r="F240" s="6"/>
      <c r="G240" s="6"/>
      <c r="H240" s="6"/>
      <c r="I240" s="8"/>
      <c r="J240" s="28"/>
      <c r="K240" s="180"/>
      <c r="L240" s="25"/>
      <c r="M240" s="25">
        <v>0.55089999999999995</v>
      </c>
    </row>
    <row r="241" spans="1:13" x14ac:dyDescent="0.25">
      <c r="A241" s="25" t="s">
        <v>128</v>
      </c>
      <c r="B241" s="25" t="s">
        <v>179</v>
      </c>
      <c r="C241" s="25" t="s">
        <v>116</v>
      </c>
      <c r="D241" s="25" t="s">
        <v>180</v>
      </c>
      <c r="E241" s="25" t="s">
        <v>124</v>
      </c>
      <c r="F241" s="6">
        <v>7.1061000000000005</v>
      </c>
      <c r="G241" s="6">
        <v>3.617</v>
      </c>
      <c r="H241" s="6">
        <v>2.9313000000000002</v>
      </c>
      <c r="I241" s="8">
        <v>5.7443</v>
      </c>
      <c r="J241" s="28">
        <v>5.1867999999999999</v>
      </c>
      <c r="K241" s="180">
        <v>1.5801548145603248</v>
      </c>
      <c r="L241" s="25">
        <v>1.2631000000000001</v>
      </c>
      <c r="M241" s="25">
        <v>1.0327</v>
      </c>
    </row>
    <row r="242" spans="1:13" x14ac:dyDescent="0.25">
      <c r="A242" s="25" t="s">
        <v>128</v>
      </c>
      <c r="B242" s="25" t="s">
        <v>181</v>
      </c>
      <c r="C242" s="25" t="s">
        <v>116</v>
      </c>
      <c r="D242" s="25" t="s">
        <v>182</v>
      </c>
      <c r="E242" s="25" t="s">
        <v>134</v>
      </c>
      <c r="F242" s="6">
        <v>6.5799999999999997E-2</v>
      </c>
      <c r="G242" s="6">
        <v>0</v>
      </c>
      <c r="H242" s="6">
        <v>0</v>
      </c>
      <c r="I242" s="8">
        <v>0</v>
      </c>
      <c r="J242" s="25"/>
      <c r="K242" s="25"/>
      <c r="L242" s="25"/>
      <c r="M242" s="25">
        <v>2.7544</v>
      </c>
    </row>
    <row r="243" spans="1:13" x14ac:dyDescent="0.25">
      <c r="A243" s="25" t="s">
        <v>128</v>
      </c>
      <c r="B243" s="25" t="s">
        <v>181</v>
      </c>
      <c r="C243" s="25" t="s">
        <v>116</v>
      </c>
      <c r="D243" s="25" t="s">
        <v>182</v>
      </c>
      <c r="E243" s="25" t="s">
        <v>124</v>
      </c>
      <c r="F243" s="6">
        <v>5.9500000000000004E-2</v>
      </c>
      <c r="G243" s="6">
        <v>0</v>
      </c>
      <c r="H243" s="6">
        <v>0</v>
      </c>
      <c r="I243" s="8">
        <v>0</v>
      </c>
      <c r="J243" s="25"/>
      <c r="K243" s="25"/>
      <c r="L243" s="25"/>
      <c r="M243" s="25">
        <v>5.3014000000000001</v>
      </c>
    </row>
    <row r="244" spans="1:13" x14ac:dyDescent="0.25">
      <c r="A244" s="25" t="s">
        <v>128</v>
      </c>
      <c r="B244" s="25" t="s">
        <v>183</v>
      </c>
      <c r="C244" s="25" t="s">
        <v>116</v>
      </c>
      <c r="D244" s="25" t="s">
        <v>184</v>
      </c>
      <c r="E244" s="25" t="s">
        <v>124</v>
      </c>
      <c r="F244" s="6">
        <v>0.2651</v>
      </c>
      <c r="G244" s="6">
        <v>0.26919999999999999</v>
      </c>
      <c r="H244" s="6">
        <v>0.22320000000000001</v>
      </c>
      <c r="I244" s="8">
        <v>0.10020000000000001</v>
      </c>
      <c r="J244" s="28">
        <v>1.8000000000000002E-2</v>
      </c>
      <c r="K244" s="64">
        <v>0.33144703537747838</v>
      </c>
      <c r="L244" s="25">
        <v>0.27550000000000002</v>
      </c>
      <c r="M244" s="25">
        <v>0.33239999999999997</v>
      </c>
    </row>
    <row r="245" spans="1:13" x14ac:dyDescent="0.25">
      <c r="A245" s="25" t="s">
        <v>128</v>
      </c>
      <c r="B245" s="25" t="s">
        <v>183</v>
      </c>
      <c r="C245" s="25" t="s">
        <v>116</v>
      </c>
      <c r="D245" s="25" t="s">
        <v>185</v>
      </c>
      <c r="E245" s="25" t="s">
        <v>124</v>
      </c>
      <c r="F245" s="6">
        <v>4.0150000000000006</v>
      </c>
      <c r="G245" s="6">
        <v>2.7108000000000003</v>
      </c>
      <c r="H245" s="6">
        <v>2.3519000000000001</v>
      </c>
      <c r="I245" s="8">
        <v>2.5253000000000001</v>
      </c>
      <c r="J245" s="28">
        <v>1.9898</v>
      </c>
      <c r="K245" s="188">
        <v>3.7922228246661942</v>
      </c>
      <c r="L245" s="25">
        <v>3.4644000000000004</v>
      </c>
      <c r="M245" s="25">
        <v>6.9847000000000001</v>
      </c>
    </row>
    <row r="246" spans="1:13" x14ac:dyDescent="0.25">
      <c r="A246" s="25" t="s">
        <v>128</v>
      </c>
      <c r="B246" s="25" t="s">
        <v>183</v>
      </c>
      <c r="C246" s="25" t="s">
        <v>116</v>
      </c>
      <c r="D246" s="25" t="s">
        <v>186</v>
      </c>
      <c r="E246" s="25" t="s">
        <v>187</v>
      </c>
      <c r="F246" s="6">
        <v>9.4399999999999998E-2</v>
      </c>
      <c r="G246" s="6">
        <v>0.10100000000000001</v>
      </c>
      <c r="H246" s="6">
        <v>0.10100000000000001</v>
      </c>
      <c r="I246" s="8">
        <v>0</v>
      </c>
      <c r="J246" s="25"/>
      <c r="K246" s="25"/>
      <c r="L246" s="25"/>
      <c r="M246" s="25"/>
    </row>
    <row r="247" spans="1:13" s="4" customFormat="1" x14ac:dyDescent="0.25">
      <c r="A247" s="25" t="s">
        <v>128</v>
      </c>
      <c r="B247" s="25" t="s">
        <v>183</v>
      </c>
      <c r="C247" s="25" t="s">
        <v>116</v>
      </c>
      <c r="D247" s="25" t="s">
        <v>186</v>
      </c>
      <c r="E247" s="25" t="s">
        <v>124</v>
      </c>
      <c r="F247" s="6">
        <v>0.83450000000000002</v>
      </c>
      <c r="G247" s="6">
        <v>0.86520000000000008</v>
      </c>
      <c r="H247" s="6">
        <v>0.74520000000000008</v>
      </c>
      <c r="I247" s="8">
        <v>0.70120000000000005</v>
      </c>
      <c r="J247" s="28">
        <v>0.54459999999999997</v>
      </c>
      <c r="K247" s="64">
        <v>1.9240286734979055</v>
      </c>
      <c r="L247" s="25">
        <v>1.8298000000000001</v>
      </c>
      <c r="M247" s="25">
        <v>1.5875999999999999</v>
      </c>
    </row>
    <row r="248" spans="1:13" s="4" customFormat="1" x14ac:dyDescent="0.25">
      <c r="A248" s="25" t="s">
        <v>128</v>
      </c>
      <c r="B248" s="25" t="s">
        <v>183</v>
      </c>
      <c r="C248" s="25" t="s">
        <v>116</v>
      </c>
      <c r="D248" s="25" t="s">
        <v>188</v>
      </c>
      <c r="E248" s="25" t="s">
        <v>124</v>
      </c>
      <c r="F248" s="6">
        <v>0.34860000000000002</v>
      </c>
      <c r="G248" s="6">
        <v>0.72340000000000004</v>
      </c>
      <c r="H248" s="6">
        <v>0.62540000000000007</v>
      </c>
      <c r="I248" s="8">
        <v>0.55280000000000007</v>
      </c>
      <c r="J248" s="28">
        <v>0.43870000000000003</v>
      </c>
      <c r="K248" s="64">
        <v>0.45736284281224632</v>
      </c>
      <c r="L248" s="25">
        <v>0.40280000000000005</v>
      </c>
      <c r="M248" s="25">
        <v>0.43480000000000002</v>
      </c>
    </row>
    <row r="249" spans="1:13" x14ac:dyDescent="0.25">
      <c r="A249" s="25" t="s">
        <v>128</v>
      </c>
      <c r="B249" s="25" t="s">
        <v>189</v>
      </c>
      <c r="C249" s="25" t="s">
        <v>116</v>
      </c>
      <c r="D249" s="25" t="s">
        <v>146</v>
      </c>
      <c r="E249" s="25" t="s">
        <v>124</v>
      </c>
      <c r="F249" s="6">
        <v>5.6923000000000004</v>
      </c>
      <c r="G249" s="6">
        <v>0.99260000000000004</v>
      </c>
      <c r="H249" s="6">
        <v>0.99260000000000004</v>
      </c>
      <c r="I249" s="8">
        <v>0.99260000000000004</v>
      </c>
      <c r="J249" s="28">
        <v>0.99260000000000004</v>
      </c>
      <c r="K249" s="64">
        <v>5.1279777366955015</v>
      </c>
      <c r="L249" s="25">
        <v>5.1280000000000001</v>
      </c>
      <c r="M249" s="25">
        <v>4.4493999999999998</v>
      </c>
    </row>
    <row r="250" spans="1:13" x14ac:dyDescent="0.25">
      <c r="A250" s="25" t="s">
        <v>128</v>
      </c>
      <c r="B250" s="25" t="s">
        <v>190</v>
      </c>
      <c r="C250" s="25" t="s">
        <v>116</v>
      </c>
      <c r="D250" s="25" t="s">
        <v>191</v>
      </c>
      <c r="E250" s="25" t="s">
        <v>124</v>
      </c>
      <c r="F250" s="6"/>
      <c r="G250" s="6">
        <v>0.49470000000000003</v>
      </c>
      <c r="H250" s="6">
        <v>0.49470000000000003</v>
      </c>
      <c r="I250" s="8">
        <v>0.49470000000000003</v>
      </c>
      <c r="J250" s="28">
        <v>0.49470000000000003</v>
      </c>
      <c r="K250" s="64">
        <v>0.48853903110272945</v>
      </c>
      <c r="L250" s="25">
        <v>0.48850000000000005</v>
      </c>
      <c r="M250" s="25">
        <v>0.49340000000000001</v>
      </c>
    </row>
    <row r="251" spans="1:13" x14ac:dyDescent="0.25">
      <c r="A251" s="124" t="s">
        <v>128</v>
      </c>
      <c r="B251" s="124" t="s">
        <v>192</v>
      </c>
      <c r="C251" s="124" t="s">
        <v>116</v>
      </c>
      <c r="D251" s="124" t="s">
        <v>193</v>
      </c>
      <c r="E251" s="124" t="s">
        <v>124</v>
      </c>
      <c r="F251" s="203">
        <v>2.5525000000000002</v>
      </c>
      <c r="G251" s="203">
        <v>13.6812</v>
      </c>
      <c r="H251" s="203">
        <v>13.2821</v>
      </c>
      <c r="I251" s="74">
        <v>22.041600000000003</v>
      </c>
      <c r="J251" s="28">
        <v>20.646000000000001</v>
      </c>
      <c r="K251" s="188">
        <v>23.472884795140061</v>
      </c>
      <c r="L251" s="25">
        <v>22.6372</v>
      </c>
      <c r="M251" s="25">
        <v>48.984299999999998</v>
      </c>
    </row>
    <row r="252" spans="1:13" x14ac:dyDescent="0.25">
      <c r="A252" s="25" t="s">
        <v>128</v>
      </c>
      <c r="B252" s="25" t="s">
        <v>762</v>
      </c>
      <c r="C252" s="25" t="s">
        <v>116</v>
      </c>
      <c r="D252" s="25" t="s">
        <v>785</v>
      </c>
      <c r="E252" s="25" t="s">
        <v>124</v>
      </c>
      <c r="F252" s="28"/>
      <c r="G252" s="28"/>
      <c r="H252" s="28"/>
      <c r="I252" s="28"/>
      <c r="J252" s="28">
        <v>5.1699000000000002</v>
      </c>
      <c r="K252" s="25">
        <v>0</v>
      </c>
      <c r="L252" s="25"/>
      <c r="M252" s="25">
        <v>3.0308000000000002</v>
      </c>
    </row>
    <row r="253" spans="1:13" x14ac:dyDescent="0.25">
      <c r="A253" s="14" t="s">
        <v>128</v>
      </c>
      <c r="B253" s="121" t="s">
        <v>762</v>
      </c>
      <c r="C253" s="111" t="s">
        <v>116</v>
      </c>
      <c r="D253" s="121" t="s">
        <v>251</v>
      </c>
      <c r="E253" s="111" t="s">
        <v>124</v>
      </c>
      <c r="F253" s="198"/>
      <c r="G253" s="198"/>
      <c r="H253" s="198"/>
      <c r="I253" s="9">
        <v>6.4660000000000002</v>
      </c>
      <c r="J253" s="25">
        <v>0</v>
      </c>
      <c r="K253" s="28"/>
      <c r="L253" s="25"/>
      <c r="M253" s="25"/>
    </row>
    <row r="254" spans="1:13" x14ac:dyDescent="0.25">
      <c r="A254" s="25" t="s">
        <v>128</v>
      </c>
      <c r="B254" s="25" t="s">
        <v>194</v>
      </c>
      <c r="C254" s="25" t="s">
        <v>116</v>
      </c>
      <c r="D254" s="25" t="s">
        <v>195</v>
      </c>
      <c r="E254" s="25" t="s">
        <v>133</v>
      </c>
      <c r="F254" s="6">
        <v>2.0000000000000001E-4</v>
      </c>
      <c r="G254" s="6">
        <v>0</v>
      </c>
      <c r="H254" s="6">
        <v>0</v>
      </c>
      <c r="I254" s="8">
        <v>0</v>
      </c>
      <c r="J254" s="91"/>
      <c r="K254" s="91"/>
      <c r="L254" s="25"/>
      <c r="M254" s="25"/>
    </row>
    <row r="255" spans="1:13" x14ac:dyDescent="0.25">
      <c r="A255" s="25" t="s">
        <v>128</v>
      </c>
      <c r="B255" s="25" t="s">
        <v>194</v>
      </c>
      <c r="C255" s="25" t="s">
        <v>116</v>
      </c>
      <c r="D255" s="25" t="s">
        <v>195</v>
      </c>
      <c r="E255" s="25" t="s">
        <v>134</v>
      </c>
      <c r="F255" s="6">
        <v>10.4069</v>
      </c>
      <c r="G255" s="6">
        <v>23.430700000000002</v>
      </c>
      <c r="H255" s="6">
        <v>22.3949</v>
      </c>
      <c r="I255" s="8">
        <v>20.802</v>
      </c>
      <c r="J255" s="113">
        <v>13.908000000000001</v>
      </c>
      <c r="K255" s="180">
        <v>25.672819289853081</v>
      </c>
      <c r="L255" s="25">
        <v>22.085599999999999</v>
      </c>
      <c r="M255" s="25">
        <v>7.0507999999999997</v>
      </c>
    </row>
    <row r="256" spans="1:13" x14ac:dyDescent="0.25">
      <c r="A256" s="25" t="s">
        <v>128</v>
      </c>
      <c r="B256" s="25" t="s">
        <v>196</v>
      </c>
      <c r="C256" s="25" t="s">
        <v>116</v>
      </c>
      <c r="D256" s="25" t="s">
        <v>197</v>
      </c>
      <c r="E256" s="25" t="s">
        <v>118</v>
      </c>
      <c r="F256" s="6">
        <v>0.90150000000000008</v>
      </c>
      <c r="G256" s="6">
        <v>0.51240000000000008</v>
      </c>
      <c r="H256" s="6">
        <v>0.43090000000000001</v>
      </c>
      <c r="I256" s="8">
        <v>0.91860000000000008</v>
      </c>
      <c r="J256" s="28">
        <v>0.8256</v>
      </c>
      <c r="K256" s="64">
        <v>0.75713137418498555</v>
      </c>
      <c r="L256" s="25">
        <v>0.66649999999999998</v>
      </c>
      <c r="M256" s="25">
        <v>1.2237</v>
      </c>
    </row>
    <row r="257" spans="1:15" x14ac:dyDescent="0.25">
      <c r="A257" s="25" t="s">
        <v>128</v>
      </c>
      <c r="B257" s="25" t="s">
        <v>196</v>
      </c>
      <c r="C257" s="25" t="s">
        <v>116</v>
      </c>
      <c r="D257" s="25" t="s">
        <v>197</v>
      </c>
      <c r="E257" s="25" t="s">
        <v>134</v>
      </c>
      <c r="F257" s="6">
        <v>0.1482</v>
      </c>
      <c r="G257" s="6">
        <v>0.28489999999999999</v>
      </c>
      <c r="H257" s="6">
        <v>0.2681</v>
      </c>
      <c r="I257" s="8">
        <v>0.4335</v>
      </c>
      <c r="J257" s="28">
        <v>0.4088</v>
      </c>
      <c r="K257" s="64">
        <v>0.39396791576197565</v>
      </c>
      <c r="L257" s="25">
        <v>0.37590000000000001</v>
      </c>
      <c r="M257" s="25">
        <v>0.33160000000000001</v>
      </c>
      <c r="N257" s="11"/>
      <c r="O257" s="11"/>
    </row>
    <row r="258" spans="1:15" x14ac:dyDescent="0.25">
      <c r="A258" s="25" t="s">
        <v>128</v>
      </c>
      <c r="B258" s="25" t="s">
        <v>198</v>
      </c>
      <c r="C258" s="25" t="s">
        <v>116</v>
      </c>
      <c r="D258" s="25" t="s">
        <v>199</v>
      </c>
      <c r="E258" s="25" t="s">
        <v>118</v>
      </c>
      <c r="F258" s="6">
        <v>9.0400000000000008E-2</v>
      </c>
      <c r="G258" s="6">
        <v>0</v>
      </c>
      <c r="H258" s="6">
        <v>0</v>
      </c>
      <c r="I258" s="8">
        <v>19.252300000000002</v>
      </c>
      <c r="J258" s="28">
        <v>19.252300000000002</v>
      </c>
      <c r="K258" s="6">
        <v>0</v>
      </c>
      <c r="L258" s="25"/>
      <c r="M258" s="25"/>
      <c r="N258" s="11"/>
      <c r="O258" s="11"/>
    </row>
    <row r="259" spans="1:15" x14ac:dyDescent="0.25">
      <c r="A259" s="25" t="s">
        <v>128</v>
      </c>
      <c r="B259" s="25" t="s">
        <v>198</v>
      </c>
      <c r="C259" s="25" t="s">
        <v>116</v>
      </c>
      <c r="D259" s="25" t="s">
        <v>199</v>
      </c>
      <c r="E259" s="25" t="s">
        <v>124</v>
      </c>
      <c r="F259" s="6"/>
      <c r="G259" s="6"/>
      <c r="H259" s="159"/>
      <c r="I259" s="8">
        <v>1.343</v>
      </c>
      <c r="J259" s="28">
        <v>1.343</v>
      </c>
      <c r="K259" s="64">
        <v>9.7019035936794659E-2</v>
      </c>
      <c r="L259" s="25">
        <v>9.7000000000000003E-2</v>
      </c>
      <c r="M259" s="25">
        <v>0</v>
      </c>
      <c r="N259" s="11"/>
      <c r="O259" s="11"/>
    </row>
    <row r="260" spans="1:15" x14ac:dyDescent="0.25">
      <c r="A260" s="25" t="s">
        <v>128</v>
      </c>
      <c r="B260" s="25" t="s">
        <v>200</v>
      </c>
      <c r="C260" s="25" t="s">
        <v>116</v>
      </c>
      <c r="D260" s="25" t="s">
        <v>201</v>
      </c>
      <c r="E260" s="115" t="s">
        <v>133</v>
      </c>
      <c r="F260" s="6">
        <v>2.1768000000000001</v>
      </c>
      <c r="G260" s="6">
        <v>1.5619000000000001</v>
      </c>
      <c r="H260" s="6">
        <v>1.5619000000000001</v>
      </c>
      <c r="I260" s="8">
        <v>0</v>
      </c>
      <c r="J260" s="25"/>
      <c r="K260" s="25"/>
      <c r="L260" s="25"/>
      <c r="M260" s="25"/>
      <c r="N260" s="11"/>
      <c r="O260" s="11"/>
    </row>
    <row r="261" spans="1:15" x14ac:dyDescent="0.25">
      <c r="A261" s="25" t="s">
        <v>128</v>
      </c>
      <c r="B261" s="25" t="s">
        <v>200</v>
      </c>
      <c r="C261" s="25" t="s">
        <v>116</v>
      </c>
      <c r="D261" s="25" t="s">
        <v>201</v>
      </c>
      <c r="E261" s="25" t="s">
        <v>134</v>
      </c>
      <c r="F261" s="6">
        <v>6.5167999999999999</v>
      </c>
      <c r="G261" s="6">
        <v>0.51970000000000005</v>
      </c>
      <c r="H261" s="6">
        <v>0.51970000000000005</v>
      </c>
      <c r="I261" s="8">
        <v>0</v>
      </c>
      <c r="J261" s="25"/>
      <c r="K261" s="25"/>
      <c r="L261" s="25"/>
      <c r="M261" s="25"/>
      <c r="N261" s="11"/>
      <c r="O261" s="11"/>
    </row>
    <row r="262" spans="1:15" x14ac:dyDescent="0.25">
      <c r="A262" s="25" t="s">
        <v>128</v>
      </c>
      <c r="B262" s="25" t="s">
        <v>202</v>
      </c>
      <c r="C262" s="25" t="s">
        <v>116</v>
      </c>
      <c r="D262" s="25" t="s">
        <v>203</v>
      </c>
      <c r="E262" s="25" t="s">
        <v>134</v>
      </c>
      <c r="F262" s="6">
        <v>0.36200000000000004</v>
      </c>
      <c r="G262" s="6">
        <v>0</v>
      </c>
      <c r="H262" s="6">
        <v>0</v>
      </c>
      <c r="I262" s="8">
        <v>0.67910000000000004</v>
      </c>
      <c r="J262" s="226">
        <v>0.54180000000000006</v>
      </c>
      <c r="K262" s="64">
        <v>1.6609593629870429</v>
      </c>
      <c r="L262" s="25">
        <v>1.661</v>
      </c>
      <c r="M262" s="25">
        <v>0</v>
      </c>
      <c r="N262" s="11"/>
      <c r="O262" s="11"/>
    </row>
    <row r="263" spans="1:15" x14ac:dyDescent="0.25">
      <c r="A263" s="25" t="s">
        <v>128</v>
      </c>
      <c r="B263" s="25" t="s">
        <v>202</v>
      </c>
      <c r="C263" s="25" t="s">
        <v>116</v>
      </c>
      <c r="D263" s="25" t="s">
        <v>204</v>
      </c>
      <c r="E263" s="25" t="s">
        <v>134</v>
      </c>
      <c r="F263" s="6">
        <v>0</v>
      </c>
      <c r="G263" s="6">
        <v>0</v>
      </c>
      <c r="H263" s="6">
        <v>0</v>
      </c>
      <c r="I263" s="8">
        <v>0</v>
      </c>
      <c r="J263" s="25"/>
      <c r="K263" s="25"/>
      <c r="L263" s="25"/>
      <c r="M263" s="25"/>
      <c r="N263" s="11"/>
      <c r="O263" s="11"/>
    </row>
    <row r="264" spans="1:15" x14ac:dyDescent="0.25">
      <c r="A264" s="25" t="s">
        <v>128</v>
      </c>
      <c r="B264" s="25" t="s">
        <v>202</v>
      </c>
      <c r="C264" s="25" t="s">
        <v>116</v>
      </c>
      <c r="D264" s="25" t="s">
        <v>754</v>
      </c>
      <c r="E264" s="25" t="s">
        <v>134</v>
      </c>
      <c r="F264" s="6"/>
      <c r="G264" s="6"/>
      <c r="H264" s="159"/>
      <c r="I264" s="8">
        <v>2.952</v>
      </c>
      <c r="J264" s="226">
        <v>2.952</v>
      </c>
      <c r="K264" s="64">
        <v>0.43817666413997874</v>
      </c>
      <c r="L264" s="25">
        <v>0.43820000000000003</v>
      </c>
      <c r="M264" s="25">
        <v>1.9099999999999999E-2</v>
      </c>
      <c r="N264" s="11"/>
      <c r="O264" s="11"/>
    </row>
    <row r="265" spans="1:15" x14ac:dyDescent="0.25">
      <c r="A265" s="25" t="s">
        <v>128</v>
      </c>
      <c r="B265" s="25" t="s">
        <v>202</v>
      </c>
      <c r="C265" s="25" t="s">
        <v>116</v>
      </c>
      <c r="D265" s="25" t="s">
        <v>205</v>
      </c>
      <c r="E265" s="25" t="s">
        <v>134</v>
      </c>
      <c r="F265" s="6">
        <v>0</v>
      </c>
      <c r="G265" s="6">
        <v>0</v>
      </c>
      <c r="H265" s="6">
        <v>0</v>
      </c>
      <c r="I265" s="8"/>
      <c r="J265" s="25"/>
      <c r="K265" s="25"/>
      <c r="L265" s="25"/>
      <c r="M265" s="25"/>
      <c r="N265" s="11"/>
      <c r="O265" s="11"/>
    </row>
    <row r="266" spans="1:15" x14ac:dyDescent="0.25">
      <c r="A266" s="25" t="s">
        <v>128</v>
      </c>
      <c r="B266" s="25" t="s">
        <v>206</v>
      </c>
      <c r="C266" s="25" t="s">
        <v>116</v>
      </c>
      <c r="D266" s="25" t="s">
        <v>207</v>
      </c>
      <c r="E266" s="25" t="s">
        <v>124</v>
      </c>
      <c r="F266" s="6">
        <v>0.5383</v>
      </c>
      <c r="G266" s="6">
        <v>0.65450000000000008</v>
      </c>
      <c r="H266" s="6">
        <v>0.65450000000000008</v>
      </c>
      <c r="I266" s="8">
        <v>0.65210000000000001</v>
      </c>
      <c r="J266" s="226">
        <v>0.65210000000000001</v>
      </c>
      <c r="K266" s="188">
        <v>2.4784071681335553</v>
      </c>
      <c r="L266" s="25">
        <v>2.4784000000000002</v>
      </c>
      <c r="M266" s="25">
        <v>0.39439999999999997</v>
      </c>
      <c r="N266" s="11"/>
      <c r="O266" s="11"/>
    </row>
    <row r="267" spans="1:15" x14ac:dyDescent="0.25">
      <c r="A267" s="25" t="s">
        <v>128</v>
      </c>
      <c r="B267" s="25" t="s">
        <v>208</v>
      </c>
      <c r="C267" s="25" t="s">
        <v>116</v>
      </c>
      <c r="D267" s="25" t="s">
        <v>209</v>
      </c>
      <c r="E267" s="25" t="s">
        <v>118</v>
      </c>
      <c r="F267" s="6">
        <v>1.3900000000000001</v>
      </c>
      <c r="G267" s="6">
        <v>0</v>
      </c>
      <c r="H267" s="6">
        <v>0</v>
      </c>
      <c r="I267" s="8">
        <v>0</v>
      </c>
      <c r="J267" s="25"/>
      <c r="K267" s="25"/>
      <c r="L267" s="25"/>
      <c r="M267" s="25"/>
      <c r="N267" s="11"/>
      <c r="O267" s="11"/>
    </row>
    <row r="268" spans="1:15" x14ac:dyDescent="0.25">
      <c r="A268" s="124" t="s">
        <v>128</v>
      </c>
      <c r="B268" s="124" t="s">
        <v>210</v>
      </c>
      <c r="C268" s="124" t="s">
        <v>116</v>
      </c>
      <c r="D268" s="124" t="s">
        <v>211</v>
      </c>
      <c r="E268" s="124" t="s">
        <v>124</v>
      </c>
      <c r="F268" s="203"/>
      <c r="G268" s="203">
        <v>0.52039999999999997</v>
      </c>
      <c r="H268" s="203">
        <v>0.52029999999999998</v>
      </c>
      <c r="I268" s="74">
        <v>0.67349999999999999</v>
      </c>
      <c r="J268" s="227">
        <v>0.67320000000000002</v>
      </c>
      <c r="K268" s="8">
        <v>0</v>
      </c>
      <c r="L268" s="25"/>
      <c r="M268" s="25"/>
      <c r="N268" s="11"/>
      <c r="O268" s="11"/>
    </row>
    <row r="269" spans="1:15" x14ac:dyDescent="0.25">
      <c r="A269" s="25" t="s">
        <v>128</v>
      </c>
      <c r="B269" s="25" t="s">
        <v>212</v>
      </c>
      <c r="C269" s="25" t="s">
        <v>116</v>
      </c>
      <c r="D269" s="25" t="s">
        <v>213</v>
      </c>
      <c r="E269" s="25" t="s">
        <v>118</v>
      </c>
      <c r="F269" s="6">
        <v>2.9001000000000001</v>
      </c>
      <c r="G269" s="6">
        <v>0</v>
      </c>
      <c r="H269" s="6">
        <v>0</v>
      </c>
      <c r="I269" s="8">
        <v>0</v>
      </c>
      <c r="J269" s="25"/>
      <c r="K269" s="25"/>
      <c r="L269" s="25"/>
      <c r="M269" s="25"/>
      <c r="N269" s="11"/>
      <c r="O269" s="11"/>
    </row>
    <row r="270" spans="1:15" x14ac:dyDescent="0.25">
      <c r="A270" s="25" t="s">
        <v>128</v>
      </c>
      <c r="B270" s="25" t="s">
        <v>649</v>
      </c>
      <c r="C270" s="25" t="s">
        <v>270</v>
      </c>
      <c r="D270" s="25" t="s">
        <v>765</v>
      </c>
      <c r="E270" s="25" t="s">
        <v>295</v>
      </c>
      <c r="F270" s="28"/>
      <c r="G270" s="28"/>
      <c r="H270" s="28"/>
      <c r="I270" s="28">
        <v>0</v>
      </c>
      <c r="J270" s="28">
        <v>0</v>
      </c>
      <c r="K270" s="8">
        <v>0</v>
      </c>
      <c r="L270" s="8">
        <v>0</v>
      </c>
      <c r="M270" s="8">
        <v>0</v>
      </c>
      <c r="N270" s="11"/>
      <c r="O270" s="11"/>
    </row>
    <row r="271" spans="1:15" x14ac:dyDescent="0.25">
      <c r="A271" s="25" t="s">
        <v>128</v>
      </c>
      <c r="B271" s="25" t="s">
        <v>649</v>
      </c>
      <c r="C271" s="25" t="s">
        <v>270</v>
      </c>
      <c r="D271" s="25" t="s">
        <v>765</v>
      </c>
      <c r="E271" s="25" t="s">
        <v>282</v>
      </c>
      <c r="F271" s="28"/>
      <c r="G271" s="28"/>
      <c r="H271" s="28"/>
      <c r="I271" s="28">
        <v>0</v>
      </c>
      <c r="J271" s="28">
        <v>0</v>
      </c>
      <c r="K271" s="8">
        <v>0</v>
      </c>
      <c r="L271" s="8">
        <v>0</v>
      </c>
      <c r="M271" s="8">
        <v>0</v>
      </c>
      <c r="N271" s="11"/>
      <c r="O271" s="11"/>
    </row>
    <row r="272" spans="1:15" x14ac:dyDescent="0.25">
      <c r="A272" s="25" t="s">
        <v>128</v>
      </c>
      <c r="B272" s="25" t="s">
        <v>649</v>
      </c>
      <c r="C272" s="25" t="s">
        <v>270</v>
      </c>
      <c r="D272" s="25" t="s">
        <v>767</v>
      </c>
      <c r="E272" s="25" t="s">
        <v>625</v>
      </c>
      <c r="F272" s="28"/>
      <c r="G272" s="28"/>
      <c r="H272" s="28"/>
      <c r="I272" s="28">
        <v>0</v>
      </c>
      <c r="J272" s="28">
        <v>0</v>
      </c>
      <c r="K272" s="8">
        <v>0</v>
      </c>
      <c r="L272" s="8">
        <v>0</v>
      </c>
      <c r="M272" s="8">
        <v>0</v>
      </c>
      <c r="N272" s="11"/>
      <c r="O272" s="11"/>
    </row>
    <row r="273" spans="1:18" x14ac:dyDescent="0.25">
      <c r="A273" s="25" t="s">
        <v>128</v>
      </c>
      <c r="B273" s="25" t="s">
        <v>649</v>
      </c>
      <c r="C273" s="25" t="s">
        <v>270</v>
      </c>
      <c r="D273" s="25" t="s">
        <v>650</v>
      </c>
      <c r="E273" s="25" t="s">
        <v>295</v>
      </c>
      <c r="F273" s="28"/>
      <c r="G273" s="28"/>
      <c r="H273" s="28">
        <v>0</v>
      </c>
      <c r="I273" s="28">
        <v>0</v>
      </c>
      <c r="J273" s="28">
        <v>0</v>
      </c>
      <c r="K273" s="180">
        <v>0</v>
      </c>
      <c r="L273" s="8">
        <v>0</v>
      </c>
      <c r="M273" s="8">
        <v>0</v>
      </c>
      <c r="N273" s="11"/>
      <c r="O273" s="11"/>
    </row>
    <row r="274" spans="1:18" x14ac:dyDescent="0.25">
      <c r="A274" s="25" t="s">
        <v>128</v>
      </c>
      <c r="B274" s="25" t="s">
        <v>649</v>
      </c>
      <c r="C274" s="25" t="s">
        <v>270</v>
      </c>
      <c r="D274" s="25" t="s">
        <v>650</v>
      </c>
      <c r="E274" s="25" t="s">
        <v>282</v>
      </c>
      <c r="F274" s="28"/>
      <c r="G274" s="28"/>
      <c r="H274" s="28">
        <v>0</v>
      </c>
      <c r="I274" s="28">
        <v>0</v>
      </c>
      <c r="J274" s="28">
        <v>0</v>
      </c>
      <c r="K274" s="180">
        <v>0</v>
      </c>
      <c r="L274" s="8">
        <v>0</v>
      </c>
      <c r="M274" s="8">
        <v>0</v>
      </c>
    </row>
    <row r="275" spans="1:18" x14ac:dyDescent="0.25">
      <c r="A275" s="25" t="s">
        <v>128</v>
      </c>
      <c r="B275" s="25" t="s">
        <v>649</v>
      </c>
      <c r="C275" s="25" t="s">
        <v>270</v>
      </c>
      <c r="D275" s="25" t="s">
        <v>650</v>
      </c>
      <c r="E275" s="25" t="s">
        <v>625</v>
      </c>
      <c r="F275" s="28"/>
      <c r="G275" s="28"/>
      <c r="H275" s="28">
        <v>0</v>
      </c>
      <c r="I275" s="28">
        <v>0</v>
      </c>
      <c r="J275" s="28">
        <v>0</v>
      </c>
      <c r="K275" s="180">
        <v>0</v>
      </c>
      <c r="L275" s="8">
        <v>0</v>
      </c>
      <c r="M275" s="8">
        <v>0</v>
      </c>
    </row>
    <row r="276" spans="1:18" x14ac:dyDescent="0.25">
      <c r="A276" s="25" t="s">
        <v>128</v>
      </c>
      <c r="B276" s="25" t="s">
        <v>649</v>
      </c>
      <c r="C276" s="25" t="s">
        <v>270</v>
      </c>
      <c r="D276" s="25" t="s">
        <v>650</v>
      </c>
      <c r="E276" s="25" t="s">
        <v>285</v>
      </c>
      <c r="F276" s="28"/>
      <c r="G276" s="28"/>
      <c r="H276" s="28">
        <v>0</v>
      </c>
      <c r="I276" s="28">
        <v>0</v>
      </c>
      <c r="J276" s="28">
        <v>0</v>
      </c>
      <c r="K276" s="180">
        <v>0</v>
      </c>
      <c r="L276" s="8">
        <v>0</v>
      </c>
      <c r="M276" s="8">
        <v>0</v>
      </c>
    </row>
    <row r="277" spans="1:18" x14ac:dyDescent="0.25">
      <c r="A277" s="25" t="s">
        <v>128</v>
      </c>
      <c r="B277" s="25" t="s">
        <v>649</v>
      </c>
      <c r="C277" s="25" t="s">
        <v>270</v>
      </c>
      <c r="D277" s="25" t="s">
        <v>651</v>
      </c>
      <c r="E277" s="25" t="s">
        <v>282</v>
      </c>
      <c r="F277" s="28"/>
      <c r="G277" s="28"/>
      <c r="H277" s="28">
        <v>0</v>
      </c>
      <c r="I277" s="28">
        <v>0</v>
      </c>
      <c r="J277" s="28">
        <v>0</v>
      </c>
      <c r="K277" s="180">
        <v>0</v>
      </c>
      <c r="L277" s="8">
        <v>0</v>
      </c>
      <c r="M277" s="8">
        <v>0</v>
      </c>
    </row>
    <row r="278" spans="1:18" x14ac:dyDescent="0.25">
      <c r="A278" s="25" t="s">
        <v>128</v>
      </c>
      <c r="B278" s="25" t="s">
        <v>649</v>
      </c>
      <c r="C278" s="25" t="s">
        <v>270</v>
      </c>
      <c r="D278" s="25" t="s">
        <v>670</v>
      </c>
      <c r="E278" s="25" t="s">
        <v>625</v>
      </c>
      <c r="F278" s="28"/>
      <c r="G278" s="28"/>
      <c r="H278" s="28">
        <v>0</v>
      </c>
      <c r="I278" s="28">
        <v>0</v>
      </c>
      <c r="J278" s="28">
        <v>0</v>
      </c>
      <c r="K278" s="180">
        <v>0</v>
      </c>
      <c r="L278" s="8">
        <v>0</v>
      </c>
      <c r="M278" s="8">
        <v>0</v>
      </c>
      <c r="N278" s="11"/>
      <c r="O278" s="11"/>
      <c r="P278" s="11"/>
      <c r="Q278" s="11"/>
      <c r="R278" s="11"/>
    </row>
    <row r="279" spans="1:18" x14ac:dyDescent="0.25">
      <c r="A279" s="25" t="s">
        <v>128</v>
      </c>
      <c r="B279" s="25" t="s">
        <v>649</v>
      </c>
      <c r="C279" s="25" t="s">
        <v>270</v>
      </c>
      <c r="D279" s="25" t="s">
        <v>671</v>
      </c>
      <c r="E279" s="25" t="s">
        <v>282</v>
      </c>
      <c r="F279" s="28"/>
      <c r="G279" s="28"/>
      <c r="H279" s="28">
        <v>0</v>
      </c>
      <c r="I279" s="28">
        <v>0</v>
      </c>
      <c r="J279" s="28">
        <v>0</v>
      </c>
      <c r="K279" s="180">
        <v>0</v>
      </c>
      <c r="L279" s="8">
        <v>0</v>
      </c>
      <c r="M279" s="8">
        <v>0</v>
      </c>
      <c r="N279" s="11"/>
      <c r="O279" s="11"/>
      <c r="P279" s="11"/>
      <c r="Q279" s="11"/>
      <c r="R279" s="11"/>
    </row>
    <row r="280" spans="1:18" x14ac:dyDescent="0.25">
      <c r="A280" s="25" t="s">
        <v>128</v>
      </c>
      <c r="B280" s="25" t="s">
        <v>649</v>
      </c>
      <c r="C280" s="25" t="s">
        <v>270</v>
      </c>
      <c r="D280" s="25" t="s">
        <v>671</v>
      </c>
      <c r="E280" s="25" t="s">
        <v>625</v>
      </c>
      <c r="F280" s="28"/>
      <c r="G280" s="28"/>
      <c r="H280" s="28">
        <v>0</v>
      </c>
      <c r="I280" s="28">
        <v>0</v>
      </c>
      <c r="J280" s="28">
        <v>0</v>
      </c>
      <c r="K280" s="180">
        <v>0</v>
      </c>
      <c r="L280" s="8">
        <v>0</v>
      </c>
      <c r="M280" s="8">
        <v>0</v>
      </c>
      <c r="N280" s="11"/>
      <c r="O280" s="11"/>
      <c r="P280" s="11"/>
      <c r="Q280" s="11"/>
      <c r="R280" s="11"/>
    </row>
    <row r="281" spans="1:18" x14ac:dyDescent="0.25">
      <c r="A281" s="25" t="s">
        <v>128</v>
      </c>
      <c r="B281" s="25" t="s">
        <v>649</v>
      </c>
      <c r="C281" s="25" t="s">
        <v>270</v>
      </c>
      <c r="D281" s="25" t="s">
        <v>678</v>
      </c>
      <c r="E281" s="25" t="s">
        <v>282</v>
      </c>
      <c r="F281" s="28"/>
      <c r="G281" s="28"/>
      <c r="H281" s="28">
        <v>0</v>
      </c>
      <c r="I281" s="28">
        <v>0</v>
      </c>
      <c r="J281" s="28">
        <v>0</v>
      </c>
      <c r="K281" s="28">
        <v>0</v>
      </c>
      <c r="L281" s="8">
        <v>0</v>
      </c>
      <c r="M281" s="8">
        <v>0</v>
      </c>
      <c r="N281" s="11"/>
      <c r="O281" s="11"/>
      <c r="P281" s="11"/>
      <c r="Q281" s="11"/>
      <c r="R281" s="11"/>
    </row>
    <row r="282" spans="1:18" x14ac:dyDescent="0.25">
      <c r="A282" s="25" t="s">
        <v>128</v>
      </c>
      <c r="B282" s="25" t="s">
        <v>649</v>
      </c>
      <c r="C282" s="25" t="s">
        <v>270</v>
      </c>
      <c r="D282" s="25" t="s">
        <v>678</v>
      </c>
      <c r="E282" s="25" t="s">
        <v>625</v>
      </c>
      <c r="F282" s="28"/>
      <c r="G282" s="28"/>
      <c r="H282" s="28">
        <v>0</v>
      </c>
      <c r="I282" s="28">
        <v>0</v>
      </c>
      <c r="J282" s="28">
        <v>0</v>
      </c>
      <c r="K282" s="28">
        <v>0</v>
      </c>
      <c r="L282" s="8">
        <v>0</v>
      </c>
      <c r="M282" s="8">
        <v>0</v>
      </c>
      <c r="N282" s="11"/>
      <c r="O282" s="11"/>
      <c r="P282" s="11"/>
      <c r="Q282" s="11"/>
      <c r="R282" s="11"/>
    </row>
    <row r="283" spans="1:18" x14ac:dyDescent="0.25">
      <c r="A283" s="25" t="s">
        <v>128</v>
      </c>
      <c r="B283" s="25" t="s">
        <v>649</v>
      </c>
      <c r="C283" s="25" t="s">
        <v>270</v>
      </c>
      <c r="D283" s="25" t="s">
        <v>678</v>
      </c>
      <c r="E283" s="25" t="s">
        <v>632</v>
      </c>
      <c r="F283" s="28"/>
      <c r="G283" s="28"/>
      <c r="H283" s="28">
        <v>0</v>
      </c>
      <c r="I283" s="28">
        <v>0</v>
      </c>
      <c r="J283" s="28">
        <v>0</v>
      </c>
      <c r="K283" s="28">
        <v>0</v>
      </c>
      <c r="L283" s="8">
        <v>0</v>
      </c>
      <c r="M283" s="8">
        <v>0</v>
      </c>
      <c r="N283" s="11"/>
      <c r="O283" s="11"/>
      <c r="P283" s="11"/>
      <c r="Q283" s="11"/>
      <c r="R283" s="11"/>
    </row>
    <row r="284" spans="1:18" x14ac:dyDescent="0.25">
      <c r="A284" s="25" t="s">
        <v>128</v>
      </c>
      <c r="B284" s="25" t="s">
        <v>649</v>
      </c>
      <c r="C284" s="25" t="s">
        <v>270</v>
      </c>
      <c r="D284" s="25" t="s">
        <v>678</v>
      </c>
      <c r="E284" s="25" t="s">
        <v>285</v>
      </c>
      <c r="F284" s="28"/>
      <c r="G284" s="28"/>
      <c r="H284" s="28">
        <v>0</v>
      </c>
      <c r="I284" s="28">
        <v>0</v>
      </c>
      <c r="J284" s="28">
        <v>0</v>
      </c>
      <c r="K284" s="28">
        <v>0</v>
      </c>
      <c r="L284" s="8">
        <v>0</v>
      </c>
      <c r="M284" s="8">
        <v>0</v>
      </c>
    </row>
    <row r="285" spans="1:18" x14ac:dyDescent="0.25">
      <c r="A285" s="25" t="s">
        <v>128</v>
      </c>
      <c r="B285" s="25" t="s">
        <v>652</v>
      </c>
      <c r="C285" s="25" t="s">
        <v>270</v>
      </c>
      <c r="D285" s="25" t="s">
        <v>653</v>
      </c>
      <c r="E285" s="25" t="s">
        <v>282</v>
      </c>
      <c r="F285" s="28"/>
      <c r="G285" s="28"/>
      <c r="H285" s="28">
        <v>0</v>
      </c>
      <c r="I285" s="28">
        <v>0</v>
      </c>
      <c r="J285" s="28">
        <v>0</v>
      </c>
      <c r="K285" s="28">
        <v>0</v>
      </c>
      <c r="L285" s="8">
        <v>0</v>
      </c>
      <c r="M285" s="8">
        <v>0</v>
      </c>
    </row>
    <row r="286" spans="1:18" x14ac:dyDescent="0.25">
      <c r="A286" s="25" t="s">
        <v>128</v>
      </c>
      <c r="B286" s="25" t="s">
        <v>652</v>
      </c>
      <c r="C286" s="25" t="s">
        <v>270</v>
      </c>
      <c r="D286" s="25" t="s">
        <v>653</v>
      </c>
      <c r="E286" s="25" t="s">
        <v>285</v>
      </c>
      <c r="F286" s="28"/>
      <c r="G286" s="28"/>
      <c r="H286" s="28">
        <v>0</v>
      </c>
      <c r="I286" s="28">
        <v>0</v>
      </c>
      <c r="J286" s="28">
        <v>0</v>
      </c>
      <c r="K286" s="28">
        <v>0</v>
      </c>
      <c r="L286" s="8">
        <v>0</v>
      </c>
      <c r="M286" s="8">
        <v>0</v>
      </c>
    </row>
    <row r="287" spans="1:18" x14ac:dyDescent="0.25">
      <c r="A287" s="25" t="s">
        <v>128</v>
      </c>
      <c r="B287" s="25" t="s">
        <v>214</v>
      </c>
      <c r="C287" s="25" t="s">
        <v>116</v>
      </c>
      <c r="D287" s="25" t="s">
        <v>215</v>
      </c>
      <c r="E287" s="25" t="s">
        <v>124</v>
      </c>
      <c r="F287" s="6">
        <v>0</v>
      </c>
      <c r="G287" s="6">
        <v>0.24160000000000001</v>
      </c>
      <c r="H287" s="6">
        <v>0.24160000000000001</v>
      </c>
      <c r="I287" s="8">
        <v>0</v>
      </c>
      <c r="J287" s="25"/>
      <c r="K287" s="25"/>
      <c r="L287" s="25"/>
      <c r="M287" s="25"/>
    </row>
    <row r="288" spans="1:18" x14ac:dyDescent="0.25">
      <c r="A288" s="25" t="s">
        <v>128</v>
      </c>
      <c r="B288" s="25" t="s">
        <v>216</v>
      </c>
      <c r="C288" s="25" t="s">
        <v>116</v>
      </c>
      <c r="D288" s="25" t="s">
        <v>217</v>
      </c>
      <c r="E288" s="25" t="s">
        <v>134</v>
      </c>
      <c r="F288" s="6">
        <v>1.7050000000000001</v>
      </c>
      <c r="G288" s="6">
        <v>1.5866</v>
      </c>
      <c r="H288" s="6">
        <v>1.5866</v>
      </c>
      <c r="I288" s="8">
        <v>1.4662000000000002</v>
      </c>
      <c r="J288" s="28">
        <v>1.4662000000000002</v>
      </c>
      <c r="K288" s="64">
        <v>1.9609866330252532</v>
      </c>
      <c r="L288" s="25">
        <v>1.9610000000000001</v>
      </c>
      <c r="M288" s="25">
        <v>1.5508</v>
      </c>
    </row>
    <row r="289" spans="1:18" x14ac:dyDescent="0.25">
      <c r="A289" s="25" t="s">
        <v>128</v>
      </c>
      <c r="B289" s="25" t="s">
        <v>216</v>
      </c>
      <c r="C289" s="25" t="s">
        <v>116</v>
      </c>
      <c r="D289" s="25" t="s">
        <v>218</v>
      </c>
      <c r="E289" s="25" t="s">
        <v>124</v>
      </c>
      <c r="F289" s="6">
        <v>1.5631000000000002</v>
      </c>
      <c r="G289" s="6">
        <v>1.7674000000000001</v>
      </c>
      <c r="H289" s="6">
        <v>1.7615000000000001</v>
      </c>
      <c r="I289" s="8">
        <v>1.6380000000000001</v>
      </c>
      <c r="J289" s="28">
        <v>0.31870000000000004</v>
      </c>
      <c r="K289" s="64">
        <v>1.0677417287655355</v>
      </c>
      <c r="L289" s="25">
        <v>1.0677000000000001</v>
      </c>
      <c r="M289" s="25">
        <v>0.2155</v>
      </c>
      <c r="N289" s="11"/>
      <c r="O289" s="11"/>
    </row>
    <row r="290" spans="1:18" x14ac:dyDescent="0.25">
      <c r="A290" s="124" t="s">
        <v>128</v>
      </c>
      <c r="B290" s="124" t="s">
        <v>216</v>
      </c>
      <c r="C290" s="124" t="s">
        <v>116</v>
      </c>
      <c r="D290" s="124" t="s">
        <v>176</v>
      </c>
      <c r="E290" s="124" t="s">
        <v>124</v>
      </c>
      <c r="F290" s="203">
        <v>0.64029999999999998</v>
      </c>
      <c r="G290" s="203">
        <v>0.73210000000000008</v>
      </c>
      <c r="H290" s="203">
        <v>0.72650000000000003</v>
      </c>
      <c r="I290" s="74">
        <v>0.49160000000000004</v>
      </c>
      <c r="J290" s="28">
        <v>0.4899</v>
      </c>
      <c r="K290" s="64">
        <v>3.0324584565614366E-2</v>
      </c>
      <c r="L290" s="25">
        <v>2.9000000000000001E-2</v>
      </c>
      <c r="M290" s="25">
        <v>9.7199999999999995E-2</v>
      </c>
      <c r="N290" s="11"/>
      <c r="O290" s="11"/>
    </row>
    <row r="291" spans="1:18" x14ac:dyDescent="0.25">
      <c r="A291" s="25" t="s">
        <v>128</v>
      </c>
      <c r="B291" s="25" t="s">
        <v>216</v>
      </c>
      <c r="C291" s="25" t="s">
        <v>270</v>
      </c>
      <c r="D291" s="25" t="s">
        <v>633</v>
      </c>
      <c r="E291" s="25" t="s">
        <v>625</v>
      </c>
      <c r="F291" s="28"/>
      <c r="G291" s="28"/>
      <c r="H291" s="28">
        <v>0</v>
      </c>
      <c r="I291" s="28">
        <v>0</v>
      </c>
      <c r="J291" s="28">
        <v>0</v>
      </c>
      <c r="K291" s="28">
        <v>0</v>
      </c>
      <c r="L291" s="8">
        <v>0</v>
      </c>
      <c r="M291" s="8">
        <v>0</v>
      </c>
    </row>
    <row r="292" spans="1:18" x14ac:dyDescent="0.25">
      <c r="A292" s="25" t="s">
        <v>128</v>
      </c>
      <c r="B292" s="25" t="s">
        <v>216</v>
      </c>
      <c r="C292" s="25" t="s">
        <v>270</v>
      </c>
      <c r="D292" s="25" t="s">
        <v>290</v>
      </c>
      <c r="E292" s="25" t="s">
        <v>282</v>
      </c>
      <c r="F292" s="28"/>
      <c r="G292" s="28"/>
      <c r="H292" s="28"/>
      <c r="I292" s="28">
        <v>0</v>
      </c>
      <c r="J292" s="28"/>
      <c r="K292" s="28"/>
      <c r="L292" s="25"/>
      <c r="M292" s="25"/>
      <c r="N292" s="11"/>
      <c r="O292" s="11"/>
      <c r="R292" s="11"/>
    </row>
    <row r="293" spans="1:18" x14ac:dyDescent="0.25">
      <c r="A293" s="25" t="s">
        <v>128</v>
      </c>
      <c r="B293" s="25" t="s">
        <v>216</v>
      </c>
      <c r="C293" s="25" t="s">
        <v>270</v>
      </c>
      <c r="D293" s="25" t="s">
        <v>663</v>
      </c>
      <c r="E293" s="25" t="s">
        <v>625</v>
      </c>
      <c r="F293" s="28"/>
      <c r="G293" s="28"/>
      <c r="H293" s="28">
        <v>0</v>
      </c>
      <c r="I293" s="28">
        <v>0</v>
      </c>
      <c r="J293" s="28"/>
      <c r="K293" s="28"/>
      <c r="L293" s="25"/>
      <c r="M293" s="25"/>
    </row>
    <row r="294" spans="1:18" x14ac:dyDescent="0.25">
      <c r="A294" s="25" t="s">
        <v>128</v>
      </c>
      <c r="B294" s="25" t="s">
        <v>216</v>
      </c>
      <c r="C294" s="25" t="s">
        <v>270</v>
      </c>
      <c r="D294" s="25" t="s">
        <v>218</v>
      </c>
      <c r="E294" s="25" t="s">
        <v>272</v>
      </c>
      <c r="F294" s="28"/>
      <c r="G294" s="28"/>
      <c r="H294" s="28">
        <v>0</v>
      </c>
      <c r="I294" s="28">
        <v>0</v>
      </c>
      <c r="J294" s="28"/>
      <c r="K294" s="28"/>
      <c r="L294" s="25"/>
      <c r="M294" s="25"/>
    </row>
    <row r="295" spans="1:18" x14ac:dyDescent="0.25">
      <c r="A295" s="25" t="s">
        <v>128</v>
      </c>
      <c r="B295" s="25" t="s">
        <v>216</v>
      </c>
      <c r="C295" s="25" t="s">
        <v>270</v>
      </c>
      <c r="D295" s="25" t="s">
        <v>664</v>
      </c>
      <c r="E295" s="25" t="s">
        <v>282</v>
      </c>
      <c r="F295" s="28"/>
      <c r="G295" s="28"/>
      <c r="H295" s="28">
        <v>0</v>
      </c>
      <c r="I295" s="28">
        <v>0</v>
      </c>
      <c r="J295" s="28"/>
      <c r="K295" s="28"/>
      <c r="L295" s="25"/>
      <c r="M295" s="25"/>
    </row>
    <row r="296" spans="1:18" s="39" customFormat="1" x14ac:dyDescent="0.25">
      <c r="A296" s="25" t="s">
        <v>128</v>
      </c>
      <c r="B296" s="25"/>
      <c r="C296" s="25"/>
      <c r="D296" s="25"/>
      <c r="E296" s="25"/>
      <c r="F296" s="28"/>
      <c r="G296" s="28"/>
      <c r="H296" s="28"/>
      <c r="I296" s="28"/>
      <c r="J296" s="28"/>
      <c r="K296" s="28"/>
      <c r="L296" s="25"/>
      <c r="M296" s="25">
        <v>0</v>
      </c>
    </row>
    <row r="297" spans="1:18" s="4" customFormat="1" x14ac:dyDescent="0.25">
      <c r="A297" s="25" t="s">
        <v>128</v>
      </c>
      <c r="B297" s="25" t="s">
        <v>216</v>
      </c>
      <c r="C297" s="25" t="s">
        <v>270</v>
      </c>
      <c r="D297" s="25" t="s">
        <v>665</v>
      </c>
      <c r="E297" s="25" t="s">
        <v>625</v>
      </c>
      <c r="F297" s="28"/>
      <c r="G297" s="28"/>
      <c r="H297" s="28">
        <v>0</v>
      </c>
      <c r="I297" s="28">
        <v>0</v>
      </c>
      <c r="J297" s="28"/>
      <c r="K297" s="28"/>
      <c r="L297" s="25"/>
      <c r="M297" s="25">
        <v>0</v>
      </c>
    </row>
    <row r="298" spans="1:18" x14ac:dyDescent="0.25">
      <c r="A298" s="25" t="s">
        <v>128</v>
      </c>
      <c r="B298" s="25" t="s">
        <v>219</v>
      </c>
      <c r="C298" s="25" t="s">
        <v>116</v>
      </c>
      <c r="D298" s="25" t="s">
        <v>220</v>
      </c>
      <c r="E298" s="25" t="s">
        <v>134</v>
      </c>
      <c r="F298" s="6">
        <v>8.2000000000000003E-2</v>
      </c>
      <c r="G298" s="6">
        <v>0.9628000000000001</v>
      </c>
      <c r="H298" s="6">
        <v>0.94490000000000007</v>
      </c>
      <c r="I298" s="8">
        <v>1.2058</v>
      </c>
      <c r="J298" s="28">
        <v>1.0934000000000001</v>
      </c>
      <c r="K298" s="188">
        <v>0.72693343396346144</v>
      </c>
      <c r="L298" s="25">
        <v>0.72689999999999999</v>
      </c>
      <c r="M298" s="25">
        <v>0.94920000000000004</v>
      </c>
    </row>
    <row r="299" spans="1:18" x14ac:dyDescent="0.25">
      <c r="A299" s="25" t="s">
        <v>128</v>
      </c>
      <c r="B299" s="25" t="s">
        <v>219</v>
      </c>
      <c r="C299" s="25" t="s">
        <v>116</v>
      </c>
      <c r="D299" s="25" t="s">
        <v>220</v>
      </c>
      <c r="E299" s="25" t="s">
        <v>124</v>
      </c>
      <c r="F299" s="6">
        <v>0.91550000000000009</v>
      </c>
      <c r="G299" s="6">
        <v>0.64300000000000002</v>
      </c>
      <c r="H299" s="6">
        <v>0.60399999999999998</v>
      </c>
      <c r="I299" s="8">
        <v>0.38420000000000004</v>
      </c>
      <c r="J299" s="28">
        <v>5.21E-2</v>
      </c>
      <c r="K299" s="188">
        <v>0.17631524200626583</v>
      </c>
      <c r="L299" s="25">
        <v>0.17630000000000001</v>
      </c>
      <c r="M299" s="25">
        <v>0.26079999999999998</v>
      </c>
    </row>
    <row r="300" spans="1:18" x14ac:dyDescent="0.25">
      <c r="A300" s="25" t="s">
        <v>128</v>
      </c>
      <c r="B300" s="25" t="s">
        <v>221</v>
      </c>
      <c r="C300" s="25" t="s">
        <v>116</v>
      </c>
      <c r="D300" s="25" t="s">
        <v>220</v>
      </c>
      <c r="E300" s="25" t="s">
        <v>134</v>
      </c>
      <c r="F300" s="6">
        <v>5.3100000000000001E-2</v>
      </c>
      <c r="G300" s="6">
        <v>0.2787</v>
      </c>
      <c r="H300" s="6">
        <v>0.27140000000000003</v>
      </c>
      <c r="I300" s="8">
        <v>0.2039</v>
      </c>
      <c r="J300" s="28">
        <v>0.20280000000000001</v>
      </c>
      <c r="K300" s="188">
        <v>1.4378053623180322E-2</v>
      </c>
      <c r="L300" s="25">
        <v>1.4400000000000001E-2</v>
      </c>
      <c r="M300" s="25">
        <v>0.19689999999999999</v>
      </c>
    </row>
    <row r="301" spans="1:18" s="4" customFormat="1" x14ac:dyDescent="0.25">
      <c r="A301" s="25" t="s">
        <v>128</v>
      </c>
      <c r="B301" s="25" t="s">
        <v>221</v>
      </c>
      <c r="C301" s="25" t="s">
        <v>116</v>
      </c>
      <c r="D301" s="25" t="s">
        <v>220</v>
      </c>
      <c r="E301" s="25" t="s">
        <v>124</v>
      </c>
      <c r="F301" s="6">
        <v>0.1933</v>
      </c>
      <c r="G301" s="6">
        <v>0.2787</v>
      </c>
      <c r="H301" s="6">
        <v>0.26550000000000001</v>
      </c>
      <c r="I301" s="8">
        <v>4.0600000000000004E-2</v>
      </c>
      <c r="J301" s="28">
        <v>3.85E-2</v>
      </c>
      <c r="K301" s="188">
        <v>2.8618188267095471E-3</v>
      </c>
      <c r="L301" s="25">
        <v>2.9000000000000002E-3</v>
      </c>
      <c r="M301" s="25">
        <v>2.9999999999999997E-4</v>
      </c>
    </row>
    <row r="302" spans="1:18" x14ac:dyDescent="0.25">
      <c r="A302" s="25" t="s">
        <v>128</v>
      </c>
      <c r="B302" s="25" t="s">
        <v>222</v>
      </c>
      <c r="C302" s="25" t="s">
        <v>116</v>
      </c>
      <c r="D302" s="25" t="s">
        <v>223</v>
      </c>
      <c r="E302" s="25" t="s">
        <v>134</v>
      </c>
      <c r="F302" s="6">
        <v>1.2087000000000001</v>
      </c>
      <c r="G302" s="6">
        <v>0</v>
      </c>
      <c r="H302" s="6">
        <v>0</v>
      </c>
      <c r="I302" s="8">
        <v>0</v>
      </c>
      <c r="J302" s="25"/>
      <c r="K302" s="25"/>
      <c r="L302" s="25"/>
      <c r="M302" s="25"/>
    </row>
    <row r="303" spans="1:18" x14ac:dyDescent="0.25">
      <c r="A303" s="25" t="s">
        <v>128</v>
      </c>
      <c r="B303" s="25" t="s">
        <v>222</v>
      </c>
      <c r="C303" s="25" t="s">
        <v>270</v>
      </c>
      <c r="D303" s="25" t="s">
        <v>626</v>
      </c>
      <c r="E303" s="25" t="s">
        <v>295</v>
      </c>
      <c r="F303" s="28"/>
      <c r="G303" s="28"/>
      <c r="H303" s="28">
        <v>0</v>
      </c>
      <c r="I303" s="28">
        <v>0</v>
      </c>
      <c r="J303" s="28">
        <v>0</v>
      </c>
      <c r="K303" s="28">
        <v>0</v>
      </c>
      <c r="L303" s="8">
        <v>0</v>
      </c>
      <c r="M303" s="8">
        <v>0</v>
      </c>
      <c r="N303" s="11"/>
      <c r="O303" s="11"/>
    </row>
    <row r="304" spans="1:18" x14ac:dyDescent="0.25">
      <c r="A304" s="25" t="s">
        <v>128</v>
      </c>
      <c r="B304" s="25" t="s">
        <v>222</v>
      </c>
      <c r="C304" s="25" t="s">
        <v>270</v>
      </c>
      <c r="D304" s="25" t="s">
        <v>626</v>
      </c>
      <c r="E304" s="25" t="s">
        <v>625</v>
      </c>
      <c r="F304" s="28"/>
      <c r="G304" s="28"/>
      <c r="H304" s="28">
        <v>0</v>
      </c>
      <c r="I304" s="28">
        <v>0</v>
      </c>
      <c r="J304" s="28">
        <v>0</v>
      </c>
      <c r="K304" s="28">
        <v>0</v>
      </c>
      <c r="L304" s="8">
        <v>0</v>
      </c>
      <c r="M304" s="8">
        <v>0</v>
      </c>
      <c r="N304" s="11"/>
      <c r="O304" s="11"/>
    </row>
    <row r="305" spans="1:18" x14ac:dyDescent="0.25">
      <c r="A305" s="124" t="s">
        <v>128</v>
      </c>
      <c r="B305" s="124" t="s">
        <v>222</v>
      </c>
      <c r="C305" s="124" t="s">
        <v>270</v>
      </c>
      <c r="D305" s="124" t="s">
        <v>290</v>
      </c>
      <c r="E305" s="124" t="s">
        <v>282</v>
      </c>
      <c r="F305" s="203">
        <v>15.372200000000001</v>
      </c>
      <c r="G305" s="203">
        <v>18.092600000000001</v>
      </c>
      <c r="H305" s="203">
        <v>17.481400000000001</v>
      </c>
      <c r="I305" s="74">
        <v>0.1537</v>
      </c>
      <c r="J305" s="28">
        <v>7.0800000000000002E-2</v>
      </c>
      <c r="K305" s="183">
        <v>3.3362591089402645</v>
      </c>
      <c r="L305" s="25">
        <v>3.3363</v>
      </c>
      <c r="M305" s="25">
        <v>0</v>
      </c>
      <c r="N305" s="11"/>
      <c r="O305" s="11"/>
    </row>
    <row r="306" spans="1:18" x14ac:dyDescent="0.25">
      <c r="A306" s="25" t="s">
        <v>128</v>
      </c>
      <c r="B306" s="25" t="s">
        <v>222</v>
      </c>
      <c r="C306" s="25" t="s">
        <v>270</v>
      </c>
      <c r="D306" s="25" t="s">
        <v>656</v>
      </c>
      <c r="E306" s="25" t="s">
        <v>272</v>
      </c>
      <c r="F306" s="28"/>
      <c r="G306" s="28"/>
      <c r="H306" s="28"/>
      <c r="I306" s="28">
        <v>0</v>
      </c>
      <c r="J306" s="28">
        <v>0</v>
      </c>
      <c r="K306" s="113"/>
      <c r="L306" s="25"/>
      <c r="M306" s="25"/>
      <c r="N306" s="11"/>
      <c r="O306" s="11"/>
    </row>
    <row r="307" spans="1:18" x14ac:dyDescent="0.25">
      <c r="A307" s="25" t="s">
        <v>128</v>
      </c>
      <c r="B307" s="25" t="s">
        <v>756</v>
      </c>
      <c r="C307" s="25" t="s">
        <v>116</v>
      </c>
      <c r="D307" s="25" t="s">
        <v>757</v>
      </c>
      <c r="E307" s="25" t="s">
        <v>133</v>
      </c>
      <c r="F307" s="6"/>
      <c r="G307" s="6"/>
      <c r="H307" s="159"/>
      <c r="I307" s="8">
        <v>1.1559000000000001</v>
      </c>
      <c r="J307" s="28">
        <v>9.9400000000000002E-2</v>
      </c>
      <c r="K307" s="180">
        <v>0.8461812878283671</v>
      </c>
      <c r="L307" s="25">
        <v>0.84620000000000006</v>
      </c>
      <c r="M307" s="25">
        <v>0.5706</v>
      </c>
      <c r="N307" s="11"/>
      <c r="O307" s="11"/>
    </row>
    <row r="308" spans="1:18" x14ac:dyDescent="0.25">
      <c r="A308" s="25" t="s">
        <v>128</v>
      </c>
      <c r="B308" s="25" t="s">
        <v>756</v>
      </c>
      <c r="C308" s="25" t="s">
        <v>116</v>
      </c>
      <c r="D308" s="25" t="s">
        <v>757</v>
      </c>
      <c r="E308" s="25" t="s">
        <v>134</v>
      </c>
      <c r="F308" s="6"/>
      <c r="G308" s="6"/>
      <c r="H308" s="159"/>
      <c r="I308" s="8">
        <v>19.466900000000003</v>
      </c>
      <c r="J308" s="28">
        <v>10.416</v>
      </c>
      <c r="K308" s="180">
        <v>10.214644540632005</v>
      </c>
      <c r="L308" s="25">
        <v>10.214600000000001</v>
      </c>
      <c r="M308" s="25">
        <v>9.8287999999999993</v>
      </c>
      <c r="N308" s="11"/>
      <c r="O308" s="11"/>
    </row>
    <row r="309" spans="1:18" x14ac:dyDescent="0.25">
      <c r="A309" s="25" t="s">
        <v>128</v>
      </c>
      <c r="B309" s="25" t="s">
        <v>756</v>
      </c>
      <c r="C309" s="25" t="s">
        <v>116</v>
      </c>
      <c r="D309" s="25" t="s">
        <v>757</v>
      </c>
      <c r="E309" s="25" t="s">
        <v>124</v>
      </c>
      <c r="F309" s="6"/>
      <c r="G309" s="6"/>
      <c r="H309" s="159"/>
      <c r="I309" s="8">
        <v>0</v>
      </c>
      <c r="J309" s="25"/>
      <c r="K309" s="28"/>
      <c r="L309" s="25"/>
      <c r="M309" s="25"/>
      <c r="N309" s="11"/>
      <c r="O309" s="11"/>
    </row>
    <row r="310" spans="1:18" x14ac:dyDescent="0.25">
      <c r="A310" s="25" t="s">
        <v>128</v>
      </c>
      <c r="B310" s="25"/>
      <c r="C310" s="25"/>
      <c r="D310" s="25"/>
      <c r="E310" s="25"/>
      <c r="F310" s="6"/>
      <c r="G310" s="6"/>
      <c r="H310" s="159"/>
      <c r="I310" s="8"/>
      <c r="J310" s="25"/>
      <c r="K310" s="113"/>
      <c r="L310" s="25"/>
      <c r="M310" s="25">
        <v>11.246</v>
      </c>
      <c r="N310" s="11"/>
      <c r="O310" s="11"/>
    </row>
    <row r="311" spans="1:18" x14ac:dyDescent="0.25">
      <c r="A311" s="25" t="s">
        <v>128</v>
      </c>
      <c r="B311" s="25" t="s">
        <v>756</v>
      </c>
      <c r="C311" s="25" t="s">
        <v>116</v>
      </c>
      <c r="D311" s="25" t="s">
        <v>199</v>
      </c>
      <c r="E311" s="25" t="s">
        <v>118</v>
      </c>
      <c r="F311" s="6"/>
      <c r="G311" s="6"/>
      <c r="H311" s="159"/>
      <c r="I311" s="8"/>
      <c r="J311" s="25">
        <v>0</v>
      </c>
      <c r="K311" s="180">
        <v>1.4269619406035856</v>
      </c>
      <c r="L311" s="25">
        <v>1.427</v>
      </c>
      <c r="M311" s="25">
        <v>0</v>
      </c>
    </row>
    <row r="312" spans="1:18" x14ac:dyDescent="0.25">
      <c r="A312" s="25" t="s">
        <v>128</v>
      </c>
      <c r="B312" s="25" t="s">
        <v>224</v>
      </c>
      <c r="C312" s="25" t="s">
        <v>116</v>
      </c>
      <c r="D312" s="25" t="s">
        <v>758</v>
      </c>
      <c r="E312" s="25" t="s">
        <v>124</v>
      </c>
      <c r="F312" s="6"/>
      <c r="G312" s="6"/>
      <c r="H312" s="159"/>
      <c r="I312" s="8">
        <v>3.4049</v>
      </c>
      <c r="J312" s="28">
        <v>3.4049</v>
      </c>
      <c r="K312" s="180">
        <v>0</v>
      </c>
      <c r="L312" s="25"/>
      <c r="M312" s="25">
        <v>3.1429999999999998</v>
      </c>
    </row>
    <row r="313" spans="1:18" x14ac:dyDescent="0.25">
      <c r="A313" s="25" t="s">
        <v>128</v>
      </c>
      <c r="B313" s="25" t="s">
        <v>224</v>
      </c>
      <c r="C313" s="25" t="s">
        <v>116</v>
      </c>
      <c r="D313" s="25" t="s">
        <v>136</v>
      </c>
      <c r="E313" s="25" t="s">
        <v>134</v>
      </c>
      <c r="F313" s="6">
        <v>0.77440000000000009</v>
      </c>
      <c r="G313" s="6">
        <v>0.55840000000000001</v>
      </c>
      <c r="H313" s="6">
        <v>5.7600000000000005E-2</v>
      </c>
      <c r="I313" s="8">
        <v>1.5105000000000002</v>
      </c>
      <c r="J313" s="28">
        <v>0.83490000000000009</v>
      </c>
      <c r="K313" s="180">
        <v>1.3680773535965944</v>
      </c>
      <c r="L313" s="25">
        <v>1.3681000000000001</v>
      </c>
      <c r="M313" s="25">
        <v>1.0679000000000001</v>
      </c>
    </row>
    <row r="314" spans="1:18" x14ac:dyDescent="0.25">
      <c r="A314" s="25" t="s">
        <v>128</v>
      </c>
      <c r="B314" s="25" t="s">
        <v>224</v>
      </c>
      <c r="C314" s="25" t="s">
        <v>116</v>
      </c>
      <c r="D314" s="25" t="s">
        <v>136</v>
      </c>
      <c r="E314" s="25" t="s">
        <v>124</v>
      </c>
      <c r="F314" s="6">
        <v>0.64890000000000003</v>
      </c>
      <c r="G314" s="6">
        <v>0.34240000000000004</v>
      </c>
      <c r="H314" s="6">
        <v>0</v>
      </c>
      <c r="I314" s="8">
        <v>3.4049</v>
      </c>
      <c r="J314" s="28">
        <v>2.7293000000000003</v>
      </c>
      <c r="K314" s="180">
        <v>5.4075265854920902</v>
      </c>
      <c r="L314" s="25">
        <v>5.4075000000000006</v>
      </c>
      <c r="M314" s="25">
        <v>9.9792000000000005</v>
      </c>
    </row>
    <row r="315" spans="1:18" x14ac:dyDescent="0.25">
      <c r="A315" s="25" t="s">
        <v>128</v>
      </c>
      <c r="B315" s="25" t="s">
        <v>224</v>
      </c>
      <c r="C315" s="25" t="s">
        <v>270</v>
      </c>
      <c r="D315" s="25" t="s">
        <v>136</v>
      </c>
      <c r="E315" s="25" t="s">
        <v>282</v>
      </c>
      <c r="F315" s="6">
        <v>1E-4</v>
      </c>
      <c r="G315" s="6">
        <v>0</v>
      </c>
      <c r="H315" s="6">
        <v>0</v>
      </c>
      <c r="I315" s="8">
        <v>0</v>
      </c>
      <c r="J315" s="25"/>
      <c r="K315" s="116"/>
      <c r="L315" s="25"/>
      <c r="M315" s="25"/>
    </row>
    <row r="316" spans="1:18" x14ac:dyDescent="0.25">
      <c r="A316" s="25" t="s">
        <v>128</v>
      </c>
      <c r="B316" s="25" t="s">
        <v>225</v>
      </c>
      <c r="C316" s="25" t="s">
        <v>116</v>
      </c>
      <c r="D316" s="25" t="s">
        <v>226</v>
      </c>
      <c r="E316" s="25" t="s">
        <v>134</v>
      </c>
      <c r="F316" s="6">
        <v>0.55820000000000003</v>
      </c>
      <c r="G316" s="6">
        <v>0.97170000000000001</v>
      </c>
      <c r="H316" s="6">
        <v>0.69469999999999998</v>
      </c>
      <c r="I316" s="8">
        <v>4.1265000000000001</v>
      </c>
      <c r="J316" s="25">
        <v>3.9642000000000004</v>
      </c>
      <c r="K316" s="64">
        <v>2.1053785775140756</v>
      </c>
      <c r="L316" s="25">
        <v>2.0127999999999999</v>
      </c>
      <c r="M316" s="25">
        <v>2.1351</v>
      </c>
    </row>
    <row r="317" spans="1:18" x14ac:dyDescent="0.25">
      <c r="A317" s="25" t="s">
        <v>128</v>
      </c>
      <c r="B317" s="25" t="s">
        <v>227</v>
      </c>
      <c r="C317" s="25" t="s">
        <v>116</v>
      </c>
      <c r="D317" s="25" t="s">
        <v>140</v>
      </c>
      <c r="E317" s="25" t="s">
        <v>118</v>
      </c>
      <c r="F317" s="6">
        <v>3.7000000000000002E-3</v>
      </c>
      <c r="G317" s="6">
        <v>0</v>
      </c>
      <c r="H317" s="6">
        <v>0</v>
      </c>
      <c r="I317" s="8">
        <v>0</v>
      </c>
      <c r="J317" s="25">
        <v>0</v>
      </c>
      <c r="K317" s="180">
        <v>3.0999966952339477</v>
      </c>
      <c r="L317" s="25">
        <v>3.1</v>
      </c>
      <c r="M317" s="25">
        <v>3.3132999999999999</v>
      </c>
    </row>
    <row r="318" spans="1:18" x14ac:dyDescent="0.25">
      <c r="A318" s="25" t="s">
        <v>128</v>
      </c>
      <c r="B318" s="25" t="s">
        <v>667</v>
      </c>
      <c r="C318" s="25" t="s">
        <v>270</v>
      </c>
      <c r="D318" s="25" t="s">
        <v>668</v>
      </c>
      <c r="E318" s="25" t="s">
        <v>295</v>
      </c>
      <c r="F318" s="28"/>
      <c r="G318" s="28"/>
      <c r="H318" s="28">
        <v>0</v>
      </c>
      <c r="I318" s="28">
        <v>0</v>
      </c>
      <c r="J318" s="28">
        <v>0</v>
      </c>
      <c r="K318" s="28">
        <v>0</v>
      </c>
      <c r="L318" s="64">
        <v>0</v>
      </c>
      <c r="M318" s="64">
        <v>0</v>
      </c>
      <c r="N318" s="11"/>
      <c r="O318" s="11"/>
      <c r="P318" s="11"/>
      <c r="Q318" s="11"/>
      <c r="R318" s="11"/>
    </row>
    <row r="319" spans="1:18" x14ac:dyDescent="0.25">
      <c r="A319" s="25" t="s">
        <v>128</v>
      </c>
      <c r="B319" s="25" t="s">
        <v>667</v>
      </c>
      <c r="C319" s="25" t="s">
        <v>270</v>
      </c>
      <c r="D319" s="25" t="s">
        <v>668</v>
      </c>
      <c r="E319" s="25" t="s">
        <v>632</v>
      </c>
      <c r="F319" s="28"/>
      <c r="G319" s="28"/>
      <c r="H319" s="28">
        <v>0</v>
      </c>
      <c r="I319" s="28">
        <v>0</v>
      </c>
      <c r="J319" s="28">
        <v>0</v>
      </c>
      <c r="K319" s="28">
        <v>0</v>
      </c>
      <c r="L319" s="64">
        <v>0</v>
      </c>
      <c r="M319" s="64">
        <v>0</v>
      </c>
    </row>
    <row r="320" spans="1:18" x14ac:dyDescent="0.25">
      <c r="A320" s="25" t="s">
        <v>128</v>
      </c>
      <c r="B320" s="25" t="s">
        <v>766</v>
      </c>
      <c r="C320" s="25" t="s">
        <v>270</v>
      </c>
      <c r="D320" s="25" t="s">
        <v>292</v>
      </c>
      <c r="E320" s="25" t="s">
        <v>282</v>
      </c>
      <c r="F320" s="28"/>
      <c r="G320" s="28"/>
      <c r="H320" s="28"/>
      <c r="I320" s="28">
        <v>0</v>
      </c>
      <c r="J320" s="28">
        <v>0</v>
      </c>
      <c r="K320" s="28">
        <v>0</v>
      </c>
      <c r="L320" s="64">
        <v>0</v>
      </c>
      <c r="M320" s="64">
        <v>0</v>
      </c>
    </row>
    <row r="321" spans="1:17" x14ac:dyDescent="0.25">
      <c r="A321" s="25" t="s">
        <v>128</v>
      </c>
      <c r="B321" s="25" t="s">
        <v>766</v>
      </c>
      <c r="C321" s="25" t="s">
        <v>270</v>
      </c>
      <c r="D321" s="25" t="s">
        <v>292</v>
      </c>
      <c r="E321" s="25" t="s">
        <v>625</v>
      </c>
      <c r="F321" s="28"/>
      <c r="G321" s="28"/>
      <c r="H321" s="28"/>
      <c r="I321" s="28">
        <v>0</v>
      </c>
      <c r="J321" s="28">
        <v>0</v>
      </c>
      <c r="K321" s="28">
        <v>0</v>
      </c>
      <c r="L321" s="64">
        <v>0</v>
      </c>
      <c r="M321" s="64">
        <v>0</v>
      </c>
    </row>
    <row r="322" spans="1:17" x14ac:dyDescent="0.25">
      <c r="A322" s="25" t="s">
        <v>128</v>
      </c>
      <c r="B322" s="25" t="s">
        <v>634</v>
      </c>
      <c r="C322" s="25" t="s">
        <v>270</v>
      </c>
      <c r="D322" s="25" t="s">
        <v>635</v>
      </c>
      <c r="E322" s="25" t="s">
        <v>282</v>
      </c>
      <c r="F322" s="28"/>
      <c r="G322" s="28"/>
      <c r="H322" s="28">
        <v>0</v>
      </c>
      <c r="I322" s="28">
        <v>0</v>
      </c>
      <c r="J322" s="28">
        <v>0</v>
      </c>
      <c r="K322" s="28">
        <v>0</v>
      </c>
      <c r="L322" s="64">
        <v>0</v>
      </c>
      <c r="M322" s="64">
        <v>0</v>
      </c>
    </row>
    <row r="323" spans="1:17" x14ac:dyDescent="0.25">
      <c r="A323" s="25" t="s">
        <v>128</v>
      </c>
      <c r="B323" s="25" t="s">
        <v>634</v>
      </c>
      <c r="C323" s="25" t="s">
        <v>270</v>
      </c>
      <c r="D323" s="25" t="s">
        <v>635</v>
      </c>
      <c r="E323" s="25" t="s">
        <v>625</v>
      </c>
      <c r="F323" s="28"/>
      <c r="G323" s="28"/>
      <c r="H323" s="28">
        <v>0</v>
      </c>
      <c r="I323" s="28">
        <v>0</v>
      </c>
      <c r="J323" s="28">
        <v>0</v>
      </c>
      <c r="K323" s="28">
        <v>0</v>
      </c>
      <c r="L323" s="64">
        <v>0</v>
      </c>
      <c r="M323" s="64">
        <v>0</v>
      </c>
    </row>
    <row r="324" spans="1:17" x14ac:dyDescent="0.25">
      <c r="A324" s="25" t="s">
        <v>128</v>
      </c>
      <c r="B324" s="25" t="s">
        <v>661</v>
      </c>
      <c r="C324" s="25" t="s">
        <v>270</v>
      </c>
      <c r="D324" s="25" t="s">
        <v>662</v>
      </c>
      <c r="E324" s="25" t="s">
        <v>282</v>
      </c>
      <c r="F324" s="28"/>
      <c r="G324" s="28"/>
      <c r="H324" s="28">
        <v>0</v>
      </c>
      <c r="I324" s="28">
        <v>0</v>
      </c>
      <c r="J324" s="28">
        <v>0</v>
      </c>
      <c r="K324" s="28">
        <v>0</v>
      </c>
      <c r="L324" s="64">
        <v>0</v>
      </c>
      <c r="M324" s="64">
        <v>0</v>
      </c>
    </row>
    <row r="325" spans="1:17" x14ac:dyDescent="0.25">
      <c r="A325" s="25" t="s">
        <v>128</v>
      </c>
      <c r="B325" s="25" t="s">
        <v>661</v>
      </c>
      <c r="C325" s="25" t="s">
        <v>270</v>
      </c>
      <c r="D325" s="25" t="s">
        <v>662</v>
      </c>
      <c r="E325" s="25" t="s">
        <v>632</v>
      </c>
      <c r="F325" s="28"/>
      <c r="G325" s="28"/>
      <c r="H325" s="28">
        <v>0</v>
      </c>
      <c r="I325" s="28">
        <v>0</v>
      </c>
      <c r="J325" s="28">
        <v>0</v>
      </c>
      <c r="K325" s="28">
        <v>0</v>
      </c>
      <c r="L325" s="64">
        <v>0</v>
      </c>
      <c r="M325" s="64">
        <v>0</v>
      </c>
    </row>
    <row r="326" spans="1:17" x14ac:dyDescent="0.25">
      <c r="A326" s="25" t="s">
        <v>128</v>
      </c>
      <c r="B326" s="25" t="s">
        <v>228</v>
      </c>
      <c r="C326" s="25" t="s">
        <v>116</v>
      </c>
      <c r="D326" s="25" t="s">
        <v>229</v>
      </c>
      <c r="E326" s="25" t="s">
        <v>134</v>
      </c>
      <c r="F326" s="6">
        <v>0.12090000000000001</v>
      </c>
      <c r="G326" s="6">
        <v>4.99E-2</v>
      </c>
      <c r="H326" s="6">
        <v>2.4E-2</v>
      </c>
      <c r="I326" s="8">
        <v>0.23880000000000001</v>
      </c>
      <c r="J326" s="28">
        <v>0.17420000000000002</v>
      </c>
      <c r="K326" s="180">
        <v>0.21343909621502721</v>
      </c>
      <c r="L326" s="25">
        <v>0.16650000000000001</v>
      </c>
      <c r="M326" s="25">
        <v>0.12</v>
      </c>
    </row>
    <row r="327" spans="1:17" x14ac:dyDescent="0.25">
      <c r="A327" s="25" t="s">
        <v>128</v>
      </c>
      <c r="B327" s="25" t="s">
        <v>228</v>
      </c>
      <c r="C327" s="25" t="s">
        <v>116</v>
      </c>
      <c r="D327" s="25" t="s">
        <v>229</v>
      </c>
      <c r="E327" s="25" t="s">
        <v>124</v>
      </c>
      <c r="F327" s="6">
        <v>3.379</v>
      </c>
      <c r="G327" s="6">
        <v>3.0135000000000001</v>
      </c>
      <c r="H327" s="6">
        <v>2.8327</v>
      </c>
      <c r="I327" s="8">
        <v>2.6855000000000002</v>
      </c>
      <c r="J327" s="28">
        <v>2.4406000000000003</v>
      </c>
      <c r="K327" s="183">
        <v>0.67404426079125523</v>
      </c>
      <c r="L327" s="25">
        <v>0.50550000000000006</v>
      </c>
      <c r="M327" s="25">
        <v>3.5354999999999999</v>
      </c>
    </row>
    <row r="328" spans="1:17" x14ac:dyDescent="0.25">
      <c r="A328" s="25" t="s">
        <v>128</v>
      </c>
      <c r="B328" s="25" t="s">
        <v>228</v>
      </c>
      <c r="C328" s="25" t="s">
        <v>116</v>
      </c>
      <c r="D328" s="25" t="s">
        <v>230</v>
      </c>
      <c r="E328" s="25" t="s">
        <v>134</v>
      </c>
      <c r="F328" s="6"/>
      <c r="G328" s="6">
        <v>0</v>
      </c>
      <c r="H328" s="6">
        <v>0</v>
      </c>
      <c r="I328" s="8">
        <v>0</v>
      </c>
      <c r="J328" s="25"/>
      <c r="K328" s="25"/>
      <c r="L328" s="25"/>
      <c r="M328" s="25">
        <v>1.1111</v>
      </c>
    </row>
    <row r="329" spans="1:17" x14ac:dyDescent="0.25">
      <c r="A329" s="25" t="s">
        <v>128</v>
      </c>
      <c r="B329" s="25" t="s">
        <v>228</v>
      </c>
      <c r="C329" s="25" t="s">
        <v>116</v>
      </c>
      <c r="D329" s="25" t="s">
        <v>230</v>
      </c>
      <c r="E329" s="25" t="s">
        <v>124</v>
      </c>
      <c r="F329" s="6">
        <v>0.1144</v>
      </c>
      <c r="G329" s="6">
        <v>6.2100000000000002E-2</v>
      </c>
      <c r="H329" s="6">
        <v>4.6100000000000002E-2</v>
      </c>
      <c r="I329" s="8">
        <v>5.0300000000000004E-2</v>
      </c>
      <c r="J329" s="28">
        <v>3.5200000000000002E-2</v>
      </c>
      <c r="K329" s="188">
        <v>4.3952597971457188E-2</v>
      </c>
      <c r="L329" s="25">
        <v>2.8000000000000001E-2</v>
      </c>
      <c r="M329" s="25">
        <v>4.2900000000000001E-2</v>
      </c>
      <c r="N329" s="11"/>
      <c r="O329" s="11"/>
    </row>
    <row r="330" spans="1:17" x14ac:dyDescent="0.25">
      <c r="A330" s="25" t="s">
        <v>128</v>
      </c>
      <c r="B330" s="25" t="s">
        <v>228</v>
      </c>
      <c r="C330" s="25" t="s">
        <v>270</v>
      </c>
      <c r="D330" s="25" t="s">
        <v>229</v>
      </c>
      <c r="E330" s="25" t="s">
        <v>282</v>
      </c>
      <c r="F330" s="6">
        <v>0</v>
      </c>
      <c r="G330" s="6">
        <v>0</v>
      </c>
      <c r="H330" s="6">
        <v>0</v>
      </c>
      <c r="I330" s="8">
        <v>0.15620000000000001</v>
      </c>
      <c r="J330" s="28">
        <v>0.15620000000000001</v>
      </c>
      <c r="K330" s="64">
        <v>0.20988878404015535</v>
      </c>
      <c r="L330" s="25">
        <v>0.2099</v>
      </c>
      <c r="M330" s="25">
        <v>0</v>
      </c>
      <c r="N330" s="11"/>
      <c r="O330" s="11"/>
    </row>
    <row r="331" spans="1:17" x14ac:dyDescent="0.25">
      <c r="A331" s="25" t="s">
        <v>128</v>
      </c>
      <c r="B331" s="25" t="s">
        <v>231</v>
      </c>
      <c r="C331" s="25" t="s">
        <v>116</v>
      </c>
      <c r="D331" s="25" t="s">
        <v>229</v>
      </c>
      <c r="E331" s="25" t="s">
        <v>134</v>
      </c>
      <c r="F331" s="6">
        <v>3.6645000000000003</v>
      </c>
      <c r="G331" s="6">
        <v>3.4782000000000002</v>
      </c>
      <c r="H331" s="6">
        <v>3.3982000000000001</v>
      </c>
      <c r="I331" s="8">
        <v>3.6666000000000003</v>
      </c>
      <c r="J331" s="28">
        <v>3.4842</v>
      </c>
      <c r="K331" s="64">
        <v>0.81666527924810306</v>
      </c>
      <c r="L331" s="25">
        <v>0.76960000000000006</v>
      </c>
      <c r="M331" s="25">
        <v>0.63060000000000005</v>
      </c>
      <c r="N331" s="11"/>
      <c r="O331" s="11"/>
    </row>
    <row r="332" spans="1:17" x14ac:dyDescent="0.25">
      <c r="A332" s="124" t="s">
        <v>128</v>
      </c>
      <c r="B332" s="124" t="s">
        <v>231</v>
      </c>
      <c r="C332" s="124" t="s">
        <v>116</v>
      </c>
      <c r="D332" s="124" t="s">
        <v>229</v>
      </c>
      <c r="E332" s="124" t="s">
        <v>124</v>
      </c>
      <c r="F332" s="203">
        <v>7.9245000000000001</v>
      </c>
      <c r="G332" s="203">
        <v>6.9172000000000002</v>
      </c>
      <c r="H332" s="203">
        <v>6.4464000000000006</v>
      </c>
      <c r="I332" s="74">
        <v>11.1868</v>
      </c>
      <c r="J332" s="28">
        <v>10.476700000000001</v>
      </c>
      <c r="K332" s="188">
        <v>5.0638306799379365</v>
      </c>
      <c r="L332" s="25">
        <v>4.7045000000000003</v>
      </c>
      <c r="M332" s="25">
        <v>4.1383000000000001</v>
      </c>
    </row>
    <row r="333" spans="1:17" x14ac:dyDescent="0.25">
      <c r="A333" s="25" t="s">
        <v>128</v>
      </c>
      <c r="B333" s="25" t="s">
        <v>231</v>
      </c>
      <c r="C333" s="25" t="s">
        <v>270</v>
      </c>
      <c r="D333" s="25" t="s">
        <v>229</v>
      </c>
      <c r="E333" s="25" t="s">
        <v>282</v>
      </c>
      <c r="F333" s="28"/>
      <c r="G333" s="28"/>
      <c r="H333" s="28"/>
      <c r="I333" s="28">
        <v>0</v>
      </c>
      <c r="J333" s="28">
        <v>0</v>
      </c>
      <c r="K333" s="28"/>
      <c r="L333" s="25"/>
      <c r="M333" s="25"/>
    </row>
    <row r="334" spans="1:17" x14ac:dyDescent="0.25">
      <c r="A334" s="85" t="s">
        <v>128</v>
      </c>
      <c r="B334" s="85" t="s">
        <v>232</v>
      </c>
      <c r="C334" s="85" t="s">
        <v>116</v>
      </c>
      <c r="D334" s="85" t="s">
        <v>233</v>
      </c>
      <c r="E334" s="85" t="s">
        <v>134</v>
      </c>
      <c r="F334" s="198">
        <v>13.4787</v>
      </c>
      <c r="G334" s="198">
        <v>14.257900000000001</v>
      </c>
      <c r="H334" s="198">
        <v>12.1775</v>
      </c>
      <c r="I334" s="9">
        <v>17.662700000000001</v>
      </c>
      <c r="J334" s="28">
        <v>15.122300000000001</v>
      </c>
      <c r="K334" s="64">
        <v>14.153430214145931</v>
      </c>
      <c r="L334" s="25">
        <v>12.1638</v>
      </c>
      <c r="M334" s="25">
        <v>11.6518</v>
      </c>
      <c r="N334" s="11"/>
      <c r="O334" s="11"/>
      <c r="P334" s="11"/>
      <c r="Q334" s="11"/>
    </row>
    <row r="335" spans="1:17" x14ac:dyDescent="0.25">
      <c r="A335" s="25" t="s">
        <v>128</v>
      </c>
      <c r="B335" s="25" t="s">
        <v>232</v>
      </c>
      <c r="C335" s="25" t="s">
        <v>116</v>
      </c>
      <c r="D335" s="25" t="s">
        <v>233</v>
      </c>
      <c r="E335" s="25" t="s">
        <v>124</v>
      </c>
      <c r="F335" s="6">
        <v>0.25040000000000001</v>
      </c>
      <c r="G335" s="6">
        <v>0</v>
      </c>
      <c r="H335" s="6">
        <v>0</v>
      </c>
      <c r="I335" s="8">
        <v>0.13100000000000001</v>
      </c>
      <c r="J335" s="28">
        <v>2.5000000000000001E-2</v>
      </c>
      <c r="K335" s="64">
        <v>0.91389204003437019</v>
      </c>
      <c r="L335" s="25">
        <v>0.91390000000000005</v>
      </c>
      <c r="M335" s="25">
        <v>0</v>
      </c>
    </row>
    <row r="336" spans="1:17" x14ac:dyDescent="0.25">
      <c r="A336" s="25" t="s">
        <v>128</v>
      </c>
      <c r="B336" s="25" t="s">
        <v>232</v>
      </c>
      <c r="C336" s="25" t="s">
        <v>116</v>
      </c>
      <c r="D336" s="25" t="s">
        <v>234</v>
      </c>
      <c r="E336" s="25" t="s">
        <v>134</v>
      </c>
      <c r="F336" s="6">
        <v>5.5033000000000003</v>
      </c>
      <c r="G336" s="6">
        <v>0.26380000000000003</v>
      </c>
      <c r="H336" s="6">
        <v>0.26380000000000003</v>
      </c>
      <c r="I336" s="8">
        <v>0.16720000000000002</v>
      </c>
      <c r="J336" s="28">
        <v>0.16720000000000002</v>
      </c>
      <c r="K336" s="180">
        <v>0.21804441853165538</v>
      </c>
      <c r="L336" s="64">
        <v>0.218</v>
      </c>
      <c r="M336" s="64">
        <v>0.2601</v>
      </c>
    </row>
    <row r="337" spans="1:15" x14ac:dyDescent="0.25">
      <c r="A337" s="25" t="s">
        <v>128</v>
      </c>
      <c r="B337" s="25" t="s">
        <v>232</v>
      </c>
      <c r="C337" s="25" t="s">
        <v>116</v>
      </c>
      <c r="D337" s="25" t="s">
        <v>234</v>
      </c>
      <c r="E337" s="25" t="s">
        <v>124</v>
      </c>
      <c r="F337" s="6">
        <v>2.1092</v>
      </c>
      <c r="G337" s="6">
        <v>2.0504000000000002</v>
      </c>
      <c r="H337" s="6">
        <v>2.0504000000000002</v>
      </c>
      <c r="I337" s="8">
        <v>0</v>
      </c>
      <c r="J337" s="25"/>
      <c r="K337" s="116"/>
      <c r="L337" s="25"/>
      <c r="M337" s="25"/>
    </row>
    <row r="338" spans="1:15" x14ac:dyDescent="0.25">
      <c r="A338" s="25" t="s">
        <v>128</v>
      </c>
      <c r="B338" s="25" t="s">
        <v>235</v>
      </c>
      <c r="C338" s="25" t="s">
        <v>116</v>
      </c>
      <c r="D338" s="25" t="s">
        <v>236</v>
      </c>
      <c r="E338" s="25" t="s">
        <v>134</v>
      </c>
      <c r="F338" s="6">
        <v>0.37090000000000001</v>
      </c>
      <c r="G338" s="6">
        <v>0.25070000000000003</v>
      </c>
      <c r="H338" s="6">
        <v>0.187</v>
      </c>
      <c r="I338" s="8">
        <v>0.22320000000000001</v>
      </c>
      <c r="J338" s="28">
        <v>0.14350000000000002</v>
      </c>
      <c r="K338" s="64">
        <v>0.23814939192736881</v>
      </c>
      <c r="L338" s="25">
        <v>0.16720000000000002</v>
      </c>
      <c r="M338" s="25">
        <v>0.1895</v>
      </c>
    </row>
    <row r="339" spans="1:15" x14ac:dyDescent="0.25">
      <c r="A339" s="25" t="s">
        <v>128</v>
      </c>
      <c r="B339" s="25" t="s">
        <v>235</v>
      </c>
      <c r="C339" s="25" t="s">
        <v>116</v>
      </c>
      <c r="D339" s="25" t="s">
        <v>237</v>
      </c>
      <c r="E339" s="25" t="s">
        <v>118</v>
      </c>
      <c r="F339" s="6">
        <v>0</v>
      </c>
      <c r="G339" s="6">
        <v>0.34760000000000002</v>
      </c>
      <c r="H339" s="6">
        <v>0.20150000000000001</v>
      </c>
      <c r="I339" s="8">
        <v>0.28889999999999999</v>
      </c>
      <c r="J339" s="28">
        <v>0.15690000000000001</v>
      </c>
      <c r="K339" s="64">
        <v>0.25151437237613983</v>
      </c>
      <c r="L339" s="25">
        <v>0.11650000000000001</v>
      </c>
      <c r="M339" s="25">
        <v>0.75949999999999995</v>
      </c>
    </row>
    <row r="340" spans="1:15" x14ac:dyDescent="0.25">
      <c r="A340" s="25" t="s">
        <v>128</v>
      </c>
      <c r="B340" s="25" t="s">
        <v>235</v>
      </c>
      <c r="C340" s="25" t="s">
        <v>116</v>
      </c>
      <c r="D340" s="25" t="s">
        <v>238</v>
      </c>
      <c r="E340" s="25" t="s">
        <v>134</v>
      </c>
      <c r="F340" s="6">
        <v>3.5306999999999999</v>
      </c>
      <c r="G340" s="6">
        <v>9.0854999999999997</v>
      </c>
      <c r="H340" s="6">
        <v>8.3010000000000002</v>
      </c>
      <c r="I340" s="8">
        <v>12.858600000000001</v>
      </c>
      <c r="J340" s="28">
        <v>10.6577</v>
      </c>
      <c r="K340" s="64">
        <v>7.646689090191666</v>
      </c>
      <c r="L340" s="25">
        <v>6.5203000000000007</v>
      </c>
      <c r="M340" s="25">
        <v>5.8661000000000003</v>
      </c>
    </row>
    <row r="341" spans="1:15" x14ac:dyDescent="0.25">
      <c r="A341" s="25" t="s">
        <v>128</v>
      </c>
      <c r="B341" s="25" t="s">
        <v>235</v>
      </c>
      <c r="C341" s="25" t="s">
        <v>116</v>
      </c>
      <c r="D341" s="25" t="s">
        <v>238</v>
      </c>
      <c r="E341" s="25" t="s">
        <v>124</v>
      </c>
      <c r="F341" s="6">
        <v>4.3691000000000004</v>
      </c>
      <c r="G341" s="6">
        <v>5.5407999999999999</v>
      </c>
      <c r="H341" s="6">
        <v>5.5407999999999999</v>
      </c>
      <c r="I341" s="8">
        <v>0</v>
      </c>
      <c r="J341" s="25"/>
      <c r="K341" s="25"/>
      <c r="L341" s="25"/>
      <c r="M341" s="25">
        <v>0.21779999999999999</v>
      </c>
      <c r="N341" s="11"/>
      <c r="O341" s="11"/>
    </row>
    <row r="342" spans="1:15" x14ac:dyDescent="0.25">
      <c r="A342" s="25" t="s">
        <v>128</v>
      </c>
      <c r="B342" s="25" t="s">
        <v>235</v>
      </c>
      <c r="C342" s="25" t="s">
        <v>116</v>
      </c>
      <c r="D342" s="25" t="s">
        <v>239</v>
      </c>
      <c r="E342" s="25" t="s">
        <v>118</v>
      </c>
      <c r="F342" s="6">
        <v>3.0253000000000001</v>
      </c>
      <c r="G342" s="6">
        <v>2.3174000000000001</v>
      </c>
      <c r="H342" s="6">
        <v>2.2385000000000002</v>
      </c>
      <c r="I342" s="8">
        <v>2.7297000000000002</v>
      </c>
      <c r="J342" s="28">
        <v>2.5362</v>
      </c>
      <c r="K342" s="64">
        <v>3.9096353467923453</v>
      </c>
      <c r="L342" s="25">
        <v>3.8408000000000002</v>
      </c>
      <c r="M342" s="25">
        <v>1.9516</v>
      </c>
      <c r="N342" s="11"/>
      <c r="O342" s="11"/>
    </row>
    <row r="343" spans="1:15" x14ac:dyDescent="0.25">
      <c r="A343" s="124" t="s">
        <v>128</v>
      </c>
      <c r="B343" s="124" t="s">
        <v>235</v>
      </c>
      <c r="C343" s="124" t="s">
        <v>116</v>
      </c>
      <c r="D343" s="124" t="s">
        <v>239</v>
      </c>
      <c r="E343" s="124" t="s">
        <v>134</v>
      </c>
      <c r="F343" s="203">
        <v>18.5534</v>
      </c>
      <c r="G343" s="203">
        <v>12.4893</v>
      </c>
      <c r="H343" s="203">
        <v>11.925000000000001</v>
      </c>
      <c r="I343" s="74">
        <v>7.0079000000000002</v>
      </c>
      <c r="J343" s="28">
        <v>5.7600000000000007</v>
      </c>
      <c r="K343" s="64">
        <v>9.7966412839974417</v>
      </c>
      <c r="L343" s="25">
        <v>8.6707000000000001</v>
      </c>
      <c r="M343" s="25">
        <v>10.538500000000001</v>
      </c>
      <c r="N343" s="11"/>
      <c r="O343" s="11"/>
    </row>
    <row r="344" spans="1:15" x14ac:dyDescent="0.25">
      <c r="A344" s="25" t="s">
        <v>128</v>
      </c>
      <c r="B344" s="25" t="s">
        <v>235</v>
      </c>
      <c r="C344" s="25" t="s">
        <v>270</v>
      </c>
      <c r="D344" s="25" t="s">
        <v>239</v>
      </c>
      <c r="E344" s="25" t="s">
        <v>289</v>
      </c>
      <c r="F344" s="28"/>
      <c r="G344" s="28"/>
      <c r="H344" s="28">
        <v>0</v>
      </c>
      <c r="I344" s="28"/>
      <c r="J344" s="28"/>
      <c r="K344" s="28"/>
      <c r="L344" s="25"/>
      <c r="M344" s="25"/>
      <c r="N344" s="11"/>
      <c r="O344" s="11"/>
    </row>
    <row r="345" spans="1:15" x14ac:dyDescent="0.25">
      <c r="A345" s="25" t="s">
        <v>128</v>
      </c>
      <c r="B345" s="25" t="s">
        <v>235</v>
      </c>
      <c r="C345" s="25" t="s">
        <v>270</v>
      </c>
      <c r="D345" s="25" t="s">
        <v>239</v>
      </c>
      <c r="E345" s="25" t="s">
        <v>282</v>
      </c>
      <c r="F345" s="28"/>
      <c r="G345" s="28"/>
      <c r="H345" s="28">
        <v>0</v>
      </c>
      <c r="I345" s="28">
        <v>0</v>
      </c>
      <c r="J345" s="28">
        <v>0</v>
      </c>
      <c r="K345" s="28">
        <v>0</v>
      </c>
      <c r="L345" s="64">
        <v>0</v>
      </c>
      <c r="M345" s="64">
        <v>0</v>
      </c>
      <c r="N345" s="11"/>
      <c r="O345" s="11"/>
    </row>
    <row r="346" spans="1:15" x14ac:dyDescent="0.25">
      <c r="A346" s="25" t="s">
        <v>128</v>
      </c>
      <c r="B346" s="25" t="s">
        <v>235</v>
      </c>
      <c r="C346" s="25" t="s">
        <v>270</v>
      </c>
      <c r="D346" s="25" t="s">
        <v>239</v>
      </c>
      <c r="E346" s="25" t="s">
        <v>625</v>
      </c>
      <c r="F346" s="28"/>
      <c r="G346" s="28"/>
      <c r="H346" s="28">
        <v>0</v>
      </c>
      <c r="I346" s="28">
        <v>0</v>
      </c>
      <c r="J346" s="28">
        <v>0</v>
      </c>
      <c r="K346" s="28">
        <v>0</v>
      </c>
      <c r="L346" s="64">
        <v>0</v>
      </c>
      <c r="M346" s="64">
        <v>0</v>
      </c>
      <c r="N346" s="11"/>
      <c r="O346" s="11"/>
    </row>
    <row r="347" spans="1:15" x14ac:dyDescent="0.25">
      <c r="A347" s="25" t="s">
        <v>128</v>
      </c>
      <c r="B347" s="25" t="s">
        <v>240</v>
      </c>
      <c r="C347" s="25" t="s">
        <v>116</v>
      </c>
      <c r="D347" s="25" t="s">
        <v>241</v>
      </c>
      <c r="E347" s="25" t="s">
        <v>118</v>
      </c>
      <c r="F347" s="6">
        <v>9.0800000000000006E-2</v>
      </c>
      <c r="G347" s="6">
        <v>0</v>
      </c>
      <c r="H347" s="6">
        <v>0</v>
      </c>
      <c r="I347" s="8">
        <v>10.367700000000001</v>
      </c>
      <c r="J347" s="28">
        <v>9.4380000000000006</v>
      </c>
      <c r="K347" s="64">
        <v>0.50490280447721969</v>
      </c>
      <c r="L347" s="64">
        <v>0</v>
      </c>
      <c r="M347" s="64">
        <v>0.23980000000000001</v>
      </c>
      <c r="N347" s="11"/>
      <c r="O347" s="11"/>
    </row>
    <row r="348" spans="1:15" x14ac:dyDescent="0.25">
      <c r="A348" s="25" t="s">
        <v>128</v>
      </c>
      <c r="B348" s="25" t="s">
        <v>240</v>
      </c>
      <c r="C348" s="25" t="s">
        <v>116</v>
      </c>
      <c r="D348" s="25" t="s">
        <v>241</v>
      </c>
      <c r="E348" s="25" t="s">
        <v>124</v>
      </c>
      <c r="F348" s="6">
        <v>2.7000000000000001E-3</v>
      </c>
      <c r="G348" s="6">
        <v>0</v>
      </c>
      <c r="H348" s="6">
        <v>0</v>
      </c>
      <c r="I348" s="8">
        <v>0</v>
      </c>
      <c r="J348" s="25"/>
      <c r="K348" s="25"/>
      <c r="L348" s="25"/>
      <c r="M348" s="25"/>
    </row>
    <row r="349" spans="1:15" x14ac:dyDescent="0.25">
      <c r="A349" s="25" t="s">
        <v>128</v>
      </c>
      <c r="B349" s="25" t="s">
        <v>240</v>
      </c>
      <c r="C349" s="25" t="s">
        <v>116</v>
      </c>
      <c r="D349" s="25" t="s">
        <v>140</v>
      </c>
      <c r="E349" s="25" t="s">
        <v>118</v>
      </c>
      <c r="F349" s="28"/>
      <c r="G349" s="28"/>
      <c r="H349" s="28"/>
      <c r="I349" s="28"/>
      <c r="J349" s="28">
        <v>0</v>
      </c>
      <c r="K349" s="28"/>
      <c r="L349" s="25"/>
      <c r="M349" s="25"/>
    </row>
    <row r="350" spans="1:15" x14ac:dyDescent="0.25">
      <c r="A350" s="85" t="s">
        <v>128</v>
      </c>
      <c r="B350" s="85" t="s">
        <v>240</v>
      </c>
      <c r="C350" s="85" t="s">
        <v>116</v>
      </c>
      <c r="D350" s="85" t="s">
        <v>176</v>
      </c>
      <c r="E350" s="85" t="s">
        <v>124</v>
      </c>
      <c r="F350" s="198">
        <v>0.64029999999999998</v>
      </c>
      <c r="G350" s="198">
        <v>0.73210000000000008</v>
      </c>
      <c r="H350" s="198">
        <v>0.1842</v>
      </c>
      <c r="I350" s="9">
        <v>3.5580000000000003</v>
      </c>
      <c r="J350" s="28">
        <v>2.9772000000000003</v>
      </c>
      <c r="K350" s="64">
        <v>3.4234335925915236</v>
      </c>
      <c r="L350" s="25">
        <v>3.0475000000000003</v>
      </c>
      <c r="M350" s="25">
        <v>2.0992000000000002</v>
      </c>
      <c r="N350" s="11"/>
      <c r="O350" s="11"/>
    </row>
    <row r="351" spans="1:15" x14ac:dyDescent="0.25">
      <c r="A351" s="25" t="s">
        <v>128</v>
      </c>
      <c r="B351" s="25" t="s">
        <v>242</v>
      </c>
      <c r="C351" s="25" t="s">
        <v>116</v>
      </c>
      <c r="D351" s="25" t="s">
        <v>243</v>
      </c>
      <c r="E351" s="25" t="s">
        <v>133</v>
      </c>
      <c r="F351" s="6">
        <v>1.5054000000000001</v>
      </c>
      <c r="G351" s="6">
        <v>0.83220000000000005</v>
      </c>
      <c r="H351" s="6">
        <v>0.74460000000000004</v>
      </c>
      <c r="I351" s="8">
        <v>3.2851000000000004</v>
      </c>
      <c r="J351" s="28">
        <v>2.5675000000000003</v>
      </c>
      <c r="K351" s="64">
        <v>2.0940602417007113</v>
      </c>
      <c r="L351" s="64">
        <v>0</v>
      </c>
      <c r="M351" s="64">
        <v>3.5078</v>
      </c>
      <c r="N351" s="11"/>
      <c r="O351" s="11"/>
    </row>
    <row r="352" spans="1:15" x14ac:dyDescent="0.25">
      <c r="A352" s="25" t="s">
        <v>128</v>
      </c>
      <c r="B352" s="25" t="s">
        <v>242</v>
      </c>
      <c r="C352" s="25" t="s">
        <v>116</v>
      </c>
      <c r="D352" s="25" t="s">
        <v>243</v>
      </c>
      <c r="E352" s="25" t="s">
        <v>118</v>
      </c>
      <c r="F352" s="6">
        <v>1.9047000000000001</v>
      </c>
      <c r="G352" s="6">
        <v>1.1425000000000001</v>
      </c>
      <c r="H352" s="6">
        <v>1.1425000000000001</v>
      </c>
      <c r="I352" s="8">
        <v>1.9144000000000001</v>
      </c>
      <c r="J352" s="28">
        <v>1.913</v>
      </c>
      <c r="K352" s="64">
        <v>1.1732543060957026</v>
      </c>
      <c r="L352" s="25">
        <v>1.1733</v>
      </c>
      <c r="M352" s="25">
        <v>0.96150000000000002</v>
      </c>
      <c r="N352" s="11"/>
      <c r="O352" s="11"/>
    </row>
    <row r="353" spans="1:15" x14ac:dyDescent="0.25">
      <c r="A353" s="25" t="s">
        <v>128</v>
      </c>
      <c r="B353" s="25" t="s">
        <v>242</v>
      </c>
      <c r="C353" s="25" t="s">
        <v>116</v>
      </c>
      <c r="D353" s="25" t="s">
        <v>243</v>
      </c>
      <c r="E353" s="25" t="s">
        <v>187</v>
      </c>
      <c r="F353" s="6">
        <v>1.9643000000000002</v>
      </c>
      <c r="G353" s="6">
        <v>1.012</v>
      </c>
      <c r="H353" s="6">
        <v>1.012</v>
      </c>
      <c r="I353" s="8">
        <v>0</v>
      </c>
      <c r="J353" s="6">
        <v>0</v>
      </c>
      <c r="K353" s="64">
        <v>0</v>
      </c>
      <c r="L353" s="64">
        <v>0</v>
      </c>
      <c r="M353" s="64">
        <v>0</v>
      </c>
      <c r="N353" s="11"/>
      <c r="O353" s="11"/>
    </row>
    <row r="354" spans="1:15" x14ac:dyDescent="0.25">
      <c r="A354" s="25" t="s">
        <v>128</v>
      </c>
      <c r="B354" s="25" t="s">
        <v>242</v>
      </c>
      <c r="C354" s="25" t="s">
        <v>116</v>
      </c>
      <c r="D354" s="25" t="s">
        <v>243</v>
      </c>
      <c r="E354" s="25" t="s">
        <v>134</v>
      </c>
      <c r="F354" s="6">
        <v>6.1900000000000004E-2</v>
      </c>
      <c r="G354" s="6">
        <v>9.4999999999999998E-3</v>
      </c>
      <c r="H354" s="6">
        <v>8.8000000000000005E-3</v>
      </c>
      <c r="I354" s="8">
        <v>1.4E-2</v>
      </c>
      <c r="J354" s="6">
        <v>1.3299999999999999E-2</v>
      </c>
      <c r="K354" s="64">
        <v>3.8341098400881306E-3</v>
      </c>
      <c r="L354" s="25">
        <v>2.4000000000000002E-3</v>
      </c>
      <c r="M354" s="25">
        <v>1.18E-2</v>
      </c>
      <c r="N354" s="11"/>
      <c r="O354" s="11"/>
    </row>
    <row r="355" spans="1:15" x14ac:dyDescent="0.25">
      <c r="A355" s="124" t="s">
        <v>128</v>
      </c>
      <c r="B355" s="124" t="s">
        <v>242</v>
      </c>
      <c r="C355" s="124" t="s">
        <v>116</v>
      </c>
      <c r="D355" s="124" t="s">
        <v>244</v>
      </c>
      <c r="E355" s="124" t="s">
        <v>134</v>
      </c>
      <c r="F355" s="203"/>
      <c r="G355" s="203">
        <v>0</v>
      </c>
      <c r="H355" s="203">
        <v>0</v>
      </c>
      <c r="I355" s="74">
        <v>0</v>
      </c>
      <c r="J355" s="25"/>
      <c r="K355" s="116"/>
      <c r="L355" s="64">
        <v>0</v>
      </c>
      <c r="M355" s="64"/>
      <c r="N355" s="11"/>
      <c r="O355" s="11"/>
    </row>
    <row r="356" spans="1:15" x14ac:dyDescent="0.25">
      <c r="A356" s="25" t="s">
        <v>128</v>
      </c>
      <c r="B356" s="25" t="s">
        <v>242</v>
      </c>
      <c r="C356" s="25" t="s">
        <v>270</v>
      </c>
      <c r="D356" s="25" t="s">
        <v>244</v>
      </c>
      <c r="E356" s="25" t="s">
        <v>632</v>
      </c>
      <c r="F356" s="28"/>
      <c r="G356" s="28"/>
      <c r="H356" s="28">
        <v>0</v>
      </c>
      <c r="I356" s="28">
        <v>0</v>
      </c>
      <c r="J356" s="28">
        <v>0</v>
      </c>
      <c r="K356" s="28">
        <v>0</v>
      </c>
      <c r="L356" s="64">
        <v>0</v>
      </c>
      <c r="M356" s="64">
        <v>0</v>
      </c>
      <c r="N356" s="11"/>
      <c r="O356" s="11"/>
    </row>
    <row r="357" spans="1:15" x14ac:dyDescent="0.25">
      <c r="A357" s="25" t="s">
        <v>128</v>
      </c>
      <c r="B357" s="25" t="s">
        <v>643</v>
      </c>
      <c r="C357" s="25" t="s">
        <v>270</v>
      </c>
      <c r="D357" s="25" t="s">
        <v>644</v>
      </c>
      <c r="E357" s="25" t="s">
        <v>295</v>
      </c>
      <c r="F357" s="28"/>
      <c r="G357" s="28"/>
      <c r="H357" s="28"/>
      <c r="I357" s="28"/>
      <c r="J357" s="28">
        <v>0</v>
      </c>
      <c r="K357" s="28">
        <v>0</v>
      </c>
      <c r="L357" s="25"/>
      <c r="M357" s="25"/>
      <c r="N357" s="11"/>
      <c r="O357" s="11"/>
    </row>
    <row r="358" spans="1:15" x14ac:dyDescent="0.25">
      <c r="A358" s="25" t="s">
        <v>128</v>
      </c>
      <c r="B358" s="25" t="s">
        <v>643</v>
      </c>
      <c r="C358" s="25" t="s">
        <v>270</v>
      </c>
      <c r="D358" s="25" t="s">
        <v>644</v>
      </c>
      <c r="E358" s="25" t="s">
        <v>282</v>
      </c>
      <c r="F358" s="28"/>
      <c r="G358" s="28"/>
      <c r="H358" s="28">
        <v>0</v>
      </c>
      <c r="I358" s="28">
        <v>0</v>
      </c>
      <c r="J358" s="28">
        <v>0</v>
      </c>
      <c r="K358" s="28">
        <v>0</v>
      </c>
      <c r="L358" s="64">
        <v>0</v>
      </c>
      <c r="M358" s="64">
        <v>0</v>
      </c>
      <c r="N358" s="11"/>
      <c r="O358" s="11"/>
    </row>
    <row r="359" spans="1:15" x14ac:dyDescent="0.25">
      <c r="A359" s="25" t="s">
        <v>128</v>
      </c>
      <c r="B359" s="25" t="s">
        <v>643</v>
      </c>
      <c r="C359" s="25" t="s">
        <v>270</v>
      </c>
      <c r="D359" s="25" t="s">
        <v>644</v>
      </c>
      <c r="E359" s="25" t="s">
        <v>632</v>
      </c>
      <c r="F359" s="28"/>
      <c r="G359" s="28"/>
      <c r="H359" s="28">
        <v>0</v>
      </c>
      <c r="I359" s="28">
        <v>0</v>
      </c>
      <c r="J359" s="28">
        <v>0</v>
      </c>
      <c r="K359" s="28">
        <v>0</v>
      </c>
      <c r="L359" s="25"/>
      <c r="M359" s="25"/>
      <c r="N359" s="11"/>
      <c r="O359" s="11"/>
    </row>
    <row r="360" spans="1:15" x14ac:dyDescent="0.25">
      <c r="A360" s="25" t="s">
        <v>128</v>
      </c>
      <c r="B360" s="25" t="s">
        <v>643</v>
      </c>
      <c r="C360" s="25" t="s">
        <v>270</v>
      </c>
      <c r="D360" s="25" t="s">
        <v>645</v>
      </c>
      <c r="E360" s="25" t="s">
        <v>295</v>
      </c>
      <c r="F360" s="28"/>
      <c r="G360" s="28"/>
      <c r="H360" s="28">
        <v>0</v>
      </c>
      <c r="I360" s="28">
        <v>0</v>
      </c>
      <c r="J360" s="28">
        <v>0</v>
      </c>
      <c r="K360" s="228"/>
      <c r="L360" s="25"/>
      <c r="M360" s="25"/>
      <c r="N360" s="11"/>
      <c r="O360" s="11"/>
    </row>
    <row r="361" spans="1:15" x14ac:dyDescent="0.25">
      <c r="A361" s="25" t="s">
        <v>128</v>
      </c>
      <c r="B361" s="25" t="s">
        <v>643</v>
      </c>
      <c r="C361" s="25" t="s">
        <v>270</v>
      </c>
      <c r="D361" s="25" t="s">
        <v>645</v>
      </c>
      <c r="E361" s="25" t="s">
        <v>282</v>
      </c>
      <c r="F361" s="28"/>
      <c r="G361" s="28"/>
      <c r="H361" s="28">
        <v>0</v>
      </c>
      <c r="I361" s="28">
        <v>0</v>
      </c>
      <c r="J361" s="28"/>
      <c r="K361" s="195"/>
      <c r="L361" s="25"/>
      <c r="M361" s="25"/>
    </row>
    <row r="362" spans="1:15" x14ac:dyDescent="0.25">
      <c r="A362" s="25" t="s">
        <v>128</v>
      </c>
      <c r="B362" s="25" t="s">
        <v>643</v>
      </c>
      <c r="C362" s="25" t="s">
        <v>270</v>
      </c>
      <c r="D362" s="25" t="s">
        <v>645</v>
      </c>
      <c r="E362" s="25" t="s">
        <v>632</v>
      </c>
      <c r="F362" s="28"/>
      <c r="G362" s="28"/>
      <c r="H362" s="28">
        <v>0</v>
      </c>
      <c r="I362" s="28">
        <v>0</v>
      </c>
      <c r="J362" s="28">
        <v>0</v>
      </c>
      <c r="K362" s="28"/>
      <c r="L362" s="25"/>
      <c r="M362" s="25"/>
    </row>
    <row r="363" spans="1:15" x14ac:dyDescent="0.25">
      <c r="A363" s="85" t="s">
        <v>128</v>
      </c>
      <c r="B363" s="85" t="s">
        <v>245</v>
      </c>
      <c r="C363" s="85" t="s">
        <v>116</v>
      </c>
      <c r="D363" s="85" t="s">
        <v>246</v>
      </c>
      <c r="E363" s="85" t="s">
        <v>124</v>
      </c>
      <c r="F363" s="198">
        <v>0.79570000000000007</v>
      </c>
      <c r="G363" s="198">
        <v>0</v>
      </c>
      <c r="H363" s="198">
        <v>0</v>
      </c>
      <c r="I363" s="9">
        <v>0</v>
      </c>
      <c r="J363" s="9">
        <v>0</v>
      </c>
      <c r="K363" s="8">
        <v>0</v>
      </c>
      <c r="L363" s="64">
        <v>0</v>
      </c>
      <c r="M363" s="64">
        <v>0</v>
      </c>
    </row>
    <row r="364" spans="1:15" x14ac:dyDescent="0.25">
      <c r="A364" s="124" t="s">
        <v>128</v>
      </c>
      <c r="B364" s="124" t="s">
        <v>245</v>
      </c>
      <c r="C364" s="124" t="s">
        <v>116</v>
      </c>
      <c r="D364" s="124" t="s">
        <v>247</v>
      </c>
      <c r="E364" s="124" t="s">
        <v>124</v>
      </c>
      <c r="F364" s="203"/>
      <c r="G364" s="203">
        <v>3.2542</v>
      </c>
      <c r="H364" s="203">
        <v>1.7895000000000001</v>
      </c>
      <c r="I364" s="74">
        <v>0.124</v>
      </c>
      <c r="J364" s="28">
        <v>0.124</v>
      </c>
      <c r="K364" s="9">
        <v>0</v>
      </c>
      <c r="L364" s="64">
        <v>0</v>
      </c>
      <c r="M364" s="64">
        <v>0</v>
      </c>
    </row>
    <row r="365" spans="1:15" x14ac:dyDescent="0.25">
      <c r="A365" s="124" t="s">
        <v>128</v>
      </c>
      <c r="B365" s="124"/>
      <c r="C365" s="124"/>
      <c r="D365" s="124"/>
      <c r="E365" s="124"/>
      <c r="F365" s="203"/>
      <c r="G365" s="203"/>
      <c r="H365" s="203"/>
      <c r="I365" s="74"/>
      <c r="J365" s="28"/>
      <c r="K365" s="9"/>
      <c r="L365" s="64"/>
      <c r="M365" s="64">
        <v>0</v>
      </c>
    </row>
    <row r="366" spans="1:15" x14ac:dyDescent="0.25">
      <c r="A366" s="25" t="s">
        <v>128</v>
      </c>
      <c r="B366" s="25" t="s">
        <v>245</v>
      </c>
      <c r="C366" s="25" t="s">
        <v>270</v>
      </c>
      <c r="D366" s="25" t="s">
        <v>246</v>
      </c>
      <c r="E366" s="25" t="s">
        <v>625</v>
      </c>
      <c r="F366" s="28"/>
      <c r="G366" s="28"/>
      <c r="H366" s="28">
        <v>0</v>
      </c>
      <c r="I366" s="28">
        <v>0</v>
      </c>
      <c r="J366" s="28">
        <v>0</v>
      </c>
      <c r="K366" s="28">
        <v>0</v>
      </c>
      <c r="L366" s="64">
        <v>0</v>
      </c>
      <c r="M366" s="64">
        <v>0</v>
      </c>
    </row>
    <row r="367" spans="1:15" x14ac:dyDescent="0.25">
      <c r="A367" s="25" t="s">
        <v>128</v>
      </c>
      <c r="B367" s="25" t="s">
        <v>245</v>
      </c>
      <c r="C367" s="25" t="s">
        <v>270</v>
      </c>
      <c r="D367" s="25" t="s">
        <v>246</v>
      </c>
      <c r="E367" s="25" t="s">
        <v>632</v>
      </c>
      <c r="F367" s="28"/>
      <c r="G367" s="28"/>
      <c r="H367" s="28">
        <v>0</v>
      </c>
      <c r="I367" s="28">
        <v>0</v>
      </c>
      <c r="J367" s="28"/>
      <c r="K367" s="28"/>
      <c r="L367" s="25"/>
      <c r="M367" s="25"/>
    </row>
    <row r="368" spans="1:15" x14ac:dyDescent="0.25">
      <c r="A368" s="25" t="s">
        <v>128</v>
      </c>
      <c r="B368" s="25" t="s">
        <v>629</v>
      </c>
      <c r="C368" s="25" t="s">
        <v>270</v>
      </c>
      <c r="D368" s="25" t="s">
        <v>630</v>
      </c>
      <c r="E368" s="25" t="s">
        <v>282</v>
      </c>
      <c r="F368" s="28"/>
      <c r="G368" s="28"/>
      <c r="H368" s="28">
        <v>0</v>
      </c>
      <c r="I368" s="28">
        <v>0</v>
      </c>
      <c r="J368" s="28">
        <v>0</v>
      </c>
      <c r="K368" s="28">
        <v>0</v>
      </c>
      <c r="L368" s="25"/>
      <c r="M368" s="25"/>
    </row>
    <row r="369" spans="1:18" x14ac:dyDescent="0.25">
      <c r="A369" s="25" t="s">
        <v>128</v>
      </c>
      <c r="B369" s="25" t="s">
        <v>629</v>
      </c>
      <c r="C369" s="25" t="s">
        <v>270</v>
      </c>
      <c r="D369" s="25" t="s">
        <v>641</v>
      </c>
      <c r="E369" s="25" t="s">
        <v>282</v>
      </c>
      <c r="F369" s="28"/>
      <c r="G369" s="28"/>
      <c r="H369" s="28">
        <v>0</v>
      </c>
      <c r="I369" s="28">
        <v>0</v>
      </c>
      <c r="J369" s="28"/>
      <c r="K369" s="228"/>
      <c r="L369" s="25"/>
      <c r="M369" s="25"/>
    </row>
    <row r="370" spans="1:18" x14ac:dyDescent="0.25">
      <c r="A370" s="25" t="s">
        <v>128</v>
      </c>
      <c r="B370" s="25" t="s">
        <v>629</v>
      </c>
      <c r="C370" s="25" t="s">
        <v>270</v>
      </c>
      <c r="D370" s="25" t="s">
        <v>642</v>
      </c>
      <c r="E370" s="25" t="s">
        <v>295</v>
      </c>
      <c r="F370" s="28"/>
      <c r="G370" s="28"/>
      <c r="H370" s="28">
        <v>0</v>
      </c>
      <c r="I370" s="28">
        <v>0</v>
      </c>
      <c r="J370" s="28">
        <v>0</v>
      </c>
      <c r="K370" s="28">
        <v>0</v>
      </c>
      <c r="L370" s="64">
        <v>0</v>
      </c>
      <c r="M370" s="64">
        <v>0</v>
      </c>
    </row>
    <row r="371" spans="1:18" x14ac:dyDescent="0.25">
      <c r="A371" s="25" t="s">
        <v>128</v>
      </c>
      <c r="B371" s="25" t="s">
        <v>629</v>
      </c>
      <c r="C371" s="25" t="s">
        <v>270</v>
      </c>
      <c r="D371" s="25" t="s">
        <v>642</v>
      </c>
      <c r="E371" s="25" t="s">
        <v>282</v>
      </c>
      <c r="F371" s="28"/>
      <c r="G371" s="28"/>
      <c r="H371" s="28">
        <v>0</v>
      </c>
      <c r="I371" s="28">
        <v>0</v>
      </c>
      <c r="J371" s="28">
        <v>0</v>
      </c>
      <c r="K371" s="28">
        <v>0</v>
      </c>
      <c r="L371" s="64">
        <v>0</v>
      </c>
      <c r="M371" s="64">
        <v>0</v>
      </c>
    </row>
    <row r="372" spans="1:18" x14ac:dyDescent="0.25">
      <c r="A372" s="25" t="s">
        <v>128</v>
      </c>
      <c r="B372" s="25" t="s">
        <v>654</v>
      </c>
      <c r="C372" s="25" t="s">
        <v>270</v>
      </c>
      <c r="D372" s="25" t="s">
        <v>655</v>
      </c>
      <c r="E372" s="25" t="s">
        <v>282</v>
      </c>
      <c r="F372" s="28"/>
      <c r="G372" s="28"/>
      <c r="H372" s="28">
        <v>0</v>
      </c>
      <c r="I372" s="28">
        <v>0</v>
      </c>
      <c r="J372" s="28">
        <v>0</v>
      </c>
      <c r="K372" s="28">
        <v>0</v>
      </c>
      <c r="L372" s="64">
        <v>0</v>
      </c>
      <c r="M372" s="64">
        <v>0</v>
      </c>
    </row>
    <row r="373" spans="1:18" x14ac:dyDescent="0.25">
      <c r="A373" s="25" t="s">
        <v>128</v>
      </c>
      <c r="B373" s="25" t="s">
        <v>631</v>
      </c>
      <c r="C373" s="25" t="s">
        <v>270</v>
      </c>
      <c r="D373" s="25" t="s">
        <v>12</v>
      </c>
      <c r="E373" s="25" t="s">
        <v>295</v>
      </c>
      <c r="F373" s="28"/>
      <c r="G373" s="28"/>
      <c r="H373" s="28">
        <v>0</v>
      </c>
      <c r="I373" s="28">
        <v>0</v>
      </c>
      <c r="J373" s="28">
        <v>0</v>
      </c>
      <c r="K373" s="28">
        <v>0</v>
      </c>
      <c r="L373" s="64">
        <v>0</v>
      </c>
      <c r="M373" s="64">
        <v>0</v>
      </c>
    </row>
    <row r="374" spans="1:18" x14ac:dyDescent="0.25">
      <c r="A374" s="25" t="s">
        <v>128</v>
      </c>
      <c r="B374" s="25" t="s">
        <v>631</v>
      </c>
      <c r="C374" s="25" t="s">
        <v>270</v>
      </c>
      <c r="D374" s="25" t="s">
        <v>12</v>
      </c>
      <c r="E374" s="25" t="s">
        <v>632</v>
      </c>
      <c r="F374" s="28"/>
      <c r="G374" s="28"/>
      <c r="H374" s="28">
        <v>0</v>
      </c>
      <c r="I374" s="28">
        <v>0</v>
      </c>
      <c r="J374" s="28">
        <v>0</v>
      </c>
      <c r="K374" s="28">
        <v>0</v>
      </c>
      <c r="L374" s="64">
        <v>0</v>
      </c>
      <c r="M374" s="64">
        <v>0</v>
      </c>
    </row>
    <row r="375" spans="1:18" x14ac:dyDescent="0.25">
      <c r="A375" s="25" t="s">
        <v>128</v>
      </c>
      <c r="B375" s="25" t="s">
        <v>631</v>
      </c>
      <c r="C375" s="25" t="s">
        <v>270</v>
      </c>
      <c r="D375" s="25" t="s">
        <v>12</v>
      </c>
      <c r="E375" s="25" t="s">
        <v>272</v>
      </c>
      <c r="F375" s="28"/>
      <c r="G375" s="28"/>
      <c r="H375" s="28">
        <v>0</v>
      </c>
      <c r="I375" s="28">
        <v>0</v>
      </c>
      <c r="J375" s="28"/>
      <c r="K375" s="228"/>
      <c r="L375" s="25"/>
      <c r="M375" s="25"/>
    </row>
    <row r="376" spans="1:18" x14ac:dyDescent="0.25">
      <c r="A376" s="25" t="s">
        <v>128</v>
      </c>
      <c r="B376" s="25" t="s">
        <v>631</v>
      </c>
      <c r="C376" s="25" t="s">
        <v>270</v>
      </c>
      <c r="D376" s="25" t="s">
        <v>12</v>
      </c>
      <c r="E376" s="25" t="s">
        <v>285</v>
      </c>
      <c r="F376" s="28"/>
      <c r="G376" s="28"/>
      <c r="H376" s="28">
        <v>0</v>
      </c>
      <c r="I376" s="28">
        <v>0</v>
      </c>
      <c r="J376" s="28">
        <v>0</v>
      </c>
      <c r="K376" s="28">
        <v>0</v>
      </c>
      <c r="L376" s="64">
        <v>0</v>
      </c>
      <c r="M376" s="64">
        <v>0</v>
      </c>
      <c r="N376" s="11"/>
      <c r="O376" s="11"/>
      <c r="P376" s="11"/>
      <c r="Q376" s="11"/>
      <c r="R376" s="11"/>
    </row>
    <row r="377" spans="1:18" x14ac:dyDescent="0.25">
      <c r="A377" s="25" t="s">
        <v>128</v>
      </c>
      <c r="B377" s="25" t="s">
        <v>248</v>
      </c>
      <c r="C377" s="25" t="s">
        <v>116</v>
      </c>
      <c r="D377" s="25" t="s">
        <v>249</v>
      </c>
      <c r="E377" s="25" t="s">
        <v>118</v>
      </c>
      <c r="F377" s="6"/>
      <c r="G377" s="6"/>
      <c r="H377" s="159"/>
      <c r="I377" s="8">
        <v>21.715800000000002</v>
      </c>
      <c r="J377" s="28">
        <v>16.4544</v>
      </c>
      <c r="K377" s="183">
        <v>1.3441430525612557</v>
      </c>
      <c r="L377" s="25">
        <v>0.58700000000000008</v>
      </c>
      <c r="M377" s="25">
        <v>0.624</v>
      </c>
      <c r="N377" s="11"/>
      <c r="O377" s="11"/>
      <c r="P377" s="11"/>
      <c r="Q377" s="11"/>
      <c r="R377" s="11"/>
    </row>
    <row r="378" spans="1:18" s="39" customFormat="1" x14ac:dyDescent="0.25">
      <c r="A378" s="85" t="s">
        <v>128</v>
      </c>
      <c r="B378" s="85" t="s">
        <v>248</v>
      </c>
      <c r="C378" s="85" t="s">
        <v>116</v>
      </c>
      <c r="D378" s="85" t="s">
        <v>249</v>
      </c>
      <c r="E378" s="85" t="s">
        <v>124</v>
      </c>
      <c r="F378" s="198">
        <v>0.83030000000000004</v>
      </c>
      <c r="G378" s="198">
        <v>0</v>
      </c>
      <c r="H378" s="198">
        <v>0</v>
      </c>
      <c r="I378" s="9">
        <v>0</v>
      </c>
      <c r="J378" s="28">
        <v>0</v>
      </c>
      <c r="K378" s="183">
        <v>9.9699999999999997E-2</v>
      </c>
      <c r="L378" s="25">
        <v>9.9700000000000011E-2</v>
      </c>
      <c r="M378" s="25">
        <v>2.3746999999999998</v>
      </c>
      <c r="N378" s="11"/>
      <c r="O378" s="11"/>
      <c r="P378" s="11"/>
      <c r="Q378" s="11"/>
      <c r="R378" s="11"/>
    </row>
    <row r="379" spans="1:18" x14ac:dyDescent="0.25">
      <c r="A379" s="25" t="s">
        <v>128</v>
      </c>
      <c r="B379" s="25" t="s">
        <v>250</v>
      </c>
      <c r="C379" s="25" t="s">
        <v>116</v>
      </c>
      <c r="D379" s="25" t="s">
        <v>251</v>
      </c>
      <c r="E379" s="25" t="s">
        <v>134</v>
      </c>
      <c r="F379" s="6">
        <v>4.4732000000000003</v>
      </c>
      <c r="G379" s="6">
        <v>1.9438000000000002</v>
      </c>
      <c r="H379" s="6">
        <v>1.2749000000000001</v>
      </c>
      <c r="I379" s="8">
        <v>0.43830000000000002</v>
      </c>
      <c r="J379" s="28">
        <v>0</v>
      </c>
      <c r="K379" s="180">
        <v>0.70899908555191193</v>
      </c>
      <c r="L379" s="25">
        <v>0.23070000000000002</v>
      </c>
      <c r="M379" s="25">
        <v>0.27129999999999999</v>
      </c>
      <c r="N379" s="11"/>
      <c r="O379" s="11"/>
      <c r="P379" s="11"/>
      <c r="Q379" s="11"/>
      <c r="R379" s="11"/>
    </row>
    <row r="380" spans="1:18" s="39" customFormat="1" x14ac:dyDescent="0.25">
      <c r="A380" s="25" t="s">
        <v>128</v>
      </c>
      <c r="B380" s="25" t="s">
        <v>250</v>
      </c>
      <c r="C380" s="25" t="s">
        <v>116</v>
      </c>
      <c r="D380" s="25" t="s">
        <v>251</v>
      </c>
      <c r="E380" s="25" t="s">
        <v>124</v>
      </c>
      <c r="F380" s="6">
        <v>57.1021</v>
      </c>
      <c r="G380" s="6">
        <v>36.921900000000001</v>
      </c>
      <c r="H380" s="6">
        <v>34.659500000000001</v>
      </c>
      <c r="I380" s="8">
        <v>27.308800000000002</v>
      </c>
      <c r="J380" s="28">
        <v>24.317400000000003</v>
      </c>
      <c r="K380" s="180">
        <v>17.370002924313663</v>
      </c>
      <c r="L380" s="25">
        <v>15.850000000000001</v>
      </c>
      <c r="M380" s="25">
        <v>22.15</v>
      </c>
      <c r="N380" s="11"/>
      <c r="O380" s="11"/>
      <c r="P380" s="11"/>
      <c r="Q380" s="11"/>
      <c r="R380" s="11"/>
    </row>
    <row r="381" spans="1:18" x14ac:dyDescent="0.25">
      <c r="A381" s="25" t="s">
        <v>128</v>
      </c>
      <c r="B381" s="25" t="s">
        <v>250</v>
      </c>
      <c r="C381" s="25" t="s">
        <v>116</v>
      </c>
      <c r="D381" s="25" t="s">
        <v>252</v>
      </c>
      <c r="E381" s="25" t="s">
        <v>134</v>
      </c>
      <c r="F381" s="6">
        <v>1.3971</v>
      </c>
      <c r="G381" s="6">
        <v>0.47600000000000003</v>
      </c>
      <c r="H381" s="6">
        <v>0.47100000000000003</v>
      </c>
      <c r="I381" s="8">
        <v>0.12720000000000001</v>
      </c>
      <c r="J381" s="28">
        <v>0.1174</v>
      </c>
      <c r="K381" s="180">
        <v>0.83958156661661876</v>
      </c>
      <c r="L381" s="25">
        <v>0.83360000000000001</v>
      </c>
      <c r="M381" s="25">
        <v>0.78110000000000002</v>
      </c>
    </row>
    <row r="382" spans="1:18" x14ac:dyDescent="0.25">
      <c r="A382" s="25" t="s">
        <v>128</v>
      </c>
      <c r="B382" s="25" t="s">
        <v>250</v>
      </c>
      <c r="C382" s="25" t="s">
        <v>116</v>
      </c>
      <c r="D382" s="25" t="s">
        <v>252</v>
      </c>
      <c r="E382" s="25" t="s">
        <v>124</v>
      </c>
      <c r="F382" s="6">
        <v>29.6889</v>
      </c>
      <c r="G382" s="6">
        <v>58.881</v>
      </c>
      <c r="H382" s="6">
        <v>54.249300000000005</v>
      </c>
      <c r="I382" s="8">
        <v>52.0578</v>
      </c>
      <c r="J382" s="28">
        <v>45.267200000000003</v>
      </c>
      <c r="K382" s="180">
        <v>48.042068532314509</v>
      </c>
      <c r="L382" s="25">
        <v>43.995899999999999</v>
      </c>
      <c r="M382" s="25">
        <v>64.590199999999996</v>
      </c>
      <c r="N382" s="11"/>
      <c r="O382" s="11"/>
    </row>
    <row r="383" spans="1:18" x14ac:dyDescent="0.25">
      <c r="A383" s="25" t="s">
        <v>128</v>
      </c>
      <c r="B383" s="25" t="s">
        <v>253</v>
      </c>
      <c r="C383" s="25" t="s">
        <v>116</v>
      </c>
      <c r="D383" s="25" t="s">
        <v>254</v>
      </c>
      <c r="E383" s="25" t="s">
        <v>124</v>
      </c>
      <c r="F383" s="6">
        <v>8.4405000000000001</v>
      </c>
      <c r="G383" s="6">
        <v>7.0394000000000005</v>
      </c>
      <c r="H383" s="6">
        <v>5.4733999999999998</v>
      </c>
      <c r="I383" s="8">
        <v>8.7195</v>
      </c>
      <c r="J383" s="28">
        <v>7.7606999999999999</v>
      </c>
      <c r="K383" s="180">
        <v>2.004740663434188</v>
      </c>
      <c r="L383" s="25">
        <v>1.5445</v>
      </c>
      <c r="M383" s="25">
        <v>2.1097999999999999</v>
      </c>
      <c r="N383" s="11"/>
      <c r="O383" s="11"/>
    </row>
    <row r="384" spans="1:18" x14ac:dyDescent="0.25">
      <c r="A384" s="25" t="s">
        <v>128</v>
      </c>
      <c r="B384" s="25" t="s">
        <v>255</v>
      </c>
      <c r="C384" s="25" t="s">
        <v>116</v>
      </c>
      <c r="D384" s="25" t="s">
        <v>256</v>
      </c>
      <c r="E384" s="25" t="s">
        <v>134</v>
      </c>
      <c r="F384" s="6">
        <v>0</v>
      </c>
      <c r="G384" s="6">
        <v>0</v>
      </c>
      <c r="H384" s="6">
        <v>0</v>
      </c>
      <c r="I384" s="8">
        <v>4.8767000000000005</v>
      </c>
      <c r="J384" s="28">
        <v>4.8767000000000005</v>
      </c>
      <c r="K384" s="180">
        <v>4.8766728696132944</v>
      </c>
      <c r="L384" s="25">
        <v>4.8767000000000005</v>
      </c>
      <c r="M384" s="25">
        <v>0</v>
      </c>
      <c r="N384" s="11"/>
      <c r="O384" s="11"/>
    </row>
    <row r="385" spans="1:15" x14ac:dyDescent="0.25">
      <c r="A385" s="25" t="s">
        <v>128</v>
      </c>
      <c r="B385" s="25" t="s">
        <v>257</v>
      </c>
      <c r="C385" s="25" t="s">
        <v>116</v>
      </c>
      <c r="D385" s="25" t="s">
        <v>258</v>
      </c>
      <c r="E385" s="25" t="s">
        <v>133</v>
      </c>
      <c r="F385" s="6">
        <v>2.12E-2</v>
      </c>
      <c r="G385" s="6">
        <v>0</v>
      </c>
      <c r="H385" s="6">
        <v>0</v>
      </c>
      <c r="I385" s="8">
        <v>1.5592000000000001</v>
      </c>
      <c r="J385" s="28">
        <v>1.4837</v>
      </c>
      <c r="K385" s="180">
        <v>0.82890958349784416</v>
      </c>
      <c r="L385" s="25">
        <v>0.79180000000000006</v>
      </c>
      <c r="M385" s="25">
        <v>9.8299999999999998E-2</v>
      </c>
      <c r="N385" s="11"/>
      <c r="O385" s="11"/>
    </row>
    <row r="386" spans="1:15" x14ac:dyDescent="0.25">
      <c r="A386" s="25" t="s">
        <v>128</v>
      </c>
      <c r="B386" s="25" t="s">
        <v>257</v>
      </c>
      <c r="C386" s="25" t="s">
        <v>116</v>
      </c>
      <c r="D386" s="25" t="s">
        <v>258</v>
      </c>
      <c r="E386" s="25" t="s">
        <v>134</v>
      </c>
      <c r="F386" s="6">
        <v>1.4313</v>
      </c>
      <c r="G386" s="6">
        <v>7.3395000000000001</v>
      </c>
      <c r="H386" s="6">
        <v>6.44</v>
      </c>
      <c r="I386" s="8">
        <v>13.093400000000001</v>
      </c>
      <c r="J386" s="28">
        <v>12.406400000000001</v>
      </c>
      <c r="K386" s="180">
        <v>6.8378342419351013</v>
      </c>
      <c r="L386" s="25">
        <v>5.8970000000000002</v>
      </c>
      <c r="M386" s="25">
        <v>4.8890000000000002</v>
      </c>
      <c r="N386" s="11"/>
      <c r="O386" s="11"/>
    </row>
    <row r="387" spans="1:15" x14ac:dyDescent="0.25">
      <c r="A387" s="25" t="s">
        <v>128</v>
      </c>
      <c r="B387" s="25" t="s">
        <v>257</v>
      </c>
      <c r="C387" s="25" t="s">
        <v>116</v>
      </c>
      <c r="D387" s="25" t="s">
        <v>259</v>
      </c>
      <c r="E387" s="25" t="s">
        <v>134</v>
      </c>
      <c r="F387" s="6">
        <v>0</v>
      </c>
      <c r="G387" s="6">
        <v>0.22340000000000002</v>
      </c>
      <c r="H387" s="6">
        <v>0</v>
      </c>
      <c r="I387" s="8">
        <v>1.7283000000000002</v>
      </c>
      <c r="J387" s="28">
        <v>1.3177000000000001</v>
      </c>
      <c r="K387" s="180">
        <v>1.9556272578044529</v>
      </c>
      <c r="L387" s="25">
        <v>1.4434</v>
      </c>
      <c r="M387" s="25">
        <v>1.8614999999999999</v>
      </c>
      <c r="N387" s="11"/>
      <c r="O387" s="11"/>
    </row>
    <row r="388" spans="1:15" x14ac:dyDescent="0.25">
      <c r="A388" s="25" t="s">
        <v>128</v>
      </c>
      <c r="B388" s="25" t="s">
        <v>260</v>
      </c>
      <c r="C388" s="25" t="s">
        <v>116</v>
      </c>
      <c r="D388" s="25" t="s">
        <v>176</v>
      </c>
      <c r="E388" s="25" t="s">
        <v>124</v>
      </c>
      <c r="F388" s="6">
        <v>0.64029999999999998</v>
      </c>
      <c r="G388" s="6">
        <v>0.73210000000000008</v>
      </c>
      <c r="H388" s="6">
        <v>0.73210000000000008</v>
      </c>
      <c r="I388" s="8">
        <v>0</v>
      </c>
      <c r="J388" s="25"/>
      <c r="K388" s="116"/>
      <c r="L388" s="25"/>
      <c r="M388" s="25"/>
      <c r="N388" s="11"/>
      <c r="O388" s="11"/>
    </row>
    <row r="389" spans="1:15" x14ac:dyDescent="0.25">
      <c r="A389" s="25" t="s">
        <v>128</v>
      </c>
      <c r="B389" s="25" t="s">
        <v>261</v>
      </c>
      <c r="C389" s="25" t="s">
        <v>116</v>
      </c>
      <c r="D389" s="25" t="s">
        <v>176</v>
      </c>
      <c r="E389" s="25" t="s">
        <v>124</v>
      </c>
      <c r="F389" s="6">
        <v>0.64029999999999998</v>
      </c>
      <c r="G389" s="6">
        <v>0.73210000000000008</v>
      </c>
      <c r="H389" s="6">
        <v>0.69630000000000003</v>
      </c>
      <c r="I389" s="8">
        <v>0.67060000000000008</v>
      </c>
      <c r="J389" s="28">
        <v>0.54810000000000003</v>
      </c>
      <c r="K389" s="64">
        <v>1.4369718464780388</v>
      </c>
      <c r="L389" s="25">
        <v>1.3534000000000002</v>
      </c>
      <c r="M389" s="25">
        <v>1.2516</v>
      </c>
      <c r="N389" s="11"/>
      <c r="O389" s="11"/>
    </row>
    <row r="390" spans="1:15" x14ac:dyDescent="0.25">
      <c r="A390" s="25" t="s">
        <v>128</v>
      </c>
      <c r="B390" s="25" t="s">
        <v>262</v>
      </c>
      <c r="C390" s="25" t="s">
        <v>116</v>
      </c>
      <c r="D390" s="25" t="s">
        <v>263</v>
      </c>
      <c r="E390" s="25" t="s">
        <v>134</v>
      </c>
      <c r="F390" s="6">
        <v>0.74830000000000008</v>
      </c>
      <c r="G390" s="6">
        <v>0</v>
      </c>
      <c r="H390" s="6">
        <v>0</v>
      </c>
      <c r="I390" s="8">
        <v>2.7751000000000001</v>
      </c>
      <c r="J390" s="28">
        <v>2.7751000000000001</v>
      </c>
      <c r="K390" s="180">
        <v>0</v>
      </c>
      <c r="L390" s="25"/>
      <c r="M390" s="25"/>
      <c r="N390" s="11"/>
      <c r="O390" s="11"/>
    </row>
    <row r="391" spans="1:15" x14ac:dyDescent="0.25">
      <c r="A391" s="124" t="s">
        <v>128</v>
      </c>
      <c r="B391" s="124" t="s">
        <v>264</v>
      </c>
      <c r="C391" s="124" t="s">
        <v>116</v>
      </c>
      <c r="D391" s="124" t="s">
        <v>265</v>
      </c>
      <c r="E391" s="124" t="s">
        <v>134</v>
      </c>
      <c r="F391" s="203">
        <v>3.0266000000000002</v>
      </c>
      <c r="G391" s="203">
        <v>2.3337000000000003</v>
      </c>
      <c r="H391" s="203">
        <v>2.2770000000000001</v>
      </c>
      <c r="I391" s="74">
        <v>2.8765000000000001</v>
      </c>
      <c r="J391" s="28">
        <v>2.8165</v>
      </c>
      <c r="K391" s="180">
        <v>1.5333915768631938</v>
      </c>
      <c r="L391" s="25">
        <v>1.5037</v>
      </c>
      <c r="M391" s="25">
        <v>1.4950000000000001</v>
      </c>
      <c r="N391" s="11"/>
      <c r="O391" s="11"/>
    </row>
    <row r="392" spans="1:15" x14ac:dyDescent="0.25">
      <c r="A392" s="25" t="s">
        <v>128</v>
      </c>
      <c r="B392" s="25" t="s">
        <v>291</v>
      </c>
      <c r="C392" s="25" t="s">
        <v>270</v>
      </c>
      <c r="D392" s="25" t="s">
        <v>292</v>
      </c>
      <c r="E392" s="25" t="s">
        <v>282</v>
      </c>
      <c r="F392" s="28"/>
      <c r="G392" s="28"/>
      <c r="H392" s="28">
        <v>0</v>
      </c>
      <c r="I392" s="28"/>
      <c r="J392" s="28"/>
      <c r="K392" s="228"/>
      <c r="L392" s="25"/>
      <c r="M392" s="25"/>
      <c r="N392" s="11"/>
      <c r="O392" s="11"/>
    </row>
    <row r="393" spans="1:15" s="39" customFormat="1" x14ac:dyDescent="0.25">
      <c r="A393" s="25" t="s">
        <v>128</v>
      </c>
      <c r="B393" s="25" t="s">
        <v>291</v>
      </c>
      <c r="C393" s="25" t="s">
        <v>270</v>
      </c>
      <c r="D393" s="25" t="s">
        <v>292</v>
      </c>
      <c r="E393" s="25" t="s">
        <v>625</v>
      </c>
      <c r="F393" s="28"/>
      <c r="G393" s="28"/>
      <c r="H393" s="28">
        <v>0</v>
      </c>
      <c r="I393" s="28"/>
      <c r="J393" s="28"/>
      <c r="K393" s="28"/>
      <c r="L393" s="25"/>
      <c r="M393" s="25"/>
      <c r="N393" s="11"/>
      <c r="O393" s="11"/>
    </row>
    <row r="394" spans="1:15" s="39" customFormat="1" x14ac:dyDescent="0.25">
      <c r="A394" s="25" t="s">
        <v>266</v>
      </c>
      <c r="B394" s="25"/>
      <c r="C394" s="25"/>
      <c r="D394" s="155"/>
      <c r="E394" s="155"/>
      <c r="F394" s="28"/>
      <c r="G394" s="28"/>
      <c r="H394" s="28"/>
      <c r="I394" s="28"/>
      <c r="J394" s="28"/>
      <c r="K394" s="28"/>
      <c r="L394" s="25"/>
      <c r="M394" s="25">
        <v>0</v>
      </c>
      <c r="N394" s="11"/>
      <c r="O394" s="11"/>
    </row>
    <row r="395" spans="1:15" s="39" customFormat="1" x14ac:dyDescent="0.25">
      <c r="A395" s="25" t="s">
        <v>266</v>
      </c>
      <c r="B395" s="25" t="s">
        <v>390</v>
      </c>
      <c r="C395" s="25" t="s">
        <v>12</v>
      </c>
      <c r="D395" s="128" t="s">
        <v>855</v>
      </c>
      <c r="E395" s="115" t="s">
        <v>333</v>
      </c>
      <c r="F395" s="28"/>
      <c r="G395" s="28"/>
      <c r="H395" s="28"/>
      <c r="I395" s="28"/>
      <c r="J395" s="28"/>
      <c r="K395" s="28"/>
      <c r="L395" s="64">
        <v>0</v>
      </c>
      <c r="M395" s="64">
        <v>0</v>
      </c>
      <c r="N395" s="11"/>
      <c r="O395" s="11"/>
    </row>
    <row r="396" spans="1:15" x14ac:dyDescent="0.25">
      <c r="A396" s="25" t="s">
        <v>266</v>
      </c>
      <c r="B396" s="25" t="s">
        <v>390</v>
      </c>
      <c r="C396" s="25" t="s">
        <v>12</v>
      </c>
      <c r="D396" s="25" t="s">
        <v>391</v>
      </c>
      <c r="E396" s="25" t="s">
        <v>333</v>
      </c>
      <c r="F396" s="28"/>
      <c r="G396" s="28"/>
      <c r="H396" s="28"/>
      <c r="I396" s="28">
        <v>0</v>
      </c>
      <c r="J396" s="28">
        <v>0</v>
      </c>
      <c r="K396" s="28">
        <v>0</v>
      </c>
      <c r="L396" s="64">
        <v>0</v>
      </c>
      <c r="M396" s="64"/>
      <c r="N396" s="11"/>
      <c r="O396" s="11"/>
    </row>
    <row r="397" spans="1:15" x14ac:dyDescent="0.25">
      <c r="A397" s="25" t="s">
        <v>266</v>
      </c>
      <c r="B397" s="25" t="s">
        <v>390</v>
      </c>
      <c r="C397" s="25" t="s">
        <v>12</v>
      </c>
      <c r="D397" s="85" t="s">
        <v>802</v>
      </c>
      <c r="E397" s="25" t="s">
        <v>333</v>
      </c>
      <c r="F397" s="113"/>
      <c r="G397" s="113"/>
      <c r="H397" s="113"/>
      <c r="I397" s="113"/>
      <c r="J397" s="28">
        <v>0</v>
      </c>
      <c r="K397" s="28">
        <v>0</v>
      </c>
      <c r="L397" s="64">
        <v>0</v>
      </c>
      <c r="M397" s="64">
        <v>0</v>
      </c>
      <c r="N397" s="11"/>
      <c r="O397" s="11"/>
    </row>
    <row r="398" spans="1:15" x14ac:dyDescent="0.25">
      <c r="A398" s="85" t="s">
        <v>266</v>
      </c>
      <c r="B398" s="85" t="s">
        <v>267</v>
      </c>
      <c r="C398" s="85" t="s">
        <v>116</v>
      </c>
      <c r="D398" s="85" t="s">
        <v>268</v>
      </c>
      <c r="E398" s="85" t="s">
        <v>124</v>
      </c>
      <c r="F398" s="198"/>
      <c r="G398" s="198">
        <v>7.7000000000000002E-3</v>
      </c>
      <c r="H398" s="198">
        <v>7.7000000000000002E-3</v>
      </c>
      <c r="I398" s="9">
        <v>0</v>
      </c>
      <c r="J398" s="25"/>
      <c r="K398" s="116"/>
      <c r="L398" s="25"/>
      <c r="M398" s="25"/>
      <c r="N398" s="11"/>
      <c r="O398" s="11"/>
    </row>
    <row r="399" spans="1:15" x14ac:dyDescent="0.25">
      <c r="A399" s="25" t="s">
        <v>266</v>
      </c>
      <c r="B399" s="25" t="s">
        <v>689</v>
      </c>
      <c r="C399" s="25" t="s">
        <v>270</v>
      </c>
      <c r="D399" s="25" t="s">
        <v>690</v>
      </c>
      <c r="E399" s="25" t="s">
        <v>295</v>
      </c>
      <c r="F399" s="28"/>
      <c r="G399" s="28"/>
      <c r="H399" s="28">
        <v>0</v>
      </c>
      <c r="I399" s="28">
        <v>0</v>
      </c>
      <c r="J399" s="28">
        <v>0</v>
      </c>
      <c r="K399" s="28">
        <v>0</v>
      </c>
      <c r="L399" s="64">
        <v>0</v>
      </c>
      <c r="M399" s="64">
        <v>0</v>
      </c>
      <c r="N399" s="11"/>
      <c r="O399" s="11"/>
    </row>
    <row r="400" spans="1:15" x14ac:dyDescent="0.25">
      <c r="A400" s="25" t="s">
        <v>266</v>
      </c>
      <c r="B400" s="25" t="s">
        <v>697</v>
      </c>
      <c r="C400" s="25" t="s">
        <v>270</v>
      </c>
      <c r="D400" s="25" t="s">
        <v>698</v>
      </c>
      <c r="E400" s="25" t="s">
        <v>295</v>
      </c>
      <c r="F400" s="28"/>
      <c r="G400" s="28"/>
      <c r="H400" s="28">
        <v>0</v>
      </c>
      <c r="I400" s="28">
        <v>0</v>
      </c>
      <c r="J400" s="28">
        <v>0</v>
      </c>
      <c r="K400" s="28">
        <v>0</v>
      </c>
      <c r="L400" s="64">
        <v>0</v>
      </c>
      <c r="M400" s="64">
        <v>0</v>
      </c>
      <c r="N400" s="11"/>
      <c r="O400" s="11"/>
    </row>
    <row r="401" spans="1:15" x14ac:dyDescent="0.25">
      <c r="A401" s="25" t="s">
        <v>266</v>
      </c>
      <c r="B401" s="25" t="s">
        <v>697</v>
      </c>
      <c r="C401" s="25" t="s">
        <v>270</v>
      </c>
      <c r="D401" s="25" t="s">
        <v>698</v>
      </c>
      <c r="E401" s="25" t="s">
        <v>289</v>
      </c>
      <c r="F401" s="28"/>
      <c r="G401" s="28"/>
      <c r="H401" s="28">
        <v>0</v>
      </c>
      <c r="I401" s="28">
        <v>0</v>
      </c>
      <c r="J401" s="28">
        <v>0</v>
      </c>
      <c r="K401" s="28">
        <v>0</v>
      </c>
      <c r="L401" s="64">
        <v>0</v>
      </c>
      <c r="M401" s="64">
        <v>0</v>
      </c>
      <c r="N401" s="11"/>
      <c r="O401" s="11"/>
    </row>
    <row r="402" spans="1:15" x14ac:dyDescent="0.25">
      <c r="A402" s="25" t="s">
        <v>266</v>
      </c>
      <c r="B402" s="25" t="s">
        <v>697</v>
      </c>
      <c r="C402" s="25" t="s">
        <v>270</v>
      </c>
      <c r="D402" s="25" t="s">
        <v>699</v>
      </c>
      <c r="E402" s="25" t="s">
        <v>289</v>
      </c>
      <c r="F402" s="28"/>
      <c r="G402" s="28"/>
      <c r="H402" s="28">
        <v>0</v>
      </c>
      <c r="I402" s="28">
        <v>0</v>
      </c>
      <c r="J402" s="28">
        <v>0</v>
      </c>
      <c r="K402" s="28">
        <v>0</v>
      </c>
      <c r="L402" s="25"/>
      <c r="M402" s="25"/>
      <c r="N402" s="11"/>
      <c r="O402" s="11"/>
    </row>
    <row r="403" spans="1:15" x14ac:dyDescent="0.25">
      <c r="A403" s="25" t="s">
        <v>266</v>
      </c>
      <c r="B403" s="25" t="s">
        <v>697</v>
      </c>
      <c r="C403" s="25" t="s">
        <v>270</v>
      </c>
      <c r="D403" s="25" t="s">
        <v>707</v>
      </c>
      <c r="E403" s="25" t="s">
        <v>295</v>
      </c>
      <c r="F403" s="28"/>
      <c r="G403" s="28"/>
      <c r="H403" s="28">
        <v>0</v>
      </c>
      <c r="I403" s="28">
        <v>0</v>
      </c>
      <c r="J403" s="28">
        <v>0</v>
      </c>
      <c r="K403" s="28">
        <v>0</v>
      </c>
      <c r="L403" s="64">
        <v>0</v>
      </c>
      <c r="M403" s="64">
        <v>0</v>
      </c>
      <c r="N403" s="11"/>
      <c r="O403" s="11"/>
    </row>
    <row r="404" spans="1:15" s="39" customFormat="1" x14ac:dyDescent="0.25">
      <c r="A404" s="25" t="s">
        <v>266</v>
      </c>
      <c r="B404" s="25" t="s">
        <v>697</v>
      </c>
      <c r="C404" s="25" t="s">
        <v>270</v>
      </c>
      <c r="D404" s="25" t="s">
        <v>707</v>
      </c>
      <c r="E404" s="25" t="s">
        <v>625</v>
      </c>
      <c r="F404" s="28"/>
      <c r="G404" s="28"/>
      <c r="H404" s="28">
        <v>0</v>
      </c>
      <c r="I404" s="28">
        <v>0</v>
      </c>
      <c r="J404" s="28">
        <v>0</v>
      </c>
      <c r="K404" s="28">
        <v>0</v>
      </c>
      <c r="L404" s="64">
        <v>0</v>
      </c>
      <c r="M404" s="64">
        <v>0</v>
      </c>
      <c r="N404" s="11"/>
      <c r="O404" s="11"/>
    </row>
    <row r="405" spans="1:15" s="39" customFormat="1" x14ac:dyDescent="0.25">
      <c r="A405" s="25" t="s">
        <v>266</v>
      </c>
      <c r="B405" s="25" t="s">
        <v>684</v>
      </c>
      <c r="C405" s="25" t="s">
        <v>270</v>
      </c>
      <c r="D405" s="25" t="s">
        <v>685</v>
      </c>
      <c r="E405" s="25" t="s">
        <v>625</v>
      </c>
      <c r="F405" s="28"/>
      <c r="G405" s="28"/>
      <c r="H405" s="28">
        <v>0</v>
      </c>
      <c r="I405" s="28">
        <v>0</v>
      </c>
      <c r="J405" s="28">
        <v>0</v>
      </c>
      <c r="K405" s="28">
        <v>0</v>
      </c>
      <c r="L405" s="64">
        <v>0</v>
      </c>
      <c r="M405" s="64">
        <v>0</v>
      </c>
      <c r="N405" s="11"/>
      <c r="O405" s="11"/>
    </row>
    <row r="406" spans="1:15" s="39" customFormat="1" x14ac:dyDescent="0.25">
      <c r="A406" s="25" t="s">
        <v>266</v>
      </c>
      <c r="B406" s="25" t="s">
        <v>712</v>
      </c>
      <c r="C406" s="25" t="s">
        <v>270</v>
      </c>
      <c r="D406" s="25" t="s">
        <v>713</v>
      </c>
      <c r="E406" s="25" t="s">
        <v>282</v>
      </c>
      <c r="F406" s="28"/>
      <c r="G406" s="28"/>
      <c r="H406" s="28">
        <v>0</v>
      </c>
      <c r="I406" s="28">
        <v>0</v>
      </c>
      <c r="J406" s="25"/>
      <c r="K406" s="228"/>
      <c r="L406" s="25"/>
      <c r="M406" s="25">
        <v>0</v>
      </c>
      <c r="N406" s="11"/>
      <c r="O406" s="11"/>
    </row>
    <row r="407" spans="1:15" s="39" customFormat="1" x14ac:dyDescent="0.25">
      <c r="A407" s="25" t="s">
        <v>266</v>
      </c>
      <c r="B407" s="25"/>
      <c r="C407" s="25"/>
      <c r="D407" s="25"/>
      <c r="E407" s="25"/>
      <c r="F407" s="28"/>
      <c r="G407" s="28"/>
      <c r="H407" s="28"/>
      <c r="I407" s="28"/>
      <c r="J407" s="25"/>
      <c r="K407" s="228"/>
      <c r="L407" s="25"/>
      <c r="M407" s="25">
        <v>0</v>
      </c>
      <c r="N407" s="11"/>
      <c r="O407" s="11"/>
    </row>
    <row r="408" spans="1:15" s="39" customFormat="1" x14ac:dyDescent="0.25">
      <c r="A408" s="25" t="s">
        <v>266</v>
      </c>
      <c r="B408" s="25" t="s">
        <v>712</v>
      </c>
      <c r="C408" s="25" t="s">
        <v>270</v>
      </c>
      <c r="D408" s="25" t="s">
        <v>715</v>
      </c>
      <c r="E408" s="25" t="s">
        <v>282</v>
      </c>
      <c r="F408" s="28"/>
      <c r="G408" s="28"/>
      <c r="H408" s="28">
        <v>0</v>
      </c>
      <c r="I408" s="28">
        <v>0</v>
      </c>
      <c r="J408" s="28">
        <v>0</v>
      </c>
      <c r="K408" s="28">
        <v>0</v>
      </c>
      <c r="L408" s="25"/>
      <c r="M408" s="25">
        <v>0</v>
      </c>
      <c r="N408" s="11"/>
      <c r="O408" s="11"/>
    </row>
    <row r="409" spans="1:15" s="39" customFormat="1" x14ac:dyDescent="0.25">
      <c r="A409" s="25" t="s">
        <v>266</v>
      </c>
      <c r="B409" s="25" t="s">
        <v>293</v>
      </c>
      <c r="C409" s="25" t="s">
        <v>270</v>
      </c>
      <c r="D409" s="25" t="s">
        <v>688</v>
      </c>
      <c r="E409" s="25" t="s">
        <v>295</v>
      </c>
      <c r="F409" s="28"/>
      <c r="G409" s="28"/>
      <c r="H409" s="28"/>
      <c r="I409" s="28">
        <v>0</v>
      </c>
      <c r="J409" s="28">
        <v>0</v>
      </c>
      <c r="K409" s="28">
        <v>0</v>
      </c>
      <c r="L409" s="64">
        <v>0</v>
      </c>
      <c r="M409" s="64">
        <v>0</v>
      </c>
      <c r="N409" s="11"/>
      <c r="O409" s="11"/>
    </row>
    <row r="410" spans="1:15" s="39" customFormat="1" x14ac:dyDescent="0.25">
      <c r="A410" s="25" t="s">
        <v>266</v>
      </c>
      <c r="B410" s="25" t="s">
        <v>293</v>
      </c>
      <c r="C410" s="25" t="s">
        <v>270</v>
      </c>
      <c r="D410" s="25" t="s">
        <v>294</v>
      </c>
      <c r="E410" s="25" t="s">
        <v>295</v>
      </c>
      <c r="F410" s="28"/>
      <c r="G410" s="28"/>
      <c r="H410" s="28">
        <v>0</v>
      </c>
      <c r="I410" s="28">
        <v>0</v>
      </c>
      <c r="J410" s="28">
        <v>0</v>
      </c>
      <c r="K410" s="28">
        <v>0</v>
      </c>
      <c r="L410" s="64">
        <v>0</v>
      </c>
      <c r="M410" s="64">
        <v>0</v>
      </c>
      <c r="N410" s="11"/>
      <c r="O410" s="11"/>
    </row>
    <row r="411" spans="1:15" s="39" customFormat="1" x14ac:dyDescent="0.25">
      <c r="A411" s="25" t="s">
        <v>128</v>
      </c>
      <c r="B411" s="25" t="s">
        <v>657</v>
      </c>
      <c r="C411" s="25" t="s">
        <v>270</v>
      </c>
      <c r="D411" s="25" t="s">
        <v>658</v>
      </c>
      <c r="E411" s="25" t="s">
        <v>295</v>
      </c>
      <c r="F411" s="28"/>
      <c r="G411" s="28"/>
      <c r="H411" s="28"/>
      <c r="I411" s="28"/>
      <c r="J411" s="28"/>
      <c r="K411" s="28">
        <v>0</v>
      </c>
      <c r="L411" s="64">
        <v>0</v>
      </c>
      <c r="M411" s="64">
        <v>0</v>
      </c>
      <c r="N411" s="11"/>
      <c r="O411" s="11"/>
    </row>
    <row r="412" spans="1:15" s="39" customFormat="1" x14ac:dyDescent="0.25">
      <c r="A412" s="25" t="s">
        <v>266</v>
      </c>
      <c r="B412" s="25" t="s">
        <v>657</v>
      </c>
      <c r="C412" s="25" t="s">
        <v>270</v>
      </c>
      <c r="D412" s="93" t="s">
        <v>679</v>
      </c>
      <c r="E412" s="25" t="s">
        <v>295</v>
      </c>
      <c r="F412" s="28"/>
      <c r="G412" s="28"/>
      <c r="H412" s="28"/>
      <c r="I412" s="28"/>
      <c r="J412" s="28">
        <v>0</v>
      </c>
      <c r="K412" s="28">
        <v>0</v>
      </c>
      <c r="L412" s="64">
        <v>0</v>
      </c>
      <c r="M412" s="64">
        <v>0</v>
      </c>
      <c r="N412" s="11"/>
      <c r="O412" s="11"/>
    </row>
    <row r="413" spans="1:15" s="39" customFormat="1" x14ac:dyDescent="0.25">
      <c r="A413" s="25" t="s">
        <v>266</v>
      </c>
      <c r="B413" s="25" t="s">
        <v>657</v>
      </c>
      <c r="C413" s="25" t="s">
        <v>270</v>
      </c>
      <c r="D413" s="93" t="s">
        <v>679</v>
      </c>
      <c r="E413" s="25" t="s">
        <v>285</v>
      </c>
      <c r="F413" s="28"/>
      <c r="G413" s="28"/>
      <c r="H413" s="28"/>
      <c r="I413" s="28"/>
      <c r="J413" s="28">
        <v>0</v>
      </c>
      <c r="K413" s="28">
        <v>0</v>
      </c>
      <c r="L413" s="64">
        <v>0</v>
      </c>
      <c r="M413" s="64">
        <v>0</v>
      </c>
      <c r="N413" s="11"/>
      <c r="O413" s="11"/>
    </row>
    <row r="414" spans="1:15" s="39" customFormat="1" x14ac:dyDescent="0.25">
      <c r="A414" s="25" t="s">
        <v>266</v>
      </c>
      <c r="B414" s="25" t="s">
        <v>682</v>
      </c>
      <c r="C414" s="25" t="s">
        <v>270</v>
      </c>
      <c r="D414" s="25" t="s">
        <v>753</v>
      </c>
      <c r="E414" s="25" t="s">
        <v>625</v>
      </c>
      <c r="F414" s="28"/>
      <c r="G414" s="28"/>
      <c r="H414" s="28"/>
      <c r="I414" s="28">
        <v>0</v>
      </c>
      <c r="J414" s="28">
        <v>0</v>
      </c>
      <c r="K414" s="28">
        <v>0</v>
      </c>
      <c r="L414" s="64">
        <v>0</v>
      </c>
      <c r="M414" s="64">
        <v>0</v>
      </c>
      <c r="N414" s="11"/>
      <c r="O414" s="11"/>
    </row>
    <row r="415" spans="1:15" s="39" customFormat="1" x14ac:dyDescent="0.25">
      <c r="A415" s="25" t="s">
        <v>266</v>
      </c>
      <c r="B415" s="25" t="s">
        <v>682</v>
      </c>
      <c r="C415" s="25" t="s">
        <v>270</v>
      </c>
      <c r="D415" s="25" t="s">
        <v>683</v>
      </c>
      <c r="E415" s="25" t="s">
        <v>625</v>
      </c>
      <c r="F415" s="28"/>
      <c r="G415" s="28"/>
      <c r="H415" s="28">
        <v>0</v>
      </c>
      <c r="I415" s="28">
        <v>0</v>
      </c>
      <c r="J415" s="28">
        <v>0</v>
      </c>
      <c r="K415" s="28">
        <v>0</v>
      </c>
      <c r="L415" s="64">
        <v>0</v>
      </c>
      <c r="M415" s="64">
        <v>0</v>
      </c>
      <c r="N415" s="11"/>
      <c r="O415" s="11"/>
    </row>
    <row r="416" spans="1:15" s="39" customFormat="1" x14ac:dyDescent="0.25">
      <c r="A416" s="25" t="s">
        <v>266</v>
      </c>
      <c r="B416" s="25" t="s">
        <v>694</v>
      </c>
      <c r="C416" s="25" t="s">
        <v>270</v>
      </c>
      <c r="D416" s="25" t="s">
        <v>695</v>
      </c>
      <c r="E416" s="25" t="s">
        <v>625</v>
      </c>
      <c r="F416" s="28"/>
      <c r="G416" s="28"/>
      <c r="H416" s="28">
        <v>0</v>
      </c>
      <c r="I416" s="25"/>
      <c r="J416" s="25"/>
      <c r="K416" s="228"/>
      <c r="L416" s="25"/>
      <c r="M416" s="25"/>
      <c r="N416" s="11"/>
      <c r="O416" s="11"/>
    </row>
    <row r="417" spans="1:15" s="39" customFormat="1" x14ac:dyDescent="0.25">
      <c r="A417" s="25" t="s">
        <v>266</v>
      </c>
      <c r="B417" s="25" t="s">
        <v>694</v>
      </c>
      <c r="C417" s="25" t="s">
        <v>270</v>
      </c>
      <c r="D417" s="25" t="s">
        <v>696</v>
      </c>
      <c r="E417" s="25" t="s">
        <v>295</v>
      </c>
      <c r="F417" s="28"/>
      <c r="G417" s="28"/>
      <c r="H417" s="28">
        <v>0</v>
      </c>
      <c r="I417" s="28">
        <v>0</v>
      </c>
      <c r="J417" s="28">
        <v>0</v>
      </c>
      <c r="K417" s="28">
        <v>0</v>
      </c>
      <c r="L417" s="64">
        <v>0</v>
      </c>
      <c r="M417" s="64">
        <v>0</v>
      </c>
      <c r="N417" s="11"/>
      <c r="O417" s="11"/>
    </row>
    <row r="418" spans="1:15" s="39" customFormat="1" x14ac:dyDescent="0.25">
      <c r="A418" s="25" t="s">
        <v>266</v>
      </c>
      <c r="B418" s="25" t="s">
        <v>694</v>
      </c>
      <c r="C418" s="25" t="s">
        <v>270</v>
      </c>
      <c r="D418" s="25" t="s">
        <v>696</v>
      </c>
      <c r="E418" s="25" t="s">
        <v>625</v>
      </c>
      <c r="F418" s="28"/>
      <c r="G418" s="28"/>
      <c r="H418" s="28">
        <v>0</v>
      </c>
      <c r="I418" s="28">
        <v>0</v>
      </c>
      <c r="J418" s="28">
        <v>0</v>
      </c>
      <c r="K418" s="28">
        <v>0</v>
      </c>
      <c r="L418" s="64">
        <v>0</v>
      </c>
      <c r="M418" s="64">
        <v>0</v>
      </c>
      <c r="N418" s="11"/>
      <c r="O418" s="11"/>
    </row>
    <row r="419" spans="1:15" s="39" customFormat="1" x14ac:dyDescent="0.25">
      <c r="A419" s="25" t="s">
        <v>266</v>
      </c>
      <c r="B419" s="25" t="s">
        <v>694</v>
      </c>
      <c r="C419" s="25" t="s">
        <v>270</v>
      </c>
      <c r="D419" s="25" t="s">
        <v>706</v>
      </c>
      <c r="E419" s="25" t="s">
        <v>295</v>
      </c>
      <c r="F419" s="28"/>
      <c r="G419" s="28"/>
      <c r="H419" s="28">
        <v>0</v>
      </c>
      <c r="I419" s="28">
        <v>0</v>
      </c>
      <c r="J419" s="28">
        <v>0</v>
      </c>
      <c r="K419" s="28">
        <v>0</v>
      </c>
      <c r="L419" s="25"/>
      <c r="M419" s="25"/>
      <c r="N419" s="11"/>
      <c r="O419" s="11"/>
    </row>
    <row r="420" spans="1:15" s="39" customFormat="1" x14ac:dyDescent="0.25">
      <c r="A420" s="25" t="s">
        <v>266</v>
      </c>
      <c r="B420" s="25" t="s">
        <v>694</v>
      </c>
      <c r="C420" s="25" t="s">
        <v>270</v>
      </c>
      <c r="D420" s="25" t="s">
        <v>706</v>
      </c>
      <c r="E420" s="25" t="s">
        <v>625</v>
      </c>
      <c r="F420" s="28"/>
      <c r="G420" s="28"/>
      <c r="H420" s="28">
        <v>0</v>
      </c>
      <c r="I420" s="28">
        <v>0</v>
      </c>
      <c r="J420" s="28">
        <v>0</v>
      </c>
      <c r="K420" s="28">
        <v>0</v>
      </c>
      <c r="L420" s="25"/>
      <c r="M420" s="25"/>
      <c r="N420" s="11"/>
      <c r="O420" s="11"/>
    </row>
    <row r="421" spans="1:15" x14ac:dyDescent="0.25">
      <c r="A421" s="25" t="s">
        <v>266</v>
      </c>
      <c r="B421" s="25" t="s">
        <v>694</v>
      </c>
      <c r="C421" s="25" t="s">
        <v>270</v>
      </c>
      <c r="D421" s="25" t="s">
        <v>716</v>
      </c>
      <c r="E421" s="25" t="s">
        <v>625</v>
      </c>
      <c r="F421" s="28"/>
      <c r="G421" s="28"/>
      <c r="H421" s="28">
        <v>0</v>
      </c>
      <c r="I421" s="25"/>
      <c r="J421" s="25"/>
      <c r="K421" s="228"/>
      <c r="L421" s="25"/>
      <c r="M421" s="25"/>
      <c r="N421" s="11"/>
      <c r="O421" s="11"/>
    </row>
    <row r="422" spans="1:15" x14ac:dyDescent="0.25">
      <c r="A422" s="25" t="s">
        <v>266</v>
      </c>
      <c r="B422" s="25" t="s">
        <v>646</v>
      </c>
      <c r="C422" s="25" t="s">
        <v>270</v>
      </c>
      <c r="D422" s="93" t="s">
        <v>647</v>
      </c>
      <c r="E422" s="25" t="s">
        <v>625</v>
      </c>
      <c r="F422" s="28"/>
      <c r="G422" s="28"/>
      <c r="H422" s="28"/>
      <c r="I422" s="25"/>
      <c r="J422" s="25">
        <v>0</v>
      </c>
      <c r="K422" s="25">
        <v>0</v>
      </c>
      <c r="L422" s="64">
        <v>0</v>
      </c>
      <c r="M422" s="64">
        <v>0</v>
      </c>
      <c r="N422" s="11"/>
      <c r="O422" s="11"/>
    </row>
    <row r="423" spans="1:15" x14ac:dyDescent="0.25">
      <c r="A423" s="25" t="s">
        <v>266</v>
      </c>
      <c r="B423" s="25" t="s">
        <v>646</v>
      </c>
      <c r="C423" s="25" t="s">
        <v>270</v>
      </c>
      <c r="D423" s="93" t="s">
        <v>647</v>
      </c>
      <c r="E423" s="25" t="s">
        <v>632</v>
      </c>
      <c r="F423" s="28"/>
      <c r="G423" s="28"/>
      <c r="H423" s="28"/>
      <c r="I423" s="25"/>
      <c r="J423" s="25">
        <v>0</v>
      </c>
      <c r="K423" s="25">
        <v>0</v>
      </c>
      <c r="L423" s="64">
        <v>0</v>
      </c>
      <c r="M423" s="64">
        <v>0</v>
      </c>
      <c r="N423" s="11"/>
      <c r="O423" s="11"/>
    </row>
    <row r="424" spans="1:15" x14ac:dyDescent="0.25">
      <c r="A424" s="25" t="s">
        <v>266</v>
      </c>
      <c r="B424" s="25" t="s">
        <v>646</v>
      </c>
      <c r="C424" s="25" t="s">
        <v>270</v>
      </c>
      <c r="D424" s="93" t="s">
        <v>659</v>
      </c>
      <c r="E424" s="25" t="s">
        <v>625</v>
      </c>
      <c r="F424" s="28"/>
      <c r="G424" s="28"/>
      <c r="H424" s="28"/>
      <c r="I424" s="25"/>
      <c r="J424" s="25">
        <v>0</v>
      </c>
      <c r="K424" s="25">
        <v>0</v>
      </c>
      <c r="L424" s="25"/>
      <c r="M424" s="25"/>
      <c r="N424" s="11"/>
      <c r="O424" s="11"/>
    </row>
    <row r="425" spans="1:15" x14ac:dyDescent="0.25">
      <c r="A425" s="25" t="s">
        <v>128</v>
      </c>
      <c r="B425" s="25" t="s">
        <v>646</v>
      </c>
      <c r="C425" s="25" t="s">
        <v>270</v>
      </c>
      <c r="D425" s="25" t="s">
        <v>666</v>
      </c>
      <c r="E425" s="25" t="s">
        <v>625</v>
      </c>
      <c r="F425" s="28"/>
      <c r="G425" s="28"/>
      <c r="H425" s="28"/>
      <c r="I425" s="25"/>
      <c r="J425" s="25">
        <v>0</v>
      </c>
      <c r="K425" s="25">
        <v>0</v>
      </c>
      <c r="L425" s="64">
        <v>0</v>
      </c>
      <c r="M425" s="64">
        <v>0</v>
      </c>
      <c r="N425" s="11"/>
      <c r="O425" s="11"/>
    </row>
    <row r="426" spans="1:15" x14ac:dyDescent="0.25">
      <c r="A426" s="25" t="s">
        <v>128</v>
      </c>
      <c r="B426" s="25" t="s">
        <v>646</v>
      </c>
      <c r="C426" s="25" t="s">
        <v>270</v>
      </c>
      <c r="D426" s="25" t="s">
        <v>666</v>
      </c>
      <c r="E426" s="25" t="s">
        <v>632</v>
      </c>
      <c r="F426" s="28"/>
      <c r="G426" s="28"/>
      <c r="H426" s="28"/>
      <c r="I426" s="25"/>
      <c r="J426" s="25">
        <v>0</v>
      </c>
      <c r="K426" s="25">
        <v>0</v>
      </c>
      <c r="L426" s="64">
        <v>0</v>
      </c>
      <c r="M426" s="64">
        <v>0</v>
      </c>
      <c r="N426" s="11"/>
      <c r="O426" s="11"/>
    </row>
    <row r="427" spans="1:15" x14ac:dyDescent="0.25">
      <c r="A427" s="25" t="s">
        <v>128</v>
      </c>
      <c r="B427" s="25" t="s">
        <v>646</v>
      </c>
      <c r="C427" s="25" t="s">
        <v>270</v>
      </c>
      <c r="D427" s="93" t="s">
        <v>669</v>
      </c>
      <c r="E427" s="222" t="s">
        <v>625</v>
      </c>
      <c r="F427" s="28"/>
      <c r="G427" s="28"/>
      <c r="H427" s="28"/>
      <c r="I427" s="25"/>
      <c r="J427" s="25">
        <v>0</v>
      </c>
      <c r="K427" s="25">
        <v>0</v>
      </c>
      <c r="L427" s="64">
        <v>0</v>
      </c>
      <c r="M427" s="64">
        <v>0</v>
      </c>
      <c r="N427" s="11"/>
      <c r="O427" s="11"/>
    </row>
    <row r="428" spans="1:15" x14ac:dyDescent="0.25">
      <c r="A428" s="25" t="s">
        <v>128</v>
      </c>
      <c r="B428" s="25" t="s">
        <v>646</v>
      </c>
      <c r="C428" s="25" t="s">
        <v>270</v>
      </c>
      <c r="D428" s="93" t="s">
        <v>669</v>
      </c>
      <c r="E428" s="222" t="s">
        <v>632</v>
      </c>
      <c r="F428" s="28"/>
      <c r="G428" s="28"/>
      <c r="H428" s="28"/>
      <c r="I428" s="25"/>
      <c r="J428" s="25">
        <v>0</v>
      </c>
      <c r="K428" s="25">
        <v>0</v>
      </c>
      <c r="L428" s="64">
        <v>0</v>
      </c>
      <c r="M428" s="64">
        <v>0</v>
      </c>
      <c r="N428" s="11"/>
      <c r="O428" s="11"/>
    </row>
    <row r="429" spans="1:15" x14ac:dyDescent="0.25">
      <c r="A429" s="25" t="s">
        <v>128</v>
      </c>
      <c r="B429" s="25" t="s">
        <v>672</v>
      </c>
      <c r="C429" s="25" t="s">
        <v>270</v>
      </c>
      <c r="D429" s="25" t="s">
        <v>674</v>
      </c>
      <c r="E429" s="25" t="s">
        <v>275</v>
      </c>
      <c r="F429" s="28"/>
      <c r="G429" s="28"/>
      <c r="H429" s="28"/>
      <c r="I429" s="25"/>
      <c r="J429" s="25">
        <v>0</v>
      </c>
      <c r="K429" s="25">
        <v>0</v>
      </c>
      <c r="L429" s="64">
        <v>0</v>
      </c>
      <c r="M429" s="64">
        <v>0</v>
      </c>
      <c r="N429" s="11"/>
      <c r="O429" s="11"/>
    </row>
    <row r="430" spans="1:15" x14ac:dyDescent="0.25">
      <c r="A430" s="25" t="s">
        <v>128</v>
      </c>
      <c r="B430" s="25" t="s">
        <v>672</v>
      </c>
      <c r="C430" s="25" t="s">
        <v>270</v>
      </c>
      <c r="D430" s="25" t="s">
        <v>675</v>
      </c>
      <c r="E430" s="25" t="s">
        <v>282</v>
      </c>
      <c r="F430" s="28"/>
      <c r="G430" s="28"/>
      <c r="H430" s="28"/>
      <c r="I430" s="25"/>
      <c r="J430" s="25">
        <v>0</v>
      </c>
      <c r="K430" s="25">
        <v>0</v>
      </c>
      <c r="L430" s="64">
        <v>0</v>
      </c>
      <c r="M430" s="64">
        <v>0</v>
      </c>
      <c r="N430" s="11"/>
      <c r="O430" s="11"/>
    </row>
    <row r="431" spans="1:15" x14ac:dyDescent="0.25">
      <c r="A431" s="25" t="s">
        <v>128</v>
      </c>
      <c r="B431" s="25" t="s">
        <v>672</v>
      </c>
      <c r="C431" s="25" t="s">
        <v>270</v>
      </c>
      <c r="D431" s="25" t="s">
        <v>677</v>
      </c>
      <c r="E431" s="25" t="s">
        <v>295</v>
      </c>
      <c r="F431" s="28"/>
      <c r="G431" s="28"/>
      <c r="H431" s="28"/>
      <c r="I431" s="25"/>
      <c r="J431" s="25">
        <v>0</v>
      </c>
      <c r="K431" s="25">
        <v>0</v>
      </c>
      <c r="L431" s="64">
        <v>0</v>
      </c>
      <c r="M431" s="64">
        <v>0</v>
      </c>
      <c r="N431" s="11"/>
      <c r="O431" s="11"/>
    </row>
    <row r="432" spans="1:15" x14ac:dyDescent="0.25">
      <c r="A432" s="25" t="s">
        <v>128</v>
      </c>
      <c r="B432" s="25" t="s">
        <v>672</v>
      </c>
      <c r="C432" s="25" t="s">
        <v>270</v>
      </c>
      <c r="D432" s="93" t="s">
        <v>673</v>
      </c>
      <c r="E432" s="25" t="s">
        <v>275</v>
      </c>
      <c r="F432" s="28"/>
      <c r="G432" s="28"/>
      <c r="H432" s="28"/>
      <c r="I432" s="25"/>
      <c r="J432" s="25">
        <v>0</v>
      </c>
      <c r="K432" s="25">
        <v>0</v>
      </c>
      <c r="L432" s="64">
        <v>0</v>
      </c>
      <c r="M432" s="64">
        <v>0</v>
      </c>
      <c r="N432" s="11"/>
      <c r="O432" s="11"/>
    </row>
    <row r="433" spans="1:15" x14ac:dyDescent="0.25">
      <c r="A433" s="25" t="s">
        <v>266</v>
      </c>
      <c r="B433" s="25" t="s">
        <v>636</v>
      </c>
      <c r="C433" s="25" t="s">
        <v>270</v>
      </c>
      <c r="D433" s="25" t="s">
        <v>637</v>
      </c>
      <c r="E433" s="25" t="s">
        <v>798</v>
      </c>
      <c r="F433" s="28"/>
      <c r="G433" s="28"/>
      <c r="H433" s="28"/>
      <c r="I433" s="25"/>
      <c r="J433" s="25">
        <v>0</v>
      </c>
      <c r="K433" s="25">
        <v>0</v>
      </c>
      <c r="L433" s="64">
        <v>0</v>
      </c>
      <c r="M433" s="64">
        <v>0</v>
      </c>
      <c r="N433" s="11"/>
      <c r="O433" s="11"/>
    </row>
    <row r="434" spans="1:15" x14ac:dyDescent="0.25">
      <c r="A434" s="25" t="s">
        <v>266</v>
      </c>
      <c r="B434" s="25" t="s">
        <v>636</v>
      </c>
      <c r="C434" s="25" t="s">
        <v>270</v>
      </c>
      <c r="D434" s="25" t="s">
        <v>637</v>
      </c>
      <c r="E434" s="25" t="s">
        <v>285</v>
      </c>
      <c r="F434" s="28"/>
      <c r="G434" s="28"/>
      <c r="H434" s="28"/>
      <c r="I434" s="25"/>
      <c r="J434" s="25">
        <v>0</v>
      </c>
      <c r="K434" s="25">
        <v>0</v>
      </c>
      <c r="L434" s="64">
        <v>0</v>
      </c>
      <c r="M434" s="64">
        <v>0</v>
      </c>
      <c r="N434" s="11"/>
      <c r="O434" s="11"/>
    </row>
    <row r="435" spans="1:15" x14ac:dyDescent="0.25">
      <c r="A435" s="25" t="s">
        <v>266</v>
      </c>
      <c r="B435" s="25" t="s">
        <v>636</v>
      </c>
      <c r="C435" s="25" t="s">
        <v>270</v>
      </c>
      <c r="D435" s="25" t="s">
        <v>639</v>
      </c>
      <c r="E435" s="25" t="s">
        <v>285</v>
      </c>
      <c r="F435" s="28"/>
      <c r="G435" s="28"/>
      <c r="H435" s="28"/>
      <c r="I435" s="25"/>
      <c r="J435" s="25">
        <v>0</v>
      </c>
      <c r="K435" s="25">
        <v>0</v>
      </c>
      <c r="L435" s="64">
        <v>0</v>
      </c>
      <c r="M435" s="64">
        <v>0</v>
      </c>
      <c r="N435" s="11"/>
      <c r="O435" s="11"/>
    </row>
    <row r="436" spans="1:15" x14ac:dyDescent="0.25">
      <c r="A436" s="25" t="s">
        <v>266</v>
      </c>
      <c r="B436" s="25" t="s">
        <v>636</v>
      </c>
      <c r="C436" s="25" t="s">
        <v>270</v>
      </c>
      <c r="D436" s="25" t="s">
        <v>640</v>
      </c>
      <c r="E436" s="25" t="s">
        <v>285</v>
      </c>
      <c r="F436" s="28"/>
      <c r="G436" s="28"/>
      <c r="H436" s="28"/>
      <c r="I436" s="25"/>
      <c r="J436" s="25">
        <v>0</v>
      </c>
      <c r="K436" s="25">
        <v>0</v>
      </c>
      <c r="L436" s="64">
        <v>0</v>
      </c>
      <c r="M436" s="64">
        <v>0</v>
      </c>
      <c r="N436" s="11"/>
      <c r="O436" s="11"/>
    </row>
    <row r="437" spans="1:15" x14ac:dyDescent="0.25">
      <c r="A437" s="25" t="s">
        <v>266</v>
      </c>
      <c r="B437" s="25" t="s">
        <v>636</v>
      </c>
      <c r="C437" s="25" t="s">
        <v>270</v>
      </c>
      <c r="D437" s="93" t="s">
        <v>786</v>
      </c>
      <c r="E437" s="222" t="s">
        <v>275</v>
      </c>
      <c r="F437" s="28"/>
      <c r="G437" s="28"/>
      <c r="H437" s="28"/>
      <c r="I437" s="25"/>
      <c r="J437" s="25">
        <v>0</v>
      </c>
      <c r="K437" s="25">
        <v>0</v>
      </c>
      <c r="L437" s="64">
        <v>0</v>
      </c>
      <c r="M437" s="64">
        <v>0</v>
      </c>
      <c r="N437" s="11"/>
      <c r="O437" s="11"/>
    </row>
    <row r="438" spans="1:15" x14ac:dyDescent="0.25">
      <c r="A438" s="25" t="s">
        <v>266</v>
      </c>
      <c r="B438" s="25" t="s">
        <v>636</v>
      </c>
      <c r="C438" s="25" t="s">
        <v>270</v>
      </c>
      <c r="D438" s="93" t="s">
        <v>786</v>
      </c>
      <c r="E438" s="222" t="s">
        <v>285</v>
      </c>
      <c r="F438" s="28"/>
      <c r="G438" s="28"/>
      <c r="H438" s="28"/>
      <c r="I438" s="25"/>
      <c r="J438" s="25">
        <v>0</v>
      </c>
      <c r="K438" s="25">
        <v>0</v>
      </c>
      <c r="L438" s="64">
        <v>0</v>
      </c>
      <c r="M438" s="64">
        <v>0</v>
      </c>
      <c r="N438" s="11"/>
      <c r="O438" s="11"/>
    </row>
    <row r="439" spans="1:15" x14ac:dyDescent="0.25">
      <c r="A439" s="25" t="s">
        <v>266</v>
      </c>
      <c r="B439" s="25" t="s">
        <v>714</v>
      </c>
      <c r="C439" s="25" t="s">
        <v>270</v>
      </c>
      <c r="D439" s="25" t="s">
        <v>715</v>
      </c>
      <c r="E439" s="25" t="s">
        <v>295</v>
      </c>
      <c r="F439" s="28"/>
      <c r="G439" s="28"/>
      <c r="H439" s="28">
        <v>0</v>
      </c>
      <c r="I439" s="28">
        <v>0</v>
      </c>
      <c r="J439" s="28">
        <v>0</v>
      </c>
      <c r="K439" s="28">
        <v>0</v>
      </c>
      <c r="L439" s="64">
        <v>0</v>
      </c>
      <c r="M439" s="64">
        <v>0</v>
      </c>
      <c r="N439" s="11"/>
      <c r="O439" s="11"/>
    </row>
    <row r="440" spans="1:15" x14ac:dyDescent="0.25">
      <c r="A440" s="25" t="s">
        <v>266</v>
      </c>
      <c r="B440" s="25" t="s">
        <v>714</v>
      </c>
      <c r="C440" s="25" t="s">
        <v>270</v>
      </c>
      <c r="D440" s="25" t="s">
        <v>715</v>
      </c>
      <c r="E440" s="25" t="s">
        <v>282</v>
      </c>
      <c r="F440" s="28"/>
      <c r="G440" s="28"/>
      <c r="H440" s="28">
        <v>0</v>
      </c>
      <c r="I440" s="28">
        <v>0</v>
      </c>
      <c r="J440" s="28">
        <v>0</v>
      </c>
      <c r="K440" s="28">
        <v>0</v>
      </c>
      <c r="L440" s="64">
        <v>0</v>
      </c>
      <c r="M440" s="64">
        <v>0</v>
      </c>
      <c r="N440" s="11"/>
      <c r="O440" s="11"/>
    </row>
    <row r="441" spans="1:15" x14ac:dyDescent="0.25">
      <c r="A441" s="25" t="s">
        <v>266</v>
      </c>
      <c r="B441" s="25" t="s">
        <v>714</v>
      </c>
      <c r="C441" s="25" t="s">
        <v>270</v>
      </c>
      <c r="D441" s="25" t="s">
        <v>715</v>
      </c>
      <c r="E441" s="25" t="s">
        <v>625</v>
      </c>
      <c r="F441" s="28"/>
      <c r="G441" s="28"/>
      <c r="H441" s="28">
        <v>0</v>
      </c>
      <c r="I441" s="28">
        <v>0</v>
      </c>
      <c r="J441" s="28">
        <v>0</v>
      </c>
      <c r="K441" s="28">
        <v>0</v>
      </c>
      <c r="L441" s="64">
        <v>0</v>
      </c>
      <c r="M441" s="64">
        <v>0</v>
      </c>
      <c r="N441" s="11"/>
      <c r="O441" s="11"/>
    </row>
    <row r="442" spans="1:15" x14ac:dyDescent="0.25">
      <c r="A442" s="25" t="s">
        <v>266</v>
      </c>
      <c r="B442" s="25" t="s">
        <v>708</v>
      </c>
      <c r="C442" s="25" t="s">
        <v>270</v>
      </c>
      <c r="D442" s="25" t="s">
        <v>294</v>
      </c>
      <c r="E442" s="25" t="s">
        <v>295</v>
      </c>
      <c r="F442" s="28"/>
      <c r="G442" s="28"/>
      <c r="H442" s="28"/>
      <c r="I442" s="28">
        <v>0</v>
      </c>
      <c r="J442" s="28">
        <v>0</v>
      </c>
      <c r="K442" s="28">
        <v>0</v>
      </c>
      <c r="L442" s="64">
        <v>0</v>
      </c>
      <c r="M442" s="64">
        <v>0</v>
      </c>
      <c r="N442" s="11"/>
      <c r="O442" s="11"/>
    </row>
    <row r="443" spans="1:15" x14ac:dyDescent="0.25">
      <c r="A443" s="25" t="s">
        <v>266</v>
      </c>
      <c r="B443" s="25" t="s">
        <v>708</v>
      </c>
      <c r="C443" s="25" t="s">
        <v>270</v>
      </c>
      <c r="D443" s="25" t="s">
        <v>709</v>
      </c>
      <c r="E443" s="25" t="s">
        <v>295</v>
      </c>
      <c r="F443" s="28"/>
      <c r="G443" s="28"/>
      <c r="H443" s="28">
        <v>0</v>
      </c>
      <c r="I443" s="28">
        <v>0</v>
      </c>
      <c r="J443" s="28">
        <v>0</v>
      </c>
      <c r="K443" s="28">
        <v>0</v>
      </c>
      <c r="L443" s="64">
        <v>0</v>
      </c>
      <c r="M443" s="64">
        <v>0</v>
      </c>
      <c r="N443" s="11"/>
      <c r="O443" s="11"/>
    </row>
    <row r="444" spans="1:15" x14ac:dyDescent="0.25">
      <c r="A444" s="25" t="s">
        <v>266</v>
      </c>
      <c r="B444" s="25" t="s">
        <v>708</v>
      </c>
      <c r="C444" s="25" t="s">
        <v>270</v>
      </c>
      <c r="D444" s="25" t="s">
        <v>709</v>
      </c>
      <c r="E444" s="25" t="s">
        <v>289</v>
      </c>
      <c r="F444" s="28"/>
      <c r="G444" s="28"/>
      <c r="H444" s="28">
        <v>0</v>
      </c>
      <c r="I444" s="28">
        <v>0</v>
      </c>
      <c r="J444" s="28">
        <v>0</v>
      </c>
      <c r="K444" s="28">
        <v>0</v>
      </c>
      <c r="L444" s="64">
        <v>0</v>
      </c>
      <c r="M444" s="64">
        <v>0</v>
      </c>
      <c r="N444" s="11"/>
      <c r="O444" s="11"/>
    </row>
    <row r="445" spans="1:15" x14ac:dyDescent="0.25">
      <c r="A445" s="25" t="s">
        <v>266</v>
      </c>
      <c r="B445" s="25" t="s">
        <v>708</v>
      </c>
      <c r="C445" s="25" t="s">
        <v>270</v>
      </c>
      <c r="D445" s="25" t="s">
        <v>709</v>
      </c>
      <c r="E445" s="25" t="s">
        <v>625</v>
      </c>
      <c r="F445" s="28"/>
      <c r="G445" s="28"/>
      <c r="H445" s="28">
        <v>0</v>
      </c>
      <c r="I445" s="28">
        <v>0</v>
      </c>
      <c r="J445" s="28">
        <v>0</v>
      </c>
      <c r="K445" s="28">
        <v>0</v>
      </c>
      <c r="L445" s="64">
        <v>0</v>
      </c>
      <c r="M445" s="64">
        <v>0</v>
      </c>
      <c r="N445" s="11"/>
      <c r="O445" s="11"/>
    </row>
    <row r="446" spans="1:15" x14ac:dyDescent="0.25">
      <c r="A446" s="25" t="s">
        <v>266</v>
      </c>
      <c r="B446" s="25" t="s">
        <v>708</v>
      </c>
      <c r="C446" s="25" t="s">
        <v>270</v>
      </c>
      <c r="D446" s="25" t="s">
        <v>709</v>
      </c>
      <c r="E446" s="25" t="s">
        <v>285</v>
      </c>
      <c r="F446" s="28"/>
      <c r="G446" s="28"/>
      <c r="H446" s="28">
        <v>0</v>
      </c>
      <c r="I446" s="28">
        <v>0</v>
      </c>
      <c r="J446" s="28">
        <v>0</v>
      </c>
      <c r="K446" s="28">
        <v>0</v>
      </c>
      <c r="L446" s="64">
        <v>0</v>
      </c>
      <c r="M446" s="64">
        <v>0</v>
      </c>
      <c r="N446" s="11"/>
      <c r="O446" s="11"/>
    </row>
    <row r="447" spans="1:15" x14ac:dyDescent="0.25">
      <c r="A447" s="25" t="s">
        <v>266</v>
      </c>
      <c r="B447" s="25" t="s">
        <v>700</v>
      </c>
      <c r="C447" s="25" t="s">
        <v>270</v>
      </c>
      <c r="D447" s="25" t="s">
        <v>788</v>
      </c>
      <c r="E447" s="25" t="s">
        <v>625</v>
      </c>
      <c r="F447" s="28"/>
      <c r="G447" s="28"/>
      <c r="H447" s="28"/>
      <c r="I447" s="28"/>
      <c r="J447" s="28">
        <v>0</v>
      </c>
      <c r="K447" s="28">
        <v>0</v>
      </c>
      <c r="L447" s="64">
        <v>0</v>
      </c>
      <c r="M447" s="64">
        <v>0</v>
      </c>
      <c r="N447" s="11"/>
      <c r="O447" s="11"/>
    </row>
    <row r="448" spans="1:15" s="31" customFormat="1" x14ac:dyDescent="0.25">
      <c r="A448" s="25" t="s">
        <v>266</v>
      </c>
      <c r="B448" s="25" t="s">
        <v>700</v>
      </c>
      <c r="C448" s="25" t="s">
        <v>270</v>
      </c>
      <c r="D448" s="25" t="s">
        <v>701</v>
      </c>
      <c r="E448" s="25" t="s">
        <v>625</v>
      </c>
      <c r="F448" s="28"/>
      <c r="G448" s="28"/>
      <c r="H448" s="28">
        <v>0</v>
      </c>
      <c r="I448" s="28">
        <v>0</v>
      </c>
      <c r="J448" s="28">
        <v>0</v>
      </c>
      <c r="K448" s="28"/>
      <c r="L448" s="25"/>
      <c r="M448" s="25"/>
      <c r="N448" s="11"/>
      <c r="O448" s="11"/>
    </row>
    <row r="449" spans="1:15" x14ac:dyDescent="0.25">
      <c r="A449" s="25" t="s">
        <v>266</v>
      </c>
      <c r="B449" s="25" t="s">
        <v>686</v>
      </c>
      <c r="C449" s="25" t="s">
        <v>270</v>
      </c>
      <c r="D449" s="25" t="s">
        <v>687</v>
      </c>
      <c r="E449" s="25" t="s">
        <v>625</v>
      </c>
      <c r="F449" s="28"/>
      <c r="G449" s="28"/>
      <c r="H449" s="28">
        <v>0</v>
      </c>
      <c r="I449" s="28">
        <v>0</v>
      </c>
      <c r="J449" s="28">
        <v>0</v>
      </c>
      <c r="K449" s="28">
        <v>0</v>
      </c>
      <c r="L449" s="64">
        <v>0</v>
      </c>
      <c r="M449" s="64">
        <v>0</v>
      </c>
      <c r="N449" s="11"/>
      <c r="O449" s="11"/>
    </row>
    <row r="450" spans="1:15" x14ac:dyDescent="0.25">
      <c r="A450" s="25" t="s">
        <v>266</v>
      </c>
      <c r="B450" s="25" t="s">
        <v>686</v>
      </c>
      <c r="C450" s="25" t="s">
        <v>270</v>
      </c>
      <c r="D450" s="25" t="s">
        <v>705</v>
      </c>
      <c r="E450" s="25" t="s">
        <v>295</v>
      </c>
      <c r="F450" s="28"/>
      <c r="G450" s="28"/>
      <c r="H450" s="28">
        <v>0</v>
      </c>
      <c r="I450" s="28">
        <v>0</v>
      </c>
      <c r="J450" s="28">
        <v>0</v>
      </c>
      <c r="K450" s="28">
        <v>0</v>
      </c>
      <c r="L450" s="64">
        <v>0</v>
      </c>
      <c r="M450" s="64">
        <v>0</v>
      </c>
      <c r="N450" s="11"/>
      <c r="O450" s="11"/>
    </row>
    <row r="451" spans="1:15" x14ac:dyDescent="0.25">
      <c r="A451" s="25" t="s">
        <v>266</v>
      </c>
      <c r="B451" s="25" t="s">
        <v>686</v>
      </c>
      <c r="C451" s="25" t="s">
        <v>270</v>
      </c>
      <c r="D451" s="25" t="s">
        <v>705</v>
      </c>
      <c r="E451" s="25" t="s">
        <v>625</v>
      </c>
      <c r="F451" s="28"/>
      <c r="G451" s="28"/>
      <c r="H451" s="28">
        <v>0</v>
      </c>
      <c r="I451" s="28">
        <v>0</v>
      </c>
      <c r="J451" s="28">
        <v>0</v>
      </c>
      <c r="K451" s="28">
        <v>0</v>
      </c>
      <c r="L451" s="64">
        <v>0</v>
      </c>
      <c r="M451" s="64">
        <v>0</v>
      </c>
      <c r="N451" s="11"/>
      <c r="O451" s="11"/>
    </row>
    <row r="452" spans="1:15" x14ac:dyDescent="0.25">
      <c r="A452" s="25" t="s">
        <v>266</v>
      </c>
      <c r="B452" s="25" t="s">
        <v>686</v>
      </c>
      <c r="C452" s="25" t="s">
        <v>270</v>
      </c>
      <c r="D452" s="25" t="s">
        <v>711</v>
      </c>
      <c r="E452" s="25" t="s">
        <v>625</v>
      </c>
      <c r="F452" s="28"/>
      <c r="G452" s="28"/>
      <c r="H452" s="28">
        <v>0</v>
      </c>
      <c r="I452" s="28">
        <v>0</v>
      </c>
      <c r="J452" s="28">
        <v>0</v>
      </c>
      <c r="K452" s="28">
        <v>0</v>
      </c>
      <c r="L452" s="64">
        <v>0</v>
      </c>
      <c r="M452" s="64">
        <v>0</v>
      </c>
      <c r="N452" s="11"/>
      <c r="O452" s="11"/>
    </row>
    <row r="453" spans="1:15" x14ac:dyDescent="0.25">
      <c r="A453" s="25" t="s">
        <v>266</v>
      </c>
      <c r="B453" s="25" t="s">
        <v>691</v>
      </c>
      <c r="C453" s="25" t="s">
        <v>270</v>
      </c>
      <c r="D453" s="25" t="s">
        <v>692</v>
      </c>
      <c r="E453" s="25" t="s">
        <v>282</v>
      </c>
      <c r="F453" s="28"/>
      <c r="G453" s="28"/>
      <c r="H453" s="28"/>
      <c r="I453" s="28"/>
      <c r="J453" s="28">
        <v>0</v>
      </c>
      <c r="K453" s="28">
        <v>0</v>
      </c>
      <c r="L453" s="64">
        <v>0</v>
      </c>
      <c r="M453" s="64">
        <v>0</v>
      </c>
      <c r="N453" s="11"/>
      <c r="O453" s="11"/>
    </row>
    <row r="454" spans="1:15" x14ac:dyDescent="0.25">
      <c r="A454" s="25" t="s">
        <v>266</v>
      </c>
      <c r="B454" s="25" t="s">
        <v>691</v>
      </c>
      <c r="C454" s="25" t="s">
        <v>270</v>
      </c>
      <c r="D454" s="25" t="s">
        <v>692</v>
      </c>
      <c r="E454" s="25" t="s">
        <v>625</v>
      </c>
      <c r="F454" s="28"/>
      <c r="G454" s="28"/>
      <c r="H454" s="28">
        <v>0</v>
      </c>
      <c r="I454" s="28">
        <v>0</v>
      </c>
      <c r="J454" s="28">
        <v>0</v>
      </c>
      <c r="K454" s="28">
        <v>0</v>
      </c>
      <c r="L454" s="64">
        <v>0</v>
      </c>
      <c r="M454" s="64">
        <v>0</v>
      </c>
      <c r="N454" s="11"/>
      <c r="O454" s="11"/>
    </row>
    <row r="455" spans="1:15" x14ac:dyDescent="0.25">
      <c r="A455" s="25" t="s">
        <v>266</v>
      </c>
      <c r="B455" s="25" t="s">
        <v>691</v>
      </c>
      <c r="C455" s="25" t="s">
        <v>270</v>
      </c>
      <c r="D455" s="25" t="s">
        <v>693</v>
      </c>
      <c r="E455" s="25" t="s">
        <v>282</v>
      </c>
      <c r="F455" s="28"/>
      <c r="G455" s="28"/>
      <c r="H455" s="28">
        <v>0</v>
      </c>
      <c r="I455" s="28">
        <v>0</v>
      </c>
      <c r="J455" s="28">
        <v>0</v>
      </c>
      <c r="K455" s="28"/>
      <c r="L455" s="25"/>
      <c r="M455" s="25"/>
      <c r="N455" s="11"/>
      <c r="O455" s="11"/>
    </row>
    <row r="456" spans="1:15" x14ac:dyDescent="0.25">
      <c r="A456" s="25" t="s">
        <v>266</v>
      </c>
      <c r="B456" s="25" t="s">
        <v>691</v>
      </c>
      <c r="C456" s="25" t="s">
        <v>270</v>
      </c>
      <c r="D456" s="25" t="s">
        <v>693</v>
      </c>
      <c r="E456" s="25" t="s">
        <v>625</v>
      </c>
      <c r="F456" s="28"/>
      <c r="G456" s="28"/>
      <c r="H456" s="28">
        <v>0</v>
      </c>
      <c r="I456" s="28">
        <v>0</v>
      </c>
      <c r="J456" s="28">
        <v>0</v>
      </c>
      <c r="K456" s="228"/>
      <c r="L456" s="25"/>
      <c r="M456" s="25"/>
      <c r="N456" s="11"/>
      <c r="O456" s="11"/>
    </row>
    <row r="457" spans="1:15" x14ac:dyDescent="0.25">
      <c r="A457" s="25" t="s">
        <v>266</v>
      </c>
      <c r="B457" s="25" t="s">
        <v>691</v>
      </c>
      <c r="C457" s="25" t="s">
        <v>270</v>
      </c>
      <c r="D457" s="25" t="s">
        <v>710</v>
      </c>
      <c r="E457" s="25" t="s">
        <v>282</v>
      </c>
      <c r="F457" s="28"/>
      <c r="G457" s="28"/>
      <c r="H457" s="28">
        <v>0</v>
      </c>
      <c r="I457" s="28">
        <v>0</v>
      </c>
      <c r="J457" s="28">
        <v>0</v>
      </c>
      <c r="K457" s="28">
        <v>0</v>
      </c>
      <c r="L457" s="25"/>
      <c r="M457" s="25">
        <v>0</v>
      </c>
      <c r="N457" s="11"/>
      <c r="O457" s="11"/>
    </row>
    <row r="458" spans="1:15" x14ac:dyDescent="0.25">
      <c r="A458" s="25" t="s">
        <v>266</v>
      </c>
      <c r="B458" s="25" t="s">
        <v>691</v>
      </c>
      <c r="C458" s="25" t="s">
        <v>270</v>
      </c>
      <c r="D458" s="25" t="s">
        <v>710</v>
      </c>
      <c r="E458" s="25" t="s">
        <v>625</v>
      </c>
      <c r="F458" s="28"/>
      <c r="G458" s="28"/>
      <c r="H458" s="28">
        <v>0</v>
      </c>
      <c r="I458" s="28"/>
      <c r="J458" s="28"/>
      <c r="K458" s="228"/>
      <c r="L458" s="25"/>
      <c r="M458" s="25"/>
      <c r="N458" s="11"/>
      <c r="O458" s="11"/>
    </row>
    <row r="459" spans="1:15" x14ac:dyDescent="0.25">
      <c r="A459" s="25" t="s">
        <v>266</v>
      </c>
      <c r="B459" s="25" t="s">
        <v>680</v>
      </c>
      <c r="C459" s="25" t="s">
        <v>270</v>
      </c>
      <c r="D459" s="25" t="s">
        <v>681</v>
      </c>
      <c r="E459" s="25" t="s">
        <v>295</v>
      </c>
      <c r="F459" s="28"/>
      <c r="G459" s="28"/>
      <c r="H459" s="28">
        <v>0</v>
      </c>
      <c r="I459" s="28">
        <v>0</v>
      </c>
      <c r="J459" s="28">
        <v>0</v>
      </c>
      <c r="K459" s="28">
        <v>0</v>
      </c>
      <c r="L459" s="25"/>
      <c r="M459" s="25"/>
      <c r="N459" s="11"/>
      <c r="O459" s="11"/>
    </row>
    <row r="460" spans="1:15" x14ac:dyDescent="0.25">
      <c r="A460" s="25" t="s">
        <v>266</v>
      </c>
      <c r="B460" s="25" t="s">
        <v>680</v>
      </c>
      <c r="C460" s="25" t="s">
        <v>270</v>
      </c>
      <c r="D460" s="25" t="s">
        <v>688</v>
      </c>
      <c r="E460" s="25" t="s">
        <v>295</v>
      </c>
      <c r="F460" s="28"/>
      <c r="G460" s="28"/>
      <c r="H460" s="28">
        <v>0</v>
      </c>
      <c r="I460" s="28">
        <v>0</v>
      </c>
      <c r="J460" s="28">
        <v>0</v>
      </c>
      <c r="K460" s="28">
        <v>0</v>
      </c>
      <c r="L460" s="64">
        <v>0</v>
      </c>
      <c r="M460" s="64">
        <v>0</v>
      </c>
      <c r="N460" s="11"/>
      <c r="O460" s="11"/>
    </row>
    <row r="461" spans="1:15" x14ac:dyDescent="0.25">
      <c r="A461" s="25" t="s">
        <v>266</v>
      </c>
      <c r="B461" s="25" t="s">
        <v>680</v>
      </c>
      <c r="C461" s="25" t="s">
        <v>270</v>
      </c>
      <c r="D461" s="25" t="s">
        <v>702</v>
      </c>
      <c r="E461" s="25" t="s">
        <v>295</v>
      </c>
      <c r="F461" s="28"/>
      <c r="G461" s="28"/>
      <c r="H461" s="28">
        <v>0</v>
      </c>
      <c r="I461" s="28">
        <v>0</v>
      </c>
      <c r="J461" s="28">
        <v>0</v>
      </c>
      <c r="K461" s="28">
        <v>0</v>
      </c>
      <c r="L461" s="25"/>
      <c r="M461" s="25"/>
      <c r="N461" s="11"/>
      <c r="O461" s="11"/>
    </row>
    <row r="462" spans="1:15" x14ac:dyDescent="0.25">
      <c r="A462" s="25" t="s">
        <v>266</v>
      </c>
      <c r="B462" s="25" t="s">
        <v>703</v>
      </c>
      <c r="C462" s="25" t="s">
        <v>270</v>
      </c>
      <c r="D462" s="25" t="s">
        <v>704</v>
      </c>
      <c r="E462" s="25" t="s">
        <v>282</v>
      </c>
      <c r="F462" s="28"/>
      <c r="G462" s="28"/>
      <c r="H462" s="28">
        <v>0</v>
      </c>
      <c r="I462" s="28">
        <v>0</v>
      </c>
      <c r="J462" s="28"/>
      <c r="K462" s="228"/>
      <c r="L462" s="25"/>
      <c r="M462" s="25"/>
      <c r="N462" s="11"/>
      <c r="O462" s="11"/>
    </row>
    <row r="463" spans="1:15" x14ac:dyDescent="0.25">
      <c r="A463" s="25" t="s">
        <v>266</v>
      </c>
      <c r="B463" s="25" t="s">
        <v>703</v>
      </c>
      <c r="C463" s="25" t="s">
        <v>270</v>
      </c>
      <c r="D463" s="25" t="s">
        <v>704</v>
      </c>
      <c r="E463" s="25" t="s">
        <v>285</v>
      </c>
      <c r="F463" s="28"/>
      <c r="G463" s="28"/>
      <c r="H463" s="28">
        <v>0</v>
      </c>
      <c r="I463" s="28"/>
      <c r="J463" s="28"/>
      <c r="K463" s="28"/>
      <c r="L463" s="25"/>
      <c r="M463" s="25"/>
      <c r="N463" s="11"/>
      <c r="O463" s="11"/>
    </row>
    <row r="464" spans="1:15" x14ac:dyDescent="0.25">
      <c r="A464" s="25" t="s">
        <v>392</v>
      </c>
      <c r="B464" s="25" t="s">
        <v>393</v>
      </c>
      <c r="C464" s="25" t="s">
        <v>12</v>
      </c>
      <c r="D464" s="25" t="s">
        <v>402</v>
      </c>
      <c r="E464" s="25" t="s">
        <v>333</v>
      </c>
      <c r="F464" s="28"/>
      <c r="G464" s="28"/>
      <c r="H464" s="28"/>
      <c r="I464" s="28"/>
      <c r="J464" s="28">
        <v>0</v>
      </c>
      <c r="K464" s="28">
        <v>0</v>
      </c>
      <c r="L464" s="25"/>
      <c r="M464" s="25"/>
    </row>
    <row r="465" spans="1:13" x14ac:dyDescent="0.25">
      <c r="A465" s="25" t="s">
        <v>392</v>
      </c>
      <c r="B465" s="25" t="s">
        <v>393</v>
      </c>
      <c r="C465" s="25" t="s">
        <v>12</v>
      </c>
      <c r="D465" s="25" t="s">
        <v>394</v>
      </c>
      <c r="E465" s="25" t="s">
        <v>333</v>
      </c>
      <c r="F465" s="28"/>
      <c r="G465" s="28"/>
      <c r="H465" s="28"/>
      <c r="I465" s="28">
        <v>0</v>
      </c>
      <c r="J465" s="28"/>
      <c r="K465" s="228"/>
      <c r="L465" s="25"/>
      <c r="M465" s="25">
        <v>0</v>
      </c>
    </row>
    <row r="466" spans="1:13" x14ac:dyDescent="0.25">
      <c r="A466" s="25" t="s">
        <v>392</v>
      </c>
      <c r="B466" s="124" t="s">
        <v>795</v>
      </c>
      <c r="C466" s="25" t="s">
        <v>12</v>
      </c>
      <c r="D466" s="25" t="s">
        <v>402</v>
      </c>
      <c r="E466" s="25" t="s">
        <v>333</v>
      </c>
      <c r="F466" s="28"/>
      <c r="G466" s="28"/>
      <c r="H466" s="28"/>
      <c r="I466" s="28"/>
      <c r="J466" s="28">
        <v>0</v>
      </c>
      <c r="K466" s="28">
        <v>0</v>
      </c>
      <c r="L466" s="6">
        <v>0</v>
      </c>
      <c r="M466" s="6">
        <v>0</v>
      </c>
    </row>
    <row r="467" spans="1:13" x14ac:dyDescent="0.25">
      <c r="A467" s="25" t="s">
        <v>392</v>
      </c>
      <c r="B467" s="25" t="s">
        <v>395</v>
      </c>
      <c r="C467" s="25" t="s">
        <v>12</v>
      </c>
      <c r="D467" s="25" t="s">
        <v>396</v>
      </c>
      <c r="E467" s="25" t="s">
        <v>333</v>
      </c>
      <c r="F467" s="28"/>
      <c r="G467" s="28"/>
      <c r="H467" s="28"/>
      <c r="I467" s="28">
        <v>0</v>
      </c>
      <c r="J467" s="28">
        <v>0</v>
      </c>
      <c r="K467" s="28">
        <v>0</v>
      </c>
      <c r="L467" s="6">
        <v>0</v>
      </c>
      <c r="M467" s="6">
        <v>0</v>
      </c>
    </row>
    <row r="468" spans="1:13" x14ac:dyDescent="0.25">
      <c r="A468" s="25" t="s">
        <v>392</v>
      </c>
      <c r="B468" s="25" t="s">
        <v>395</v>
      </c>
      <c r="C468" s="25" t="s">
        <v>12</v>
      </c>
      <c r="D468" s="25" t="s">
        <v>397</v>
      </c>
      <c r="E468" s="25" t="s">
        <v>398</v>
      </c>
      <c r="F468" s="28"/>
      <c r="G468" s="28"/>
      <c r="H468" s="28"/>
      <c r="I468" s="28">
        <v>0</v>
      </c>
      <c r="J468" s="28">
        <v>0</v>
      </c>
      <c r="K468" s="28">
        <v>0</v>
      </c>
      <c r="L468" s="6">
        <v>0</v>
      </c>
      <c r="M468" s="6">
        <v>0</v>
      </c>
    </row>
    <row r="469" spans="1:13" x14ac:dyDescent="0.25">
      <c r="A469" s="25" t="s">
        <v>392</v>
      </c>
      <c r="B469" s="25" t="s">
        <v>399</v>
      </c>
      <c r="C469" s="25" t="s">
        <v>12</v>
      </c>
      <c r="D469" s="25" t="s">
        <v>396</v>
      </c>
      <c r="E469" s="25" t="s">
        <v>333</v>
      </c>
      <c r="F469" s="28"/>
      <c r="G469" s="28"/>
      <c r="H469" s="28"/>
      <c r="I469" s="28">
        <v>0</v>
      </c>
      <c r="J469" s="28">
        <v>0</v>
      </c>
      <c r="K469" s="28">
        <v>0</v>
      </c>
      <c r="L469" s="6">
        <v>0</v>
      </c>
      <c r="M469" s="6">
        <v>0</v>
      </c>
    </row>
    <row r="470" spans="1:13" x14ac:dyDescent="0.25">
      <c r="A470" s="25" t="s">
        <v>392</v>
      </c>
      <c r="B470" s="25" t="s">
        <v>399</v>
      </c>
      <c r="C470" s="25" t="s">
        <v>12</v>
      </c>
      <c r="D470" s="25" t="s">
        <v>397</v>
      </c>
      <c r="E470" s="25" t="s">
        <v>398</v>
      </c>
      <c r="F470" s="28"/>
      <c r="G470" s="28"/>
      <c r="H470" s="28"/>
      <c r="I470" s="28">
        <v>0</v>
      </c>
      <c r="J470" s="28">
        <v>0</v>
      </c>
      <c r="K470" s="28">
        <v>0</v>
      </c>
      <c r="L470" s="6">
        <v>0</v>
      </c>
      <c r="M470" s="6">
        <v>0</v>
      </c>
    </row>
    <row r="471" spans="1:13" x14ac:dyDescent="0.25">
      <c r="A471" s="25" t="s">
        <v>392</v>
      </c>
      <c r="B471" s="25" t="s">
        <v>400</v>
      </c>
      <c r="C471" s="25" t="s">
        <v>12</v>
      </c>
      <c r="D471" s="25" t="s">
        <v>396</v>
      </c>
      <c r="E471" s="25" t="s">
        <v>333</v>
      </c>
      <c r="F471" s="28"/>
      <c r="G471" s="28"/>
      <c r="H471" s="28"/>
      <c r="I471" s="28">
        <v>0</v>
      </c>
      <c r="J471" s="28">
        <v>0</v>
      </c>
      <c r="K471" s="28">
        <v>0</v>
      </c>
      <c r="L471" s="6">
        <v>0</v>
      </c>
      <c r="M471" s="6">
        <v>0</v>
      </c>
    </row>
    <row r="472" spans="1:13" x14ac:dyDescent="0.25">
      <c r="A472" s="25" t="s">
        <v>392</v>
      </c>
      <c r="B472" s="25" t="s">
        <v>401</v>
      </c>
      <c r="C472" s="25" t="s">
        <v>12</v>
      </c>
      <c r="D472" s="25" t="s">
        <v>402</v>
      </c>
      <c r="E472" s="25" t="s">
        <v>333</v>
      </c>
      <c r="F472" s="28"/>
      <c r="G472" s="28"/>
      <c r="H472" s="28"/>
      <c r="I472" s="28">
        <v>0</v>
      </c>
      <c r="J472" s="28">
        <v>0</v>
      </c>
      <c r="K472" s="28">
        <v>0</v>
      </c>
      <c r="L472" s="6">
        <v>0</v>
      </c>
      <c r="M472" s="6">
        <v>0</v>
      </c>
    </row>
    <row r="473" spans="1:13" x14ac:dyDescent="0.25">
      <c r="A473" s="25" t="s">
        <v>392</v>
      </c>
      <c r="B473" s="25" t="s">
        <v>403</v>
      </c>
      <c r="C473" s="25" t="s">
        <v>12</v>
      </c>
      <c r="D473" s="25" t="s">
        <v>402</v>
      </c>
      <c r="E473" s="25" t="s">
        <v>333</v>
      </c>
      <c r="F473" s="28"/>
      <c r="G473" s="28"/>
      <c r="H473" s="28"/>
      <c r="I473" s="28">
        <v>0</v>
      </c>
      <c r="J473" s="28">
        <v>0</v>
      </c>
      <c r="K473" s="28">
        <v>0</v>
      </c>
      <c r="L473" s="6">
        <v>0</v>
      </c>
      <c r="M473" s="6">
        <v>0</v>
      </c>
    </row>
    <row r="474" spans="1:13" x14ac:dyDescent="0.25">
      <c r="A474" s="25" t="s">
        <v>392</v>
      </c>
      <c r="B474" s="25" t="s">
        <v>404</v>
      </c>
      <c r="C474" s="25" t="s">
        <v>12</v>
      </c>
      <c r="D474" s="25" t="s">
        <v>402</v>
      </c>
      <c r="E474" s="25" t="s">
        <v>333</v>
      </c>
      <c r="F474" s="28"/>
      <c r="G474" s="28"/>
      <c r="H474" s="28"/>
      <c r="I474" s="28">
        <v>0</v>
      </c>
      <c r="J474" s="28">
        <v>0</v>
      </c>
      <c r="K474" s="28">
        <v>0</v>
      </c>
      <c r="L474" s="6">
        <v>0</v>
      </c>
      <c r="M474" s="6">
        <v>0</v>
      </c>
    </row>
    <row r="475" spans="1:13" x14ac:dyDescent="0.25">
      <c r="A475" s="25" t="s">
        <v>392</v>
      </c>
      <c r="B475" s="25" t="s">
        <v>405</v>
      </c>
      <c r="C475" s="25" t="s">
        <v>12</v>
      </c>
      <c r="D475" s="25" t="s">
        <v>402</v>
      </c>
      <c r="E475" s="25" t="s">
        <v>333</v>
      </c>
      <c r="F475" s="28"/>
      <c r="G475" s="28"/>
      <c r="H475" s="28"/>
      <c r="I475" s="28">
        <v>0</v>
      </c>
      <c r="J475" s="28">
        <v>0</v>
      </c>
      <c r="K475" s="28">
        <v>0</v>
      </c>
      <c r="L475" s="6">
        <v>0</v>
      </c>
      <c r="M475" s="6">
        <v>0</v>
      </c>
    </row>
    <row r="476" spans="1:13" x14ac:dyDescent="0.25">
      <c r="A476" s="25" t="s">
        <v>392</v>
      </c>
      <c r="B476" s="25" t="s">
        <v>406</v>
      </c>
      <c r="C476" s="25" t="s">
        <v>12</v>
      </c>
      <c r="D476" s="25" t="s">
        <v>396</v>
      </c>
      <c r="E476" s="25" t="s">
        <v>333</v>
      </c>
      <c r="F476" s="28"/>
      <c r="G476" s="28"/>
      <c r="H476" s="28"/>
      <c r="I476" s="28">
        <v>0</v>
      </c>
      <c r="J476" s="28">
        <v>0</v>
      </c>
      <c r="K476" s="28">
        <v>0</v>
      </c>
      <c r="L476" s="6">
        <v>0</v>
      </c>
      <c r="M476" s="6">
        <v>0</v>
      </c>
    </row>
    <row r="477" spans="1:13" x14ac:dyDescent="0.25">
      <c r="A477" s="25" t="s">
        <v>392</v>
      </c>
      <c r="B477" s="25" t="s">
        <v>407</v>
      </c>
      <c r="C477" s="25" t="s">
        <v>12</v>
      </c>
      <c r="D477" s="25" t="s">
        <v>396</v>
      </c>
      <c r="E477" s="25" t="s">
        <v>333</v>
      </c>
      <c r="F477" s="28"/>
      <c r="G477" s="28"/>
      <c r="H477" s="28"/>
      <c r="I477" s="28">
        <v>0</v>
      </c>
      <c r="J477" s="28">
        <v>0</v>
      </c>
      <c r="K477" s="28">
        <v>0</v>
      </c>
      <c r="L477" s="6">
        <v>0</v>
      </c>
      <c r="M477" s="6">
        <v>0</v>
      </c>
    </row>
    <row r="478" spans="1:13" x14ac:dyDescent="0.25">
      <c r="A478" s="25" t="s">
        <v>392</v>
      </c>
      <c r="B478" s="25" t="s">
        <v>408</v>
      </c>
      <c r="C478" s="25" t="s">
        <v>12</v>
      </c>
      <c r="D478" s="25" t="s">
        <v>396</v>
      </c>
      <c r="E478" s="25" t="s">
        <v>333</v>
      </c>
      <c r="F478" s="28"/>
      <c r="G478" s="28"/>
      <c r="H478" s="28"/>
      <c r="I478" s="28">
        <v>0</v>
      </c>
      <c r="J478" s="28">
        <v>0</v>
      </c>
      <c r="K478" s="28">
        <v>0</v>
      </c>
      <c r="L478" s="6">
        <v>0</v>
      </c>
      <c r="M478" s="6">
        <v>0</v>
      </c>
    </row>
    <row r="479" spans="1:13" x14ac:dyDescent="0.25">
      <c r="A479" s="25" t="s">
        <v>392</v>
      </c>
      <c r="B479" s="25" t="s">
        <v>408</v>
      </c>
      <c r="C479" s="25" t="s">
        <v>12</v>
      </c>
      <c r="D479" s="25" t="s">
        <v>397</v>
      </c>
      <c r="E479" s="25" t="s">
        <v>398</v>
      </c>
      <c r="F479" s="28"/>
      <c r="G479" s="28"/>
      <c r="H479" s="28"/>
      <c r="I479" s="28">
        <v>0</v>
      </c>
      <c r="J479" s="28">
        <v>0</v>
      </c>
      <c r="K479" s="28">
        <v>0</v>
      </c>
      <c r="L479" s="6">
        <v>0</v>
      </c>
      <c r="M479" s="6">
        <v>0</v>
      </c>
    </row>
    <row r="480" spans="1:13" x14ac:dyDescent="0.25">
      <c r="A480" s="25" t="s">
        <v>392</v>
      </c>
      <c r="B480" s="25" t="s">
        <v>409</v>
      </c>
      <c r="C480" s="25" t="s">
        <v>12</v>
      </c>
      <c r="D480" s="25" t="s">
        <v>396</v>
      </c>
      <c r="E480" s="25" t="s">
        <v>333</v>
      </c>
      <c r="F480" s="28"/>
      <c r="G480" s="28"/>
      <c r="H480" s="28"/>
      <c r="I480" s="28">
        <v>0</v>
      </c>
      <c r="J480" s="28">
        <v>0</v>
      </c>
      <c r="K480" s="28">
        <v>0</v>
      </c>
      <c r="L480" s="6">
        <v>0</v>
      </c>
      <c r="M480" s="6">
        <v>0</v>
      </c>
    </row>
    <row r="481" spans="1:13" x14ac:dyDescent="0.25">
      <c r="A481" s="25" t="s">
        <v>605</v>
      </c>
      <c r="B481" s="25" t="s">
        <v>606</v>
      </c>
      <c r="C481" s="25" t="s">
        <v>296</v>
      </c>
      <c r="D481" s="25" t="s">
        <v>539</v>
      </c>
      <c r="E481" s="25" t="s">
        <v>419</v>
      </c>
      <c r="F481" s="28"/>
      <c r="G481" s="28"/>
      <c r="H481" s="28"/>
      <c r="I481" s="28">
        <v>0</v>
      </c>
      <c r="J481" s="28">
        <v>0</v>
      </c>
      <c r="K481" s="28">
        <v>0</v>
      </c>
      <c r="L481" s="6">
        <v>0</v>
      </c>
      <c r="M481" s="6">
        <v>0</v>
      </c>
    </row>
    <row r="482" spans="1:13" x14ac:dyDescent="0.25">
      <c r="A482" s="25" t="s">
        <v>312</v>
      </c>
      <c r="B482" s="25" t="s">
        <v>313</v>
      </c>
      <c r="C482" s="25" t="s">
        <v>296</v>
      </c>
      <c r="D482" s="25" t="s">
        <v>314</v>
      </c>
      <c r="E482" s="25" t="s">
        <v>315</v>
      </c>
      <c r="F482" s="6">
        <v>2.9500000000000002E-2</v>
      </c>
      <c r="G482" s="6">
        <v>0</v>
      </c>
      <c r="H482" s="6"/>
      <c r="I482" s="8"/>
      <c r="J482" s="25"/>
      <c r="K482" s="116"/>
      <c r="L482" s="25"/>
      <c r="M482" s="25"/>
    </row>
    <row r="483" spans="1:13" x14ac:dyDescent="0.25">
      <c r="A483" s="25" t="s">
        <v>312</v>
      </c>
      <c r="B483" s="25" t="s">
        <v>313</v>
      </c>
      <c r="C483" s="25" t="s">
        <v>296</v>
      </c>
      <c r="D483" s="25" t="s">
        <v>745</v>
      </c>
      <c r="E483" s="25" t="s">
        <v>773</v>
      </c>
      <c r="F483" s="6"/>
      <c r="G483" s="6"/>
      <c r="H483" s="10">
        <v>0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</row>
    <row r="484" spans="1:13" x14ac:dyDescent="0.25">
      <c r="A484" s="25" t="s">
        <v>312</v>
      </c>
      <c r="B484" s="25" t="s">
        <v>746</v>
      </c>
      <c r="C484" s="25" t="s">
        <v>296</v>
      </c>
      <c r="D484" s="25" t="s">
        <v>747</v>
      </c>
      <c r="E484" s="25" t="s">
        <v>773</v>
      </c>
      <c r="F484" s="6"/>
      <c r="G484" s="204"/>
      <c r="H484" s="10">
        <v>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</row>
    <row r="485" spans="1:13" x14ac:dyDescent="0.25">
      <c r="A485" s="25" t="s">
        <v>312</v>
      </c>
      <c r="B485" s="25" t="s">
        <v>725</v>
      </c>
      <c r="C485" s="25" t="s">
        <v>296</v>
      </c>
      <c r="D485" s="25" t="s">
        <v>748</v>
      </c>
      <c r="E485" s="25" t="s">
        <v>773</v>
      </c>
      <c r="F485" s="6"/>
      <c r="G485" s="6"/>
      <c r="H485" s="10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</row>
    <row r="486" spans="1:13" x14ac:dyDescent="0.25">
      <c r="A486" s="25" t="s">
        <v>312</v>
      </c>
      <c r="B486" s="25" t="s">
        <v>749</v>
      </c>
      <c r="C486" s="25" t="s">
        <v>296</v>
      </c>
      <c r="D486" s="25" t="s">
        <v>750</v>
      </c>
      <c r="E486" s="25" t="s">
        <v>773</v>
      </c>
      <c r="F486" s="25"/>
      <c r="G486" s="25"/>
      <c r="H486" s="10">
        <v>0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</row>
    <row r="487" spans="1:13" x14ac:dyDescent="0.25">
      <c r="A487" s="214"/>
      <c r="B487" s="214"/>
      <c r="C487" s="214"/>
      <c r="D487" s="214"/>
      <c r="E487" s="99" t="s">
        <v>727</v>
      </c>
      <c r="F487" s="216">
        <f t="shared" ref="F487:K487" si="0">SUM(F3:F486)</f>
        <v>746.63120000000026</v>
      </c>
      <c r="G487" s="216">
        <f t="shared" si="0"/>
        <v>766.67479999999955</v>
      </c>
      <c r="H487" s="216">
        <f t="shared" si="0"/>
        <v>737.06370000000004</v>
      </c>
      <c r="I487" s="216">
        <f t="shared" si="0"/>
        <v>845.16270000000009</v>
      </c>
      <c r="J487" s="216">
        <f t="shared" si="0"/>
        <v>781.69629999999995</v>
      </c>
      <c r="K487" s="216">
        <f t="shared" si="0"/>
        <v>684.32828031939448</v>
      </c>
      <c r="L487" s="216">
        <f t="shared" ref="L487:M487" si="1">SUM(L3:L486)</f>
        <v>525.94600000000025</v>
      </c>
      <c r="M487" s="216">
        <f t="shared" si="1"/>
        <v>859.8084999999993</v>
      </c>
    </row>
    <row r="488" spans="1:13" x14ac:dyDescent="0.25">
      <c r="A488" s="214"/>
      <c r="B488" s="214"/>
      <c r="C488" s="214"/>
      <c r="D488" s="214"/>
      <c r="E488" s="99" t="s">
        <v>728</v>
      </c>
      <c r="F488" s="66">
        <f>(F487/158.9873)*1000000</f>
        <v>4696168.8134838454</v>
      </c>
      <c r="G488" s="66">
        <f t="shared" ref="G488:J488" si="2">(G487/158.9873)*1000000</f>
        <v>4822239.2606201852</v>
      </c>
      <c r="H488" s="66">
        <f t="shared" si="2"/>
        <v>4635991.0508575216</v>
      </c>
      <c r="I488" s="66">
        <f t="shared" si="2"/>
        <v>5315913.2836396368</v>
      </c>
      <c r="J488" s="66">
        <f t="shared" si="2"/>
        <v>4916721.650094064</v>
      </c>
      <c r="K488" s="66">
        <f t="shared" ref="K488:L488" si="3">(K487/158.9873)*1000000</f>
        <v>4304295.2507489249</v>
      </c>
      <c r="L488" s="66">
        <f t="shared" si="3"/>
        <v>3308100.7099309205</v>
      </c>
      <c r="M488" s="66">
        <f t="shared" ref="M488" si="4">(M487/158.9873)*1000000</f>
        <v>5408032.5912824441</v>
      </c>
    </row>
    <row r="490" spans="1:13" x14ac:dyDescent="0.25">
      <c r="D490" s="101" t="s">
        <v>319</v>
      </c>
      <c r="E490" s="99" t="s">
        <v>727</v>
      </c>
      <c r="F490" s="6">
        <f t="shared" ref="F490:K490" si="5">SUMIF($C$3:$C$486,"Bowen",F$3:F$486)</f>
        <v>414.90230000000014</v>
      </c>
      <c r="G490" s="6">
        <f t="shared" si="5"/>
        <v>414.90230000000014</v>
      </c>
      <c r="H490" s="6">
        <f t="shared" si="5"/>
        <v>414.89860000000004</v>
      </c>
      <c r="I490" s="6">
        <f t="shared" si="5"/>
        <v>414.89860000000004</v>
      </c>
      <c r="J490" s="6">
        <f t="shared" si="5"/>
        <v>413.16300000000018</v>
      </c>
      <c r="K490" s="6">
        <f t="shared" si="5"/>
        <v>308.83193103512491</v>
      </c>
      <c r="L490" s="6">
        <f t="shared" ref="L490:M490" si="6">SUMIF($C$3:$C$486,"Bowen",L$3:L$486)</f>
        <v>184.93899999999999</v>
      </c>
      <c r="M490" s="6">
        <f t="shared" si="6"/>
        <v>331.78800000000001</v>
      </c>
    </row>
    <row r="491" spans="1:13" x14ac:dyDescent="0.25">
      <c r="D491" s="191"/>
      <c r="E491" s="99" t="s">
        <v>728</v>
      </c>
      <c r="F491" s="192">
        <f>(F490/158.987)*1000000</f>
        <v>2609661.796247493</v>
      </c>
      <c r="G491" s="192">
        <f t="shared" ref="G491:J491" si="7">(G490/158.987)*1000000</f>
        <v>2609661.796247493</v>
      </c>
      <c r="H491" s="192">
        <f t="shared" si="7"/>
        <v>2609638.5239044703</v>
      </c>
      <c r="I491" s="192">
        <f t="shared" si="7"/>
        <v>2609638.5239044703</v>
      </c>
      <c r="J491" s="192">
        <f t="shared" si="7"/>
        <v>2598721.9080805359</v>
      </c>
      <c r="K491" s="192">
        <f t="shared" ref="K491:L491" si="8">(K490/158.987)*1000000</f>
        <v>1942498.0094921279</v>
      </c>
      <c r="L491" s="192">
        <f t="shared" si="8"/>
        <v>1163233.4719190877</v>
      </c>
      <c r="M491" s="192">
        <f t="shared" ref="M491" si="9">(M490/158.987)*1000000</f>
        <v>2086887.6071628497</v>
      </c>
    </row>
    <row r="492" spans="1:13" x14ac:dyDescent="0.25">
      <c r="D492" s="211"/>
      <c r="E492" s="212"/>
      <c r="F492" s="130"/>
      <c r="G492" s="130"/>
      <c r="H492" s="130"/>
      <c r="I492" s="130"/>
      <c r="J492" s="130"/>
      <c r="K492" s="130"/>
    </row>
    <row r="493" spans="1:13" x14ac:dyDescent="0.25">
      <c r="D493" s="101" t="s">
        <v>322</v>
      </c>
      <c r="E493" s="99" t="s">
        <v>727</v>
      </c>
      <c r="F493" s="6">
        <f t="shared" ref="F493:K493" si="10">SUMIF($C$3:$C$486,"Cooper",F$3:F$486)</f>
        <v>312.94690000000003</v>
      </c>
      <c r="G493" s="6">
        <f t="shared" si="10"/>
        <v>330.29970000000003</v>
      </c>
      <c r="H493" s="6">
        <f t="shared" si="10"/>
        <v>301.3035000000001</v>
      </c>
      <c r="I493" s="6">
        <f t="shared" si="10"/>
        <v>426.57400000000001</v>
      </c>
      <c r="J493" s="6">
        <f t="shared" si="10"/>
        <v>365.97250000000003</v>
      </c>
      <c r="K493" s="6">
        <f t="shared" si="10"/>
        <v>351.46725543336703</v>
      </c>
      <c r="L493" s="6">
        <f t="shared" ref="L493:M493" si="11">SUMIF($C$3:$C$486,"Cooper",L$3:L$486)</f>
        <v>323.08300000000014</v>
      </c>
      <c r="M493" s="6">
        <f t="shared" si="11"/>
        <v>406.37470000000008</v>
      </c>
    </row>
    <row r="494" spans="1:13" x14ac:dyDescent="0.25">
      <c r="D494" s="191"/>
      <c r="E494" s="99" t="s">
        <v>728</v>
      </c>
      <c r="F494" s="192">
        <f>(F493/158.987)*1000000</f>
        <v>1968380.4336203593</v>
      </c>
      <c r="G494" s="192">
        <f t="shared" ref="G494:J494" si="12">(G493/158.987)*1000000</f>
        <v>2077526.4644279096</v>
      </c>
      <c r="H494" s="192">
        <f t="shared" si="12"/>
        <v>1895145.515042111</v>
      </c>
      <c r="I494" s="192">
        <f t="shared" si="12"/>
        <v>2683074.7168007451</v>
      </c>
      <c r="J494" s="192">
        <f t="shared" si="12"/>
        <v>2301902.0423053461</v>
      </c>
      <c r="K494" s="192">
        <f t="shared" ref="K494:L494" si="13">(K493/158.987)*1000000</f>
        <v>2210666.6295569264</v>
      </c>
      <c r="L494" s="192">
        <f t="shared" si="13"/>
        <v>2032134.7028373401</v>
      </c>
      <c r="M494" s="192">
        <f t="shared" ref="M494" si="14">(M493/158.987)*1000000</f>
        <v>2556024.706422538</v>
      </c>
    </row>
    <row r="495" spans="1:13" x14ac:dyDescent="0.25">
      <c r="D495" s="211"/>
      <c r="E495" s="212"/>
      <c r="F495" s="130"/>
      <c r="G495" s="130"/>
      <c r="H495" s="130"/>
      <c r="I495" s="130"/>
      <c r="J495" s="130"/>
      <c r="K495" s="130"/>
    </row>
    <row r="496" spans="1:13" x14ac:dyDescent="0.25">
      <c r="D496" s="101" t="s">
        <v>323</v>
      </c>
      <c r="E496" s="99" t="s">
        <v>727</v>
      </c>
      <c r="F496" s="6">
        <f t="shared" ref="F496:K496" si="15">SUMIF($C$3:$C$486,"Eromanga",F$3:F$486)</f>
        <v>15.372300000000001</v>
      </c>
      <c r="G496" s="6">
        <f t="shared" si="15"/>
        <v>18.092600000000001</v>
      </c>
      <c r="H496" s="6">
        <f t="shared" si="15"/>
        <v>17.481400000000001</v>
      </c>
      <c r="I496" s="6">
        <f t="shared" si="15"/>
        <v>0.30990000000000001</v>
      </c>
      <c r="J496" s="6">
        <f t="shared" si="15"/>
        <v>0.22700000000000001</v>
      </c>
      <c r="K496" s="6">
        <f t="shared" si="15"/>
        <v>19.717032003725254</v>
      </c>
      <c r="L496" s="6">
        <f t="shared" ref="L496:M496" si="16">SUMIF($C$3:$C$486,"Eromanga",L$3:L$486)</f>
        <v>15.882399999999999</v>
      </c>
      <c r="M496" s="6">
        <f t="shared" si="16"/>
        <v>27.0501</v>
      </c>
    </row>
    <row r="497" spans="4:13" x14ac:dyDescent="0.25">
      <c r="D497" s="191"/>
      <c r="E497" s="99" t="s">
        <v>728</v>
      </c>
      <c r="F497" s="192">
        <f>(F496/158.987)*1000000</f>
        <v>96689.037468472277</v>
      </c>
      <c r="G497" s="192">
        <f t="shared" ref="G497:J497" si="17">(G496/158.987)*1000000</f>
        <v>113799.24144741395</v>
      </c>
      <c r="H497" s="192">
        <f t="shared" si="17"/>
        <v>109954.9019731173</v>
      </c>
      <c r="I497" s="192">
        <f t="shared" si="17"/>
        <v>1949.2159736330643</v>
      </c>
      <c r="J497" s="192">
        <f t="shared" si="17"/>
        <v>1427.7896934969526</v>
      </c>
      <c r="K497" s="192">
        <f t="shared" ref="K497:L497" si="18">(K496/158.987)*1000000</f>
        <v>124016.6303139581</v>
      </c>
      <c r="L497" s="192">
        <f t="shared" si="18"/>
        <v>99897.475894255505</v>
      </c>
      <c r="M497" s="192">
        <f t="shared" ref="M497" si="19">(M496/158.987)*1000000</f>
        <v>170140.32593859878</v>
      </c>
    </row>
    <row r="498" spans="4:13" x14ac:dyDescent="0.25">
      <c r="D498" s="211"/>
      <c r="E498" s="212"/>
      <c r="F498" s="130"/>
      <c r="G498" s="130"/>
      <c r="H498" s="130"/>
      <c r="I498" s="130"/>
      <c r="J498" s="130"/>
      <c r="K498" s="130"/>
    </row>
    <row r="499" spans="4:13" x14ac:dyDescent="0.25">
      <c r="D499" s="101" t="s">
        <v>320</v>
      </c>
      <c r="E499" s="99" t="s">
        <v>727</v>
      </c>
      <c r="F499" s="6">
        <f t="shared" ref="F499:K499" si="20">SUMIF($C$3:$C$486,"Surat",F$3:F$486)</f>
        <v>3.4096999999999995</v>
      </c>
      <c r="G499" s="6">
        <f t="shared" si="20"/>
        <v>3.3801999999999994</v>
      </c>
      <c r="H499" s="6">
        <f t="shared" si="20"/>
        <v>3.3801999999999994</v>
      </c>
      <c r="I499" s="6">
        <f t="shared" si="20"/>
        <v>3.3801999999999994</v>
      </c>
      <c r="J499" s="6">
        <f t="shared" si="20"/>
        <v>2.3338000000000001</v>
      </c>
      <c r="K499" s="6">
        <f t="shared" si="20"/>
        <v>4.3120618471771541</v>
      </c>
      <c r="L499" s="6">
        <f t="shared" ref="L499:M499" si="21">SUMIF($C$3:$C$486,"Surat",L$3:L$486)</f>
        <v>2.0416000000000003</v>
      </c>
      <c r="M499" s="6">
        <f t="shared" si="21"/>
        <v>3.9263000000000003</v>
      </c>
    </row>
    <row r="500" spans="4:13" x14ac:dyDescent="0.25">
      <c r="D500" s="119"/>
      <c r="E500" s="99" t="s">
        <v>728</v>
      </c>
      <c r="F500" s="192">
        <f>(F499/158.987)*1000000</f>
        <v>21446.407567914353</v>
      </c>
      <c r="G500" s="192">
        <f t="shared" ref="G500:J500" si="22">(G499/158.987)*1000000</f>
        <v>21260.857805984135</v>
      </c>
      <c r="H500" s="192">
        <f t="shared" si="22"/>
        <v>21260.857805984135</v>
      </c>
      <c r="I500" s="192">
        <f t="shared" si="22"/>
        <v>21260.857805984135</v>
      </c>
      <c r="J500" s="192">
        <f t="shared" si="22"/>
        <v>14679.187606533867</v>
      </c>
      <c r="K500" s="192">
        <f t="shared" ref="K500:L500" si="23">(K499/158.987)*1000000</f>
        <v>27122.103361766396</v>
      </c>
      <c r="L500" s="192">
        <f t="shared" si="23"/>
        <v>12841.301490058937</v>
      </c>
      <c r="M500" s="192">
        <f t="shared" ref="M500" si="24">(M499/158.987)*1000000</f>
        <v>24695.729839546631</v>
      </c>
    </row>
    <row r="502" spans="4:13" x14ac:dyDescent="0.25">
      <c r="D502" s="214" t="s">
        <v>739</v>
      </c>
    </row>
    <row r="503" spans="4:13" x14ac:dyDescent="0.25">
      <c r="D503" s="214" t="s">
        <v>737</v>
      </c>
    </row>
    <row r="504" spans="4:13" x14ac:dyDescent="0.25">
      <c r="L504" s="229"/>
      <c r="M504" s="229"/>
    </row>
    <row r="505" spans="4:13" x14ac:dyDescent="0.25">
      <c r="D505" s="214" t="s">
        <v>732</v>
      </c>
      <c r="K505" s="230"/>
      <c r="L505" s="231"/>
      <c r="M505" s="231"/>
    </row>
    <row r="506" spans="4:13" x14ac:dyDescent="0.25">
      <c r="D506" s="214" t="s">
        <v>733</v>
      </c>
      <c r="L506" s="230"/>
      <c r="M506" s="230"/>
    </row>
    <row r="507" spans="4:13" x14ac:dyDescent="0.25">
      <c r="L507" s="230"/>
      <c r="M507" s="230"/>
    </row>
  </sheetData>
  <sortState ref="A3:I270">
    <sortCondition ref="A3:A270"/>
    <sortCondition ref="B3:B270"/>
  </sortState>
  <dataValidations count="1">
    <dataValidation type="decimal" operator="greaterThanOrEqual" allowBlank="1" showInputMessage="1" showErrorMessage="1" error="Value must be greater than or equal to 0." sqref="K23:K24 K21 K28:K31 K34:K35 K38:K41 K46 K48 K44 K56:K57 K51 K59:K64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Natural Gas</vt:lpstr>
      <vt:lpstr>Coal Seam Gas</vt:lpstr>
      <vt:lpstr>Oil</vt:lpstr>
      <vt:lpstr>LPG</vt:lpstr>
      <vt:lpstr>Condensate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Ross</dc:creator>
  <cp:lastModifiedBy>BURGE James</cp:lastModifiedBy>
  <dcterms:created xsi:type="dcterms:W3CDTF">2017-06-26T05:33:03Z</dcterms:created>
  <dcterms:modified xsi:type="dcterms:W3CDTF">2020-10-07T08:14:24Z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{E1B90B30-5C97-4DD8-9AE6-CC3A68232AD0}</vt:lpwstr>
  </property>
  <property fmtid="{D5CDD505-2E9C-101B-9397-08002B2CF9AE}" pid="3" name="ESRI_WORKBOOK_ID">
    <vt:lpwstr>e800d6d2fcd547dba1d548dc14573d5f</vt:lpwstr>
  </property>
</Properties>
</file>