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morganaoquendo/Downloads/"/>
    </mc:Choice>
  </mc:AlternateContent>
  <xr:revisionPtr revIDLastSave="0" documentId="13_ncr:1_{2D3B7E91-C1F8-5649-A34D-58C6E3B97E1F}" xr6:coauthVersionLast="47" xr6:coauthVersionMax="47" xr10:uidLastSave="{00000000-0000-0000-0000-000000000000}"/>
  <bookViews>
    <workbookView xWindow="1340" yWindow="-23500" windowWidth="28800" windowHeight="22660" tabRatio="500" xr2:uid="{00000000-000D-0000-FFFF-FFFF00000000}"/>
  </bookViews>
  <sheets>
    <sheet name="Customer Info" sheetId="2" r:id="rId1"/>
    <sheet name="Samples" sheetId="3" r:id="rId2"/>
    <sheet name="Samples (Template)" sheetId="9" r:id="rId3"/>
    <sheet name="IMGAG" sheetId="7" state="hidden" r:id="rId4"/>
    <sheet name="MIBI" sheetId="10" state="hidden" r:id="rId5"/>
    <sheet name="INFO" sheetId="8" state="hidden" r:id="rId6"/>
    <sheet name="Zellen" sheetId="5" state="hidden" r:id="rId7"/>
  </sheets>
  <definedNames>
    <definedName name="Analyte">Tabelle4[Analyte]</definedName>
    <definedName name="Concen">Tabelle6[concentration]</definedName>
    <definedName name="FFPE">Tabelle8[FFPE]</definedName>
    <definedName name="Species">Tabelle1465[Species Code]</definedName>
    <definedName name="Table6">Tabelle6[concentration]</definedName>
    <definedName name="Technologie">Tabelle5[Technology]</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2" l="1"/>
  <c r="B18" i="2"/>
  <c r="B17" i="2"/>
  <c r="B24" i="2" a="1"/>
  <c r="B24" i="2" s="1"/>
  <c r="B23" i="2" a="1"/>
  <c r="B23" i="2" s="1"/>
  <c r="B25" i="2" a="1"/>
  <c r="B25" i="2" s="1"/>
  <c r="B26" i="2" a="1"/>
  <c r="B26" i="2" s="1"/>
  <c r="B27" i="2" a="1"/>
  <c r="B27" i="2" s="1"/>
  <c r="B28" i="2" a="1"/>
  <c r="B28" i="2" s="1"/>
  <c r="B29" i="2" a="1"/>
  <c r="B29" i="2" s="1"/>
  <c r="B30" i="2" a="1"/>
  <c r="B30" i="2" s="1"/>
  <c r="B31" i="2" a="1"/>
  <c r="B31" i="2" s="1"/>
  <c r="L10" i="7" l="1"/>
  <c r="AA4" i="7"/>
  <c r="AA5" i="7"/>
  <c r="AA6" i="7"/>
  <c r="AA7" i="7"/>
  <c r="AA8" i="7"/>
  <c r="AA9" i="7"/>
  <c r="AA10" i="7"/>
  <c r="AA11" i="7"/>
  <c r="AA12" i="7"/>
  <c r="AA13" i="7"/>
  <c r="AA14" i="7"/>
  <c r="AA15" i="7"/>
  <c r="AA16" i="7"/>
  <c r="AA17" i="7"/>
  <c r="AA18" i="7"/>
  <c r="AA19" i="7"/>
  <c r="AA20" i="7"/>
  <c r="AA21" i="7"/>
  <c r="AA22" i="7"/>
  <c r="AA23" i="7"/>
  <c r="AA24" i="7"/>
  <c r="AA25" i="7"/>
  <c r="AA26" i="7"/>
  <c r="AA27" i="7"/>
  <c r="AA28" i="7"/>
  <c r="AA29" i="7"/>
  <c r="AA30" i="7"/>
  <c r="AA31" i="7"/>
  <c r="AA32" i="7"/>
  <c r="AA33" i="7"/>
  <c r="AA34" i="7"/>
  <c r="AA35" i="7"/>
  <c r="AA36" i="7"/>
  <c r="AA37" i="7"/>
  <c r="AA38" i="7"/>
  <c r="AA39" i="7"/>
  <c r="AA40" i="7"/>
  <c r="AA41" i="7"/>
  <c r="AA42" i="7"/>
  <c r="AA43" i="7"/>
  <c r="AA44" i="7"/>
  <c r="AA45" i="7"/>
  <c r="AA46" i="7"/>
  <c r="AA47" i="7"/>
  <c r="AA48" i="7"/>
  <c r="AA49" i="7"/>
  <c r="AA50" i="7"/>
  <c r="AA51" i="7"/>
  <c r="AA52" i="7"/>
  <c r="AA53" i="7"/>
  <c r="AA54" i="7"/>
  <c r="AA55" i="7"/>
  <c r="AA56" i="7"/>
  <c r="AA57" i="7"/>
  <c r="AA58" i="7"/>
  <c r="AA59" i="7"/>
  <c r="AA60" i="7"/>
  <c r="AA61" i="7"/>
  <c r="AA62" i="7"/>
  <c r="AA63" i="7"/>
  <c r="AA64" i="7"/>
  <c r="AA65" i="7"/>
  <c r="AA66" i="7"/>
  <c r="AA67" i="7"/>
  <c r="AA68" i="7"/>
  <c r="AA69" i="7"/>
  <c r="AA70" i="7"/>
  <c r="AA71" i="7"/>
  <c r="AA72" i="7"/>
  <c r="AA73" i="7"/>
  <c r="AA74" i="7"/>
  <c r="AA75" i="7"/>
  <c r="AA76" i="7"/>
  <c r="AA77" i="7"/>
  <c r="AA78" i="7"/>
  <c r="AA79" i="7"/>
  <c r="AA80" i="7"/>
  <c r="AA81" i="7"/>
  <c r="AA82" i="7"/>
  <c r="AA83" i="7"/>
  <c r="AA84" i="7"/>
  <c r="AA85" i="7"/>
  <c r="AA86" i="7"/>
  <c r="AA87" i="7"/>
  <c r="AA88" i="7"/>
  <c r="AA89" i="7"/>
  <c r="AA90" i="7"/>
  <c r="AA91" i="7"/>
  <c r="AA92" i="7"/>
  <c r="AA93" i="7"/>
  <c r="AA94" i="7"/>
  <c r="AA95" i="7"/>
  <c r="AA96" i="7"/>
  <c r="AA97" i="7"/>
  <c r="AA98" i="7"/>
  <c r="AA99" i="7"/>
  <c r="AA100" i="7"/>
  <c r="AA101" i="7"/>
  <c r="AA102" i="7"/>
  <c r="AA3" i="7"/>
  <c r="H3" i="7" l="1"/>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O3" i="7" l="1"/>
  <c r="AB3" i="7"/>
  <c r="AB4" i="7"/>
  <c r="AB5" i="7"/>
  <c r="AB6" i="7"/>
  <c r="AB7" i="7"/>
  <c r="AB8" i="7"/>
  <c r="AB9" i="7"/>
  <c r="AB10" i="7"/>
  <c r="AB11" i="7"/>
  <c r="AB12" i="7"/>
  <c r="AB13" i="7"/>
  <c r="AB14" i="7"/>
  <c r="AB15" i="7"/>
  <c r="AB16" i="7"/>
  <c r="AB17" i="7"/>
  <c r="AB18" i="7"/>
  <c r="AB19" i="7"/>
  <c r="AB20" i="7"/>
  <c r="AB21" i="7"/>
  <c r="AB22" i="7"/>
  <c r="AB23" i="7"/>
  <c r="AB24" i="7"/>
  <c r="AB25" i="7"/>
  <c r="AB26" i="7"/>
  <c r="AB27" i="7"/>
  <c r="AB28" i="7"/>
  <c r="AB29" i="7"/>
  <c r="AB30" i="7"/>
  <c r="AB31" i="7"/>
  <c r="AB32" i="7"/>
  <c r="AB33" i="7"/>
  <c r="AB34" i="7"/>
  <c r="AB35" i="7"/>
  <c r="AB36" i="7"/>
  <c r="AB37" i="7"/>
  <c r="AB38" i="7"/>
  <c r="AB39" i="7"/>
  <c r="AB40" i="7"/>
  <c r="AB41" i="7"/>
  <c r="AB42" i="7"/>
  <c r="AB43" i="7"/>
  <c r="AB44" i="7"/>
  <c r="AB45" i="7"/>
  <c r="AB46" i="7"/>
  <c r="AB47" i="7"/>
  <c r="AB48" i="7"/>
  <c r="AB49" i="7"/>
  <c r="AB50" i="7"/>
  <c r="AB51" i="7"/>
  <c r="AB52" i="7"/>
  <c r="AB53" i="7"/>
  <c r="AB54" i="7"/>
  <c r="AB55" i="7"/>
  <c r="AB56" i="7"/>
  <c r="AB57" i="7"/>
  <c r="AB58" i="7"/>
  <c r="AB59" i="7"/>
  <c r="AB60" i="7"/>
  <c r="AB61" i="7"/>
  <c r="AB62" i="7"/>
  <c r="AB63" i="7"/>
  <c r="AB64" i="7"/>
  <c r="AB65" i="7"/>
  <c r="AB66" i="7"/>
  <c r="AB67" i="7"/>
  <c r="AB68" i="7"/>
  <c r="AB69" i="7"/>
  <c r="AB70" i="7"/>
  <c r="AB71" i="7"/>
  <c r="AB72" i="7"/>
  <c r="AB73" i="7"/>
  <c r="AB74" i="7"/>
  <c r="AB75" i="7"/>
  <c r="AB76" i="7"/>
  <c r="AB77" i="7"/>
  <c r="AB78" i="7"/>
  <c r="AB79" i="7"/>
  <c r="AB80" i="7"/>
  <c r="AB81" i="7"/>
  <c r="AB82" i="7"/>
  <c r="AB83" i="7"/>
  <c r="AB84" i="7"/>
  <c r="AB85" i="7"/>
  <c r="AB86" i="7"/>
  <c r="AB87" i="7"/>
  <c r="AB88" i="7"/>
  <c r="AB89" i="7"/>
  <c r="AB90" i="7"/>
  <c r="AB91" i="7"/>
  <c r="AB92" i="7"/>
  <c r="AB93" i="7"/>
  <c r="AB94" i="7"/>
  <c r="AB95" i="7"/>
  <c r="AB96" i="7"/>
  <c r="AB97" i="7"/>
  <c r="AB98" i="7"/>
  <c r="AB99" i="7"/>
  <c r="AB100" i="7"/>
  <c r="AB101" i="7"/>
  <c r="AB102" i="7"/>
  <c r="Q3" i="7" l="1"/>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102" i="7"/>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L11" i="7" l="1"/>
  <c r="L3" i="7" l="1"/>
  <c r="L4" i="7"/>
  <c r="L5" i="7"/>
  <c r="L6" i="7"/>
  <c r="L7" i="7"/>
  <c r="L8" i="7"/>
  <c r="L9"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A102" i="10" l="1"/>
  <c r="C102" i="10"/>
  <c r="E102" i="10"/>
  <c r="G102" i="10"/>
  <c r="H102" i="10"/>
  <c r="I102" i="10"/>
  <c r="K102" i="10"/>
  <c r="L102" i="10"/>
  <c r="M102" i="10"/>
  <c r="N102" i="10"/>
  <c r="O102" i="10"/>
  <c r="P102" i="10"/>
  <c r="Q102" i="10"/>
  <c r="R102" i="10"/>
  <c r="S102" i="10"/>
  <c r="I102" i="7"/>
  <c r="J102" i="7"/>
  <c r="K102" i="7"/>
  <c r="O102" i="7"/>
  <c r="R102" i="7"/>
  <c r="S102" i="7"/>
  <c r="T102" i="7"/>
  <c r="U102" i="7"/>
  <c r="V102" i="7"/>
  <c r="W102" i="7"/>
  <c r="X102" i="7"/>
  <c r="Y102" i="7"/>
  <c r="Z102" i="7"/>
  <c r="A50" i="10" l="1"/>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L50" i="10"/>
  <c r="L51" i="10"/>
  <c r="L52" i="10"/>
  <c r="L53" i="10"/>
  <c r="L54" i="10"/>
  <c r="L55" i="10"/>
  <c r="L56" i="10"/>
  <c r="L57" i="10"/>
  <c r="L58" i="10"/>
  <c r="L59" i="10"/>
  <c r="L60" i="10"/>
  <c r="L61" i="10"/>
  <c r="L62" i="10"/>
  <c r="L63" i="10"/>
  <c r="L64" i="10"/>
  <c r="L65" i="10"/>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L98" i="10"/>
  <c r="L99" i="10"/>
  <c r="L100" i="10"/>
  <c r="L101" i="10"/>
  <c r="M50" i="10"/>
  <c r="M51" i="10"/>
  <c r="M52" i="10"/>
  <c r="M53" i="10"/>
  <c r="M54" i="10"/>
  <c r="M55" i="10"/>
  <c r="M56" i="10"/>
  <c r="M57" i="10"/>
  <c r="M58" i="10"/>
  <c r="M59" i="10"/>
  <c r="M60" i="10"/>
  <c r="M61" i="10"/>
  <c r="M62"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N50" i="10"/>
  <c r="N51" i="10"/>
  <c r="N52" i="10"/>
  <c r="N53" i="10"/>
  <c r="N54" i="10"/>
  <c r="N55" i="10"/>
  <c r="N56" i="10"/>
  <c r="N57" i="10"/>
  <c r="N58" i="10"/>
  <c r="N59" i="10"/>
  <c r="N6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01" i="10"/>
  <c r="P50" i="10"/>
  <c r="P51" i="10"/>
  <c r="P52" i="10"/>
  <c r="P53" i="10"/>
  <c r="P54" i="10"/>
  <c r="P55" i="10"/>
  <c r="P56" i="10"/>
  <c r="P57" i="10"/>
  <c r="P58" i="10"/>
  <c r="P59" i="10"/>
  <c r="P60" i="10"/>
  <c r="P61" i="10"/>
  <c r="P62" i="10"/>
  <c r="P63" i="10"/>
  <c r="P64" i="10"/>
  <c r="P65" i="10"/>
  <c r="P66" i="10"/>
  <c r="P67" i="10"/>
  <c r="P68" i="10"/>
  <c r="P69" i="10"/>
  <c r="P70" i="10"/>
  <c r="P71" i="10"/>
  <c r="P72" i="10"/>
  <c r="P73" i="10"/>
  <c r="P74" i="10"/>
  <c r="P75" i="10"/>
  <c r="P76" i="10"/>
  <c r="P77" i="10"/>
  <c r="P78" i="10"/>
  <c r="P79" i="10"/>
  <c r="P80" i="10"/>
  <c r="P81" i="10"/>
  <c r="P82" i="10"/>
  <c r="P83" i="10"/>
  <c r="P84" i="10"/>
  <c r="P85" i="10"/>
  <c r="P86" i="10"/>
  <c r="P87" i="10"/>
  <c r="P88" i="10"/>
  <c r="P89" i="10"/>
  <c r="P90" i="10"/>
  <c r="P91" i="10"/>
  <c r="P92" i="10"/>
  <c r="P93" i="10"/>
  <c r="P94" i="10"/>
  <c r="P95" i="10"/>
  <c r="P96" i="10"/>
  <c r="P97" i="10"/>
  <c r="P98" i="10"/>
  <c r="P99" i="10"/>
  <c r="P100" i="10"/>
  <c r="P101" i="10"/>
  <c r="Q50" i="10"/>
  <c r="Q51" i="10"/>
  <c r="Q52" i="10"/>
  <c r="Q53" i="10"/>
  <c r="Q54" i="10"/>
  <c r="Q55" i="10"/>
  <c r="Q56" i="10"/>
  <c r="Q57" i="10"/>
  <c r="Q58" i="10"/>
  <c r="Q59" i="10"/>
  <c r="Q60" i="10"/>
  <c r="Q61" i="10"/>
  <c r="Q62" i="10"/>
  <c r="Q63" i="10"/>
  <c r="Q64" i="10"/>
  <c r="Q65" i="10"/>
  <c r="Q66" i="10"/>
  <c r="Q67" i="10"/>
  <c r="Q68" i="10"/>
  <c r="Q69" i="10"/>
  <c r="Q70" i="10"/>
  <c r="Q71" i="10"/>
  <c r="Q72" i="10"/>
  <c r="Q73" i="10"/>
  <c r="Q74" i="10"/>
  <c r="Q75" i="10"/>
  <c r="Q76" i="10"/>
  <c r="Q77" i="10"/>
  <c r="Q78" i="10"/>
  <c r="Q79" i="10"/>
  <c r="Q80" i="10"/>
  <c r="Q81" i="10"/>
  <c r="Q82" i="10"/>
  <c r="Q83" i="10"/>
  <c r="Q84" i="10"/>
  <c r="Q85" i="10"/>
  <c r="Q86" i="10"/>
  <c r="Q87" i="10"/>
  <c r="Q88" i="10"/>
  <c r="Q89" i="10"/>
  <c r="Q90" i="10"/>
  <c r="Q91" i="10"/>
  <c r="Q92" i="10"/>
  <c r="Q93" i="10"/>
  <c r="Q94" i="10"/>
  <c r="Q95" i="10"/>
  <c r="Q96" i="10"/>
  <c r="Q97" i="10"/>
  <c r="Q98" i="10"/>
  <c r="Q99" i="10"/>
  <c r="Q100" i="10"/>
  <c r="Q101"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S50" i="10"/>
  <c r="S51" i="10"/>
  <c r="S52" i="10"/>
  <c r="S53" i="10"/>
  <c r="S54" i="10"/>
  <c r="S55" i="10"/>
  <c r="S56" i="10"/>
  <c r="S57" i="10"/>
  <c r="S58" i="10"/>
  <c r="S59" i="10"/>
  <c r="S60" i="10"/>
  <c r="S61" i="10"/>
  <c r="S62" i="10"/>
  <c r="S63" i="10"/>
  <c r="S64" i="10"/>
  <c r="S65" i="10"/>
  <c r="S66" i="10"/>
  <c r="S67" i="10"/>
  <c r="S68" i="10"/>
  <c r="S69" i="10"/>
  <c r="S70" i="10"/>
  <c r="S71" i="10"/>
  <c r="S72" i="10"/>
  <c r="S73" i="10"/>
  <c r="S74" i="10"/>
  <c r="S75" i="10"/>
  <c r="S76"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K11" i="10"/>
  <c r="K12" i="10"/>
  <c r="K13" i="10"/>
  <c r="K14" i="10"/>
  <c r="K15" i="10"/>
  <c r="K16" i="10"/>
  <c r="K17" i="10"/>
  <c r="K18" i="10"/>
  <c r="K19" i="10"/>
  <c r="K20" i="10"/>
  <c r="K21" i="10"/>
  <c r="K22"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48" i="10"/>
  <c r="L49" i="10"/>
  <c r="M11" i="10"/>
  <c r="M12" i="10"/>
  <c r="M13" i="10"/>
  <c r="M14" i="10"/>
  <c r="M15" i="10"/>
  <c r="M16" i="10"/>
  <c r="M17" i="10"/>
  <c r="M18" i="10"/>
  <c r="M19" i="10"/>
  <c r="M20" i="10"/>
  <c r="M21" i="10"/>
  <c r="M22" i="10"/>
  <c r="M23" i="10"/>
  <c r="M24" i="10"/>
  <c r="M25" i="10"/>
  <c r="M26" i="10"/>
  <c r="M27" i="10"/>
  <c r="M28" i="10"/>
  <c r="M29" i="10"/>
  <c r="M30" i="10"/>
  <c r="M31" i="10"/>
  <c r="M32" i="10"/>
  <c r="M33" i="10"/>
  <c r="M34" i="10"/>
  <c r="M35" i="10"/>
  <c r="M36" i="10"/>
  <c r="M37" i="10"/>
  <c r="M38" i="10"/>
  <c r="M39" i="10"/>
  <c r="M40" i="10"/>
  <c r="M41" i="10"/>
  <c r="M42" i="10"/>
  <c r="M43" i="10"/>
  <c r="M44" i="10"/>
  <c r="M45" i="10"/>
  <c r="M46" i="10"/>
  <c r="M47" i="10"/>
  <c r="M48" i="10"/>
  <c r="M49" i="10"/>
  <c r="N11" i="10"/>
  <c r="N12" i="10"/>
  <c r="N13" i="10"/>
  <c r="N1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N45" i="10"/>
  <c r="N46" i="10"/>
  <c r="N47" i="10"/>
  <c r="N48" i="10"/>
  <c r="N49" i="10"/>
  <c r="O11" i="10"/>
  <c r="O12" i="10"/>
  <c r="O13" i="10"/>
  <c r="O14" i="10"/>
  <c r="O15" i="10"/>
  <c r="O16" i="10"/>
  <c r="O17" i="10"/>
  <c r="O18" i="10"/>
  <c r="O19" i="10"/>
  <c r="O20" i="10"/>
  <c r="O21" i="10"/>
  <c r="O22"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P11" i="10"/>
  <c r="P12" i="10"/>
  <c r="P13" i="10"/>
  <c r="P14" i="10"/>
  <c r="P15" i="10"/>
  <c r="P16" i="10"/>
  <c r="P17" i="10"/>
  <c r="P18" i="10"/>
  <c r="P19" i="10"/>
  <c r="P20" i="10"/>
  <c r="P21" i="10"/>
  <c r="P22" i="10"/>
  <c r="P23" i="10"/>
  <c r="P24" i="10"/>
  <c r="P25" i="10"/>
  <c r="P26" i="10"/>
  <c r="P27" i="10"/>
  <c r="P28" i="10"/>
  <c r="P29" i="10"/>
  <c r="P30" i="10"/>
  <c r="P31" i="10"/>
  <c r="P32" i="10"/>
  <c r="P33" i="10"/>
  <c r="P34" i="10"/>
  <c r="P35" i="10"/>
  <c r="P36" i="10"/>
  <c r="P37" i="10"/>
  <c r="P38" i="10"/>
  <c r="P39" i="10"/>
  <c r="P40" i="10"/>
  <c r="P41" i="10"/>
  <c r="P42" i="10"/>
  <c r="P43" i="10"/>
  <c r="P44" i="10"/>
  <c r="P45" i="10"/>
  <c r="P46" i="10"/>
  <c r="P47" i="10"/>
  <c r="P48" i="10"/>
  <c r="P49" i="10"/>
  <c r="Q11" i="10"/>
  <c r="Q12" i="10"/>
  <c r="Q13" i="10"/>
  <c r="Q14" i="10"/>
  <c r="Q15" i="10"/>
  <c r="Q16" i="10"/>
  <c r="Q17" i="10"/>
  <c r="Q18" i="10"/>
  <c r="Q19" i="10"/>
  <c r="Q20" i="10"/>
  <c r="Q21" i="10"/>
  <c r="Q22" i="10"/>
  <c r="Q23" i="10"/>
  <c r="Q24" i="10"/>
  <c r="Q25" i="10"/>
  <c r="Q26" i="10"/>
  <c r="Q27" i="10"/>
  <c r="Q28" i="10"/>
  <c r="Q29" i="10"/>
  <c r="Q30" i="10"/>
  <c r="Q31" i="10"/>
  <c r="Q32" i="10"/>
  <c r="Q33" i="10"/>
  <c r="Q34" i="10"/>
  <c r="Q35" i="10"/>
  <c r="Q36" i="10"/>
  <c r="Q37" i="10"/>
  <c r="Q38" i="10"/>
  <c r="Q39" i="10"/>
  <c r="Q40" i="10"/>
  <c r="Q41" i="10"/>
  <c r="Q42" i="10"/>
  <c r="Q43" i="10"/>
  <c r="Q44" i="10"/>
  <c r="Q45" i="10"/>
  <c r="Q46" i="10"/>
  <c r="Q47" i="10"/>
  <c r="Q48" i="10"/>
  <c r="Q49"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S43" i="10"/>
  <c r="S44" i="10"/>
  <c r="S45" i="10"/>
  <c r="S46" i="10"/>
  <c r="S47" i="10"/>
  <c r="S48" i="10"/>
  <c r="S49" i="10"/>
  <c r="Q4" i="10" l="1"/>
  <c r="Q5" i="10"/>
  <c r="Q6" i="10"/>
  <c r="Q7" i="10"/>
  <c r="Q8" i="10"/>
  <c r="Q9" i="10"/>
  <c r="Q10" i="10"/>
  <c r="R4" i="10"/>
  <c r="R5" i="10"/>
  <c r="R6" i="10"/>
  <c r="R7" i="10"/>
  <c r="R8" i="10"/>
  <c r="R9" i="10"/>
  <c r="R10" i="10"/>
  <c r="S4" i="10"/>
  <c r="S5" i="10"/>
  <c r="S6" i="10"/>
  <c r="S7" i="10"/>
  <c r="S8" i="10"/>
  <c r="S9" i="10"/>
  <c r="S10" i="10"/>
  <c r="S3" i="10"/>
  <c r="R3" i="10"/>
  <c r="Q3" i="10"/>
  <c r="P3" i="10"/>
  <c r="P4" i="10"/>
  <c r="P5" i="10"/>
  <c r="P6" i="10"/>
  <c r="P7" i="10"/>
  <c r="P8" i="10"/>
  <c r="P9" i="10"/>
  <c r="P10" i="10"/>
  <c r="O3" i="10"/>
  <c r="O4" i="10"/>
  <c r="O5" i="10"/>
  <c r="O6" i="10"/>
  <c r="O7" i="10"/>
  <c r="O8" i="10"/>
  <c r="O9" i="10"/>
  <c r="O10" i="10"/>
  <c r="N3" i="10"/>
  <c r="N4" i="10"/>
  <c r="N5" i="10"/>
  <c r="N6" i="10"/>
  <c r="N7" i="10"/>
  <c r="N8" i="10"/>
  <c r="N9" i="10"/>
  <c r="N10" i="10"/>
  <c r="M4" i="10"/>
  <c r="M5" i="10"/>
  <c r="M6" i="10"/>
  <c r="M7" i="10"/>
  <c r="M8" i="10"/>
  <c r="M9" i="10"/>
  <c r="M10" i="10"/>
  <c r="M3" i="10"/>
  <c r="L4" i="10"/>
  <c r="L5" i="10"/>
  <c r="L6" i="10"/>
  <c r="L7" i="10"/>
  <c r="L8" i="10"/>
  <c r="L9" i="10"/>
  <c r="L10" i="10"/>
  <c r="L3" i="10"/>
  <c r="K3" i="10"/>
  <c r="K4" i="10"/>
  <c r="K5" i="10"/>
  <c r="K6" i="10"/>
  <c r="K7" i="10"/>
  <c r="K8" i="10"/>
  <c r="K9" i="10"/>
  <c r="K10" i="10"/>
  <c r="I3" i="10"/>
  <c r="I4" i="10"/>
  <c r="I5" i="10"/>
  <c r="I6" i="10"/>
  <c r="I7" i="10"/>
  <c r="I8" i="10"/>
  <c r="I9" i="10"/>
  <c r="I10" i="10"/>
  <c r="H3" i="10"/>
  <c r="H4" i="10"/>
  <c r="H5" i="10"/>
  <c r="H6" i="10"/>
  <c r="H7" i="10"/>
  <c r="H8" i="10"/>
  <c r="H9" i="10"/>
  <c r="H10" i="10"/>
  <c r="G3" i="10"/>
  <c r="G4" i="10"/>
  <c r="G5" i="10"/>
  <c r="G6" i="10"/>
  <c r="G7" i="10"/>
  <c r="G8" i="10"/>
  <c r="G9" i="10"/>
  <c r="G10" i="10"/>
  <c r="E3" i="10"/>
  <c r="E4" i="10"/>
  <c r="E5" i="10"/>
  <c r="E6" i="10"/>
  <c r="E7" i="10"/>
  <c r="E8" i="10"/>
  <c r="E9" i="10"/>
  <c r="E10" i="10"/>
  <c r="C3" i="10"/>
  <c r="C4" i="10"/>
  <c r="C5" i="10"/>
  <c r="C6" i="10"/>
  <c r="C7" i="10"/>
  <c r="C8" i="10"/>
  <c r="C9" i="10"/>
  <c r="C10" i="10"/>
  <c r="A6" i="10"/>
  <c r="A7" i="10"/>
  <c r="A8" i="10"/>
  <c r="A9" i="10"/>
  <c r="A10" i="10"/>
  <c r="A4" i="10"/>
  <c r="A5" i="10"/>
  <c r="A3" i="10"/>
  <c r="T3" i="7" l="1"/>
  <c r="T4" i="7"/>
  <c r="T5" i="7"/>
  <c r="T6" i="7"/>
  <c r="T7" i="7"/>
  <c r="T8" i="7"/>
  <c r="T9" i="7"/>
  <c r="T10" i="7"/>
  <c r="T11" i="7"/>
  <c r="T12" i="7"/>
  <c r="T13" i="7"/>
  <c r="T14" i="7"/>
  <c r="T15" i="7"/>
  <c r="T16" i="7"/>
  <c r="T17" i="7"/>
  <c r="T18" i="7"/>
  <c r="T19" i="7"/>
  <c r="T20" i="7"/>
  <c r="T21" i="7"/>
  <c r="T22" i="7"/>
  <c r="T23" i="7"/>
  <c r="T24" i="7"/>
  <c r="T25" i="7"/>
  <c r="T26" i="7"/>
  <c r="T27" i="7"/>
  <c r="T28" i="7"/>
  <c r="T29" i="7"/>
  <c r="T30" i="7"/>
  <c r="T31" i="7"/>
  <c r="T32" i="7"/>
  <c r="T33" i="7"/>
  <c r="T34" i="7"/>
  <c r="T35" i="7"/>
  <c r="T36" i="7"/>
  <c r="T37" i="7"/>
  <c r="T38" i="7"/>
  <c r="T39" i="7"/>
  <c r="T40" i="7"/>
  <c r="T41" i="7"/>
  <c r="T42" i="7"/>
  <c r="T43" i="7"/>
  <c r="T44" i="7"/>
  <c r="T45" i="7"/>
  <c r="T46" i="7"/>
  <c r="T47" i="7"/>
  <c r="T48" i="7"/>
  <c r="T49" i="7"/>
  <c r="T50" i="7"/>
  <c r="T51" i="7"/>
  <c r="T52" i="7"/>
  <c r="T53" i="7"/>
  <c r="T54" i="7"/>
  <c r="T55" i="7"/>
  <c r="T56" i="7"/>
  <c r="T57" i="7"/>
  <c r="T58" i="7"/>
  <c r="T59" i="7"/>
  <c r="T60" i="7"/>
  <c r="T61" i="7"/>
  <c r="T62" i="7"/>
  <c r="T63" i="7"/>
  <c r="T64" i="7"/>
  <c r="T65" i="7"/>
  <c r="T66" i="7"/>
  <c r="T67" i="7"/>
  <c r="T68" i="7"/>
  <c r="T69" i="7"/>
  <c r="T70" i="7"/>
  <c r="T71" i="7"/>
  <c r="T72" i="7"/>
  <c r="T73" i="7"/>
  <c r="T74" i="7"/>
  <c r="T75" i="7"/>
  <c r="T76" i="7"/>
  <c r="T77" i="7"/>
  <c r="T78" i="7"/>
  <c r="T79" i="7"/>
  <c r="T80" i="7"/>
  <c r="T81" i="7"/>
  <c r="T82" i="7"/>
  <c r="T83" i="7"/>
  <c r="T84" i="7"/>
  <c r="T85" i="7"/>
  <c r="T86" i="7"/>
  <c r="T87" i="7"/>
  <c r="T88" i="7"/>
  <c r="T89" i="7"/>
  <c r="T90" i="7"/>
  <c r="T91" i="7"/>
  <c r="T92" i="7"/>
  <c r="T93" i="7"/>
  <c r="T94" i="7"/>
  <c r="T95" i="7"/>
  <c r="T96" i="7"/>
  <c r="T97" i="7"/>
  <c r="T98" i="7"/>
  <c r="T99" i="7"/>
  <c r="T100" i="7"/>
  <c r="T101" i="7"/>
  <c r="S3" i="7" l="1"/>
  <c r="Z3" i="7"/>
  <c r="Z4" i="7"/>
  <c r="Z5" i="7"/>
  <c r="Z6" i="7"/>
  <c r="Z7" i="7"/>
  <c r="Z8" i="7"/>
  <c r="Z9" i="7"/>
  <c r="Z10" i="7"/>
  <c r="Z11" i="7"/>
  <c r="Z12" i="7"/>
  <c r="Z13" i="7"/>
  <c r="Z14" i="7"/>
  <c r="Z15" i="7"/>
  <c r="Z16" i="7"/>
  <c r="Z17" i="7"/>
  <c r="Z18" i="7"/>
  <c r="Z19" i="7"/>
  <c r="Z20" i="7"/>
  <c r="Z21" i="7"/>
  <c r="Z22" i="7"/>
  <c r="Z23" i="7"/>
  <c r="Z24" i="7"/>
  <c r="Z25" i="7"/>
  <c r="Z26" i="7"/>
  <c r="Z27" i="7"/>
  <c r="Z28" i="7"/>
  <c r="Z29" i="7"/>
  <c r="Z30" i="7"/>
  <c r="Z31" i="7"/>
  <c r="Z32" i="7"/>
  <c r="Z33" i="7"/>
  <c r="Z34" i="7"/>
  <c r="Z35" i="7"/>
  <c r="Z36" i="7"/>
  <c r="Z37" i="7"/>
  <c r="Z38" i="7"/>
  <c r="Z39" i="7"/>
  <c r="Z40" i="7"/>
  <c r="Z41" i="7"/>
  <c r="Z42" i="7"/>
  <c r="Z43" i="7"/>
  <c r="Z44" i="7"/>
  <c r="Z45" i="7"/>
  <c r="Z46" i="7"/>
  <c r="Z47" i="7"/>
  <c r="Z48" i="7"/>
  <c r="Z49" i="7"/>
  <c r="Z50" i="7"/>
  <c r="Z51" i="7"/>
  <c r="Z52" i="7"/>
  <c r="Z53" i="7"/>
  <c r="Z54" i="7"/>
  <c r="Z55" i="7"/>
  <c r="Z56" i="7"/>
  <c r="Z57" i="7"/>
  <c r="Z58" i="7"/>
  <c r="Z59" i="7"/>
  <c r="Z60" i="7"/>
  <c r="Z61" i="7"/>
  <c r="Z62" i="7"/>
  <c r="Z63" i="7"/>
  <c r="Z64" i="7"/>
  <c r="Z65" i="7"/>
  <c r="Z66" i="7"/>
  <c r="Z67" i="7"/>
  <c r="Z68" i="7"/>
  <c r="Z69" i="7"/>
  <c r="Z70" i="7"/>
  <c r="Z71" i="7"/>
  <c r="Z72" i="7"/>
  <c r="Z73" i="7"/>
  <c r="Z74" i="7"/>
  <c r="Z75" i="7"/>
  <c r="Z76" i="7"/>
  <c r="Z77" i="7"/>
  <c r="Z78" i="7"/>
  <c r="Z79" i="7"/>
  <c r="Z80" i="7"/>
  <c r="Z81" i="7"/>
  <c r="Z82" i="7"/>
  <c r="Z83" i="7"/>
  <c r="Z84" i="7"/>
  <c r="Z85" i="7"/>
  <c r="Z86" i="7"/>
  <c r="Z87" i="7"/>
  <c r="Z88" i="7"/>
  <c r="Z89" i="7"/>
  <c r="Z90" i="7"/>
  <c r="Z91" i="7"/>
  <c r="Z92" i="7"/>
  <c r="Z93" i="7"/>
  <c r="Z94" i="7"/>
  <c r="Z95" i="7"/>
  <c r="Z96" i="7"/>
  <c r="Z97" i="7"/>
  <c r="Z98" i="7"/>
  <c r="Z99" i="7"/>
  <c r="Z100" i="7"/>
  <c r="Z101" i="7"/>
  <c r="Y3" i="7"/>
  <c r="Y4" i="7"/>
  <c r="Y5" i="7"/>
  <c r="Y6" i="7"/>
  <c r="Y7" i="7"/>
  <c r="Y8" i="7"/>
  <c r="Y9" i="7"/>
  <c r="Y10" i="7"/>
  <c r="Y11" i="7"/>
  <c r="Y12" i="7"/>
  <c r="Y13" i="7"/>
  <c r="Y14" i="7"/>
  <c r="Y15" i="7"/>
  <c r="Y16" i="7"/>
  <c r="Y17" i="7"/>
  <c r="Y18" i="7"/>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7" i="7"/>
  <c r="Y48" i="7"/>
  <c r="Y49" i="7"/>
  <c r="Y50" i="7"/>
  <c r="Y51" i="7"/>
  <c r="Y52" i="7"/>
  <c r="Y53" i="7"/>
  <c r="Y54" i="7"/>
  <c r="Y55" i="7"/>
  <c r="Y56" i="7"/>
  <c r="Y57" i="7"/>
  <c r="Y58" i="7"/>
  <c r="Y59" i="7"/>
  <c r="Y60" i="7"/>
  <c r="Y61" i="7"/>
  <c r="Y62" i="7"/>
  <c r="Y63" i="7"/>
  <c r="Y64" i="7"/>
  <c r="Y65" i="7"/>
  <c r="Y66"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X3" i="7"/>
  <c r="X4" i="7"/>
  <c r="X5" i="7"/>
  <c r="X6" i="7"/>
  <c r="X7" i="7"/>
  <c r="X8" i="7"/>
  <c r="X9" i="7"/>
  <c r="X10" i="7"/>
  <c r="X11" i="7"/>
  <c r="X12" i="7"/>
  <c r="X13" i="7"/>
  <c r="X14" i="7"/>
  <c r="X15" i="7"/>
  <c r="X16" i="7"/>
  <c r="X17" i="7"/>
  <c r="X18" i="7"/>
  <c r="X19" i="7"/>
  <c r="X20" i="7"/>
  <c r="X21" i="7"/>
  <c r="X22" i="7"/>
  <c r="X23" i="7"/>
  <c r="X24" i="7"/>
  <c r="X25" i="7"/>
  <c r="X26" i="7"/>
  <c r="X27" i="7"/>
  <c r="X28" i="7"/>
  <c r="X29" i="7"/>
  <c r="X30" i="7"/>
  <c r="X31" i="7"/>
  <c r="X32" i="7"/>
  <c r="X33" i="7"/>
  <c r="X34" i="7"/>
  <c r="X35" i="7"/>
  <c r="X36" i="7"/>
  <c r="X37" i="7"/>
  <c r="X38" i="7"/>
  <c r="X39" i="7"/>
  <c r="X40" i="7"/>
  <c r="X41" i="7"/>
  <c r="X42" i="7"/>
  <c r="X43" i="7"/>
  <c r="X44" i="7"/>
  <c r="X45" i="7"/>
  <c r="X46" i="7"/>
  <c r="X47" i="7"/>
  <c r="X48" i="7"/>
  <c r="X49" i="7"/>
  <c r="X50" i="7"/>
  <c r="X51" i="7"/>
  <c r="X52" i="7"/>
  <c r="X53" i="7"/>
  <c r="X54" i="7"/>
  <c r="X55" i="7"/>
  <c r="X56" i="7"/>
  <c r="X57" i="7"/>
  <c r="X58" i="7"/>
  <c r="X59" i="7"/>
  <c r="X60" i="7"/>
  <c r="X61" i="7"/>
  <c r="X62" i="7"/>
  <c r="X63" i="7"/>
  <c r="X64" i="7"/>
  <c r="X65" i="7"/>
  <c r="X66" i="7"/>
  <c r="X67" i="7"/>
  <c r="X68" i="7"/>
  <c r="X69" i="7"/>
  <c r="X70" i="7"/>
  <c r="X71" i="7"/>
  <c r="X72" i="7"/>
  <c r="X73" i="7"/>
  <c r="X74" i="7"/>
  <c r="X75" i="7"/>
  <c r="X76" i="7"/>
  <c r="X77" i="7"/>
  <c r="X78" i="7"/>
  <c r="X79" i="7"/>
  <c r="X80" i="7"/>
  <c r="X81" i="7"/>
  <c r="X82" i="7"/>
  <c r="X83" i="7"/>
  <c r="X84" i="7"/>
  <c r="X85" i="7"/>
  <c r="X86" i="7"/>
  <c r="X87" i="7"/>
  <c r="X88" i="7"/>
  <c r="X89" i="7"/>
  <c r="X90" i="7"/>
  <c r="X91" i="7"/>
  <c r="X92" i="7"/>
  <c r="X93" i="7"/>
  <c r="X94" i="7"/>
  <c r="X95" i="7"/>
  <c r="X96" i="7"/>
  <c r="X97" i="7"/>
  <c r="X98" i="7"/>
  <c r="X99" i="7"/>
  <c r="X100" i="7"/>
  <c r="X101" i="7"/>
  <c r="W3" i="7"/>
  <c r="W4" i="7"/>
  <c r="W5" i="7"/>
  <c r="W6" i="7"/>
  <c r="W7" i="7"/>
  <c r="W8" i="7"/>
  <c r="W9" i="7"/>
  <c r="W10" i="7"/>
  <c r="W11" i="7"/>
  <c r="W12" i="7"/>
  <c r="W13" i="7"/>
  <c r="W14" i="7"/>
  <c r="W15" i="7"/>
  <c r="W16" i="7"/>
  <c r="W17" i="7"/>
  <c r="W18" i="7"/>
  <c r="W19" i="7"/>
  <c r="W20" i="7"/>
  <c r="W21" i="7"/>
  <c r="W22" i="7"/>
  <c r="W23" i="7"/>
  <c r="W24" i="7"/>
  <c r="W25" i="7"/>
  <c r="W26" i="7"/>
  <c r="W27" i="7"/>
  <c r="W28" i="7"/>
  <c r="W29" i="7"/>
  <c r="W30" i="7"/>
  <c r="W31" i="7"/>
  <c r="W32" i="7"/>
  <c r="W33" i="7"/>
  <c r="W34" i="7"/>
  <c r="W35" i="7"/>
  <c r="W36" i="7"/>
  <c r="W37" i="7"/>
  <c r="W38" i="7"/>
  <c r="W39" i="7"/>
  <c r="W40" i="7"/>
  <c r="W41" i="7"/>
  <c r="W42" i="7"/>
  <c r="W43" i="7"/>
  <c r="W44" i="7"/>
  <c r="W45" i="7"/>
  <c r="W46" i="7"/>
  <c r="W47" i="7"/>
  <c r="W48" i="7"/>
  <c r="W49" i="7"/>
  <c r="W50" i="7"/>
  <c r="W51" i="7"/>
  <c r="W52" i="7"/>
  <c r="W53" i="7"/>
  <c r="W54" i="7"/>
  <c r="W55" i="7"/>
  <c r="W56" i="7"/>
  <c r="W57" i="7"/>
  <c r="W58" i="7"/>
  <c r="W59" i="7"/>
  <c r="W60" i="7"/>
  <c r="W61" i="7"/>
  <c r="W62" i="7"/>
  <c r="W63" i="7"/>
  <c r="W64" i="7"/>
  <c r="W65" i="7"/>
  <c r="W66" i="7"/>
  <c r="W67" i="7"/>
  <c r="W68" i="7"/>
  <c r="W69" i="7"/>
  <c r="W70" i="7"/>
  <c r="W71" i="7"/>
  <c r="W72" i="7"/>
  <c r="W73" i="7"/>
  <c r="W74" i="7"/>
  <c r="W75" i="7"/>
  <c r="W76" i="7"/>
  <c r="W77" i="7"/>
  <c r="W78" i="7"/>
  <c r="W79" i="7"/>
  <c r="W80" i="7"/>
  <c r="W81" i="7"/>
  <c r="W82" i="7"/>
  <c r="W83" i="7"/>
  <c r="W84" i="7"/>
  <c r="W85" i="7"/>
  <c r="W86" i="7"/>
  <c r="W87" i="7"/>
  <c r="W88" i="7"/>
  <c r="W89" i="7"/>
  <c r="W90" i="7"/>
  <c r="W91" i="7"/>
  <c r="W92" i="7"/>
  <c r="W93" i="7"/>
  <c r="W94" i="7"/>
  <c r="W95" i="7"/>
  <c r="W96" i="7"/>
  <c r="W97" i="7"/>
  <c r="W98" i="7"/>
  <c r="W99" i="7"/>
  <c r="W100" i="7"/>
  <c r="W101" i="7"/>
  <c r="V3" i="7" l="1"/>
  <c r="V4" i="7"/>
  <c r="V5" i="7"/>
  <c r="V6"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U3" i="7"/>
  <c r="U4" i="7"/>
  <c r="U5" i="7"/>
  <c r="U6" i="7"/>
  <c r="U7" i="7"/>
  <c r="U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6" i="7"/>
  <c r="U67" i="7"/>
  <c r="U68" i="7"/>
  <c r="U69" i="7"/>
  <c r="U70" i="7"/>
  <c r="U71" i="7"/>
  <c r="U72" i="7"/>
  <c r="U73" i="7"/>
  <c r="U74" i="7"/>
  <c r="U75" i="7"/>
  <c r="U76" i="7"/>
  <c r="U77" i="7"/>
  <c r="U78" i="7"/>
  <c r="U79" i="7"/>
  <c r="U80" i="7"/>
  <c r="U81" i="7"/>
  <c r="U82" i="7"/>
  <c r="U83" i="7"/>
  <c r="U84" i="7"/>
  <c r="U85" i="7"/>
  <c r="U86" i="7"/>
  <c r="U87" i="7"/>
  <c r="U88" i="7"/>
  <c r="U89" i="7"/>
  <c r="U90" i="7"/>
  <c r="U91" i="7"/>
  <c r="U92" i="7"/>
  <c r="U93" i="7"/>
  <c r="U94" i="7"/>
  <c r="U95" i="7"/>
  <c r="U96" i="7"/>
  <c r="U97" i="7"/>
  <c r="U98" i="7"/>
  <c r="U99" i="7"/>
  <c r="U100" i="7"/>
  <c r="U101" i="7"/>
  <c r="S4" i="7"/>
  <c r="S5" i="7"/>
  <c r="S6" i="7"/>
  <c r="S7" i="7"/>
  <c r="S8" i="7"/>
  <c r="S9" i="7"/>
  <c r="S10" i="7"/>
  <c r="S11" i="7"/>
  <c r="S12" i="7"/>
  <c r="S13" i="7"/>
  <c r="S14" i="7"/>
  <c r="S15" i="7"/>
  <c r="S16" i="7"/>
  <c r="S17" i="7"/>
  <c r="S18" i="7"/>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47" i="7"/>
  <c r="S48" i="7"/>
  <c r="S49" i="7"/>
  <c r="S50" i="7"/>
  <c r="S51" i="7"/>
  <c r="S52" i="7"/>
  <c r="S53" i="7"/>
  <c r="S54" i="7"/>
  <c r="S55" i="7"/>
  <c r="S56" i="7"/>
  <c r="S57" i="7"/>
  <c r="S58" i="7"/>
  <c r="S59" i="7"/>
  <c r="S60" i="7"/>
  <c r="S61" i="7"/>
  <c r="S62" i="7"/>
  <c r="S63" i="7"/>
  <c r="S64" i="7"/>
  <c r="S65" i="7"/>
  <c r="S66" i="7"/>
  <c r="S67" i="7"/>
  <c r="S68" i="7"/>
  <c r="S69" i="7"/>
  <c r="S70" i="7"/>
  <c r="S71" i="7"/>
  <c r="S72" i="7"/>
  <c r="S73" i="7"/>
  <c r="S74" i="7"/>
  <c r="S75" i="7"/>
  <c r="S76" i="7"/>
  <c r="S77" i="7"/>
  <c r="S78" i="7"/>
  <c r="S79" i="7"/>
  <c r="S80" i="7"/>
  <c r="S81" i="7"/>
  <c r="S82" i="7"/>
  <c r="S83" i="7"/>
  <c r="S84" i="7"/>
  <c r="S85" i="7"/>
  <c r="S86" i="7"/>
  <c r="S87" i="7"/>
  <c r="S88" i="7"/>
  <c r="S89" i="7"/>
  <c r="S90" i="7"/>
  <c r="S91" i="7"/>
  <c r="S92" i="7"/>
  <c r="S93" i="7"/>
  <c r="S94" i="7"/>
  <c r="S95" i="7"/>
  <c r="S96" i="7"/>
  <c r="S97" i="7"/>
  <c r="S98" i="7"/>
  <c r="S99" i="7"/>
  <c r="S100" i="7"/>
  <c r="S101" i="7"/>
  <c r="R3" i="7"/>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6" i="7"/>
  <c r="R67" i="7"/>
  <c r="R68" i="7"/>
  <c r="R69" i="7"/>
  <c r="R70" i="7"/>
  <c r="R71" i="7"/>
  <c r="R72" i="7"/>
  <c r="R73" i="7"/>
  <c r="R74" i="7"/>
  <c r="R75" i="7"/>
  <c r="R76" i="7"/>
  <c r="R77" i="7"/>
  <c r="R78" i="7"/>
  <c r="R79" i="7"/>
  <c r="R80" i="7"/>
  <c r="R81" i="7"/>
  <c r="R82" i="7"/>
  <c r="R83" i="7"/>
  <c r="R84" i="7"/>
  <c r="R85" i="7"/>
  <c r="R86" i="7"/>
  <c r="R87" i="7"/>
  <c r="R88" i="7"/>
  <c r="R89" i="7"/>
  <c r="R90" i="7"/>
  <c r="R91" i="7"/>
  <c r="R92" i="7"/>
  <c r="R93" i="7"/>
  <c r="R94" i="7"/>
  <c r="R95" i="7"/>
  <c r="R96" i="7"/>
  <c r="R97" i="7"/>
  <c r="R98" i="7"/>
  <c r="R99" i="7"/>
  <c r="R100" i="7"/>
  <c r="R101"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Administrator</author>
  </authors>
  <commentList>
    <comment ref="D2" authorId="0" shapeId="0" xr:uid="{8589A7A0-125C-421C-9031-EB4471DA0A5A}">
      <text>
        <r>
          <rPr>
            <sz val="12"/>
            <color rgb="FF000000"/>
            <rFont val="Arial"/>
            <family val="34"/>
          </rPr>
          <t>Enter the service description as indicated on the quote for each sample, separate when applicable, different services using semicolumn.</t>
        </r>
      </text>
    </comment>
    <comment ref="E2" authorId="0" shapeId="0" xr:uid="{114B1373-C259-47A6-A5B1-BF7C713A8C8C}">
      <text>
        <r>
          <rPr>
            <sz val="12"/>
            <color rgb="FF000000"/>
            <rFont val="Arial"/>
            <family val="34"/>
          </rPr>
          <t>Please ignore, if not applicable!</t>
        </r>
      </text>
    </comment>
    <comment ref="F2" authorId="0" shapeId="0" xr:uid="{1804FEFB-DE84-43B7-81E1-3F7ACC167D0F}">
      <text>
        <r>
          <rPr>
            <sz val="12"/>
            <color rgb="FF000000"/>
            <rFont val="Arial"/>
            <family val="34"/>
          </rPr>
          <t>Please ignore, if not applicable!</t>
        </r>
      </text>
    </comment>
    <comment ref="G2" authorId="0" shapeId="0" xr:uid="{88D54BD3-8D88-46DA-8E03-84B04135F8A1}">
      <text>
        <r>
          <rPr>
            <sz val="12"/>
            <color rgb="FF000000"/>
            <rFont val="Arial"/>
            <family val="34"/>
          </rPr>
          <t>The ID of the sample on the tube.</t>
        </r>
      </text>
    </comment>
    <comment ref="H2" authorId="1" shapeId="0" xr:uid="{4A94F4E5-80D5-45CB-BFDE-E7CFE32D9B2A}">
      <text>
        <r>
          <rPr>
            <sz val="12"/>
            <color rgb="FF000000"/>
            <rFont val="Arial"/>
            <family val="34"/>
          </rPr>
          <t>Which samples have to be processed in parallel? In case that the samples have to be prepared separately, indicate the batch number using increasing number. Batch 1 will have the highest priority.</t>
        </r>
      </text>
    </comment>
    <comment ref="I2" authorId="0" shapeId="0" xr:uid="{20058328-2956-4CB2-A3E9-FC1000780730}">
      <text>
        <r>
          <rPr>
            <sz val="12"/>
            <color rgb="FF000000"/>
            <rFont val="Arial"/>
            <family val="34"/>
          </rPr>
          <t>Use this column to identify whether the samples belong to the same source (e.g. the same patient (for human) or the same plant (for plants)).</t>
        </r>
      </text>
    </comment>
    <comment ref="J2" authorId="0" shapeId="0" xr:uid="{9372B4D6-F944-45E0-A9A5-955ED03F4ADD}">
      <text>
        <r>
          <rPr>
            <sz val="12"/>
            <color rgb="FF000000"/>
            <rFont val="Arial"/>
            <family val="34"/>
          </rPr>
          <t>Scientific name of organism(s) from which the biological material was derived.</t>
        </r>
      </text>
    </comment>
    <comment ref="K2" authorId="0" shapeId="0" xr:uid="{8F9B0646-C58A-4AAE-84AC-FB5237CB973E}">
      <text>
        <r>
          <rPr>
            <sz val="12"/>
            <color rgb="FF000000"/>
            <rFont val="Arial"/>
            <family val="34"/>
          </rPr>
          <t>Briefly identify the biological material (e.g. muscle or liver (for human) or root or plant leaf (for plants)).</t>
        </r>
      </text>
    </comment>
    <comment ref="L2" authorId="2" shapeId="0" xr:uid="{E12EA545-7670-42CB-9A51-C0C3D246E348}">
      <text>
        <r>
          <rPr>
            <sz val="9"/>
            <color rgb="FF000000"/>
            <rFont val="Segoe UI"/>
            <family val="2"/>
            <charset val="1"/>
          </rPr>
          <t>Please indicate whether your genetic material is derived from Formalin Fixed Paraffin Embedded blocks.</t>
        </r>
      </text>
    </comment>
    <comment ref="M2" authorId="0" shapeId="0" xr:uid="{81CB51D6-023F-44B8-9B41-C47AEC3E2627}">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N2" authorId="0" shapeId="0" xr:uid="{98F291E9-44DA-BB41-89E1-E9375B8B3DD6}">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O2" authorId="0" shapeId="0" xr:uid="{D039C4FB-D106-487D-99C9-1A678F580E3B}">
      <text>
        <r>
          <rPr>
            <sz val="12"/>
            <color rgb="FF000000"/>
            <rFont val="Arial"/>
            <family val="34"/>
          </rPr>
          <t>Type of molecule that was extracted from the biological material. Include one of the following: total RNA, genomic DNA, protein, or other.</t>
        </r>
      </text>
    </comment>
    <comment ref="P2" authorId="1" shapeId="0" xr:uid="{30825C5E-FF47-4939-B31D-FC071644D097}">
      <text>
        <r>
          <rPr>
            <sz val="12"/>
            <color rgb="FF000000"/>
            <rFont val="Arial"/>
            <family val="34"/>
          </rPr>
          <t>When samples were shiped from the user laboratory.</t>
        </r>
      </text>
    </comment>
    <comment ref="Q2" authorId="0" shapeId="0" xr:uid="{AE2AEB13-E921-4C54-A381-DB02426DD152}">
      <text>
        <r>
          <rPr>
            <sz val="12"/>
            <color rgb="FF000000"/>
            <rFont val="Arial"/>
            <family val="34"/>
          </rPr>
          <t>Add biosafety level (e.g. S1 or S2).</t>
        </r>
      </text>
    </comment>
    <comment ref="W2" authorId="0" shapeId="0" xr:uid="{22C01DD9-D89D-4290-86BE-3E00E0C762ED}">
      <text>
        <r>
          <rPr>
            <sz val="12"/>
            <color rgb="FF000000"/>
            <rFont val="Arial"/>
            <family val="34"/>
          </rPr>
          <t>Give the method that was used for concentration measurement, e.g. Nanodrop for RNA or Bradford for protein etc.</t>
        </r>
      </text>
    </comment>
    <comment ref="Z2" authorId="1" shapeId="0" xr:uid="{528CC059-78A6-472E-8AFF-7F649B8C4B83}">
      <text>
        <r>
          <rPr>
            <sz val="12"/>
            <color rgb="FF000000"/>
            <rFont val="Arial"/>
            <family val="34"/>
          </rPr>
          <t>Provide the sequence of the index, or the name of the index as described in the kit documentation.</t>
        </r>
      </text>
    </comment>
    <comment ref="AA2" authorId="1" shapeId="0" xr:uid="{FBD5BDD0-DF1A-46AF-8FE8-7050E07B2CA8}">
      <text>
        <r>
          <rPr>
            <sz val="12"/>
            <color rgb="FF000000"/>
            <rFont val="Arial"/>
            <family val="34"/>
          </rPr>
          <t>Provide the sequence of the index, or the name of the index as described in the kit documentation.</t>
        </r>
      </text>
    </comment>
    <comment ref="AC2" authorId="1" shapeId="0" xr:uid="{3A1E7B6E-2FCD-41B2-A96F-1269437E13F6}">
      <text>
        <r>
          <rPr>
            <sz val="12"/>
            <color rgb="FF000000"/>
            <rFont val="Arial"/>
            <family val="34"/>
          </rPr>
          <t>Use the format: read 1 + index 1 + index 2 + read 2.</t>
        </r>
      </text>
    </comment>
    <comment ref="AH2" authorId="1" shapeId="0" xr:uid="{A9BE217F-EFCE-46B7-9EBC-EB42D784B2AB}">
      <text>
        <r>
          <rPr>
            <sz val="12"/>
            <color rgb="FF000000"/>
            <rFont val="Arial"/>
            <family val="34"/>
          </rPr>
          <t>We do not advise to insert a spike-in prior sample shipment.</t>
        </r>
      </text>
    </comment>
    <comment ref="AI2" authorId="1" shapeId="0" xr:uid="{889A8C3E-8955-492E-AF69-F7C91A350F0A}">
      <text>
        <r>
          <rPr>
            <sz val="12"/>
            <color rgb="FF000000"/>
            <rFont val="Arial"/>
            <family val="34"/>
          </rPr>
          <t>We advise to avoid custom primer.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Administrator</author>
  </authors>
  <commentList>
    <comment ref="D2" authorId="0" shapeId="0" xr:uid="{3EE97090-6DCF-E843-AF1F-19350B658D6E}">
      <text>
        <r>
          <rPr>
            <sz val="12"/>
            <color rgb="FF000000"/>
            <rFont val="Arial"/>
            <family val="34"/>
          </rPr>
          <t>Enter the service description as indicated on the quote for each sample, separate when applicable, different services using semicolumn.</t>
        </r>
      </text>
    </comment>
    <comment ref="E2" authorId="0" shapeId="0" xr:uid="{CD355DDD-D268-BA47-9B27-518A0DDBDB8B}">
      <text>
        <r>
          <rPr>
            <sz val="12"/>
            <color rgb="FF000000"/>
            <rFont val="Arial"/>
            <family val="34"/>
          </rPr>
          <t>Please ignore, if not applicable!</t>
        </r>
      </text>
    </comment>
    <comment ref="F2" authorId="0" shapeId="0" xr:uid="{5C993970-C526-0F44-96C9-11123FFE8406}">
      <text>
        <r>
          <rPr>
            <sz val="12"/>
            <color rgb="FF000000"/>
            <rFont val="Arial"/>
            <family val="34"/>
          </rPr>
          <t>Please ignore, if not applicable!</t>
        </r>
      </text>
    </comment>
    <comment ref="G2" authorId="0" shapeId="0" xr:uid="{DFC1B049-AB21-9A42-B402-D2E7B07C8E2C}">
      <text>
        <r>
          <rPr>
            <sz val="12"/>
            <color rgb="FF000000"/>
            <rFont val="Arial"/>
            <family val="34"/>
          </rPr>
          <t>The ID of the sample on the tube.</t>
        </r>
      </text>
    </comment>
    <comment ref="H2" authorId="1" shapeId="0" xr:uid="{81AE3FBA-89CB-6E49-BD01-43571EFA04A4}">
      <text>
        <r>
          <rPr>
            <sz val="12"/>
            <color rgb="FF000000"/>
            <rFont val="Arial"/>
            <family val="34"/>
          </rPr>
          <t>Which samples have to be processed in parallel? In case that the samples have to be prepared separately, indicate the batch number using increasing number. Batch 1 will have the highest priority.</t>
        </r>
      </text>
    </comment>
    <comment ref="I2" authorId="0" shapeId="0" xr:uid="{22CE965D-88DB-8C42-A01A-255E3CF9A9FB}">
      <text>
        <r>
          <rPr>
            <sz val="12"/>
            <color rgb="FF000000"/>
            <rFont val="Arial"/>
            <family val="34"/>
          </rPr>
          <t>Use this column to identify whether the samples belong to the same source (e.g. the same patient (for human) or the same plant (for plants)).</t>
        </r>
      </text>
    </comment>
    <comment ref="J2" authorId="0" shapeId="0" xr:uid="{5C4E6A35-7B4E-7747-B093-93AB4CDC64D7}">
      <text>
        <r>
          <rPr>
            <sz val="12"/>
            <color rgb="FF000000"/>
            <rFont val="Arial"/>
            <family val="34"/>
          </rPr>
          <t>Scientific name of organism(s) from which the biological material was derived.</t>
        </r>
      </text>
    </comment>
    <comment ref="K2" authorId="0" shapeId="0" xr:uid="{EA00C446-5BC9-854B-A923-C68C46234E7A}">
      <text>
        <r>
          <rPr>
            <sz val="12"/>
            <color rgb="FF000000"/>
            <rFont val="Arial"/>
            <family val="34"/>
          </rPr>
          <t>Briefly identify the biological material (e.g. muscle or liver (for human) or root or plant leaf (for plants)).</t>
        </r>
      </text>
    </comment>
    <comment ref="L2" authorId="2" shapeId="0" xr:uid="{8E07A220-C6A7-FF4D-A61C-26A373F71ACC}">
      <text>
        <r>
          <rPr>
            <sz val="9"/>
            <color rgb="FF000000"/>
            <rFont val="Segoe UI"/>
            <family val="2"/>
            <charset val="1"/>
          </rPr>
          <t>Please indicate whether your genetic material is derived from Formalin Fixed Paraffin Embedded blocks.</t>
        </r>
      </text>
    </comment>
    <comment ref="M2" authorId="0" shapeId="0" xr:uid="{D03C7A55-5892-4444-A142-BB30A59AAEDB}">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N2" authorId="0" shapeId="0" xr:uid="{ED4270DD-F20D-5945-8C3C-10F936638F0B}">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O2" authorId="0" shapeId="0" xr:uid="{82D36F02-7D6B-2B49-9EC2-72FD417AC59B}">
      <text>
        <r>
          <rPr>
            <sz val="12"/>
            <color rgb="FF000000"/>
            <rFont val="Arial"/>
            <family val="34"/>
          </rPr>
          <t>Type of molecule that was extracted from the biological material. Include one of the following: total RNA, genomic DNA, protein, or other.</t>
        </r>
      </text>
    </comment>
    <comment ref="P2" authorId="1" shapeId="0" xr:uid="{F84C0A93-B45C-0548-9FA7-F47429DDE70D}">
      <text>
        <r>
          <rPr>
            <sz val="12"/>
            <color rgb="FF000000"/>
            <rFont val="Arial"/>
            <family val="34"/>
          </rPr>
          <t>When samples were shiped from the user laboratory.</t>
        </r>
      </text>
    </comment>
    <comment ref="Q2" authorId="0" shapeId="0" xr:uid="{20614A64-E6A3-9E46-BA23-238D9BC84DE5}">
      <text>
        <r>
          <rPr>
            <sz val="12"/>
            <color rgb="FF000000"/>
            <rFont val="Arial"/>
            <family val="34"/>
          </rPr>
          <t>Add biosafety level (e.g. S1 or S2).</t>
        </r>
      </text>
    </comment>
    <comment ref="W2" authorId="0" shapeId="0" xr:uid="{67A2EFD7-B01B-1C43-9528-44E0FF206633}">
      <text>
        <r>
          <rPr>
            <sz val="12"/>
            <color rgb="FF000000"/>
            <rFont val="Arial"/>
            <family val="34"/>
          </rPr>
          <t>Give the method that was used for concentration measurement, e.g. Nanodrop for RNA or Bradford for protein etc.</t>
        </r>
      </text>
    </comment>
    <comment ref="Z2" authorId="1" shapeId="0" xr:uid="{F9C1DF6D-76FD-8C48-8D2D-342BA118DD99}">
      <text>
        <r>
          <rPr>
            <sz val="12"/>
            <color rgb="FF000000"/>
            <rFont val="Arial"/>
            <family val="34"/>
          </rPr>
          <t>Provide the sequence of the index, or the name of the index as described in the kit documentation.</t>
        </r>
      </text>
    </comment>
    <comment ref="AA2" authorId="1" shapeId="0" xr:uid="{857CE965-964A-8B4E-838B-1F63015B0367}">
      <text>
        <r>
          <rPr>
            <sz val="12"/>
            <color rgb="FF000000"/>
            <rFont val="Arial"/>
            <family val="34"/>
          </rPr>
          <t>Provide the sequence of the index, or the name of the index as described in the kit documentation.</t>
        </r>
      </text>
    </comment>
    <comment ref="AC2" authorId="1" shapeId="0" xr:uid="{3ABCAF78-D6B9-EE41-95DB-CEF7DFBE972A}">
      <text>
        <r>
          <rPr>
            <sz val="12"/>
            <color rgb="FF000000"/>
            <rFont val="Arial"/>
            <family val="34"/>
          </rPr>
          <t>Use the format: read 1 + index 1 + index 2 + read 2.</t>
        </r>
      </text>
    </comment>
    <comment ref="AH2" authorId="1" shapeId="0" xr:uid="{49C68A55-3C4E-C54F-B0C3-B0EC1E1CFDA4}">
      <text>
        <r>
          <rPr>
            <sz val="12"/>
            <color rgb="FF000000"/>
            <rFont val="Arial"/>
            <family val="34"/>
          </rPr>
          <t>We do not advise to insert a spike-in prior sample shipment.</t>
        </r>
      </text>
    </comment>
    <comment ref="AI2" authorId="1" shapeId="0" xr:uid="{3F2FF8E2-A18C-4D4E-8D86-1FC07F3D0243}">
      <text>
        <r>
          <rPr>
            <sz val="12"/>
            <color rgb="FF000000"/>
            <rFont val="Arial"/>
            <family val="34"/>
          </rPr>
          <t>We advise to avoid custom primer.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Antje Schulze Selting</author>
  </authors>
  <commentList>
    <comment ref="A2" authorId="0" shapeId="0" xr:uid="{0F33956C-6345-4586-B442-BC038B37665A}">
      <text>
        <r>
          <rPr>
            <b/>
            <sz val="9"/>
            <color indexed="81"/>
            <rFont val="Segoe UI"/>
            <family val="2"/>
          </rPr>
          <t>Antje Schulze Selting:</t>
        </r>
        <r>
          <rPr>
            <sz val="9"/>
            <color indexed="81"/>
            <rFont val="Segoe UI"/>
            <family val="2"/>
          </rPr>
          <t xml:space="preserve">
"blue" columns must be filled
Project-Titel e.g. "23018_SEQ3004_Malaria"</t>
        </r>
      </text>
    </comment>
    <comment ref="B2" authorId="0" shapeId="0" xr:uid="{7C2EBADD-A1C3-44C5-8225-089BC1A5A2C9}">
      <text>
        <r>
          <rPr>
            <b/>
            <sz val="9"/>
            <color indexed="81"/>
            <rFont val="Segoe UI"/>
            <family val="2"/>
          </rPr>
          <t>Antje Schulze Selting:</t>
        </r>
        <r>
          <rPr>
            <sz val="9"/>
            <color indexed="81"/>
            <rFont val="Segoe UI"/>
            <family val="2"/>
          </rPr>
          <t xml:space="preserve">
corresponding project identifier from LIMS</t>
        </r>
      </text>
    </comment>
    <comment ref="G2" authorId="0" shapeId="0" xr:uid="{2A90FCFE-9029-4950-AA87-503F247C768B}">
      <text>
        <r>
          <rPr>
            <b/>
            <sz val="9"/>
            <color indexed="81"/>
            <rFont val="Segoe UI"/>
            <family val="2"/>
          </rPr>
          <t>Antje Schulze Selting:</t>
        </r>
        <r>
          <rPr>
            <sz val="9"/>
            <color indexed="81"/>
            <rFont val="Segoe UI"/>
            <family val="2"/>
          </rPr>
          <t xml:space="preserve">
please fill "orange" columns, in case you have the information</t>
        </r>
      </text>
    </comment>
    <comment ref="H2" authorId="0" shapeId="0" xr:uid="{9C7A57B0-A62F-467B-87DD-0DBA393D01EB}">
      <text>
        <r>
          <rPr>
            <b/>
            <sz val="9"/>
            <color indexed="81"/>
            <rFont val="Segoe UI"/>
            <family val="2"/>
          </rPr>
          <t>Antje Schulze Selting:</t>
        </r>
        <r>
          <rPr>
            <sz val="9"/>
            <color indexed="81"/>
            <rFont val="Segoe UI"/>
            <family val="2"/>
          </rPr>
          <t xml:space="preserve">
"grey" columns are filled by the customer via formula from the Tab "samples"</t>
        </r>
      </text>
    </comment>
    <comment ref="AD2" authorId="0" shapeId="0" xr:uid="{1102F8AB-C4DC-4EC7-BE5E-CA556F337E07}">
      <text>
        <r>
          <rPr>
            <b/>
            <sz val="9"/>
            <color indexed="81"/>
            <rFont val="Segoe UI"/>
            <family val="2"/>
          </rPr>
          <t>Antje Schulze Selting:</t>
        </r>
        <r>
          <rPr>
            <sz val="9"/>
            <color indexed="81"/>
            <rFont val="Segoe UI"/>
            <family val="2"/>
          </rPr>
          <t xml:space="preserve">
number of clusters in millions (10Mio) e.g. "10000000"</t>
        </r>
      </text>
    </comment>
    <comment ref="AJ2" authorId="0" shapeId="0" xr:uid="{C032A8B5-6134-4B33-9666-DBE2CC2107A1}">
      <text>
        <r>
          <rPr>
            <b/>
            <sz val="9"/>
            <color indexed="81"/>
            <rFont val="Segoe UI"/>
            <family val="2"/>
          </rPr>
          <t>Antje Schulze Selting:</t>
        </r>
        <r>
          <rPr>
            <sz val="9"/>
            <color indexed="81"/>
            <rFont val="Segoe UI"/>
            <family val="2"/>
          </rPr>
          <t xml:space="preserve">
The following columns in "yellow" are the remaining LIMS columns. Can be filled in case of additional information from customer.</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<sst xmlns="http://schemas.openxmlformats.org/spreadsheetml/2006/main" count="722" uniqueCount="492">
  <si>
    <t>Cells</t>
  </si>
  <si>
    <t>Please send this form to:</t>
  </si>
  <si>
    <t>Contact details</t>
  </si>
  <si>
    <t>Institute</t>
  </si>
  <si>
    <t>Department</t>
  </si>
  <si>
    <t>City</t>
  </si>
  <si>
    <t>Country</t>
  </si>
  <si>
    <t>Project</t>
  </si>
  <si>
    <t>Name of project</t>
  </si>
  <si>
    <t>Sample handling</t>
  </si>
  <si>
    <t>Please choose</t>
  </si>
  <si>
    <t>Explanation</t>
  </si>
  <si>
    <t>Samples will be sent back within 4 weeks after data transfer. We will contact you to find an appropriate shipping date.</t>
  </si>
  <si>
    <t>For internal use only</t>
  </si>
  <si>
    <t>Job Number/QBiC Barcode/DFG ID</t>
  </si>
  <si>
    <t>Customer Number</t>
  </si>
  <si>
    <t>Date/Location</t>
  </si>
  <si>
    <t>To be filled by the facility</t>
  </si>
  <si>
    <t>To be filled by the customer</t>
  </si>
  <si>
    <t>Optional: To be filled by the customer</t>
  </si>
  <si>
    <t>Sample Number</t>
  </si>
  <si>
    <t>Analyte</t>
  </si>
  <si>
    <t>Sample volume
[µL]</t>
  </si>
  <si>
    <t>Total amount [µg]</t>
  </si>
  <si>
    <t>RIN/DIN</t>
  </si>
  <si>
    <t>Condition</t>
  </si>
  <si>
    <t>Quantification</t>
  </si>
  <si>
    <t>isolated RNA</t>
  </si>
  <si>
    <t>isolated DNA</t>
  </si>
  <si>
    <t>photometry</t>
  </si>
  <si>
    <t>isolated long RNA</t>
  </si>
  <si>
    <t>n/a</t>
  </si>
  <si>
    <t>isolated long DNA</t>
  </si>
  <si>
    <t>Tissue</t>
  </si>
  <si>
    <t>Paxgene RNA tubes</t>
  </si>
  <si>
    <t>Paxgene cfDNA tubes</t>
  </si>
  <si>
    <t>EDTA</t>
  </si>
  <si>
    <t>blood other</t>
  </si>
  <si>
    <t>support@qbic.zendesk.com</t>
  </si>
  <si>
    <t>Analysis to be performed</t>
  </si>
  <si>
    <t>Data handling</t>
  </si>
  <si>
    <t>QBiC Portal</t>
  </si>
  <si>
    <t>Name of project leader</t>
  </si>
  <si>
    <t>Name of contact person</t>
  </si>
  <si>
    <t>Phone of contact person</t>
  </si>
  <si>
    <t>Index i5</t>
  </si>
  <si>
    <t>Index i7</t>
  </si>
  <si>
    <t>Pool name</t>
  </si>
  <si>
    <t>Biosafety level</t>
  </si>
  <si>
    <t>Sequencing mode</t>
  </si>
  <si>
    <t>Lab ID</t>
  </si>
  <si>
    <t>Discard</t>
  </si>
  <si>
    <t>Pick up</t>
  </si>
  <si>
    <t>Send back</t>
  </si>
  <si>
    <t>Concentration [ng/µl]</t>
  </si>
  <si>
    <t>Batch to respect for sample preparation</t>
  </si>
  <si>
    <t>Purity OD 260nm/280nm</t>
  </si>
  <si>
    <t>Purity OD 260nm/230nm</t>
  </si>
  <si>
    <t>Comment</t>
  </si>
  <si>
    <t>Method to determine the concentration
(Nanodrop, qubit...)</t>
  </si>
  <si>
    <t>Concentration single library [ng/µl]</t>
  </si>
  <si>
    <t>If the samples are not collected within 4 weeks after data transfer or if we do not hear back from you, all samples, libraries, etc. will be discarded without further notice. We do not offer sample storage or biobanking.</t>
  </si>
  <si>
    <t>https://portal.qbic.uni-tuebingen.de/portal/web/ncct/downloads</t>
  </si>
  <si>
    <t>More information on sample requirements or shipment:</t>
  </si>
  <si>
    <t>Please insert a printed copy in the sample shipment</t>
  </si>
  <si>
    <t>Accounting</t>
  </si>
  <si>
    <t>Spike in (like PhiX) already included? If yes, which content (in %)? If no, which spike in concentration is needed (in%)?</t>
  </si>
  <si>
    <t>Cloud or ftp</t>
  </si>
  <si>
    <t>QBiC barcode (filled by QBiC)</t>
  </si>
  <si>
    <t>Pool molarity [in nM]</t>
  </si>
  <si>
    <t>Custom sequencing primers (yes/no)</t>
  </si>
  <si>
    <t>Fragment size pool [bp] after indexing</t>
  </si>
  <si>
    <t>Elution buffer</t>
  </si>
  <si>
    <t>Sample shipment</t>
  </si>
  <si>
    <t>Sample tissue</t>
  </si>
  <si>
    <t>Sample source/
species</t>
  </si>
  <si>
    <t>Sample name</t>
  </si>
  <si>
    <t>Plate title</t>
  </si>
  <si>
    <t>Plate position (e.g. A1)</t>
  </si>
  <si>
    <t>Street, number</t>
  </si>
  <si>
    <t>ZIP code</t>
  </si>
  <si>
    <t>E-mail of project leader</t>
  </si>
  <si>
    <t>E-mail of contact person</t>
  </si>
  <si>
    <t>parents</t>
  </si>
  <si>
    <t>Species Code</t>
  </si>
  <si>
    <t>Apfelbluete</t>
  </si>
  <si>
    <t>aptamere</t>
  </si>
  <si>
    <t>Arabidopsis</t>
  </si>
  <si>
    <t>Bacteria</t>
  </si>
  <si>
    <t>C_elegans</t>
  </si>
  <si>
    <t>Capsicum</t>
  </si>
  <si>
    <t>catshark</t>
  </si>
  <si>
    <t>Chinese_hamster</t>
  </si>
  <si>
    <t>Citrus</t>
  </si>
  <si>
    <t>Cytomegalievirus</t>
  </si>
  <si>
    <t>Drosophila_melanogaster</t>
  </si>
  <si>
    <t>Empedobacter_spec_ATCC_31962</t>
  </si>
  <si>
    <t>Ephestia_kuehniella</t>
  </si>
  <si>
    <t>Escherichia_coli</t>
  </si>
  <si>
    <t>Escherichia_virus_phiX174</t>
  </si>
  <si>
    <t>fungal_endophytes</t>
  </si>
  <si>
    <t>Galleria_mellonella</t>
  </si>
  <si>
    <t>Grapefruit</t>
  </si>
  <si>
    <t>HIV</t>
  </si>
  <si>
    <t>Hordaeum_vulgare</t>
  </si>
  <si>
    <t>human</t>
  </si>
  <si>
    <t>Human_herpesvirus_5_strain_3301</t>
  </si>
  <si>
    <t>Lotus_japonicus</t>
  </si>
  <si>
    <t>Maize</t>
  </si>
  <si>
    <t>Mansonella</t>
  </si>
  <si>
    <t>Mansonella_worm</t>
  </si>
  <si>
    <t>Marisa</t>
  </si>
  <si>
    <t>Morganella_galleria</t>
  </si>
  <si>
    <t>mouse</t>
  </si>
  <si>
    <t>na</t>
  </si>
  <si>
    <t>Pig</t>
  </si>
  <si>
    <t>Plasmid_pRK5</t>
  </si>
  <si>
    <t>Plasmodium_malariae</t>
  </si>
  <si>
    <t>rat</t>
  </si>
  <si>
    <t>Saccharomyces_cerevisiae</t>
  </si>
  <si>
    <t>Salmonella</t>
  </si>
  <si>
    <t>SARS-CoV-2</t>
  </si>
  <si>
    <t>Siebenschlaefer</t>
  </si>
  <si>
    <t>Solanum_lycopersicum_M82</t>
  </si>
  <si>
    <t>Staph_aureus_Phage_Sero_B</t>
  </si>
  <si>
    <t>staphylococcus_aureus</t>
  </si>
  <si>
    <t>Streptomyces_coelicolor</t>
  </si>
  <si>
    <t>Termite_Anacanthotermes</t>
  </si>
  <si>
    <t>Tomato</t>
  </si>
  <si>
    <t>Yeast</t>
  </si>
  <si>
    <t>DNA</t>
  </si>
  <si>
    <t>RNA</t>
  </si>
  <si>
    <t>Technology</t>
  </si>
  <si>
    <t>ILLUMINA_RRNA_DEPLETION_NEB</t>
  </si>
  <si>
    <t>ILLUMINA_POLYA_ENRICHMENT_NEB</t>
  </si>
  <si>
    <t>ILLUMINA_PCR-FREE_TAGMENTATION</t>
  </si>
  <si>
    <t>ILLUMINA_LOW_INPUT_POLYA_NEB</t>
  </si>
  <si>
    <t>ILLUMINA_QUANTSEQ</t>
  </si>
  <si>
    <t>ILLUMINA_RRNA_DEPLETION_QIAGEN</t>
  </si>
  <si>
    <t>NANOPORE_WGS_LIGATION_1D</t>
  </si>
  <si>
    <t>NANOPORE_CDNA-PCR_1D</t>
  </si>
  <si>
    <t>NANOPORE_CUSTOM_AMPLICON_LIGATION_1D</t>
  </si>
  <si>
    <t>PACBIO_WGS_HIFI</t>
  </si>
  <si>
    <t>PACBIO_WGS_CLR</t>
  </si>
  <si>
    <t>PACBIO_MICROBIAL_POOL_SEQUENCING</t>
  </si>
  <si>
    <t>PACBIO_ISOSEQ</t>
  </si>
  <si>
    <t>PACBIO_CUSTOM_AMPLICON</t>
  </si>
  <si>
    <t>PACBIO_ULTRALOW_INPUT</t>
  </si>
  <si>
    <t>PACBIO_NOAMP</t>
  </si>
  <si>
    <t>SINGLE_CELL_GENE_EXPRESSION_3_GEX</t>
  </si>
  <si>
    <t>SINGLE_CELL_GENE_EXPRESSION_3_GEX_CELLPLEX</t>
  </si>
  <si>
    <t>SINGLE_CELL_GENE_EXPRESSION_5_GEX</t>
  </si>
  <si>
    <t>SINGLE_CELL_IMMUNE_PROFILING_GBTF</t>
  </si>
  <si>
    <t>SINGLE_CELL_IMMUNE_PROFILING_GBT</t>
  </si>
  <si>
    <t>SINGLE_CELL_IMMUNE_PROFILING_GB</t>
  </si>
  <si>
    <t>SINGLE_CELL_IMMUNE_PROFILING_GT</t>
  </si>
  <si>
    <t>SINGLE_CELL_TCR</t>
  </si>
  <si>
    <t>SINGLE_CELL_BCR</t>
  </si>
  <si>
    <t>SINGLE_CELL_ATAC</t>
  </si>
  <si>
    <t>SINGLE_CELL_MULTIOME_GEX_ATAC</t>
  </si>
  <si>
    <t>TWIST_EXOME</t>
  </si>
  <si>
    <t>NA</t>
  </si>
  <si>
    <t>concentration</t>
  </si>
  <si>
    <t>photometer</t>
  </si>
  <si>
    <t>fluorescence</t>
  </si>
  <si>
    <t>S1</t>
  </si>
  <si>
    <t>WGS</t>
  </si>
  <si>
    <t>Human</t>
  </si>
  <si>
    <t>YES</t>
  </si>
  <si>
    <t>NO</t>
  </si>
  <si>
    <t>FFPE</t>
  </si>
  <si>
    <t>FFPE material</t>
  </si>
  <si>
    <t>cfDNA</t>
  </si>
  <si>
    <t>Lims Codes</t>
  </si>
  <si>
    <t>CODE_QBIC</t>
  </si>
  <si>
    <t>SAMPLE_INTERNAL_NAME</t>
  </si>
  <si>
    <t>APPLICATION</t>
  </si>
  <si>
    <t>WELL_POSITION_SOURCE_PLATE</t>
  </si>
  <si>
    <t>SOURCE_PLATE_NAME</t>
  </si>
  <si>
    <t>SAMPLE-CUSTOMER_NAME</t>
  </si>
  <si>
    <t>NUMBER-OF-BATCHES</t>
  </si>
  <si>
    <t>SAMPLE_GROUPING</t>
  </si>
  <si>
    <t>INPUTSAMPLES-MATERIAL</t>
  </si>
  <si>
    <t>ELUTION-BUFFER</t>
  </si>
  <si>
    <t>TOTAL_VOL</t>
  </si>
  <si>
    <t>NANODROP_PURITY_260BY280</t>
  </si>
  <si>
    <t>NANODROP_PURITY_260BY230</t>
  </si>
  <si>
    <t>TOTAL_AMT</t>
  </si>
  <si>
    <t>RIN-VALUE</t>
  </si>
  <si>
    <t>POOLS_NAME</t>
  </si>
  <si>
    <t>QUBIT_QC2</t>
  </si>
  <si>
    <t>QC2-LIBRARY_SIZE-BP</t>
  </si>
  <si>
    <t>EB</t>
  </si>
  <si>
    <t>Water</t>
  </si>
  <si>
    <t>TGGACCTT</t>
  </si>
  <si>
    <t>GCGGTTAC</t>
  </si>
  <si>
    <t>100+10+10+100</t>
  </si>
  <si>
    <t>Pool1</t>
  </si>
  <si>
    <t>no</t>
  </si>
  <si>
    <t>APPLICATION-mibi</t>
  </si>
  <si>
    <t>16S</t>
  </si>
  <si>
    <t>AMPLICONCUSTOM</t>
  </si>
  <si>
    <t>METAGENOMICS</t>
  </si>
  <si>
    <t>METATRANSCRIPTOMICS</t>
  </si>
  <si>
    <t>RNASEQ</t>
  </si>
  <si>
    <t>Input sample material</t>
  </si>
  <si>
    <t>CELL</t>
  </si>
  <si>
    <t>LIBRARIES</t>
  </si>
  <si>
    <t>POOLS</t>
  </si>
  <si>
    <t>SWAB</t>
  </si>
  <si>
    <t>PCR</t>
  </si>
  <si>
    <t>QC_ONLY</t>
  </si>
  <si>
    <t>QC_AND_SEQUENCING_ONLY</t>
  </si>
  <si>
    <t>CLEANUP_AND_SEQUENCING</t>
  </si>
  <si>
    <t>ONLY_ISOLATION</t>
  </si>
  <si>
    <t>TUMOR</t>
  </si>
  <si>
    <t>V_CLUSTERS</t>
  </si>
  <si>
    <t>EINSTIEGSMENGE-LIBPREP</t>
  </si>
  <si>
    <t>PLATTEN-NAME-INTERN</t>
  </si>
  <si>
    <t>015_M. Plate Name Intern</t>
  </si>
  <si>
    <t>008_M. Tumor</t>
  </si>
  <si>
    <t>110_S. Sold Clusters Per Samples</t>
  </si>
  <si>
    <t>079_L. Library Input [ng]</t>
  </si>
  <si>
    <t>061_SQ. Analyte Storage</t>
  </si>
  <si>
    <t>PROJECT-TITLE</t>
  </si>
  <si>
    <t>JIRA_BATCH</t>
  </si>
  <si>
    <t>TECHNOLOGIE-AUS-ANGEBOT</t>
  </si>
  <si>
    <t>000_M. Project Title</t>
  </si>
  <si>
    <t>003_M. Jira Batch</t>
  </si>
  <si>
    <t>011_M. Technology From Offer</t>
  </si>
  <si>
    <t>010_M. Analyte</t>
  </si>
  <si>
    <t>ANALYTE-SAMPLE</t>
  </si>
  <si>
    <t>004_M. Species</t>
  </si>
  <si>
    <t>SAMPLE-SPECIES</t>
  </si>
  <si>
    <t>021_M. Customer Quantification Methode</t>
  </si>
  <si>
    <t>CUSTOMER_METHOD_CONC</t>
  </si>
  <si>
    <t>001_M. Internal Sample Name</t>
  </si>
  <si>
    <t>INTERNAL-SAMPLE_NAME</t>
  </si>
  <si>
    <t>EXTERNAL-SAMPLE_NAME</t>
  </si>
  <si>
    <t>002_M. External Sample Name</t>
  </si>
  <si>
    <t>006_M. QBiC Barcode</t>
  </si>
  <si>
    <t>QBIC-BARCODE</t>
  </si>
  <si>
    <t>007_M. Tissue</t>
  </si>
  <si>
    <t>TISSUES</t>
  </si>
  <si>
    <t>009_M. FFPE</t>
  </si>
  <si>
    <t>013_M. General Comment</t>
  </si>
  <si>
    <t>ALLGEMEINER-KOMMENTAR</t>
  </si>
  <si>
    <t>014_M. Plate Name Customer</t>
  </si>
  <si>
    <t>PLATTEN_NAME_KUNDE</t>
  </si>
  <si>
    <t>PLATE_WELL-BUCHSTABE</t>
  </si>
  <si>
    <t>016_M. Plate Well Letter</t>
  </si>
  <si>
    <t>PLATE_WELL-ZAHL</t>
  </si>
  <si>
    <t>017_M. Plate Well Number</t>
  </si>
  <si>
    <t>PROBENEINGANG-</t>
  </si>
  <si>
    <t>018_M. Sample Entry</t>
  </si>
  <si>
    <t>KUNDE-KONZN</t>
  </si>
  <si>
    <t>020_M. Customer Concentration [ng/µl]</t>
  </si>
  <si>
    <t>025_M. Customer 260/280</t>
  </si>
  <si>
    <t>260-BY-280</t>
  </si>
  <si>
    <t>260-BY-230</t>
  </si>
  <si>
    <t>026_M. Customer 260/230</t>
  </si>
  <si>
    <t>ELUTION_BUFFER</t>
  </si>
  <si>
    <t>037_SQ. Elution Buffer</t>
  </si>
  <si>
    <t>VOLUME_QC1</t>
  </si>
  <si>
    <t>038_SQ. Sample Volume [µl]</t>
  </si>
  <si>
    <t>078_L. Interim Product Storage</t>
  </si>
  <si>
    <t>MID1-I7</t>
  </si>
  <si>
    <t>082_L. MID i7</t>
  </si>
  <si>
    <t>083_L. MID i5</t>
  </si>
  <si>
    <t>MID2-I5</t>
  </si>
  <si>
    <t>STORAGE-LIBRARY</t>
  </si>
  <si>
    <t>089_L. Library Storage</t>
  </si>
  <si>
    <t>SEQUENCING_MODE_CUSTOMER</t>
  </si>
  <si>
    <t>012_M. Requested Sequencing Mode</t>
  </si>
  <si>
    <t>CUSTOMER_LIBRARY_SIZE</t>
  </si>
  <si>
    <t>023_M. Customer Library Size</t>
  </si>
  <si>
    <t>022_M. Customer RIN/DIN</t>
  </si>
  <si>
    <t>CUSTOMER_RINBYDIN</t>
  </si>
  <si>
    <t>024_M. Customer Concentration NanoDrop [ng/µl]</t>
  </si>
  <si>
    <t>027_I. Isolation Performed By</t>
  </si>
  <si>
    <t>028_I. Running Name For Isolation Batch</t>
  </si>
  <si>
    <t>031_I. Comment Isolation</t>
  </si>
  <si>
    <t>033_I. Tissue Plate Name</t>
  </si>
  <si>
    <t>034_I. Tissue Plate Well Letter</t>
  </si>
  <si>
    <t>035_I. Tissue Plate Well Number</t>
  </si>
  <si>
    <t>036_I. Tissue Storrage</t>
  </si>
  <si>
    <t>038b_SQ. Remaining Sample Volume [µl]</t>
  </si>
  <si>
    <t>039_SQ. Running Name For Quality Batch</t>
  </si>
  <si>
    <t>040_SQ. Running Name For Quantification Batch</t>
  </si>
  <si>
    <t>041_SQ. Concentration Fluorescence [ng/µl]</t>
  </si>
  <si>
    <t>042_SQ. Total amount [ng]</t>
  </si>
  <si>
    <t>043_SQ. Concentration from Quality Measurement [ng/µl]</t>
  </si>
  <si>
    <t>044_SQ. RIN/ DIN</t>
  </si>
  <si>
    <t>045_SQ. DV200</t>
  </si>
  <si>
    <t>046_SQ. Genome Average Fragment Lenght</t>
  </si>
  <si>
    <t>047_SQ. % Total 200bp to 3000bp</t>
  </si>
  <si>
    <t>048_SQ. % Total 8.000bp to 50.000bp</t>
  </si>
  <si>
    <t>051_SQ. Further Treatment</t>
  </si>
  <si>
    <t>052_SQ. Cellcount (CellDrop) [cell/µl]</t>
  </si>
  <si>
    <t>053_SQ. Cell Viability (CellDrop) [%]</t>
  </si>
  <si>
    <t>054_SQ. Debris/Clumbs Visible (CellDrop)</t>
  </si>
  <si>
    <t>055_SQ. Loaded Cells (Used For Library Prep)</t>
  </si>
  <si>
    <t>056_SQ. Expected Cells Recovery (total)</t>
  </si>
  <si>
    <t>058_SQ. Comment Quality Control</t>
  </si>
  <si>
    <t>060_SQ. Sufficient Sample Quality</t>
  </si>
  <si>
    <t>062_L. Pre Processing Needed</t>
  </si>
  <si>
    <t>063_L. Pre Processing Method</t>
  </si>
  <si>
    <t>064_L. Shearing_Settings</t>
  </si>
  <si>
    <t>065_L. Vol. Preprocessed</t>
  </si>
  <si>
    <t>066_L. Concentration Preprocessed</t>
  </si>
  <si>
    <t>067_L. Frament Length Preprocessed</t>
  </si>
  <si>
    <t>068_L. Release For Library Processing</t>
  </si>
  <si>
    <t>069_L. Running Name For Library Batch</t>
  </si>
  <si>
    <t>070_L. Date Library</t>
  </si>
  <si>
    <t>072_L. Library Performed by</t>
  </si>
  <si>
    <t>074_L. Library Processing Kit Gsvar</t>
  </si>
  <si>
    <t>076_L. Name Interim Product</t>
  </si>
  <si>
    <t>077_L. Concentration Interim Product [ng/µl]</t>
  </si>
  <si>
    <t>080_L. Fragmentation Time</t>
  </si>
  <si>
    <t>081_L. Amount Of PCR Cycles</t>
  </si>
  <si>
    <t>084_L. Library Volume [µl]</t>
  </si>
  <si>
    <t>084b_L Remaining Library Volume [µl]</t>
  </si>
  <si>
    <t>085_L. Name Intern Library</t>
  </si>
  <si>
    <t>086_L. Library Plate Name Internal</t>
  </si>
  <si>
    <t>087_L. Library Plate Letter</t>
  </si>
  <si>
    <t>088_L. Library Plate Number</t>
  </si>
  <si>
    <t>090_L. Library Comment</t>
  </si>
  <si>
    <t>091_LQ. Running Name For Library QC Batch</t>
  </si>
  <si>
    <t>092_LQ. Library QC done by</t>
  </si>
  <si>
    <t>094_LQ. Library Quantification Kit</t>
  </si>
  <si>
    <t>095_LQ. Library Quality Kit</t>
  </si>
  <si>
    <t>096_LQ. Conc. Library [ng/µl]</t>
  </si>
  <si>
    <t>097_LQ. Region For Library Size</t>
  </si>
  <si>
    <t>098_LQ. Library Size [bp]</t>
  </si>
  <si>
    <t>099_LQ. Molarity Fluorescence [pmol/l]</t>
  </si>
  <si>
    <t>100_LQ. Molarity from Quality Measurement [pmol/l]</t>
  </si>
  <si>
    <t>101_LQ. Difference Flourecence/Quality [%]</t>
  </si>
  <si>
    <t>102_LQ. Primer Content [%]</t>
  </si>
  <si>
    <t>103_LQ. Content &gt;1000bp [%]</t>
  </si>
  <si>
    <t>104_LQ. Molarity Femto [fmol]</t>
  </si>
  <si>
    <t>105_S. Release For Sequencing</t>
  </si>
  <si>
    <t>106_S. Running Name For Sequencing Batch</t>
  </si>
  <si>
    <t>107_S. Internal Sequencing Name</t>
  </si>
  <si>
    <t>109_S. Included In Seq. Batch (7.0)</t>
  </si>
  <si>
    <t>113_S. Estimaded Number of Cells</t>
  </si>
  <si>
    <t>114_S. Mean Reads Per Cell</t>
  </si>
  <si>
    <t>115_S. Error Cellrager</t>
  </si>
  <si>
    <t>116_S. Yield [Gb]</t>
  </si>
  <si>
    <t>117_S. N50 Insert Reads</t>
  </si>
  <si>
    <t>118_S. Comment Sequencing</t>
  </si>
  <si>
    <t>119_S. Sequencing Done</t>
  </si>
  <si>
    <t>KONZN.ND</t>
  </si>
  <si>
    <t>ISOLATION--BY</t>
  </si>
  <si>
    <t>ISOLATION-BATCH</t>
  </si>
  <si>
    <t>KOMMENTAR-ISOLATION</t>
  </si>
  <si>
    <t>PLATE-NAME_UNISOLATED</t>
  </si>
  <si>
    <t>UNISOLATED-Well-Letter</t>
  </si>
  <si>
    <t>UNISOLATED-Well-Number</t>
  </si>
  <si>
    <t>Volume_remaining</t>
  </si>
  <si>
    <t>SAMPLE_QC_QUALI_BATCH</t>
  </si>
  <si>
    <t>SAMPLE_QC_QUANT_BATCH</t>
  </si>
  <si>
    <t>KONZ-QUBIT_TECAN</t>
  </si>
  <si>
    <t>TOTAL-MENGE</t>
  </si>
  <si>
    <t>KONZN-BIO_TS</t>
  </si>
  <si>
    <t>RIN-BY-DIN</t>
  </si>
  <si>
    <t>DV200_IMGAG</t>
  </si>
  <si>
    <t>GDNA-QUALITY</t>
  </si>
  <si>
    <t>200BP-3000BP</t>
  </si>
  <si>
    <t>8000BP-50000BP</t>
  </si>
  <si>
    <t>FURTHER-TREATMENT</t>
  </si>
  <si>
    <t>ZELLZAHL</t>
  </si>
  <si>
    <t>CELL-VIABILITY</t>
  </si>
  <si>
    <t>CELLDROP-DEBRIS-CLUMS</t>
  </si>
  <si>
    <t>LOADED-CELLS</t>
  </si>
  <si>
    <t>EXPECTED-CELLS-RECOVERY</t>
  </si>
  <si>
    <t>KOMMENTAR-QC</t>
  </si>
  <si>
    <t>QUALITY-IN-ORDNUNG</t>
  </si>
  <si>
    <t>PRE-PROCESSING</t>
  </si>
  <si>
    <t>PREPROCESSING-METHOD</t>
  </si>
  <si>
    <t>VOL_PREPROCESSED_SAMPLE</t>
  </si>
  <si>
    <t>CONC_PREPROCESSED_SAMPLE</t>
  </si>
  <si>
    <t>FRAGMENT_LENGTH_PREPROCESSED</t>
  </si>
  <si>
    <t>PROZESSING-LIBRARY</t>
  </si>
  <si>
    <t>LIBRARY-BATCH</t>
  </si>
  <si>
    <t>DATUM-LIBRARY</t>
  </si>
  <si>
    <t>BEARBEITER-LIBRARY-AUTO</t>
  </si>
  <si>
    <t>KITS-GSVAR</t>
  </si>
  <si>
    <t>ZWISCHENPRODUKT-NAME_INTERN</t>
  </si>
  <si>
    <t>ZWISCHEN-QC</t>
  </si>
  <si>
    <t>FRAGEMTATION_TIME</t>
  </si>
  <si>
    <t>ANZAHL_PCR_CYCLES</t>
  </si>
  <si>
    <t>LIBRARY__VOLUME</t>
  </si>
  <si>
    <t>Library_Volumn_Remaining</t>
  </si>
  <si>
    <t>NAME-INTERNAL-LIBRARY</t>
  </si>
  <si>
    <t>PLATTEN-NAME-INTERN-LIBRARY</t>
  </si>
  <si>
    <t>PLATEWELL-BUCHSTABE_LIBRARY</t>
  </si>
  <si>
    <t>PLATEWELL-ZAHL_LIBRARY</t>
  </si>
  <si>
    <t>KOMMENTAR-LIB</t>
  </si>
  <si>
    <t>LIBRARY_QC_BATCH</t>
  </si>
  <si>
    <t>LIBRARYQC-BEARBEITER</t>
  </si>
  <si>
    <t>QNTY-KIT</t>
  </si>
  <si>
    <t>QLTY-KIT</t>
  </si>
  <si>
    <t>KONZN_LIB</t>
  </si>
  <si>
    <t>REGION_FOR_LIBRARY-SIZE</t>
  </si>
  <si>
    <t>SIZE-BASEPAIRS</t>
  </si>
  <si>
    <t>MOLARITY-QUBIT_TECAN</t>
  </si>
  <si>
    <t>MOLARITY-BIOANALYSER</t>
  </si>
  <si>
    <t>DIFF_QUBIT-BIO</t>
  </si>
  <si>
    <t>PRIMER-ANTEIL</t>
  </si>
  <si>
    <t>ANTEIL_1000BP</t>
  </si>
  <si>
    <t>MOLARITY-FEMTO</t>
  </si>
  <si>
    <t>SEQUENZIEREN</t>
  </si>
  <si>
    <t>SEQUENCING-BATCH</t>
  </si>
  <si>
    <t>NAME-INTERN-SEQUENZIERUNG</t>
  </si>
  <si>
    <t>Include_in_Seq_batch</t>
  </si>
  <si>
    <t>ESTIMATED-NR-OF-CELLS</t>
  </si>
  <si>
    <t>MEAN-READS-PER-CELL</t>
  </si>
  <si>
    <t>ERROR-CELLRANGER</t>
  </si>
  <si>
    <t>YIELD_GB</t>
  </si>
  <si>
    <t>N50_INSERT_READ</t>
  </si>
  <si>
    <t>KOMMENTAR-SEQ</t>
  </si>
  <si>
    <t>SEQUENCING-ERLEDIGT</t>
  </si>
  <si>
    <t>STORAGE_ANALYTE</t>
  </si>
  <si>
    <t>SHARING-TIME</t>
  </si>
  <si>
    <t>STORAGE-INTERIM-PRODUCT</t>
  </si>
  <si>
    <t>UNISOLATED-STORAGE</t>
  </si>
  <si>
    <t>A1</t>
  </si>
  <si>
    <t>A2</t>
  </si>
  <si>
    <t>A3</t>
  </si>
  <si>
    <t>B10</t>
  </si>
  <si>
    <t>B12</t>
  </si>
  <si>
    <t>B11</t>
  </si>
  <si>
    <t>A12</t>
  </si>
  <si>
    <t>B3</t>
  </si>
  <si>
    <t>A10</t>
  </si>
  <si>
    <t>A11</t>
  </si>
  <si>
    <t>RNA_tumor_1</t>
  </si>
  <si>
    <r>
      <t xml:space="preserve">Condition: </t>
    </r>
    <r>
      <rPr>
        <b/>
        <sz val="12"/>
        <color rgb="FFFF0000"/>
        <rFont val="Arial"/>
        <family val="2"/>
      </rPr>
      <t>tissue_status</t>
    </r>
  </si>
  <si>
    <t>Biological replicate</t>
  </si>
  <si>
    <r>
      <t xml:space="preserve">Condition: </t>
    </r>
    <r>
      <rPr>
        <b/>
        <sz val="12"/>
        <color rgb="FFFF0000"/>
        <rFont val="Arial"/>
        <family val="2"/>
      </rPr>
      <t>enter_condition_title</t>
    </r>
  </si>
  <si>
    <r>
      <t xml:space="preserve">Condition: </t>
    </r>
    <r>
      <rPr>
        <b/>
        <sz val="12"/>
        <color rgb="FFFF0000"/>
        <rFont val="Arial"/>
        <family val="2"/>
      </rPr>
      <t>enter_condition_title2</t>
    </r>
  </si>
  <si>
    <t>DNA_tumor_1</t>
  </si>
  <si>
    <t>DNA_tumor_2</t>
  </si>
  <si>
    <t>DNA_tumor_3</t>
  </si>
  <si>
    <t>DNA_normal_1</t>
  </si>
  <si>
    <t>DNA_normal_2</t>
  </si>
  <si>
    <t>DNA_normal_3</t>
  </si>
  <si>
    <t>RNA_tumor_2</t>
  </si>
  <si>
    <t>RNA_tumor_3</t>
  </si>
  <si>
    <t>RNA_normal_1</t>
  </si>
  <si>
    <t>RNA_normal_2</t>
  </si>
  <si>
    <t>RNA_normal_3</t>
  </si>
  <si>
    <t>Patient 01</t>
  </si>
  <si>
    <t>Patient 02</t>
  </si>
  <si>
    <t>Patient 03</t>
  </si>
  <si>
    <t>Liver</t>
  </si>
  <si>
    <t>RNA-seq</t>
  </si>
  <si>
    <t>Tumor</t>
  </si>
  <si>
    <t>Normal</t>
  </si>
  <si>
    <t>DNA_Plate</t>
  </si>
  <si>
    <t>RNA_Plate</t>
  </si>
  <si>
    <t>B1</t>
  </si>
  <si>
    <t>B2</t>
  </si>
  <si>
    <t>Blood (PBMC)</t>
  </si>
  <si>
    <t>Billing</t>
  </si>
  <si>
    <t>same as contact detail</t>
  </si>
  <si>
    <t>differs from contact detail</t>
  </si>
  <si>
    <t>Project title or acronym of the project (enter 3 to 8 characters or digits).
If you will have multiple deliveries (batches of samples) for one project, please use the same project name.</t>
  </si>
  <si>
    <t>University / Company name</t>
  </si>
  <si>
    <t>Billing address (please choose)</t>
  </si>
  <si>
    <t>Purchase order n°</t>
  </si>
  <si>
    <t>(if your institution requires it on the invoice)</t>
  </si>
  <si>
    <t>Quote number or DFG SEQ number</t>
  </si>
  <si>
    <t>Kostenstelle+Fonds or PSP-Elemente</t>
  </si>
  <si>
    <t>(mandatory for University of Tübingen)</t>
  </si>
  <si>
    <t>Kostenstelle (only for UKT)</t>
  </si>
  <si>
    <t>Drittmittelnummer</t>
  </si>
  <si>
    <t>(only for UKT/University of Tübingen)</t>
  </si>
  <si>
    <t>University</t>
  </si>
  <si>
    <t>University / Company name (please choose)</t>
  </si>
  <si>
    <t>Addressee</t>
  </si>
  <si>
    <t>Pool2</t>
  </si>
  <si>
    <t>E-Mail of addressee</t>
  </si>
  <si>
    <r>
      <t xml:space="preserve">Data will be available for download via the QBiC Portal (web browser). The portal is located at </t>
    </r>
    <r>
      <rPr>
        <u/>
        <sz val="12"/>
        <color rgb="FF153CF4"/>
        <rFont val="Arial"/>
        <family val="2"/>
      </rPr>
      <t>qbic.life</t>
    </r>
    <r>
      <rPr>
        <sz val="12"/>
        <rFont val="Arial"/>
        <family val="2"/>
      </rPr>
      <t xml:space="preserve">. You will receive an account for accessing your data if you select this option. </t>
    </r>
    <r>
      <rPr>
        <sz val="12"/>
        <color rgb="FFFF0000"/>
        <rFont val="Arial"/>
        <family val="2"/>
      </rPr>
      <t>(Default for projects with QBiC)</t>
    </r>
  </si>
  <si>
    <t>To be filled by the user</t>
  </si>
  <si>
    <t>Optional: To be filled by the user</t>
  </si>
  <si>
    <t>Long-read barcodes
(e.g. ONT)</t>
  </si>
  <si>
    <t>Samples will be discarded 3 months after invoicing without further notification.</t>
  </si>
  <si>
    <t>Data will be available for download via web browser/command line for 14 days. Cloud is located in Germany.</t>
  </si>
  <si>
    <t>University Hospital Tübingen (UKT)</t>
  </si>
  <si>
    <t>University Tübingen (EKUT)</t>
  </si>
  <si>
    <t>Not related to EKUT/UKT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</si>
</sst>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33" x14ac:knownFonts="1">
    <font>
      <sz val="11"/>
      <color rgb="FF000000"/>
      <name val="Calibri"/>
      <family val="2"/>
      <charset val="1"/>
    </font>
    <font>
      <u/>
      <sz val="11"/>
      <color rgb="FF0000FF"/>
      <name val="Calibri"/>
      <family val="2"/>
      <charset val="1"/>
    </font>
    <font>
      <sz val="11"/>
      <color rgb="FFFFFFFF"/>
      <name val="Calibri"/>
      <family val="2"/>
      <charset val="1"/>
    </font>
    <font>
      <sz val="12"/>
      <color rgb="FF000000"/>
      <name val="Arial"/>
      <family val="2"/>
    </font>
    <font>
      <sz val="12"/>
      <color rgb="FFFFFFFF"/>
      <name val="Arial"/>
      <family val="2"/>
    </font>
    <font>
      <sz val="8"/>
      <name val="Calibri"/>
      <family val="2"/>
      <charset val="1"/>
    </font>
    <font>
      <sz val="12"/>
      <color rgb="FFFF0000"/>
      <name val="Arial"/>
      <family val="2"/>
    </font>
    <font>
      <u/>
      <sz val="12"/>
      <color rgb="FF0000FF"/>
      <name val="Arial"/>
      <family val="2"/>
    </font>
    <font>
      <b/>
      <i/>
      <sz val="12"/>
      <color rgb="FF808080"/>
      <name val="Arial"/>
      <family val="2"/>
    </font>
    <font>
      <b/>
      <sz val="12"/>
      <color rgb="FF000000"/>
      <name val="Arial"/>
      <family val="2"/>
    </font>
    <font>
      <b/>
      <sz val="12"/>
      <name val="Arial"/>
      <family val="2"/>
    </font>
    <font>
      <sz val="12"/>
      <name val="Arial"/>
      <family val="2"/>
    </font>
    <font>
      <b/>
      <sz val="12"/>
      <color rgb="FFFF0000"/>
      <name val="Arial"/>
      <family val="2"/>
    </font>
    <font>
      <sz val="12"/>
      <color theme="1"/>
      <name val="Arial"/>
      <family val="2"/>
    </font>
    <font>
      <sz val="12"/>
      <color theme="0"/>
      <name val="Arial"/>
      <family val="2"/>
    </font>
    <font>
      <sz val="12"/>
      <color rgb="FF000000"/>
      <name val="Arial"/>
      <family val="34"/>
    </font>
    <font>
      <sz val="11"/>
      <color rgb="FF3F3F76"/>
      <name val="Calibri"/>
      <family val="2"/>
      <scheme val="minor"/>
    </font>
    <font>
      <b/>
      <sz val="11"/>
      <color theme="0"/>
      <name val="Calibri"/>
      <family val="2"/>
      <scheme val="minor"/>
    </font>
    <font>
      <sz val="11"/>
      <name val="Calibri"/>
      <family val="2"/>
      <scheme val="minor"/>
    </font>
    <font>
      <sz val="11"/>
      <name val="Calibri"/>
      <family val="2"/>
      <charset val="1"/>
    </font>
    <font>
      <sz val="12"/>
      <color rgb="FF000000"/>
      <name val="Arial"/>
      <family val="2"/>
      <charset val="1"/>
    </font>
    <font>
      <sz val="11"/>
      <color theme="1"/>
      <name val="Calibri"/>
      <family val="2"/>
      <charset val="1"/>
    </font>
    <font>
      <sz val="14"/>
      <color rgb="FF333333"/>
      <name val="Helvetica Neue"/>
      <family val="2"/>
    </font>
    <font>
      <sz val="9"/>
      <color rgb="FF000000"/>
      <name val="Segoe UI"/>
      <family val="2"/>
      <charset val="1"/>
    </font>
    <font>
      <sz val="9"/>
      <color indexed="81"/>
      <name val="Segoe UI"/>
      <family val="2"/>
    </font>
    <font>
      <b/>
      <sz val="9"/>
      <color indexed="81"/>
      <name val="Segoe UI"/>
      <family val="2"/>
    </font>
    <font>
      <sz val="11"/>
      <color theme="0" tint="-0.499984740745262"/>
      <name val="Calibri"/>
      <family val="2"/>
      <charset val="1"/>
    </font>
    <font>
      <sz val="11"/>
      <name val="Calibri"/>
      <family val="2"/>
    </font>
    <font>
      <sz val="9"/>
      <color rgb="FF000000"/>
      <name val="Calibri"/>
      <family val="2"/>
      <charset val="1"/>
    </font>
    <font>
      <b/>
      <sz val="11"/>
      <color theme="0"/>
      <name val="Calibri"/>
      <family val="2"/>
      <charset val="1"/>
    </font>
    <font>
      <b/>
      <sz val="12"/>
      <color rgb="FFFFFFFF"/>
      <name val="Arial"/>
      <family val="2"/>
    </font>
    <font>
      <b/>
      <sz val="12"/>
      <color theme="0"/>
      <name val="Arial"/>
      <family val="2"/>
    </font>
    <font>
      <u/>
      <sz val="12"/>
      <color rgb="FF153CF4"/>
      <name val="Arial"/>
      <family val="2"/>
    </font>
  </fonts>
  <fills count="23">
    <fill>
      <patternFill patternType="none"/>
    </fill>
    <fill>
      <patternFill patternType="gray125"/>
    </fill>
    <fill>
      <patternFill patternType="solid">
        <fgColor rgb="FF95B3D7"/>
        <bgColor rgb="FF9999FF"/>
      </patternFill>
    </fill>
    <fill>
      <patternFill patternType="solid">
        <fgColor rgb="FFD9D9D9"/>
        <bgColor rgb="FFDEE6EF"/>
      </patternFill>
    </fill>
    <fill>
      <patternFill patternType="solid">
        <fgColor theme="0" tint="-0.14999847407452621"/>
        <bgColor rgb="FF808080"/>
      </patternFill>
    </fill>
    <fill>
      <patternFill patternType="solid">
        <fgColor theme="8" tint="0.59999389629810485"/>
        <bgColor rgb="FF0070C0"/>
      </patternFill>
    </fill>
    <fill>
      <patternFill patternType="solid">
        <fgColor theme="7" tint="0.39997558519241921"/>
        <bgColor rgb="FFFF9900"/>
      </patternFill>
    </fill>
    <fill>
      <patternFill patternType="solid">
        <fgColor rgb="FFD9D9D9"/>
        <bgColor rgb="FFDCE6F2"/>
      </patternFill>
    </fill>
    <fill>
      <patternFill patternType="solid">
        <fgColor rgb="FFD9D9D9"/>
        <bgColor rgb="FFD9D9D9"/>
      </patternFill>
    </fill>
    <fill>
      <patternFill patternType="solid">
        <fgColor rgb="FFD9D9D9"/>
        <bgColor indexed="64"/>
      </patternFill>
    </fill>
    <fill>
      <patternFill patternType="solid">
        <fgColor theme="0"/>
        <bgColor indexed="64"/>
      </patternFill>
    </fill>
    <fill>
      <patternFill patternType="solid">
        <fgColor rgb="FF95B3D8"/>
        <bgColor rgb="FF9999FF"/>
      </patternFill>
    </fill>
    <fill>
      <patternFill patternType="solid">
        <fgColor theme="0"/>
        <bgColor rgb="FFFF9900"/>
      </patternFill>
    </fill>
    <fill>
      <patternFill patternType="solid">
        <fgColor rgb="FFFFCC99"/>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rgb="FF808080"/>
      </patternFill>
    </fill>
    <fill>
      <patternFill patternType="solid">
        <fgColor theme="0"/>
        <bgColor theme="4" tint="0.79998168889431442"/>
      </patternFill>
    </fill>
    <fill>
      <patternFill patternType="solid">
        <fgColor theme="8" tint="0.59999389629810485"/>
        <bgColor indexed="64"/>
      </patternFill>
    </fill>
    <fill>
      <patternFill patternType="solid">
        <fgColor theme="7" tint="0.59999389629810485"/>
        <bgColor indexed="64"/>
      </patternFill>
    </fill>
    <fill>
      <patternFill patternType="solid">
        <fgColor rgb="FF95B3D8"/>
        <bgColor indexed="64"/>
      </patternFill>
    </fill>
    <fill>
      <patternFill patternType="solid">
        <fgColor theme="0"/>
        <bgColor rgb="FF9999FF"/>
      </patternFill>
    </fill>
    <fill>
      <patternFill patternType="solid">
        <fgColor rgb="FFD9D9D9"/>
        <bgColor rgb="FF9999FF"/>
      </patternFill>
    </fill>
  </fills>
  <borders count="32">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thin">
        <color auto="1"/>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hair">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indexed="64"/>
      </bottom>
      <diagonal/>
    </border>
    <border>
      <left/>
      <right/>
      <top style="medium">
        <color auto="1"/>
      </top>
      <bottom/>
      <diagonal/>
    </border>
    <border>
      <left style="thin">
        <color indexed="64"/>
      </left>
      <right style="thin">
        <color indexed="64"/>
      </right>
      <top style="thin">
        <color indexed="64"/>
      </top>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rgb="FF7F7F7F"/>
      </left>
      <right style="thin">
        <color rgb="FF7F7F7F"/>
      </right>
      <top style="thin">
        <color rgb="FF7F7F7F"/>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auto="1"/>
      </left>
      <right style="medium">
        <color auto="1"/>
      </right>
      <top/>
      <bottom style="thin">
        <color auto="1"/>
      </bottom>
      <diagonal/>
    </border>
  </borders>
  <cellStyleXfs count="4">
    <xf numFmtId="0" fontId="0" fillId="0" borderId="0"/>
    <xf numFmtId="0" fontId="1" fillId="0" borderId="0" applyBorder="0" applyProtection="0"/>
    <xf numFmtId="0" fontId="2" fillId="2" borderId="0" applyBorder="0" applyProtection="0"/>
    <xf numFmtId="0" fontId="16" fillId="13" borderId="20" applyNumberFormat="0" applyAlignment="0" applyProtection="0"/>
  </cellStyleXfs>
  <cellXfs count="145">
    <xf numFmtId="0" fontId="0" fillId="0" borderId="0" xfId="0"/>
    <xf numFmtId="0" fontId="3" fillId="8" borderId="11" xfId="0" applyFont="1" applyFill="1" applyBorder="1" applyAlignment="1">
      <alignment horizontal="left" vertical="top"/>
    </xf>
    <xf numFmtId="0" fontId="3" fillId="8" borderId="12" xfId="0" applyFont="1" applyFill="1" applyBorder="1" applyAlignment="1">
      <alignment horizontal="left" vertical="top"/>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6" fillId="10" borderId="0" xfId="0" applyFont="1" applyFill="1" applyAlignment="1">
      <alignment horizontal="left" vertical="top"/>
    </xf>
    <xf numFmtId="0" fontId="3" fillId="10" borderId="1" xfId="0" applyFont="1" applyFill="1" applyBorder="1" applyAlignment="1">
      <alignment horizontal="left" vertical="top"/>
    </xf>
    <xf numFmtId="0" fontId="3" fillId="10" borderId="6" xfId="0" applyFont="1" applyFill="1" applyBorder="1" applyAlignment="1">
      <alignment horizontal="left" vertical="top" wrapText="1"/>
    </xf>
    <xf numFmtId="0" fontId="3" fillId="10" borderId="1" xfId="0" applyFont="1" applyFill="1" applyBorder="1" applyAlignment="1">
      <alignment horizontal="left" vertical="top" wrapText="1"/>
    </xf>
    <xf numFmtId="0" fontId="3" fillId="10" borderId="0" xfId="0" applyFont="1" applyFill="1" applyAlignment="1">
      <alignment horizontal="left" vertical="top"/>
    </xf>
    <xf numFmtId="0" fontId="3" fillId="10" borderId="10" xfId="0" applyFont="1" applyFill="1" applyBorder="1" applyAlignment="1">
      <alignment horizontal="left" vertical="top"/>
    </xf>
    <xf numFmtId="0" fontId="3" fillId="10" borderId="11" xfId="0" applyFont="1" applyFill="1" applyBorder="1" applyAlignment="1">
      <alignment horizontal="left" vertical="top"/>
    </xf>
    <xf numFmtId="0" fontId="8" fillId="10" borderId="0" xfId="0" applyFont="1" applyFill="1" applyAlignment="1">
      <alignment horizontal="left" vertical="top"/>
    </xf>
    <xf numFmtId="0" fontId="3" fillId="10" borderId="0" xfId="0" applyFont="1" applyFill="1" applyProtection="1">
      <protection locked="0"/>
    </xf>
    <xf numFmtId="0" fontId="9" fillId="12" borderId="15" xfId="0" applyFont="1" applyFill="1" applyBorder="1" applyAlignment="1">
      <alignment horizontal="left" vertical="center" wrapText="1"/>
    </xf>
    <xf numFmtId="0" fontId="3" fillId="10" borderId="18" xfId="0" applyFont="1" applyFill="1" applyBorder="1" applyAlignment="1">
      <alignment horizontal="center" vertical="center" wrapText="1"/>
    </xf>
    <xf numFmtId="0" fontId="3" fillId="10" borderId="0" xfId="0" applyFont="1" applyFill="1" applyAlignment="1">
      <alignment horizontal="center" vertical="center"/>
    </xf>
    <xf numFmtId="0" fontId="9" fillId="10" borderId="15" xfId="0" applyFont="1" applyFill="1" applyBorder="1" applyAlignment="1">
      <alignment horizontal="center" vertical="center" wrapText="1"/>
    </xf>
    <xf numFmtId="0" fontId="9" fillId="4" borderId="14"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10" fillId="5" borderId="15"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9" fillId="6" borderId="15" xfId="0" applyFont="1" applyFill="1" applyBorder="1" applyAlignment="1">
      <alignment horizontal="center" vertical="center" wrapText="1"/>
    </xf>
    <xf numFmtId="2" fontId="9" fillId="6" borderId="15" xfId="0" applyNumberFormat="1" applyFont="1" applyFill="1" applyBorder="1" applyAlignment="1">
      <alignment horizontal="center" vertical="center" wrapText="1"/>
    </xf>
    <xf numFmtId="0" fontId="10" fillId="6" borderId="15"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12" borderId="18" xfId="0" applyFont="1" applyFill="1" applyBorder="1" applyAlignment="1">
      <alignment horizontal="left" vertical="center"/>
    </xf>
    <xf numFmtId="0" fontId="3" fillId="10" borderId="0" xfId="0" applyFont="1" applyFill="1" applyAlignment="1" applyProtection="1">
      <alignment horizontal="left"/>
      <protection locked="0"/>
    </xf>
    <xf numFmtId="0" fontId="7" fillId="10" borderId="0" xfId="1" applyFont="1" applyFill="1" applyBorder="1" applyAlignment="1" applyProtection="1">
      <alignment horizontal="left" vertical="top"/>
      <protection locked="0"/>
    </xf>
    <xf numFmtId="0" fontId="7" fillId="10" borderId="0" xfId="1" applyFont="1" applyFill="1" applyAlignment="1">
      <alignment horizontal="left" vertical="top"/>
    </xf>
    <xf numFmtId="0" fontId="4" fillId="11" borderId="0" xfId="2" applyFont="1" applyFill="1" applyBorder="1" applyAlignment="1" applyProtection="1">
      <alignment horizontal="left" vertical="top"/>
    </xf>
    <xf numFmtId="0" fontId="9" fillId="10" borderId="15" xfId="0" applyFont="1" applyFill="1" applyBorder="1" applyAlignment="1" applyProtection="1">
      <alignment horizontal="center"/>
      <protection locked="0"/>
    </xf>
    <xf numFmtId="0" fontId="9" fillId="10" borderId="11" xfId="0" applyFont="1" applyFill="1" applyBorder="1" applyAlignment="1" applyProtection="1">
      <alignment horizontal="center"/>
      <protection locked="0"/>
    </xf>
    <xf numFmtId="0" fontId="3" fillId="10" borderId="0" xfId="0" applyFont="1" applyFill="1" applyAlignment="1" applyProtection="1">
      <alignment horizontal="center"/>
      <protection locked="0"/>
    </xf>
    <xf numFmtId="0" fontId="0" fillId="0" borderId="0" xfId="0" applyAlignment="1">
      <alignment horizontal="left" vertical="top"/>
    </xf>
    <xf numFmtId="0" fontId="0" fillId="0" borderId="11" xfId="0" applyBorder="1" applyAlignment="1">
      <alignment horizontal="left"/>
    </xf>
    <xf numFmtId="0" fontId="0" fillId="0" borderId="18" xfId="0" applyBorder="1" applyAlignment="1">
      <alignment horizontal="left"/>
    </xf>
    <xf numFmtId="164" fontId="0" fillId="0" borderId="0" xfId="0" applyNumberFormat="1"/>
    <xf numFmtId="0" fontId="0" fillId="15" borderId="21" xfId="0" applyFill="1" applyBorder="1"/>
    <xf numFmtId="0" fontId="0" fillId="0" borderId="21" xfId="0" applyBorder="1"/>
    <xf numFmtId="0" fontId="17" fillId="14" borderId="22" xfId="0" applyFont="1" applyFill="1" applyBorder="1" applyAlignment="1">
      <alignment horizontal="left" vertical="top"/>
    </xf>
    <xf numFmtId="0" fontId="0" fillId="0" borderId="23" xfId="0" applyBorder="1"/>
    <xf numFmtId="0" fontId="0" fillId="15" borderId="23" xfId="0" applyFill="1" applyBorder="1"/>
    <xf numFmtId="0" fontId="20" fillId="0" borderId="11" xfId="0" applyFont="1" applyBorder="1" applyAlignment="1" applyProtection="1">
      <alignment horizontal="center"/>
      <protection locked="0"/>
    </xf>
    <xf numFmtId="0" fontId="0" fillId="15" borderId="24" xfId="0" applyFill="1" applyBorder="1"/>
    <xf numFmtId="0" fontId="10" fillId="10" borderId="15" xfId="0" applyFont="1" applyFill="1" applyBorder="1" applyAlignment="1" applyProtection="1">
      <alignment horizontal="center" vertical="center" wrapText="1"/>
      <protection locked="0"/>
    </xf>
    <xf numFmtId="0" fontId="10" fillId="16" borderId="15" xfId="0" applyFont="1" applyFill="1" applyBorder="1" applyAlignment="1" applyProtection="1">
      <alignment vertical="center" wrapText="1"/>
      <protection locked="0"/>
    </xf>
    <xf numFmtId="0" fontId="19" fillId="0" borderId="0" xfId="0" applyFont="1"/>
    <xf numFmtId="0" fontId="9" fillId="5" borderId="11" xfId="0" applyFont="1" applyFill="1" applyBorder="1" applyAlignment="1">
      <alignment horizontal="center" vertical="center" wrapText="1"/>
    </xf>
    <xf numFmtId="0" fontId="21" fillId="0" borderId="25" xfId="0" applyFont="1" applyBorder="1"/>
    <xf numFmtId="0" fontId="21" fillId="15" borderId="25" xfId="0" applyFont="1" applyFill="1" applyBorder="1"/>
    <xf numFmtId="0" fontId="22" fillId="0" borderId="0" xfId="0" applyFont="1"/>
    <xf numFmtId="0" fontId="17" fillId="14" borderId="25" xfId="0" applyFont="1" applyFill="1" applyBorder="1" applyAlignment="1">
      <alignment horizontal="left" vertical="top"/>
    </xf>
    <xf numFmtId="0" fontId="0" fillId="0" borderId="11" xfId="0" applyBorder="1"/>
    <xf numFmtId="0" fontId="0" fillId="17" borderId="21" xfId="0" applyFill="1" applyBorder="1"/>
    <xf numFmtId="0" fontId="0" fillId="0" borderId="0" xfId="0" applyAlignment="1">
      <alignment horizontal="left"/>
    </xf>
    <xf numFmtId="0" fontId="0" fillId="0" borderId="0" xfId="0" applyAlignment="1">
      <alignment horizontal="right"/>
    </xf>
    <xf numFmtId="0" fontId="27" fillId="0" borderId="0" xfId="0" applyFont="1" applyAlignment="1">
      <alignment horizontal="center" vertical="top" wrapText="1"/>
    </xf>
    <xf numFmtId="164" fontId="27" fillId="0" borderId="0" xfId="0" applyNumberFormat="1" applyFont="1" applyAlignment="1">
      <alignment horizontal="center" vertical="top" wrapText="1"/>
    </xf>
    <xf numFmtId="0" fontId="26" fillId="0" borderId="0" xfId="0" applyFont="1" applyAlignment="1">
      <alignment horizontal="center" vertical="center" wrapText="1"/>
    </xf>
    <xf numFmtId="164" fontId="26" fillId="0" borderId="0" xfId="0" applyNumberFormat="1" applyFont="1" applyAlignment="1">
      <alignment horizontal="center" vertical="center" wrapText="1"/>
    </xf>
    <xf numFmtId="0" fontId="26" fillId="0" borderId="11" xfId="0" applyFont="1" applyBorder="1" applyAlignment="1">
      <alignment horizontal="center" vertical="center" wrapText="1"/>
    </xf>
    <xf numFmtId="0" fontId="27" fillId="19" borderId="0" xfId="0" applyFont="1" applyFill="1" applyAlignment="1">
      <alignment horizontal="center" vertical="top" wrapText="1"/>
    </xf>
    <xf numFmtId="0" fontId="18" fillId="13" borderId="26" xfId="3" applyFont="1" applyBorder="1" applyAlignment="1">
      <alignment horizontal="center" vertical="top" wrapText="1"/>
    </xf>
    <xf numFmtId="0" fontId="28" fillId="0" borderId="17" xfId="0" applyFont="1" applyBorder="1" applyAlignment="1">
      <alignment horizontal="right" vertical="center"/>
    </xf>
    <xf numFmtId="0" fontId="28" fillId="0" borderId="17" xfId="0" applyFont="1" applyBorder="1" applyAlignment="1">
      <alignment horizontal="center" vertical="center"/>
    </xf>
    <xf numFmtId="0" fontId="0" fillId="0" borderId="17" xfId="0" applyBorder="1" applyAlignment="1">
      <alignment horizontal="center" vertical="center"/>
    </xf>
    <xf numFmtId="0" fontId="19" fillId="0" borderId="17" xfId="1" applyFont="1" applyBorder="1" applyAlignment="1">
      <alignment horizontal="center" vertical="center"/>
    </xf>
    <xf numFmtId="164" fontId="0" fillId="0" borderId="17" xfId="0" applyNumberFormat="1" applyBorder="1" applyAlignment="1">
      <alignment horizontal="center" vertical="center"/>
    </xf>
    <xf numFmtId="0" fontId="0" fillId="0" borderId="0" xfId="0" applyAlignment="1">
      <alignment horizontal="center" vertical="center"/>
    </xf>
    <xf numFmtId="0" fontId="19" fillId="0" borderId="0" xfId="1" applyFont="1" applyBorder="1" applyAlignment="1">
      <alignment horizontal="center" vertical="center"/>
    </xf>
    <xf numFmtId="164" fontId="0" fillId="0" borderId="0" xfId="0" applyNumberFormat="1" applyAlignment="1">
      <alignment horizontal="center" vertical="center"/>
    </xf>
    <xf numFmtId="0" fontId="28" fillId="0" borderId="0" xfId="0" applyFont="1" applyAlignment="1">
      <alignment horizontal="right" vertical="center"/>
    </xf>
    <xf numFmtId="0" fontId="28" fillId="0" borderId="0" xfId="0" applyFont="1" applyAlignment="1">
      <alignment horizontal="center" vertical="center"/>
    </xf>
    <xf numFmtId="0" fontId="18" fillId="18" borderId="26" xfId="3" applyFont="1" applyFill="1" applyBorder="1" applyAlignment="1">
      <alignment horizontal="center" vertical="top" wrapText="1"/>
    </xf>
    <xf numFmtId="0" fontId="28" fillId="0" borderId="0" xfId="0" applyFont="1" applyAlignment="1">
      <alignment horizontal="left" vertical="center"/>
    </xf>
    <xf numFmtId="0" fontId="3" fillId="7" borderId="4" xfId="0" applyFont="1" applyFill="1" applyBorder="1" applyAlignment="1" applyProtection="1">
      <alignment horizontal="left" vertical="top" wrapText="1" shrinkToFit="1"/>
      <protection locked="0"/>
    </xf>
    <xf numFmtId="0" fontId="3" fillId="7" borderId="2" xfId="0" applyFont="1" applyFill="1" applyBorder="1" applyAlignment="1" applyProtection="1">
      <alignment horizontal="left" vertical="top" wrapText="1" shrinkToFit="1"/>
      <protection locked="0"/>
    </xf>
    <xf numFmtId="0" fontId="3" fillId="7" borderId="3" xfId="0" applyFont="1" applyFill="1" applyBorder="1" applyAlignment="1" applyProtection="1">
      <alignment horizontal="left" vertical="top" wrapText="1" shrinkToFit="1"/>
      <protection locked="0"/>
    </xf>
    <xf numFmtId="0" fontId="9" fillId="6" borderId="1" xfId="0" applyFont="1" applyFill="1" applyBorder="1" applyAlignment="1">
      <alignment vertical="center"/>
    </xf>
    <xf numFmtId="0" fontId="9" fillId="6" borderId="13" xfId="0" applyFont="1" applyFill="1" applyBorder="1" applyAlignment="1">
      <alignment vertical="center"/>
    </xf>
    <xf numFmtId="0" fontId="29" fillId="14" borderId="25" xfId="0" applyFont="1" applyFill="1" applyBorder="1"/>
    <xf numFmtId="0" fontId="9" fillId="4" borderId="1" xfId="0" applyFont="1" applyFill="1" applyBorder="1" applyAlignment="1">
      <alignment vertical="center"/>
    </xf>
    <xf numFmtId="0" fontId="9" fillId="4" borderId="13" xfId="0" applyFont="1" applyFill="1" applyBorder="1" applyAlignment="1">
      <alignment vertical="center"/>
    </xf>
    <xf numFmtId="0" fontId="10" fillId="5" borderId="1" xfId="0" applyFont="1" applyFill="1" applyBorder="1" applyAlignment="1">
      <alignment vertical="center"/>
    </xf>
    <xf numFmtId="0" fontId="10" fillId="5" borderId="13" xfId="0" applyFont="1" applyFill="1" applyBorder="1" applyAlignment="1">
      <alignment vertical="center"/>
    </xf>
    <xf numFmtId="0" fontId="10" fillId="5" borderId="12" xfId="0" applyFont="1" applyFill="1" applyBorder="1" applyAlignment="1">
      <alignment vertical="center"/>
    </xf>
    <xf numFmtId="0" fontId="3" fillId="0" borderId="11" xfId="0" applyFont="1" applyBorder="1" applyAlignment="1" applyProtection="1">
      <alignment horizontal="center"/>
      <protection locked="0"/>
    </xf>
    <xf numFmtId="0" fontId="3" fillId="10" borderId="15" xfId="0" applyFont="1" applyFill="1" applyBorder="1" applyAlignment="1" applyProtection="1">
      <alignment horizontal="center"/>
      <protection locked="0"/>
    </xf>
    <xf numFmtId="0" fontId="3" fillId="10" borderId="15" xfId="0" applyFont="1" applyFill="1" applyBorder="1" applyAlignment="1" applyProtection="1">
      <alignment horizontal="center" vertical="top" wrapText="1"/>
      <protection locked="0"/>
    </xf>
    <xf numFmtId="0" fontId="9" fillId="10" borderId="11" xfId="0" applyFont="1" applyFill="1" applyBorder="1" applyAlignment="1" applyProtection="1">
      <alignment vertical="center"/>
      <protection locked="0"/>
    </xf>
    <xf numFmtId="0" fontId="3" fillId="10" borderId="11" xfId="0" applyFont="1" applyFill="1" applyBorder="1" applyAlignment="1" applyProtection="1">
      <alignment vertical="center"/>
      <protection locked="0"/>
    </xf>
    <xf numFmtId="0" fontId="3" fillId="10" borderId="11" xfId="0" applyFont="1" applyFill="1" applyBorder="1" applyAlignment="1" applyProtection="1">
      <alignment vertical="center" wrapText="1"/>
      <protection locked="0"/>
    </xf>
    <xf numFmtId="0" fontId="3" fillId="10" borderId="15" xfId="0" applyFont="1" applyFill="1" applyBorder="1" applyAlignment="1" applyProtection="1">
      <alignment vertical="center"/>
      <protection locked="0"/>
    </xf>
    <xf numFmtId="0" fontId="20" fillId="0" borderId="11" xfId="0" applyFont="1" applyBorder="1" applyAlignment="1">
      <alignment vertical="center"/>
    </xf>
    <xf numFmtId="14" fontId="3" fillId="10" borderId="11" xfId="0" applyNumberFormat="1" applyFont="1" applyFill="1" applyBorder="1" applyAlignment="1" applyProtection="1">
      <alignment vertical="center"/>
      <protection locked="0"/>
    </xf>
    <xf numFmtId="0" fontId="20" fillId="0" borderId="11" xfId="0" applyFont="1" applyBorder="1" applyAlignment="1" applyProtection="1">
      <alignment horizontal="center" vertical="center"/>
      <protection locked="0"/>
    </xf>
    <xf numFmtId="0" fontId="9" fillId="10" borderId="11" xfId="0" applyFont="1" applyFill="1" applyBorder="1" applyAlignment="1" applyProtection="1">
      <alignment horizontal="center" vertical="center"/>
      <protection locked="0"/>
    </xf>
    <xf numFmtId="0" fontId="3" fillId="0" borderId="11" xfId="0" applyFont="1" applyBorder="1" applyAlignment="1" applyProtection="1">
      <alignment horizontal="center" vertical="center"/>
      <protection locked="0"/>
    </xf>
    <xf numFmtId="0" fontId="3" fillId="0" borderId="11" xfId="0" applyFont="1" applyBorder="1" applyAlignment="1" applyProtection="1">
      <alignment horizontal="center" vertical="center" wrapText="1"/>
      <protection locked="0"/>
    </xf>
    <xf numFmtId="0" fontId="3" fillId="10" borderId="11" xfId="0" applyFont="1" applyFill="1" applyBorder="1" applyAlignment="1" applyProtection="1">
      <alignment horizontal="center" vertical="center"/>
      <protection locked="0"/>
    </xf>
    <xf numFmtId="0" fontId="3" fillId="10" borderId="11" xfId="0" applyFont="1" applyFill="1" applyBorder="1" applyAlignment="1" applyProtection="1">
      <alignment horizontal="center" vertical="center" wrapText="1"/>
      <protection locked="0"/>
    </xf>
    <xf numFmtId="14" fontId="3" fillId="0" borderId="11" xfId="0" applyNumberFormat="1" applyFont="1" applyBorder="1" applyAlignment="1" applyProtection="1">
      <alignment horizontal="center" vertical="center" wrapText="1"/>
      <protection locked="0"/>
    </xf>
    <xf numFmtId="0" fontId="3" fillId="10" borderId="15" xfId="0" applyFont="1" applyFill="1" applyBorder="1" applyAlignment="1" applyProtection="1">
      <alignment horizontal="center" vertical="center"/>
      <protection locked="0"/>
    </xf>
    <xf numFmtId="0" fontId="20" fillId="0" borderId="11" xfId="0" applyFont="1" applyBorder="1" applyAlignment="1">
      <alignment horizontal="center" vertical="center"/>
    </xf>
    <xf numFmtId="14" fontId="3" fillId="10" borderId="11" xfId="0" applyNumberFormat="1" applyFont="1" applyFill="1" applyBorder="1" applyAlignment="1" applyProtection="1">
      <alignment horizontal="center" vertical="center"/>
      <protection locked="0"/>
    </xf>
    <xf numFmtId="14" fontId="3" fillId="10" borderId="11" xfId="0" applyNumberFormat="1" applyFont="1" applyFill="1" applyBorder="1" applyAlignment="1" applyProtection="1">
      <alignment horizontal="center" vertical="center" wrapText="1"/>
      <protection locked="0"/>
    </xf>
    <xf numFmtId="0" fontId="3" fillId="10" borderId="15" xfId="0" applyFont="1" applyFill="1" applyBorder="1" applyAlignment="1" applyProtection="1">
      <alignment horizontal="center" vertical="center" wrapText="1"/>
      <protection locked="0"/>
    </xf>
    <xf numFmtId="14" fontId="3" fillId="10" borderId="11" xfId="0" applyNumberFormat="1" applyFont="1" applyFill="1" applyBorder="1" applyAlignment="1" applyProtection="1">
      <alignment vertical="center" wrapText="1"/>
      <protection locked="0"/>
    </xf>
    <xf numFmtId="0" fontId="3" fillId="10" borderId="15" xfId="0" applyFont="1" applyFill="1" applyBorder="1" applyAlignment="1" applyProtection="1">
      <alignment vertical="center" wrapText="1"/>
      <protection locked="0"/>
    </xf>
    <xf numFmtId="0" fontId="3" fillId="10" borderId="11" xfId="0" applyFont="1" applyFill="1" applyBorder="1" applyAlignment="1" applyProtection="1">
      <alignment horizontal="left" vertical="center"/>
      <protection locked="0"/>
    </xf>
    <xf numFmtId="0" fontId="3" fillId="0" borderId="11" xfId="0" applyFont="1" applyBorder="1" applyAlignment="1">
      <alignment horizontal="center" vertical="center"/>
    </xf>
    <xf numFmtId="165" fontId="3" fillId="10" borderId="15" xfId="0" applyNumberFormat="1" applyFont="1" applyFill="1" applyBorder="1" applyAlignment="1" applyProtection="1">
      <alignment horizontal="center"/>
      <protection locked="0"/>
    </xf>
    <xf numFmtId="0" fontId="6" fillId="10" borderId="0" xfId="0" applyFont="1" applyFill="1" applyAlignment="1">
      <alignment horizontal="left" vertical="top" wrapText="1"/>
    </xf>
    <xf numFmtId="0" fontId="30" fillId="11" borderId="0" xfId="2" applyFont="1" applyFill="1" applyBorder="1" applyAlignment="1" applyProtection="1">
      <alignment horizontal="left" vertical="top"/>
    </xf>
    <xf numFmtId="0" fontId="14" fillId="20" borderId="5" xfId="0" applyFont="1" applyFill="1" applyBorder="1" applyAlignment="1">
      <alignment vertical="top"/>
    </xf>
    <xf numFmtId="0" fontId="3" fillId="20" borderId="0" xfId="0" applyFont="1" applyFill="1" applyAlignment="1">
      <alignment horizontal="left" vertical="top"/>
    </xf>
    <xf numFmtId="0" fontId="31" fillId="11" borderId="0" xfId="2" applyFont="1" applyFill="1" applyBorder="1" applyAlignment="1" applyProtection="1">
      <alignment horizontal="left" vertical="top"/>
    </xf>
    <xf numFmtId="0" fontId="14" fillId="20" borderId="0" xfId="0" applyFont="1" applyFill="1" applyAlignment="1">
      <alignment vertical="top"/>
    </xf>
    <xf numFmtId="0" fontId="13" fillId="21" borderId="1" xfId="2" applyFont="1" applyFill="1" applyBorder="1" applyAlignment="1" applyProtection="1">
      <alignment horizontal="left" vertical="top"/>
    </xf>
    <xf numFmtId="0" fontId="13" fillId="22" borderId="27" xfId="2" applyFont="1" applyFill="1" applyBorder="1" applyAlignment="1" applyProtection="1">
      <alignment horizontal="left" vertical="top"/>
    </xf>
    <xf numFmtId="0" fontId="3" fillId="10" borderId="19" xfId="0" applyFont="1" applyFill="1" applyBorder="1" applyAlignment="1">
      <alignment horizontal="left" vertical="top"/>
    </xf>
    <xf numFmtId="0" fontId="3" fillId="7" borderId="2" xfId="0" applyFont="1" applyFill="1" applyBorder="1" applyAlignment="1">
      <alignment horizontal="left" vertical="top" wrapText="1" shrinkToFit="1"/>
    </xf>
    <xf numFmtId="0" fontId="3" fillId="7" borderId="3" xfId="0" applyFont="1" applyFill="1" applyBorder="1" applyAlignment="1">
      <alignment horizontal="left" vertical="top" wrapText="1" shrinkToFit="1"/>
    </xf>
    <xf numFmtId="0" fontId="3" fillId="9" borderId="2" xfId="0" applyFont="1" applyFill="1" applyBorder="1" applyAlignment="1" applyProtection="1">
      <alignment horizontal="left"/>
      <protection locked="0"/>
    </xf>
    <xf numFmtId="0" fontId="3" fillId="9" borderId="3" xfId="0" applyFont="1" applyFill="1" applyBorder="1" applyAlignment="1" applyProtection="1">
      <alignment horizontal="left" wrapText="1"/>
      <protection locked="0"/>
    </xf>
    <xf numFmtId="0" fontId="3" fillId="7" borderId="4" xfId="0" applyFont="1" applyFill="1" applyBorder="1" applyAlignment="1">
      <alignment horizontal="left" vertical="top" wrapText="1" shrinkToFit="1"/>
    </xf>
    <xf numFmtId="0" fontId="3" fillId="10" borderId="19" xfId="0" applyFont="1" applyFill="1" applyBorder="1" applyAlignment="1">
      <alignment horizontal="left" vertical="top" wrapText="1"/>
    </xf>
    <xf numFmtId="0" fontId="3" fillId="3" borderId="27" xfId="0" applyFont="1" applyFill="1" applyBorder="1" applyAlignment="1" applyProtection="1">
      <alignment horizontal="left" vertical="top"/>
      <protection locked="0"/>
    </xf>
    <xf numFmtId="0" fontId="3" fillId="7" borderId="31" xfId="0" applyFont="1" applyFill="1" applyBorder="1" applyAlignment="1">
      <alignment horizontal="left" vertical="top" wrapText="1" shrinkToFit="1"/>
    </xf>
    <xf numFmtId="0" fontId="3" fillId="10" borderId="11" xfId="0" applyFont="1" applyFill="1" applyBorder="1" applyAlignment="1">
      <alignment horizontal="left" vertical="top" wrapText="1"/>
    </xf>
    <xf numFmtId="0" fontId="11" fillId="10" borderId="11" xfId="0" applyFont="1" applyFill="1" applyBorder="1" applyAlignment="1">
      <alignment horizontal="left" vertical="top" wrapText="1"/>
    </xf>
    <xf numFmtId="0" fontId="3" fillId="3" borderId="7" xfId="0" applyFont="1" applyFill="1" applyBorder="1" applyAlignment="1" applyProtection="1">
      <alignment horizontal="left" vertical="top" shrinkToFit="1"/>
      <protection locked="0"/>
    </xf>
    <xf numFmtId="0" fontId="3" fillId="3" borderId="8" xfId="0" applyFont="1" applyFill="1" applyBorder="1" applyAlignment="1" applyProtection="1">
      <alignment horizontal="left" vertical="top" shrinkToFit="1"/>
      <protection locked="0"/>
    </xf>
    <xf numFmtId="0" fontId="3" fillId="3" borderId="9" xfId="0" applyFont="1" applyFill="1" applyBorder="1" applyAlignment="1" applyProtection="1">
      <alignment horizontal="left" vertical="top" shrinkToFit="1"/>
      <protection locked="0"/>
    </xf>
    <xf numFmtId="0" fontId="13" fillId="10" borderId="17" xfId="0" applyFont="1" applyFill="1" applyBorder="1" applyAlignment="1">
      <alignment horizontal="left" vertical="top" wrapText="1"/>
    </xf>
    <xf numFmtId="0" fontId="3" fillId="9" borderId="28" xfId="0" applyFont="1" applyFill="1" applyBorder="1" applyAlignment="1" applyProtection="1">
      <alignment horizontal="left"/>
      <protection locked="0"/>
    </xf>
    <xf numFmtId="0" fontId="3" fillId="9" borderId="29" xfId="0" applyFont="1" applyFill="1" applyBorder="1" applyAlignment="1" applyProtection="1">
      <alignment horizontal="left"/>
      <protection locked="0"/>
    </xf>
    <xf numFmtId="0" fontId="3" fillId="9" borderId="30" xfId="0" applyFont="1" applyFill="1" applyBorder="1" applyAlignment="1" applyProtection="1">
      <alignment horizontal="left" wrapText="1"/>
      <protection locked="0"/>
    </xf>
    <xf numFmtId="0" fontId="3" fillId="9" borderId="31" xfId="0" applyFont="1" applyFill="1" applyBorder="1" applyAlignment="1" applyProtection="1">
      <alignment horizontal="left" wrapText="1"/>
      <protection locked="0"/>
    </xf>
    <xf numFmtId="0" fontId="3" fillId="9" borderId="29" xfId="0" applyFont="1" applyFill="1" applyBorder="1" applyAlignment="1" applyProtection="1">
      <alignment horizontal="left" wrapText="1"/>
      <protection locked="0"/>
    </xf>
    <xf numFmtId="0" fontId="3" fillId="10" borderId="11" xfId="0" applyFont="1" applyFill="1" applyBorder="1" applyAlignment="1">
      <alignment horizontal="left" vertical="top"/>
    </xf>
  </cellXfs>
  <cellStyles count="4">
    <cellStyle name="Excel Built-in 60% - Accent1" xfId="2" xr:uid="{00000000-0005-0000-0000-000000000000}"/>
    <cellStyle name="Hyperlink" xfId="1" builtinId="8"/>
    <cellStyle name="Input" xfId="3" builtinId="20"/>
    <cellStyle name="Normal" xfId="0" builtinId="0"/>
  </cellStyles>
  <dxfs count="264">
    <dxf>
      <font>
        <color rgb="FF9C0006"/>
      </font>
      <fill>
        <patternFill>
          <bgColor rgb="FFFFC7CE"/>
        </patternFill>
      </fill>
    </dxf>
    <dxf>
      <fill>
        <patternFill>
          <bgColor theme="7"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00"/>
        <name val="Calibri"/>
        <family val="2"/>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charset val="1"/>
        <scheme val="none"/>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0" indent="0" justifyLastLine="0" shrinkToFit="0" readingOrder="0"/>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alignment horizontal="left" vertical="bottom" textRotation="0" wrapText="0" indent="0" justifyLastLine="0" shrinkToFit="0" readingOrder="0"/>
    </dxf>
    <dxf>
      <alignment horizontal="left" vertical="top"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solid">
          <fgColor rgb="FF808080"/>
          <bgColor theme="0"/>
        </patternFill>
      </fill>
      <alignment horizontal="general" vertical="center" textRotation="0" wrapText="1" indent="0" justifyLastLine="0" shrinkToFit="0" readingOrder="0"/>
      <border diagonalUp="0" diagonalDown="0" outline="0">
        <left style="thin">
          <color auto="1"/>
        </left>
        <right style="thin">
          <color auto="1"/>
        </right>
        <top/>
        <bottom/>
      </border>
      <protection locked="0" hidden="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4" formatCode="yyyy\-mm\-dd;@"/>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9"/>
        <color rgb="FF000000"/>
        <name val="Calibri"/>
        <family val="2"/>
        <charset val="1"/>
        <scheme val="none"/>
      </font>
      <alignment horizontal="center" vertical="center" textRotation="0" wrapText="0" indent="0" justifyLastLine="0" shrinkToFit="0" readingOrder="0"/>
    </dxf>
    <dxf>
      <font>
        <strike val="0"/>
        <outline val="0"/>
        <shadow val="0"/>
        <u val="none"/>
        <vertAlign val="baseline"/>
        <sz val="9"/>
        <color rgb="FF000000"/>
        <name val="Calibri"/>
        <family val="2"/>
        <charset val="1"/>
        <scheme val="none"/>
      </font>
      <fill>
        <patternFill patternType="none">
          <fgColor indexed="64"/>
          <bgColor auto="1"/>
        </patternFill>
      </fill>
      <alignment horizontal="right" vertical="center" textRotation="0" wrapText="0" indent="0" justifyLastLine="0" shrinkToFit="0" readingOrder="0"/>
    </dxf>
    <dxf>
      <font>
        <strike val="0"/>
        <outline val="0"/>
        <shadow val="0"/>
        <u val="none"/>
        <vertAlign val="baseline"/>
        <sz val="9"/>
        <color rgb="FF000000"/>
        <name val="Calibri"/>
        <family val="2"/>
        <charset val="1"/>
        <scheme val="none"/>
      </font>
      <numFmt numFmtId="0" formatCode="General"/>
      <fill>
        <patternFill patternType="none">
          <fgColor indexed="64"/>
          <bgColor auto="1"/>
        </patternFill>
      </fill>
      <alignment horizontal="right" vertical="center" textRotation="0" wrapText="0" indent="0" justifyLastLine="0" shrinkToFit="0" readingOrder="0"/>
    </dxf>
    <dxf>
      <font>
        <strike val="0"/>
        <outline val="0"/>
        <shadow val="0"/>
        <u val="none"/>
        <vertAlign val="baseline"/>
        <sz val="9"/>
        <color rgb="FF000000"/>
        <name val="Calibri"/>
        <family val="2"/>
        <charset val="1"/>
        <scheme val="none"/>
      </font>
      <numFmt numFmtId="0" formatCode="General"/>
      <fill>
        <patternFill patternType="none">
          <fgColor indexed="64"/>
          <bgColor auto="1"/>
        </patternFill>
      </fill>
      <alignment horizontal="left"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family val="2"/>
      </font>
      <alignment horizontal="center" vertical="top" textRotation="0" wrapText="1" indent="0" justifyLastLine="0" shrinkToFit="0" readingOrder="0"/>
    </dxf>
    <dxf>
      <font>
        <strike val="0"/>
        <outline val="0"/>
        <shadow val="0"/>
        <u val="none"/>
        <vertAlign val="baseline"/>
        <sz val="12"/>
        <color rgb="FF000000"/>
        <name val="Arial"/>
        <family val="2"/>
        <scheme val="none"/>
      </font>
      <fill>
        <patternFill>
          <bgColor theme="0"/>
        </patternFill>
      </fill>
      <alignment horizontal="left" vertical="center" textRotation="0" wrapText="0" indent="0" justifyLastLine="0" shrinkToFit="0" readingOrder="0"/>
      <border diagonalUp="0" diagonalDown="0" outline="0">
        <left style="thin">
          <color auto="1"/>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patternType="solid">
          <fgColor indexed="64"/>
          <bgColor theme="0"/>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patternType="solid">
          <fgColor indexed="64"/>
          <bgColor theme="0"/>
        </patternFill>
      </fill>
      <alignment vertical="center" textRotation="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numFmt numFmtId="166" formatCode="dd/mm/yyyy"/>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patternType="solid">
          <fgColor indexed="64"/>
          <bgColor theme="0"/>
        </patternFill>
      </fill>
      <alignment vertical="center" textRotation="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fill>
        <patternFill patternType="solid">
          <fgColor indexed="64"/>
          <bgColor theme="0"/>
        </patternFill>
      </fill>
      <alignment horizontal="general" vertical="center" textRotation="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fill>
        <patternFill patternType="solid">
          <fgColor indexed="64"/>
          <bgColor theme="0"/>
        </patternFill>
      </fill>
      <alignment horizontal="general" vertical="center" textRotation="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indexed="64"/>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center" textRotation="0" indent="0" justifyLastLine="0" shrinkToFit="0" readingOrder="0"/>
      <border diagonalUp="0" diagonalDown="0" outline="0">
        <left style="thin">
          <color indexed="64"/>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protection locked="0" hidden="0"/>
    </dxf>
    <dxf>
      <border outline="0">
        <bottom style="thin">
          <color auto="1"/>
        </bottom>
      </border>
    </dxf>
    <dxf>
      <font>
        <b/>
        <i val="0"/>
        <strike val="0"/>
        <condense val="0"/>
        <extend val="0"/>
        <outline val="0"/>
        <shadow val="0"/>
        <u val="none"/>
        <vertAlign val="baseline"/>
        <sz val="12"/>
        <color rgb="FF000000"/>
        <name val="Arial"/>
        <family val="2"/>
        <scheme val="none"/>
      </font>
      <fill>
        <patternFill patternType="solid">
          <fgColor rgb="FFFF9900"/>
          <bgColor theme="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strike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indexed="64"/>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patternType="solid">
          <fgColor indexed="64"/>
          <bgColor theme="0"/>
        </patternFill>
      </fill>
      <alignment horizontal="center" vertical="center" textRotation="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numFmt numFmtId="166" formatCode="dd/mm/yyyy"/>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patternType="solid">
          <fgColor indexed="64"/>
          <bgColor theme="0"/>
        </patternFill>
      </fill>
      <alignment horizontal="center" vertical="center" textRotation="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strike val="0"/>
        <outline val="0"/>
        <shadow val="0"/>
        <u val="none"/>
        <vertAlign val="baseline"/>
        <sz val="12"/>
        <color rgb="FF000000"/>
        <name val="Arial"/>
        <family val="2"/>
        <scheme val="none"/>
      </font>
      <fill>
        <patternFill patternType="solid">
          <fgColor indexed="64"/>
          <bgColor theme="0"/>
        </patternFill>
      </fill>
      <alignment horizontal="center" vertical="center" textRotation="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strike val="0"/>
        <outline val="0"/>
        <shadow val="0"/>
        <u val="none"/>
        <vertAlign val="baseline"/>
        <sz val="12"/>
        <color rgb="FF000000"/>
        <name val="Arial"/>
        <family val="2"/>
        <scheme val="none"/>
      </font>
      <fill>
        <patternFill patternType="solid">
          <fgColor indexed="64"/>
          <bgColor theme="0"/>
        </patternFill>
      </fill>
      <alignment horizontal="center" vertical="center" textRotation="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strike val="0"/>
        <outline val="0"/>
        <shadow val="0"/>
        <u val="none"/>
        <vertAlign val="baseline"/>
        <sz val="12"/>
        <color rgb="FF000000"/>
        <name val="Arial"/>
        <family val="2"/>
        <scheme val="none"/>
      </font>
      <fill>
        <patternFill>
          <bgColor theme="0"/>
        </patternFill>
      </fill>
      <alignment horizontal="center"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center" vertical="center" textRotation="0" wrapText="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auto="1"/>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center" textRotation="0" indent="0" justifyLastLine="0" shrinkToFit="0" readingOrder="0"/>
      <border diagonalUp="0" diagonalDown="0" outline="0">
        <left style="thin">
          <color indexed="64"/>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center" textRotation="0" indent="0" justifyLastLine="0" shrinkToFit="0" readingOrder="0"/>
      <border diagonalUp="0" diagonalDown="0" outline="0">
        <left style="thin">
          <color indexed="64"/>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protection locked="0" hidden="0"/>
    </dxf>
    <dxf>
      <border outline="0">
        <bottom style="thin">
          <color auto="1"/>
        </bottom>
      </border>
    </dxf>
    <dxf>
      <font>
        <b/>
        <i val="0"/>
        <strike val="0"/>
        <condense val="0"/>
        <extend val="0"/>
        <outline val="0"/>
        <shadow val="0"/>
        <u val="none"/>
        <vertAlign val="baseline"/>
        <sz val="12"/>
        <color rgb="FF000000"/>
        <name val="Arial"/>
        <family val="2"/>
        <scheme val="none"/>
      </font>
      <fill>
        <patternFill patternType="solid">
          <fgColor rgb="FFFF9900"/>
          <bgColor theme="0"/>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6E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558ED5"/>
      <rgbColor rgb="FF33CCCC"/>
      <rgbColor rgb="FF99CC00"/>
      <rgbColor rgb="FFFFBF00"/>
      <rgbColor rgb="FFFF9900"/>
      <rgbColor rgb="FFFF6600"/>
      <rgbColor rgb="FF2A60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153CF4"/>
      <color rgb="FF95B3D8"/>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2:AJ1002" totalsRowShown="0" headerRowDxfId="263" dataDxfId="261" headerRowBorderDxfId="262">
  <autoFilter ref="A2:AJ1002" xr:uid="{00000000-0009-0000-0100-000001000000}"/>
  <tableColumns count="36">
    <tableColumn id="1" xr3:uid="{00000000-0010-0000-0000-000001000000}" name="Sample Number" dataDxfId="260"/>
    <tableColumn id="2" xr3:uid="{00000000-0010-0000-0000-000002000000}" name="QBiC barcode (filled by QBiC)" dataDxfId="259"/>
    <tableColumn id="3" xr3:uid="{00000000-0010-0000-0000-000003000000}" name="Lab ID" dataDxfId="258"/>
    <tableColumn id="24" xr3:uid="{00000000-0010-0000-0000-000018000000}" name="Analysis to be performed" dataDxfId="257"/>
    <tableColumn id="22" xr3:uid="{00000000-0010-0000-0000-000016000000}" name="Plate position (e.g. A1)" dataDxfId="256"/>
    <tableColumn id="4" xr3:uid="{00000000-0010-0000-0000-000004000000}" name="Plate title" dataDxfId="255"/>
    <tableColumn id="5" xr3:uid="{00000000-0010-0000-0000-000005000000}" name="Sample name" dataDxfId="254"/>
    <tableColumn id="6" xr3:uid="{00000000-0010-0000-0000-000006000000}" name="Batch to respect for sample preparation" dataDxfId="253"/>
    <tableColumn id="7" xr3:uid="{00000000-0010-0000-0000-000007000000}" name="Biological replicate" dataDxfId="252"/>
    <tableColumn id="8" xr3:uid="{00000000-0010-0000-0000-000008000000}" name="Sample source/_x000a_species" dataDxfId="251"/>
    <tableColumn id="9" xr3:uid="{00000000-0010-0000-0000-000009000000}" name="Sample tissue" dataDxfId="250"/>
    <tableColumn id="17" xr3:uid="{BB655962-3FAE-4054-8BF7-5E5671D571B5}" name="FFPE material" dataDxfId="249"/>
    <tableColumn id="23" xr3:uid="{1E6F2D58-CE78-DA4A-93E0-711823FF3937}" name="Condition: enter_condition_title" dataDxfId="248"/>
    <tableColumn id="10" xr3:uid="{00000000-0010-0000-0000-00000A000000}" name="Condition: enter_condition_title2" dataDxfId="247"/>
    <tableColumn id="11" xr3:uid="{00000000-0010-0000-0000-00000B000000}" name="Analyte" dataDxfId="246"/>
    <tableColumn id="37" xr3:uid="{B962FB3E-A58E-7E46-BD13-C34991DB9BA5}" name="Sample shipment" dataDxfId="245"/>
    <tableColumn id="35" xr3:uid="{B125CFE2-EBA8-A14D-9A74-FF1DDA131989}" name="Biosafety level" dataDxfId="244"/>
    <tableColumn id="12" xr3:uid="{00000000-0010-0000-0000-00000C000000}" name="Elution buffer" dataDxfId="243"/>
    <tableColumn id="13" xr3:uid="{00000000-0010-0000-0000-00000D000000}" name="Sample volume_x000a_[µL]" dataDxfId="242"/>
    <tableColumn id="14" xr3:uid="{00000000-0010-0000-0000-00000E000000}" name="Purity OD 260nm/280nm" dataDxfId="241"/>
    <tableColumn id="15" xr3:uid="{00000000-0010-0000-0000-00000F000000}" name="Purity OD 260nm/230nm" dataDxfId="240"/>
    <tableColumn id="16" xr3:uid="{00000000-0010-0000-0000-000010000000}" name="Concentration [ng/µl]" dataDxfId="239"/>
    <tableColumn id="21" xr3:uid="{8E381C12-6273-4F04-AF6B-742E1328BDD4}" name="Method to determine the concentration_x000a_(Nanodrop, qubit...)" dataDxfId="238"/>
    <tableColumn id="18" xr3:uid="{00000000-0010-0000-0000-000012000000}" name="Total amount [µg]" dataDxfId="237"/>
    <tableColumn id="20" xr3:uid="{00000000-0010-0000-0000-000014000000}" name="RIN/DIN" dataDxfId="236"/>
    <tableColumn id="19" xr3:uid="{43E16F21-5FB6-6549-A4C1-4A91C830B35B}" name="Index i7" dataDxfId="235"/>
    <tableColumn id="25" xr3:uid="{7F4DE461-735F-A741-878F-E2A25E74EFA1}" name="Index i5" dataDxfId="234"/>
    <tableColumn id="26" xr3:uid="{95D2A048-25B2-ED47-BAFD-68352C4C733D}" name="Long-read barcodes_x000a_(e.g. ONT)" dataDxfId="233"/>
    <tableColumn id="38" xr3:uid="{7C82B97D-7AF3-B14F-B226-9E08D7373063}" name="Sequencing mode" dataDxfId="232"/>
    <tableColumn id="28" xr3:uid="{B81C4F01-43ED-1A4E-AAC7-05A907D821B9}" name="Pool name" dataDxfId="231"/>
    <tableColumn id="29" xr3:uid="{4CC06181-3AD8-6D45-9AB7-59C36AF03BB2}" name="Concentration single library [ng/µl]" dataDxfId="230"/>
    <tableColumn id="30" xr3:uid="{6C8D178F-BFC7-F348-B5DD-611A73C5B0D7}" name="Fragment size pool [bp] after indexing" dataDxfId="229"/>
    <tableColumn id="31" xr3:uid="{A7E11239-F4BA-6C4F-BC4A-2A4BAF5F787B}" name="Pool molarity [in nM]" dataDxfId="228"/>
    <tableColumn id="32" xr3:uid="{C0A94366-1153-F440-84B2-CD38DDAF5779}" name="Spike in (like PhiX) already included? If yes, which content (in %)? If no, which spike in concentration is needed (in%)?" dataDxfId="227"/>
    <tableColumn id="33" xr3:uid="{1AC43D3E-3666-EF49-A46A-949C6298F63D}" name="Custom sequencing primers (yes/no)" dataDxfId="226"/>
    <tableColumn id="34" xr3:uid="{87622395-6571-C349-AD38-089EF64E7205}" name="Comment" dataDxfId="22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7E69874-1D9A-3C48-A4D7-FC8D942DEC92}" name="Tabelle112" displayName="Tabelle112" ref="A2:AJ102" totalsRowShown="0" headerRowDxfId="224" dataDxfId="222" headerRowBorderDxfId="223">
  <autoFilter ref="A2:AJ102" xr:uid="{77E69874-1D9A-3C48-A4D7-FC8D942DEC92}"/>
  <tableColumns count="36">
    <tableColumn id="1" xr3:uid="{A72DABDE-1933-3540-8B9B-C2C9D2602AE7}" name="Sample Number" dataDxfId="221"/>
    <tableColumn id="2" xr3:uid="{85829754-2805-DF4C-AA08-4748D136772A}" name="QBiC barcode (filled by QBiC)" dataDxfId="220"/>
    <tableColumn id="3" xr3:uid="{37A14A0F-E098-4143-A8BA-0E2B293B366C}" name="Lab ID" dataDxfId="219"/>
    <tableColumn id="24" xr3:uid="{CCE6DA12-51A3-564C-B147-EAF5A664C456}" name="Analysis to be performed" dataDxfId="218"/>
    <tableColumn id="22" xr3:uid="{CDD3967F-1123-E34B-93BB-5B276BCE5007}" name="Plate position (e.g. A1)" dataDxfId="217"/>
    <tableColumn id="4" xr3:uid="{2B53001E-94D6-C244-85EF-A91FED5BB0D8}" name="Plate title" dataDxfId="216"/>
    <tableColumn id="5" xr3:uid="{37A72401-018F-3F4A-9E67-D396BCCAC62B}" name="Sample name" dataDxfId="215"/>
    <tableColumn id="6" xr3:uid="{EBF37EFD-5890-B34E-B003-B50C537BB378}" name="Batch to respect for sample preparation" dataDxfId="214"/>
    <tableColumn id="7" xr3:uid="{CE8928F6-78D5-0B49-A1B6-1F4BBFDCB02F}" name="Biological replicate" dataDxfId="213"/>
    <tableColumn id="8" xr3:uid="{5C2DCBF8-9F70-E246-A702-12BDDD71A2D8}" name="Sample source/_x000a_species" dataDxfId="212"/>
    <tableColumn id="9" xr3:uid="{DC386BAA-27F3-C247-80BB-A131DADF9679}" name="Sample tissue" dataDxfId="211"/>
    <tableColumn id="17" xr3:uid="{D0EAB02B-1CF8-3348-AAFF-2BDB17113848}" name="FFPE material" dataDxfId="210"/>
    <tableColumn id="23" xr3:uid="{662A1294-4B9E-624F-B273-16706625F53F}" name="Condition: tissue_status" dataDxfId="209"/>
    <tableColumn id="10" xr3:uid="{F404EA6A-595E-2A42-AE51-705FA6E76879}" name="Condition: enter_condition_title2" dataDxfId="208"/>
    <tableColumn id="11" xr3:uid="{78975850-7096-DD47-A654-60E557720DEE}" name="Analyte" dataDxfId="207"/>
    <tableColumn id="37" xr3:uid="{B7F73918-E853-3546-8676-C5922074EA4B}" name="Sample shipment" dataDxfId="206"/>
    <tableColumn id="35" xr3:uid="{7590BE2C-B862-AE4C-B7CA-C85F7E79A786}" name="Biosafety level" dataDxfId="205"/>
    <tableColumn id="12" xr3:uid="{C49A2DC2-C595-8549-9F3F-E56C42CDFF03}" name="Elution buffer" dataDxfId="204"/>
    <tableColumn id="13" xr3:uid="{4C894A66-412F-EA42-AEE1-625338871CD2}" name="Sample volume_x000a_[µL]" dataDxfId="203"/>
    <tableColumn id="14" xr3:uid="{FD2F90AE-297A-174C-863E-39D27D5DDDB5}" name="Purity OD 260nm/280nm" dataDxfId="202"/>
    <tableColumn id="15" xr3:uid="{A9C60A0D-E687-B24D-9F6E-FEFD94BCF3DD}" name="Purity OD 260nm/230nm" dataDxfId="201"/>
    <tableColumn id="16" xr3:uid="{33BD38C1-37DA-0C4B-ADC7-DCC66EF03F77}" name="Concentration [ng/µl]" dataDxfId="200"/>
    <tableColumn id="21" xr3:uid="{732D10AC-0E11-FA49-8655-C73360EDC86A}" name="Method to determine the concentration_x000a_(Nanodrop, qubit...)" dataDxfId="199"/>
    <tableColumn id="18" xr3:uid="{4B60FC4B-9301-BF49-895E-87A5C2E0DF3D}" name="Total amount [µg]" dataDxfId="198"/>
    <tableColumn id="20" xr3:uid="{A4416C10-EC40-E246-B2BF-053FCAD041F2}" name="RIN/DIN" dataDxfId="197"/>
    <tableColumn id="19" xr3:uid="{A245588D-F2CB-204B-BB7F-7F8F0BA198CE}" name="Index i7" dataDxfId="196"/>
    <tableColumn id="25" xr3:uid="{80D7587B-B5E7-0A42-BE7C-BE05E642DEB4}" name="Index i5" dataDxfId="195"/>
    <tableColumn id="26" xr3:uid="{219A6329-E325-E44C-823B-18E0CE102B68}" name="Long-read barcodes_x000a_(e.g. ONT)" dataDxfId="194"/>
    <tableColumn id="38" xr3:uid="{BA43FE4B-176A-9944-A14F-BD673CB78213}" name="Sequencing mode" dataDxfId="193"/>
    <tableColumn id="28" xr3:uid="{D0AFAFDF-324F-354F-A2A5-1960BA602F7D}" name="Pool name" dataDxfId="192"/>
    <tableColumn id="29" xr3:uid="{F8228173-191B-4348-A323-B8403297FEA1}" name="Concentration single library [ng/µl]" dataDxfId="191"/>
    <tableColumn id="30" xr3:uid="{7E372440-AAF4-A644-885E-9A1EEA83F865}" name="Fragment size pool [bp] after indexing" dataDxfId="190"/>
    <tableColumn id="31" xr3:uid="{020E3494-E04A-7749-8BF1-80568FA4C60D}" name="Pool molarity [in nM]" dataDxfId="189"/>
    <tableColumn id="32" xr3:uid="{63205098-0DD4-A946-B38A-E073AE665905}" name="Spike in (like PhiX) already included? If yes, which content (in %)? If no, which spike in concentration is needed (in%)?" dataDxfId="188"/>
    <tableColumn id="33" xr3:uid="{0689A6E8-BEFD-564E-93D0-26501BE7F877}" name="Custom sequencing primers (yes/no)" dataDxfId="187"/>
    <tableColumn id="34" xr3:uid="{FE3CE7A3-A532-8747-88F2-16E997D91F80}" name="Comment" dataDxfId="18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85B789-B4E5-4E86-B909-BE7E3CC6FD28}" name="Tabelle2" displayName="Tabelle2" ref="A2:DC102" totalsRowShown="0" headerRowDxfId="185" dataDxfId="184">
  <autoFilter ref="A2:DC102" xr:uid="{AFA22794-906D-402C-9928-3B07F3CB3098}"/>
  <tableColumns count="107">
    <tableColumn id="1" xr3:uid="{0B25621B-02D0-4C9F-80DB-0F30A1B2E2C7}" name="PROJECT-TITLE" dataDxfId="183"/>
    <tableColumn id="45" xr3:uid="{BC542F20-68F8-4E24-8EF1-7192EF5A3A4A}" name="parents" dataDxfId="182"/>
    <tableColumn id="2" xr3:uid="{27BB642C-AD64-407F-A6E0-869044815428}" name="JIRA_BATCH" dataDxfId="181"/>
    <tableColumn id="46" xr3:uid="{CF9D3DD5-09BC-49EE-9B05-007E73D21B0E}" name="TECHNOLOGIE-AUS-ANGEBOT" dataDxfId="180"/>
    <tableColumn id="50" xr3:uid="{86508C4E-338F-483A-9DAE-D24BD7FF0A97}" name="ANALYTE-SAMPLE" dataDxfId="179"/>
    <tableColumn id="48" xr3:uid="{428D2153-8EC1-455A-9AE5-14D7EC6D6B78}" name="SAMPLE-SPECIES" dataDxfId="178"/>
    <tableColumn id="49" xr3:uid="{3BAF6532-0223-42BB-BE9B-607536945DD6}" name="CUSTOMER_METHOD_CONC" dataDxfId="177"/>
    <tableColumn id="3" xr3:uid="{F54A256A-C712-4D4F-8CAA-79DCB25DF9A4}" name="INTERNAL-SAMPLE_NAME" dataDxfId="176">
      <calculatedColumnFormula>IF(ISBLANK(Tabelle1[[#This Row],[Lab ID]]),"",Tabelle1[[#This Row],[Lab ID]])</calculatedColumnFormula>
    </tableColumn>
    <tableColumn id="4" xr3:uid="{525A5AC8-E5CA-46A6-81A4-245F94C1AF14}" name="EXTERNAL-SAMPLE_NAME" dataDxfId="175">
      <calculatedColumnFormula>IF(ISBLANK(Tabelle1[[#This Row],[Sample name]]),"",Tabelle1[[#This Row],[Sample name]])</calculatedColumnFormula>
    </tableColumn>
    <tableColumn id="5" xr3:uid="{91EA83D2-44BE-44B4-937F-A3975A71ADFD}" name="QBIC-BARCODE" dataDxfId="174">
      <calculatedColumnFormula>IF(ISBLANK(Tabelle1[[#This Row],[QBiC barcode (filled by QBiC)]]),"",Tabelle1[[#This Row],[QBiC barcode (filled by QBiC)]])</calculatedColumnFormula>
    </tableColumn>
    <tableColumn id="6" xr3:uid="{13ABCD76-F341-4E74-A77C-DE29F6E9D3E8}" name="TISSUES" dataDxfId="173">
      <calculatedColumnFormula>IF(ISBLANK(Tabelle1[[#This Row],[Sample tissue]]),"",Tabelle1[[#This Row],[Sample tissue]])</calculatedColumnFormula>
    </tableColumn>
    <tableColumn id="21" xr3:uid="{2E1187DA-4FD6-4A84-A9A0-8352065059F7}" name="FFPE" dataDxfId="172">
      <calculatedColumnFormula>IF(ISBLANK(Tabelle1[[#This Row],[FFPE material]]),"",IF(Tabelle1[[#This Row],[FFPE material]]="Yes", 1,  IF(Tabelle1[[#This Row],[FFPE material]]="No",0,1)))</calculatedColumnFormula>
    </tableColumn>
    <tableColumn id="10" xr3:uid="{99E0A2AD-4257-4F79-B10F-168BF12F1F3C}" name="ALLGEMEINER-KOMMENTAR" dataDxfId="171"/>
    <tableColumn id="51" xr3:uid="{7D84D5B0-A770-48CF-A6A7-6CD883482D72}" name="PLATTEN-NAME-INTERN" dataDxfId="170"/>
    <tableColumn id="11" xr3:uid="{E5A5E594-D4D3-46F9-AEA8-DBF3FC3E2A03}" name="PLATTEN_NAME_KUNDE" dataDxfId="169">
      <calculatedColumnFormula>IF(ISBLANK(Tabelle1[[#This Row],[Plate title]]),"",Tabelle1[[#This Row],[Plate title]])</calculatedColumnFormula>
    </tableColumn>
    <tableColumn id="12" xr3:uid="{4EE7CB3B-2CA0-4134-A9D8-415B14E35CBC}" name="PLATE_WELL-BUCHSTABE" dataDxfId="168">
      <calculatedColumnFormula>IF(ISBLANK(Tabelle1[[#This Row],[Plate position (e.g. A1)]]),"",LEFT(Tabelle1[[#This Row],[Plate position (e.g. A1)]],1))</calculatedColumnFormula>
    </tableColumn>
    <tableColumn id="13" xr3:uid="{7DC9E535-2E86-4340-BA85-F049649ACD62}" name="PLATE_WELL-ZAHL" dataDxfId="167">
      <calculatedColumnFormula>IF(LEN(Tabelle1[[#This Row],[Plate position (e.g. A1)]])=2,"0"&amp;RIGHT(Tabelle1[[#This Row],[Plate position (e.g. A1)]],1),RIGHT(Tabelle1[[#This Row],[Plate position (e.g. A1)]],2))</calculatedColumnFormula>
    </tableColumn>
    <tableColumn id="14" xr3:uid="{B78321D2-A967-42C6-965B-9496AD2423EA}" name="PROBENEINGANG-" dataDxfId="166">
      <calculatedColumnFormula>IF(ISBLANK(Tabelle1[[#This Row],[Sample shipment]]),"",Tabelle1[[#This Row],[Sample shipment]])</calculatedColumnFormula>
    </tableColumn>
    <tableColumn id="15" xr3:uid="{9AFA36A3-BC03-4270-9961-75EF307F8C45}" name="VOLUME_QC1" dataDxfId="165">
      <calculatedColumnFormula>IF(ISBLANK(Tabelle1[[#This Row],[Sample volume
'[µL']]]),"",Tabelle1[[#This Row],[Sample volume
'[µL']]])</calculatedColumnFormula>
    </tableColumn>
    <tableColumn id="16" xr3:uid="{7FF25CBC-A1B4-4AFF-B83F-04FF7747923B}" name="KUNDE-KONZN" dataDxfId="164">
      <calculatedColumnFormula>IF(ISBLANK(Tabelle1[[#This Row],[Concentration '[ng/µl']]]),IF(ISBLANK(Tabelle1[[#This Row],[Concentration single library '[ng/µl']]]),"",Tabelle1[[#This Row],[Concentration single library '[ng/µl']]]),Tabelle1[[#This Row],[Concentration '[ng/µl']]])</calculatedColumnFormula>
    </tableColumn>
    <tableColumn id="17" xr3:uid="{E19C7CCA-EB60-4AE8-BF8A-17822E405AF6}" name="260-BY-280" dataDxfId="163">
      <calculatedColumnFormula>IF(ISBLANK(Tabelle1[[#This Row],[Purity OD 260nm/280nm]]),"",Tabelle1[[#This Row],[Purity OD 260nm/280nm]])</calculatedColumnFormula>
    </tableColumn>
    <tableColumn id="18" xr3:uid="{7BF2A9A4-FBAB-4C5C-80CE-328A4699014C}" name="260-BY-230" dataDxfId="162">
      <calculatedColumnFormula>IF(ISBLANK(Tabelle1[[#This Row],[Purity OD 260nm/230nm]]),"",Tabelle1[[#This Row],[Purity OD 260nm/230nm]])</calculatedColumnFormula>
    </tableColumn>
    <tableColumn id="24" xr3:uid="{65CB007C-C579-4B65-9BF3-AFE90B8E659B}" name="SEQUENCING_MODE_CUSTOMER" dataDxfId="161">
      <calculatedColumnFormula>IF(ISBLANK(Tabelle1[[#This Row],[Sequencing mode]]),"",Tabelle1[[#This Row],[Sequencing mode]])</calculatedColumnFormula>
    </tableColumn>
    <tableColumn id="25" xr3:uid="{AA4D7E46-21B4-4750-BFB6-B41FFEDA7BB5}" name="ELUTION_BUFFER" dataDxfId="160">
      <calculatedColumnFormula>IF(ISBLANK(Tabelle1[[#This Row],[Elution buffer]]),"",Tabelle1[[#This Row],[Elution buffer]])</calculatedColumnFormula>
    </tableColumn>
    <tableColumn id="27" xr3:uid="{91E34F51-A02A-4FD1-ACA9-FFB98DCE9E3F}" name="CUSTOMER_RINBYDIN" dataDxfId="159">
      <calculatedColumnFormula>IF(ISBLANK(Tabelle1[[#This Row],[RIN/DIN]]),"",Tabelle1[[#This Row],[RIN/DIN]])</calculatedColumnFormula>
    </tableColumn>
    <tableColumn id="28" xr3:uid="{9F4E19D4-7C79-4F3D-8069-7A72602D390C}" name="CUSTOMER_LIBRARY_SIZE" dataDxfId="158">
      <calculatedColumnFormula>IF(ISBLANK(Tabelle1[[#This Row],[Fragment size pool '[bp'] after indexing]]),"",Tabelle1[[#This Row],[Fragment size pool '[bp'] after indexing]])</calculatedColumnFormula>
    </tableColumn>
    <tableColumn id="29" xr3:uid="{21C5217D-834B-43C6-82F9-E7D0B06727A0}" name="MID1-I7" dataDxfId="157">
      <calculatedColumnFormula>IF(ISBLANK(Tabelle1[[#This Row],[Index i7]]),"",Tabelle1[[#This Row],[Index i7]])</calculatedColumnFormula>
    </tableColumn>
    <tableColumn id="30" xr3:uid="{A4A49773-9421-4276-AD17-CB4D0BD3A4FE}" name="MID2-I5" dataDxfId="156">
      <calculatedColumnFormula>IF(ISBLANK(Tabelle1[[#This Row],[Index i5]]),"",Tabelle1[[#This Row],[Index i5]])</calculatedColumnFormula>
    </tableColumn>
    <tableColumn id="22" xr3:uid="{21B821B3-F6D9-48EC-AAEE-76179825064D}" name="TUMOR" dataDxfId="155"/>
    <tableColumn id="23" xr3:uid="{E8095CF2-4E18-4F56-AC2C-07E844D2CDC9}" name="V_CLUSTERS" dataDxfId="154"/>
    <tableColumn id="26" xr3:uid="{6056290D-0B85-44FF-930B-41BF964BC617}" name="EINSTIEGSMENGE-LIBPREP" dataDxfId="153"/>
    <tableColumn id="32" xr3:uid="{903696D9-C4B4-42A6-9626-40423A037CBC}" name="UNISOLATED-STORAGE" dataDxfId="152"/>
    <tableColumn id="33" xr3:uid="{D965CC35-C6FF-479C-870B-C4B8827CC820}" name="STORAGE_ANALYTE" dataDxfId="151"/>
    <tableColumn id="34" xr3:uid="{E3B38AA7-B8A4-4DCE-B0E8-FFA75DD1E3DC}" name="STORAGE-INTERIM-PRODUCT" dataDxfId="150"/>
    <tableColumn id="35" xr3:uid="{0C6532C7-0520-4A67-9026-9548C3E724DE}" name="STORAGE-LIBRARY" dataDxfId="149"/>
    <tableColumn id="67" xr3:uid="{4FB4B83E-98B8-4B6F-817A-1F5A779AB787}" name="KONZN.ND" dataDxfId="148"/>
    <tableColumn id="70" xr3:uid="{D21868FA-952D-4B01-A68C-ACBD8B15EC18}" name="ISOLATION--BY" dataDxfId="147"/>
    <tableColumn id="71" xr3:uid="{AAC7ABE0-F3C6-46C5-B585-810BE0DA854F}" name="ISOLATION-BATCH" dataDxfId="146"/>
    <tableColumn id="74" xr3:uid="{E52F728F-B15B-4649-9800-E0BDD09D7291}" name="KOMMENTAR-ISOLATION" dataDxfId="145"/>
    <tableColumn id="76" xr3:uid="{3EA7287C-9983-4BD9-8979-93E5BCD734ED}" name="PLATE-NAME_UNISOLATED" dataDxfId="144"/>
    <tableColumn id="77" xr3:uid="{EF24128C-049A-4BD0-80FE-AD2A8171214A}" name="UNISOLATED-Well-Letter" dataDxfId="143"/>
    <tableColumn id="78" xr3:uid="{3DB8A8FA-D993-4E8D-BD4F-E8D41CC0BFF3}" name="UNISOLATED-Well-Number" dataDxfId="142"/>
    <tableColumn id="82" xr3:uid="{74412AAE-890E-4EF1-8523-DB0029C92B9E}" name="Volume_remaining" dataDxfId="141"/>
    <tableColumn id="83" xr3:uid="{8FE2059C-8DA9-478F-BD8B-37D47FB023DC}" name="SAMPLE_QC_QUALI_BATCH" dataDxfId="140"/>
    <tableColumn id="84" xr3:uid="{04241BD8-E780-4447-8AD6-236EF46C9ED0}" name="SAMPLE_QC_QUANT_BATCH" dataDxfId="139"/>
    <tableColumn id="85" xr3:uid="{1234DD63-4D2D-40A4-A4A2-6F3835593683}" name="KONZ-QUBIT_TECAN" dataDxfId="138"/>
    <tableColumn id="86" xr3:uid="{B015637F-E62E-4F65-B5B5-9A0F4E0D1485}" name="TOTAL-MENGE" dataDxfId="137"/>
    <tableColumn id="87" xr3:uid="{5A78E6D0-754A-4CA3-856F-58BD60EBF302}" name="KONZN-BIO_TS" dataDxfId="136"/>
    <tableColumn id="88" xr3:uid="{8BE206D9-FB83-475D-BADD-35822C76B90C}" name="RIN-BY-DIN" dataDxfId="135"/>
    <tableColumn id="89" xr3:uid="{48F55337-2771-467F-AE6A-129B8B782B0E}" name="DV200_IMGAG" dataDxfId="134"/>
    <tableColumn id="90" xr3:uid="{727CE6AC-65AD-4D57-B743-2CDB6D5EB6C5}" name="GDNA-QUALITY" dataDxfId="133"/>
    <tableColumn id="91" xr3:uid="{1A42F3EC-557A-451B-98EE-E45E5B5E9212}" name="200BP-3000BP" dataDxfId="132"/>
    <tableColumn id="92" xr3:uid="{A8F2583F-84B2-4704-AB8A-274027790C81}" name="8000BP-50000BP" dataDxfId="131"/>
    <tableColumn id="95" xr3:uid="{1202C546-25DA-4887-967E-38F70BC67854}" name="FURTHER-TREATMENT" dataDxfId="130"/>
    <tableColumn id="96" xr3:uid="{1172B744-B6FC-4D05-9326-EEBB02DC5AEB}" name="ZELLZAHL" dataDxfId="129"/>
    <tableColumn id="97" xr3:uid="{9EECEE7E-B597-44EE-A1B9-410CF193B856}" name="CELL-VIABILITY" dataDxfId="128"/>
    <tableColumn id="98" xr3:uid="{D4C89C66-8CB7-4CEE-8DD2-03D37541F66E}" name="CELLDROP-DEBRIS-CLUMS" dataDxfId="127"/>
    <tableColumn id="99" xr3:uid="{F4B11542-3A31-48AC-A899-334885699642}" name="LOADED-CELLS" dataDxfId="126"/>
    <tableColumn id="100" xr3:uid="{33E57AE7-4BB9-4473-9985-78F8FA595CA3}" name="EXPECTED-CELLS-RECOVERY" dataDxfId="125"/>
    <tableColumn id="102" xr3:uid="{ED381B5A-4031-4A2F-B699-4F3EC07CD61C}" name="KOMMENTAR-QC" dataDxfId="124"/>
    <tableColumn id="104" xr3:uid="{73320461-DAD5-47C2-B2CA-9EC740EEE698}" name="QUALITY-IN-ORDNUNG" dataDxfId="123"/>
    <tableColumn id="106" xr3:uid="{BC875214-A684-41A2-ABCB-CF7EEDA44A07}" name="PRE-PROCESSING" dataDxfId="122"/>
    <tableColumn id="107" xr3:uid="{534F6E90-0493-4E02-9F35-FFB55C26DB37}" name="PREPROCESSING-METHOD" dataDxfId="121"/>
    <tableColumn id="108" xr3:uid="{A71C0390-C490-4DA6-958A-D23004E217C7}" name="SHARING-TIME" dataDxfId="120"/>
    <tableColumn id="109" xr3:uid="{440FB57A-8240-4BE8-A822-632BAE245AA2}" name="VOL_PREPROCESSED_SAMPLE" dataDxfId="119"/>
    <tableColumn id="110" xr3:uid="{2347C521-E198-4CD9-98DA-E5938B30AB37}" name="CONC_PREPROCESSED_SAMPLE" dataDxfId="118"/>
    <tableColumn id="111" xr3:uid="{AA7FD2BE-4875-45BE-A03B-BD92EB1C86E7}" name="FRAGMENT_LENGTH_PREPROCESSED" dataDxfId="117"/>
    <tableColumn id="112" xr3:uid="{8508B8AE-5E68-4475-92FB-9C93AFF018F9}" name="PROZESSING-LIBRARY" dataDxfId="116"/>
    <tableColumn id="113" xr3:uid="{EECEB5DF-FBFC-460C-8981-0F59EAECE4C8}" name="LIBRARY-BATCH" dataDxfId="115"/>
    <tableColumn id="114" xr3:uid="{DDAEFB2B-676D-4A9F-A5AF-A25C451F413B}" name="DATUM-LIBRARY" dataDxfId="114"/>
    <tableColumn id="116" xr3:uid="{4CE86902-D908-4744-92ED-75FE5CF4A93D}" name="BEARBEITER-LIBRARY-AUTO" dataDxfId="113"/>
    <tableColumn id="118" xr3:uid="{2C655332-1AD8-4352-859E-99F1D1880380}" name="KITS-GSVAR" dataDxfId="112"/>
    <tableColumn id="120" xr3:uid="{E4E8699F-3839-4339-8B7C-8908F5A55A17}" name="ZWISCHENPRODUKT-NAME_INTERN" dataDxfId="111"/>
    <tableColumn id="121" xr3:uid="{03841D3D-D3FE-46D4-AB44-A72FF52039A9}" name="ZWISCHEN-QC" dataDxfId="110"/>
    <tableColumn id="124" xr3:uid="{15BDB48F-61F1-4C76-A60C-76C42F611234}" name="FRAGEMTATION_TIME" dataDxfId="109"/>
    <tableColumn id="125" xr3:uid="{F5B1F8A3-BAFD-4057-BD61-2FE5C2EE7B60}" name="ANZAHL_PCR_CYCLES" dataDxfId="108"/>
    <tableColumn id="128" xr3:uid="{646A7B91-6FDA-415C-A975-FEB40F069B40}" name="LIBRARY__VOLUME" dataDxfId="107"/>
    <tableColumn id="129" xr3:uid="{DF5B61C8-7387-4DC8-9E91-161A2AB0011F}" name="Library_Volumn_Remaining" dataDxfId="106"/>
    <tableColumn id="130" xr3:uid="{F727B06B-1DF8-4125-A120-CC602B1533BD}" name="NAME-INTERNAL-LIBRARY" dataDxfId="105"/>
    <tableColumn id="131" xr3:uid="{ABEC811A-0C14-48B3-963F-A1EDEF03C940}" name="PLATTEN-NAME-INTERN-LIBRARY" dataDxfId="104"/>
    <tableColumn id="132" xr3:uid="{27C2FDC5-B942-40F5-95CE-B327D6F5D4BB}" name="PLATEWELL-BUCHSTABE_LIBRARY" dataDxfId="103"/>
    <tableColumn id="133" xr3:uid="{B2CFE206-2DD5-4438-8735-F61E0797294C}" name="PLATEWELL-ZAHL_LIBRARY" dataDxfId="102"/>
    <tableColumn id="135" xr3:uid="{7B81F44A-7C66-4B3C-8C24-13A0D867BF80}" name="KOMMENTAR-LIB" dataDxfId="101"/>
    <tableColumn id="136" xr3:uid="{6C0D77ED-E63F-477F-A26F-E94D51732FE8}" name="LIBRARY_QC_BATCH" dataDxfId="100"/>
    <tableColumn id="137" xr3:uid="{783E44D9-092F-4B5E-A17C-081E9DA4979F}" name="LIBRARYQC-BEARBEITER" dataDxfId="99"/>
    <tableColumn id="139" xr3:uid="{0A05DF13-9949-471C-99CB-BDD9C190D054}" name="QNTY-KIT" dataDxfId="98"/>
    <tableColumn id="140" xr3:uid="{5D247E99-2D26-4E60-8636-CD87326614B6}" name="QLTY-KIT" dataDxfId="97"/>
    <tableColumn id="141" xr3:uid="{4AA9960D-E679-467C-A6BF-6BF5B0CCB01F}" name="KONZN_LIB" dataDxfId="96"/>
    <tableColumn id="142" xr3:uid="{42E4B14E-AA2E-44DA-A2CF-AA4F008A9B8B}" name="REGION_FOR_LIBRARY-SIZE" dataDxfId="95"/>
    <tableColumn id="143" xr3:uid="{8292520B-71BB-41E8-89C3-14A8B4EBC99B}" name="SIZE-BASEPAIRS" dataDxfId="94"/>
    <tableColumn id="144" xr3:uid="{3842DC0E-065D-49D0-A001-90A9F5BE2F68}" name="MOLARITY-QUBIT_TECAN" dataDxfId="93"/>
    <tableColumn id="145" xr3:uid="{1430B3A2-28DF-4715-8895-CB0AC6282AB5}" name="MOLARITY-BIOANALYSER" dataDxfId="92"/>
    <tableColumn id="146" xr3:uid="{83AE1E15-8CE0-4A4D-B7DB-17F17288F604}" name="DIFF_QUBIT-BIO" dataDxfId="91"/>
    <tableColumn id="147" xr3:uid="{367BDAB0-358E-4003-B186-00176DDC8065}" name="PRIMER-ANTEIL" dataDxfId="90"/>
    <tableColumn id="148" xr3:uid="{B2CA3005-54FD-4FB0-A1B2-9AE2918DE3E2}" name="ANTEIL_1000BP" dataDxfId="89"/>
    <tableColumn id="149" xr3:uid="{232057CB-DE3D-4936-A0D7-90EEB4B8D6AF}" name="MOLARITY-FEMTO" dataDxfId="88"/>
    <tableColumn id="150" xr3:uid="{2C4E6BC1-DBFD-4B71-86D2-5E1083DDB54B}" name="SEQUENZIEREN" dataDxfId="87"/>
    <tableColumn id="151" xr3:uid="{917DECA0-E883-42E7-BBB4-49E70B48994D}" name="SEQUENCING-BATCH" dataDxfId="86"/>
    <tableColumn id="152" xr3:uid="{A62A166D-6529-4069-A582-CB644B5CF24C}" name="NAME-INTERN-SEQUENZIERUNG" dataDxfId="85"/>
    <tableColumn id="154" xr3:uid="{208B8918-B2F5-4915-9A42-F2DC1A0321F0}" name="Include_in_Seq_batch" dataDxfId="84"/>
    <tableColumn id="158" xr3:uid="{B5D320F6-C913-4A18-BC19-4566967FFCBF}" name="ESTIMATED-NR-OF-CELLS" dataDxfId="83"/>
    <tableColumn id="159" xr3:uid="{818B4F6E-5E58-4FF8-B0F1-0DDEED48F546}" name="MEAN-READS-PER-CELL" dataDxfId="82"/>
    <tableColumn id="160" xr3:uid="{DF04D4CE-5CC6-40C6-906A-6DA8458ADF7D}" name="ERROR-CELLRANGER" dataDxfId="81"/>
    <tableColumn id="161" xr3:uid="{77EB968F-356E-4C57-9A32-9986CA44D32F}" name="YIELD_GB" dataDxfId="80"/>
    <tableColumn id="162" xr3:uid="{855D8365-1341-4255-B28C-B1DD8667AF3A}" name="N50_INSERT_READ" dataDxfId="79"/>
    <tableColumn id="163" xr3:uid="{7F25151F-1CFB-4BC0-B429-87F738017CF3}" name="KOMMENTAR-SEQ" dataDxfId="78"/>
    <tableColumn id="164" xr3:uid="{782165B7-4004-4268-88FA-3B65C6C0180F}" name="SEQUENCING-ERLEDIGT" dataDxfId="77"/>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D040FE7-FBC2-4C58-A034-6088AE2ED51F}" name="Tabelle10" displayName="Tabelle10" ref="A2:S102" totalsRowShown="0" headerRowDxfId="76" headerRowBorderDxfId="75" tableBorderDxfId="74">
  <autoFilter ref="A2:S102" xr:uid="{005495B7-7422-4C3B-9721-0EF856CEB9CB}"/>
  <tableColumns count="19">
    <tableColumn id="1" xr3:uid="{5BD2717B-544C-43C0-B34D-1CF7DBD302FC}" name="Lims Codes">
      <calculatedColumnFormula>IF(ISBLANK(Tabelle1[[#This Row],[Sample Number]]),"",Tabelle1[[#This Row],[Sample Number]])</calculatedColumnFormula>
    </tableColumn>
    <tableColumn id="2" xr3:uid="{143AD19A-078A-4952-A1F6-4E637AE9B0B5}" name="CODE_QBIC" dataDxfId="73">
      <calculatedColumnFormula>IF(ISBLANK(Tabelle1[[#This Row],[QBiC barcode (filled by QBiC)]]),"",Tabelle1[[#This Row],[QBiC barcode (filled by QBiC)]])</calculatedColumnFormula>
    </tableColumn>
    <tableColumn id="3" xr3:uid="{DC2E3F6A-417D-4C8C-8CF4-27E7EEA4D79A}" name="SAMPLE_INTERNAL_NAME" dataDxfId="72">
      <calculatedColumnFormula>IF(ISBLANK(Tabelle1[[#This Row],[Lab ID]]),"",Tabelle1[[#This Row],[Lab ID]])</calculatedColumnFormula>
    </tableColumn>
    <tableColumn id="4" xr3:uid="{F8A32DD4-E1CF-446E-817F-8F0F1439E083}" name="APPLICATION" dataDxfId="71">
      <calculatedColumnFormula>IF(ISBLANK(Tabelle1[[#This Row],[Analysis to be performed]]),"",Tabelle1[[#This Row],[Analysis to be performed]])</calculatedColumnFormula>
    </tableColumn>
    <tableColumn id="5" xr3:uid="{F2E3CDA6-D048-4A94-B6DA-6BF3CB3E2EAB}" name="WELL_POSITION_SOURCE_PLATE" dataDxfId="70">
      <calculatedColumnFormula>IF(ISBLANK(Tabelle1[[#This Row],[Plate position (e.g. A1)]]),"",Tabelle1[[#This Row],[Plate position (e.g. A1)]])</calculatedColumnFormula>
    </tableColumn>
    <tableColumn id="6" xr3:uid="{386DB2CD-8198-4349-A5E6-BA42513EEB20}" name="SOURCE_PLATE_NAME" dataDxfId="69">
      <calculatedColumnFormula>IF(ISBLANK(Tabelle1[[#This Row],[Plate title]]),"",Tabelle1[[#This Row],[Plate title]])</calculatedColumnFormula>
    </tableColumn>
    <tableColumn id="7" xr3:uid="{A7B2FD3F-3236-4920-B6BF-860CEB031422}" name="SAMPLE-CUSTOMER_NAME" dataDxfId="68">
      <calculatedColumnFormula>IF(ISBLANK(Tabelle1[[#This Row],[Sample name]]),"",Tabelle1[[#This Row],[Sample name]])</calculatedColumnFormula>
    </tableColumn>
    <tableColumn id="8" xr3:uid="{9992525C-7486-4887-80E5-943E788B6F6A}" name="NUMBER-OF-BATCHES" dataDxfId="67">
      <calculatedColumnFormula>IF(ISBLANK(Tabelle1[[#This Row],[Batch to respect for sample preparation]]),"",Tabelle1[[#This Row],[Batch to respect for sample preparation]])</calculatedColumnFormula>
    </tableColumn>
    <tableColumn id="9" xr3:uid="{9C3FFEA3-47A0-4B39-A8A0-614DDA9C8CD1}" name="SAMPLE_GROUPING" dataDxfId="66">
      <calculatedColumnFormula>IF(ISBLANK(Tabelle1[[#This Row],[Biological replicate]]),"",Tabelle1[[#This Row],[Biological replicate]])</calculatedColumnFormula>
    </tableColumn>
    <tableColumn id="10" xr3:uid="{CED72880-38D8-4ECD-9B69-41740E74E3C6}" name="INPUTSAMPLES-MATERIAL" dataDxfId="65">
      <calculatedColumnFormula>IF(ISBLANK(Tabelle1[[#This Row],[Sample tissue]]),"",Tabelle1[[#This Row],[Sample tissue]])</calculatedColumnFormula>
    </tableColumn>
    <tableColumn id="11" xr3:uid="{B4677E4C-B0D6-442A-8400-EDC08D56A04A}" name="ELUTION-BUFFER" dataDxfId="64">
      <calculatedColumnFormula>IF(ISBLANK(Tabelle1[[#This Row],[Elution buffer]]),"",Tabelle1[[#This Row],[Elution buffer]])</calculatedColumnFormula>
    </tableColumn>
    <tableColumn id="12" xr3:uid="{DA8C5805-D653-4732-886D-6C50EBBA34A6}" name="TOTAL_VOL" dataDxfId="63">
      <calculatedColumnFormula>IF(ISBLANK(Tabelle1[[#This Row],[Sample volume
'[µL']]]),"",Tabelle1[[#This Row],[Sample volume
'[µL']]])</calculatedColumnFormula>
    </tableColumn>
    <tableColumn id="13" xr3:uid="{B3D12007-C803-44A8-BDA2-959C7746884A}" name="NANODROP_PURITY_260BY280" dataDxfId="62">
      <calculatedColumnFormula>IF(ISBLANK(Tabelle1[[#This Row],[Purity OD 260nm/280nm]]),"",Tabelle1[[#This Row],[Purity OD 260nm/280nm]])</calculatedColumnFormula>
    </tableColumn>
    <tableColumn id="14" xr3:uid="{3E2268B9-3651-49C0-85F4-14727E33606E}" name="NANODROP_PURITY_260BY230" dataDxfId="61">
      <calculatedColumnFormula>IF(ISBLANK(Tabelle1[[#This Row],[Purity OD 260nm/230nm]]),"",Tabelle1[[#This Row],[Purity OD 260nm/230nm]])</calculatedColumnFormula>
    </tableColumn>
    <tableColumn id="15" xr3:uid="{8E76E735-B838-4CE3-9F3F-D991F5CE4390}" name="TOTAL_AMT" dataDxfId="60">
      <calculatedColumnFormula>IF(ISBLANK(Tabelle1[[#This Row],[Total amount '[µg']]]),"",Tabelle1[[#This Row],[Total amount '[µg']]])</calculatedColumnFormula>
    </tableColumn>
    <tableColumn id="16" xr3:uid="{F5F29933-C4E2-4C8E-A2F7-E94C2E996C10}" name="RIN-VALUE" dataDxfId="59">
      <calculatedColumnFormula>IF(ISBLANK(Tabelle1[[#This Row],[RIN/DIN]]),"",Tabelle1[[#This Row],[RIN/DIN]])</calculatedColumnFormula>
    </tableColumn>
    <tableColumn id="17" xr3:uid="{F18840DE-5D33-4213-A92A-D2D17486C8BD}" name="POOLS_NAME" dataDxfId="58">
      <calculatedColumnFormula>IF(ISBLANK(Tabelle1[[#This Row],[Pool name]]),"",Tabelle1[[#This Row],[Pool name]])</calculatedColumnFormula>
    </tableColumn>
    <tableColumn id="18" xr3:uid="{4BF29966-5A6A-4803-A5BB-2776F76072B5}" name="QUBIT_QC2" dataDxfId="57">
      <calculatedColumnFormula>IF(ISBLANK(Tabelle1[[#This Row],[Concentration single library '[ng/µl']]]),"",Tabelle1[[#This Row],[Concentration single library '[ng/µl']]])</calculatedColumnFormula>
    </tableColumn>
    <tableColumn id="19" xr3:uid="{AED7DD82-0592-4EAF-A761-2E29ABCA7A47}" name="QC2-LIBRARY_SIZE-BP" dataDxfId="56">
      <calculatedColumnFormula>IF(ISBLANK(Tabelle1[[#This Row],[Fragment size pool '[bp'] after indexing]]),"",Tabelle1[[#This Row],[Fragment size pool '[bp'] after indexing]])</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08D395-F68E-4420-8CF6-1D1DDF29D639}" name="Tabelle1465" displayName="Tabelle1465" ref="A1:A46" totalsRowShown="0" headerRowDxfId="55" dataDxfId="54" tableBorderDxfId="53">
  <autoFilter ref="A1:A46" xr:uid="{4F5981C0-0AC2-4330-9A2B-F678469A82D7}"/>
  <tableColumns count="1">
    <tableColumn id="2" xr3:uid="{A50305E9-E2C0-4B7E-BF41-B2F562E04D91}" name="Species Code" dataDxfId="5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19D1A5-C0E6-41F8-9EC5-DCBC5C4D4684}" name="Tabelle4" displayName="Tabelle4" ref="C1:C5" totalsRowShown="0" headerRowDxfId="51" headerRowBorderDxfId="50" tableBorderDxfId="49" totalsRowBorderDxfId="48">
  <autoFilter ref="C1:C5" xr:uid="{1BB8F45A-7807-4BC1-BD83-76FE659438BF}"/>
  <tableColumns count="1">
    <tableColumn id="1" xr3:uid="{3AEED633-1A72-4A47-BB56-D3DB86FC41AA}" name="Analyt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5AF1137-1CC2-4EC3-8E1D-0C8B0A441899}" name="Tabelle5" displayName="Tabelle5" ref="E1:E34" totalsRowShown="0" headerRowDxfId="47" dataDxfId="45" headerRowBorderDxfId="46" tableBorderDxfId="44" totalsRowBorderDxfId="43">
  <autoFilter ref="E1:E34" xr:uid="{C88B5ECE-1D14-42A3-877C-B1740DF23874}"/>
  <tableColumns count="1">
    <tableColumn id="1" xr3:uid="{1762C7EE-4231-46A9-9A1F-D0DD2B42C037}" name="Technology" dataDxfId="4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BA4B91-A5B2-4A9A-9B93-7EFFBE2E7A1E}" name="Tabelle6" displayName="Tabelle6" ref="G1:G4" totalsRowShown="0">
  <autoFilter ref="G1:G4" xr:uid="{8500BF67-DE48-49C8-B48D-8CA22482CACB}"/>
  <tableColumns count="1">
    <tableColumn id="1" xr3:uid="{B0CBAD55-00AA-4D4E-9D62-CAB2EE594B3C}" name="concentratio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A75FD85-3D2A-4EC1-A2E5-F71C2C270F38}" name="Tabelle8" displayName="Tabelle8" ref="I1:I4" totalsRowShown="0">
  <autoFilter ref="I1:I4" xr:uid="{134FCF2B-64DF-444C-BCE8-31466ABD0F20}"/>
  <tableColumns count="1">
    <tableColumn id="1" xr3:uid="{0002D654-028A-4F66-8DB5-AC1719BF799B}" name="FFP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rtal.qbic.uni-tuebingen.de/portal/" TargetMode="External"/><Relationship Id="rId1" Type="http://schemas.openxmlformats.org/officeDocument/2006/relationships/hyperlink" Target="https://portal.qbic.uni-tuebingen.de/portal/web/ncct/download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E51"/>
  <sheetViews>
    <sheetView tabSelected="1" zoomScaleNormal="100" workbookViewId="0">
      <selection activeCell="B10" sqref="B10"/>
    </sheetView>
  </sheetViews>
  <sheetFormatPr baseColWidth="10" defaultColWidth="11" defaultRowHeight="16" x14ac:dyDescent="0.2"/>
  <cols>
    <col min="1" max="1" width="51.83203125" style="9" bestFit="1" customWidth="1"/>
    <col min="2" max="2" width="50.83203125" style="9" customWidth="1"/>
    <col min="3" max="3" width="10.6640625" style="9" customWidth="1"/>
    <col min="4" max="4" width="40.6640625" style="9" bestFit="1" customWidth="1"/>
    <col min="5" max="5" width="50.83203125" style="9" customWidth="1"/>
    <col min="6" max="16384" width="11" style="9"/>
  </cols>
  <sheetData>
    <row r="1" spans="1:5" ht="17" x14ac:dyDescent="0.2">
      <c r="A1" s="116" t="s">
        <v>1</v>
      </c>
      <c r="B1" s="31" t="s">
        <v>38</v>
      </c>
      <c r="C1" s="31"/>
      <c r="D1" s="31"/>
      <c r="E1" s="31"/>
    </row>
    <row r="2" spans="1:5" ht="17" x14ac:dyDescent="0.2">
      <c r="A2" s="116" t="s">
        <v>63</v>
      </c>
      <c r="B2" s="32" t="s">
        <v>62</v>
      </c>
    </row>
    <row r="3" spans="1:5" x14ac:dyDescent="0.2">
      <c r="A3" s="5" t="s">
        <v>64</v>
      </c>
      <c r="B3" s="5"/>
    </row>
    <row r="4" spans="1:5" x14ac:dyDescent="0.2">
      <c r="A4" s="5"/>
      <c r="B4" s="5"/>
    </row>
    <row r="5" spans="1:5" ht="17" thickBot="1" x14ac:dyDescent="0.25">
      <c r="A5" s="117" t="s">
        <v>7</v>
      </c>
      <c r="B5" s="118"/>
      <c r="C5" s="118"/>
      <c r="D5" s="118"/>
      <c r="E5" s="118"/>
    </row>
    <row r="6" spans="1:5" ht="17" thickBot="1" x14ac:dyDescent="0.25">
      <c r="A6" s="6" t="s">
        <v>8</v>
      </c>
      <c r="B6" s="135"/>
      <c r="C6" s="136"/>
      <c r="D6" s="136"/>
      <c r="E6" s="137"/>
    </row>
    <row r="7" spans="1:5" x14ac:dyDescent="0.2">
      <c r="B7" s="138" t="s">
        <v>467</v>
      </c>
      <c r="C7" s="138"/>
      <c r="D7" s="138"/>
      <c r="E7" s="138"/>
    </row>
    <row r="8" spans="1:5" x14ac:dyDescent="0.2">
      <c r="A8" s="5"/>
    </row>
    <row r="9" spans="1:5" ht="17" thickBot="1" x14ac:dyDescent="0.25">
      <c r="A9" s="117" t="s">
        <v>2</v>
      </c>
      <c r="B9" s="119"/>
      <c r="C9" s="119"/>
      <c r="D9" s="119"/>
      <c r="E9" s="119"/>
    </row>
    <row r="10" spans="1:5" ht="17" thickBot="1" x14ac:dyDescent="0.25">
      <c r="A10" s="6" t="s">
        <v>479</v>
      </c>
      <c r="B10" s="123"/>
    </row>
    <row r="11" spans="1:5" ht="17" thickBot="1" x14ac:dyDescent="0.25"/>
    <row r="12" spans="1:5" ht="17" x14ac:dyDescent="0.2">
      <c r="A12" s="6" t="s">
        <v>468</v>
      </c>
      <c r="B12" s="125" t="str">
        <f>IF(B10="University Tübingen (EKUT)","University Tübingen",IF(B10="University Hospital Tübingen (UKT)","University Hospital Tübingen",IF(B10="Not related to EKUT/UKT","",IF(B10="",""))))</f>
        <v/>
      </c>
      <c r="D12" s="6" t="s">
        <v>42</v>
      </c>
      <c r="E12" s="80"/>
    </row>
    <row r="13" spans="1:5" x14ac:dyDescent="0.2">
      <c r="A13" s="6" t="s">
        <v>3</v>
      </c>
      <c r="B13" s="81"/>
      <c r="D13" s="6" t="s">
        <v>81</v>
      </c>
      <c r="E13" s="81"/>
    </row>
    <row r="14" spans="1:5" x14ac:dyDescent="0.2">
      <c r="A14" s="6" t="s">
        <v>4</v>
      </c>
      <c r="B14" s="81"/>
      <c r="D14" s="6" t="s">
        <v>43</v>
      </c>
      <c r="E14" s="81"/>
    </row>
    <row r="15" spans="1:5" x14ac:dyDescent="0.2">
      <c r="A15" s="6" t="s">
        <v>79</v>
      </c>
      <c r="B15" s="81"/>
      <c r="D15" s="6" t="s">
        <v>82</v>
      </c>
      <c r="E15" s="81"/>
    </row>
    <row r="16" spans="1:5" ht="17" thickBot="1" x14ac:dyDescent="0.25">
      <c r="A16" s="6" t="s">
        <v>80</v>
      </c>
      <c r="B16" s="81"/>
      <c r="D16" s="6" t="s">
        <v>44</v>
      </c>
      <c r="E16" s="79"/>
    </row>
    <row r="17" spans="1:5" ht="17" x14ac:dyDescent="0.2">
      <c r="A17" s="6" t="s">
        <v>5</v>
      </c>
      <c r="B17" s="126" t="str">
        <f>IF(B10="University Tübingen (EKUT)","Tübingen ",IF(B10="University Hospital Tübingen (UKT)","Tübingen",IF(B10="Not related to EKUT/UKT","",IF(B10="",""))))</f>
        <v/>
      </c>
    </row>
    <row r="18" spans="1:5" ht="18" thickBot="1" x14ac:dyDescent="0.25">
      <c r="A18" s="6" t="s">
        <v>6</v>
      </c>
      <c r="B18" s="129" t="str">
        <f>IF(B10="University Tübingen (EKUT)","Germany ",IF(B10="University Hospital Tübingen (UKT)","Germany",IF(B10="Not related to EKUT/UKT","",IF(B10="",""))))</f>
        <v/>
      </c>
    </row>
    <row r="20" spans="1:5" ht="17" thickBot="1" x14ac:dyDescent="0.25">
      <c r="A20" s="120" t="s">
        <v>65</v>
      </c>
      <c r="B20" s="121"/>
      <c r="C20" s="121"/>
      <c r="D20" s="121"/>
      <c r="E20" s="121"/>
    </row>
    <row r="21" spans="1:5" ht="18" thickBot="1" x14ac:dyDescent="0.25">
      <c r="A21" s="122" t="s">
        <v>469</v>
      </c>
      <c r="B21" s="123"/>
      <c r="D21" s="7" t="s">
        <v>470</v>
      </c>
      <c r="E21" s="139"/>
    </row>
    <row r="22" spans="1:5" ht="17" thickBot="1" x14ac:dyDescent="0.25">
      <c r="D22" s="124" t="s">
        <v>471</v>
      </c>
      <c r="E22" s="140"/>
    </row>
    <row r="23" spans="1:5" ht="17" x14ac:dyDescent="0.2">
      <c r="A23" s="6" t="s">
        <v>480</v>
      </c>
      <c r="B23" s="125" t="str" cm="1">
        <f t="array" ref="B23">IF(_xlfn.IFS($B$21="","", $B$21="same as contact detail",E12,$B$21="differs from contact detail","enter data")=0,"",_xlfn.IFS($B$21="","", $B$21="same as contact detail",E12,$B$21="differs from contact detail","enter data"))</f>
        <v/>
      </c>
    </row>
    <row r="24" spans="1:5" ht="17" x14ac:dyDescent="0.2">
      <c r="A24" s="6" t="s">
        <v>482</v>
      </c>
      <c r="B24" s="132" t="str" cm="1">
        <f t="array" ref="B24">IF(_xlfn.IFS($B$21="","", $B$21="same as contact detail",E13,$B$21="differs from contact detail","enter data")=0,"",_xlfn.IFS($B$21="","", $B$21="same as contact detail",E13,$B$21="differs from contact detail","enter data"))</f>
        <v/>
      </c>
    </row>
    <row r="25" spans="1:5" ht="18" thickBot="1" x14ac:dyDescent="0.25">
      <c r="A25" s="6" t="s">
        <v>468</v>
      </c>
      <c r="B25" s="126" t="str" cm="1">
        <f t="array" ref="B25">IF(_xlfn.IFS($B$21="","", $B$21="same as contact detail",B12,$B$21="differs from contact detail","enter data")=0,"",_xlfn.IFS($B$21="","", $B$21="same as contact detail",B12,$B$21="differs from contact detail","enter data"))</f>
        <v/>
      </c>
    </row>
    <row r="26" spans="1:5" ht="17" x14ac:dyDescent="0.2">
      <c r="A26" s="6" t="s">
        <v>3</v>
      </c>
      <c r="B26" s="126" t="str" cm="1">
        <f t="array" ref="B26">IF(_xlfn.IFS($B$21="","", $B$21="same as contact detail",B13,$B$21="differs from contact detail","enter data")=0,"",_xlfn.IFS($B$21="","", $B$21="same as contact detail",B13,$B$21="differs from contact detail","enter data"))</f>
        <v/>
      </c>
      <c r="D26" s="8" t="s">
        <v>472</v>
      </c>
      <c r="E26" s="127"/>
    </row>
    <row r="27" spans="1:5" ht="17" x14ac:dyDescent="0.2">
      <c r="A27" s="6" t="s">
        <v>4</v>
      </c>
      <c r="B27" s="126" t="str" cm="1">
        <f t="array" ref="B27">IF(_xlfn.IFS($B$21="","", $B$21="same as contact detail",B14,$B$21="differs from contact detail","enter data")=0,"",_xlfn.IFS($B$21="","", $B$21="same as contact detail",B14,$B$21="differs from contact detail","enter data"))</f>
        <v/>
      </c>
      <c r="D27" s="7" t="s">
        <v>473</v>
      </c>
      <c r="E27" s="141"/>
    </row>
    <row r="28" spans="1:5" ht="17" x14ac:dyDescent="0.2">
      <c r="A28" s="6" t="s">
        <v>79</v>
      </c>
      <c r="B28" s="126" t="str" cm="1">
        <f t="array" ref="B28">IF(_xlfn.IFS($B$21="","", $B$21="same as contact detail",B15,$B$21="differs from contact detail","enter data")=0,"",_xlfn.IFS($B$21="","", $B$21="same as contact detail",B15,$B$21="differs from contact detail","enter data"))</f>
        <v/>
      </c>
      <c r="D28" s="124" t="s">
        <v>474</v>
      </c>
      <c r="E28" s="142"/>
    </row>
    <row r="29" spans="1:5" ht="17" x14ac:dyDescent="0.2">
      <c r="A29" s="6" t="s">
        <v>80</v>
      </c>
      <c r="B29" s="126" t="str" cm="1">
        <f t="array" ref="B29">IF(_xlfn.IFS($B$21="","", $B$21="same as contact detail",B16,$B$21="differs from contact detail","enter data")=0,"",_xlfn.IFS($B$21="","", $B$21="same as contact detail",B16,$B$21="differs from contact detail","enter data"))</f>
        <v/>
      </c>
      <c r="D29" s="7" t="s">
        <v>475</v>
      </c>
      <c r="E29" s="128"/>
    </row>
    <row r="30" spans="1:5" ht="17" x14ac:dyDescent="0.2">
      <c r="A30" s="6" t="s">
        <v>5</v>
      </c>
      <c r="B30" s="126" t="str" cm="1">
        <f t="array" ref="B30">IF(_xlfn.IFS($B$21="","", $B$21="same as contact detail",B17,$B$21="differs from contact detail","enter data")=0,"",_xlfn.IFS($B$21="","", $B$21="same as contact detail",B17,$B$21="differs from contact detail","enter data"))</f>
        <v/>
      </c>
      <c r="D30" s="7" t="s">
        <v>476</v>
      </c>
      <c r="E30" s="141"/>
    </row>
    <row r="31" spans="1:5" ht="18" thickBot="1" x14ac:dyDescent="0.25">
      <c r="A31" s="6" t="s">
        <v>6</v>
      </c>
      <c r="B31" s="129" t="str" cm="1">
        <f t="array" ref="B31">IF(_xlfn.IFS($B$21="","", $B$21="same as contact detail",B18,$B$21="differs from contact detail","enter data")=0,"",_xlfn.IFS($B$21="","", $B$21="same as contact detail",B18,$B$21="differs from contact detail","enter data"))</f>
        <v/>
      </c>
      <c r="D31" s="130" t="s">
        <v>477</v>
      </c>
      <c r="E31" s="143"/>
    </row>
    <row r="33" spans="1:5" ht="17" thickBot="1" x14ac:dyDescent="0.25">
      <c r="A33" s="33" t="s">
        <v>9</v>
      </c>
      <c r="B33" s="119"/>
      <c r="C33" s="119"/>
      <c r="D33" s="119"/>
      <c r="E33" s="119"/>
    </row>
    <row r="34" spans="1:5" ht="17" thickBot="1" x14ac:dyDescent="0.25">
      <c r="A34" s="10" t="s">
        <v>10</v>
      </c>
      <c r="B34" s="131"/>
    </row>
    <row r="36" spans="1:5" x14ac:dyDescent="0.2">
      <c r="A36" s="9" t="s">
        <v>11</v>
      </c>
    </row>
    <row r="37" spans="1:5" x14ac:dyDescent="0.2">
      <c r="A37" s="1" t="s">
        <v>51</v>
      </c>
      <c r="B37" s="144" t="s">
        <v>487</v>
      </c>
      <c r="C37" s="144"/>
      <c r="D37" s="144"/>
      <c r="E37" s="144"/>
    </row>
    <row r="38" spans="1:5" ht="32" customHeight="1" x14ac:dyDescent="0.2">
      <c r="A38" s="1" t="s">
        <v>52</v>
      </c>
      <c r="B38" s="134" t="s">
        <v>61</v>
      </c>
      <c r="C38" s="134"/>
      <c r="D38" s="134"/>
      <c r="E38" s="134"/>
    </row>
    <row r="39" spans="1:5" x14ac:dyDescent="0.2">
      <c r="A39" s="2" t="s">
        <v>53</v>
      </c>
      <c r="B39" s="133" t="s">
        <v>12</v>
      </c>
      <c r="C39" s="133"/>
      <c r="D39" s="133"/>
      <c r="E39" s="133"/>
    </row>
    <row r="41" spans="1:5" ht="17" thickBot="1" x14ac:dyDescent="0.25">
      <c r="A41" s="33" t="s">
        <v>40</v>
      </c>
      <c r="B41" s="119"/>
      <c r="C41" s="119"/>
      <c r="D41" s="119"/>
      <c r="E41" s="119"/>
    </row>
    <row r="42" spans="1:5" ht="17" thickBot="1" x14ac:dyDescent="0.25">
      <c r="A42" s="11" t="s">
        <v>10</v>
      </c>
      <c r="B42" s="131" t="s">
        <v>41</v>
      </c>
    </row>
    <row r="44" spans="1:5" x14ac:dyDescent="0.2">
      <c r="A44" s="9" t="s">
        <v>11</v>
      </c>
    </row>
    <row r="45" spans="1:5" ht="32" customHeight="1" x14ac:dyDescent="0.2">
      <c r="A45" s="1" t="s">
        <v>41</v>
      </c>
      <c r="B45" s="134" t="s">
        <v>483</v>
      </c>
      <c r="C45" s="134"/>
      <c r="D45" s="134"/>
      <c r="E45" s="134"/>
    </row>
    <row r="46" spans="1:5" ht="16" customHeight="1" x14ac:dyDescent="0.2">
      <c r="A46" s="1" t="s">
        <v>67</v>
      </c>
      <c r="B46" s="134" t="s">
        <v>488</v>
      </c>
      <c r="C46" s="134"/>
      <c r="D46" s="134"/>
      <c r="E46" s="134"/>
    </row>
    <row r="48" spans="1:5" ht="17" thickBot="1" x14ac:dyDescent="0.25">
      <c r="A48" s="12" t="s">
        <v>13</v>
      </c>
    </row>
    <row r="49" spans="1:2" ht="17" x14ac:dyDescent="0.2">
      <c r="A49" s="3" t="s">
        <v>14</v>
      </c>
      <c r="B49" s="80"/>
    </row>
    <row r="50" spans="1:2" x14ac:dyDescent="0.2">
      <c r="A50" s="4" t="s">
        <v>15</v>
      </c>
      <c r="B50" s="81"/>
    </row>
    <row r="51" spans="1:2" ht="17" thickBot="1" x14ac:dyDescent="0.25">
      <c r="A51" s="4" t="s">
        <v>16</v>
      </c>
      <c r="B51" s="79"/>
    </row>
  </sheetData>
  <mergeCells count="10">
    <mergeCell ref="B39:E39"/>
    <mergeCell ref="B45:E45"/>
    <mergeCell ref="B46:E46"/>
    <mergeCell ref="B6:E6"/>
    <mergeCell ref="B7:E7"/>
    <mergeCell ref="E21:E22"/>
    <mergeCell ref="E27:E28"/>
    <mergeCell ref="E30:E31"/>
    <mergeCell ref="B37:E37"/>
    <mergeCell ref="B38:E38"/>
  </mergeCells>
  <conditionalFormatting sqref="B10">
    <cfRule type="expression" dxfId="41" priority="7">
      <formula>ISBLANK(B10)</formula>
    </cfRule>
  </conditionalFormatting>
  <conditionalFormatting sqref="B21">
    <cfRule type="expression" dxfId="40" priority="6">
      <formula>ISBLANK(B21)</formula>
    </cfRule>
  </conditionalFormatting>
  <conditionalFormatting sqref="B34">
    <cfRule type="expression" dxfId="39" priority="5">
      <formula>ISBLANK(B34)</formula>
    </cfRule>
  </conditionalFormatting>
  <conditionalFormatting sqref="B42">
    <cfRule type="expression" dxfId="38" priority="4">
      <formula>ISBLANK(B42)</formula>
    </cfRule>
  </conditionalFormatting>
  <conditionalFormatting sqref="E12:E13">
    <cfRule type="expression" dxfId="37" priority="3">
      <formula>ISBLANK(E12)</formula>
    </cfRule>
  </conditionalFormatting>
  <conditionalFormatting sqref="E27:E28">
    <cfRule type="expression" dxfId="36" priority="2">
      <formula>$B$10="University Tübingen"</formula>
    </cfRule>
  </conditionalFormatting>
  <dataValidations count="2">
    <dataValidation type="list" allowBlank="1" showInputMessage="1" showErrorMessage="1" sqref="B42" xr:uid="{FFEA8309-7EEF-D140-87E8-B7E4C6AF8159}">
      <formula1>"QBiC Portal, Cloud or ftp"</formula1>
    </dataValidation>
    <dataValidation type="list" allowBlank="1" showInputMessage="1" showErrorMessage="1" sqref="B34" xr:uid="{17928F07-64EC-5740-A8B1-996A57F25002}">
      <formula1>"Discard,Pick up,Send back"</formula1>
    </dataValidation>
  </dataValidations>
  <hyperlinks>
    <hyperlink ref="B2" r:id="rId1" xr:uid="{45BA46DE-5AEC-104B-801F-CA9B8BBDC294}"/>
    <hyperlink ref="B45:E45" r:id="rId2" display="Data will be available for download via the QBiC Portal (web browser). The portal is located at qbic.life. You will receive an account for accessing your data if you select this option. (Default for projects with QBiC)" xr:uid="{49DB5D46-0E4D-F947-877D-EE3B6DC9B453}"/>
  </hyperlinks>
  <pageMargins left="0.25" right="0.25" top="0.83333333333333304" bottom="0.75" header="0.3" footer="0.51180555555555496"/>
  <pageSetup paperSize="9" firstPageNumber="0" orientation="portrait" horizontalDpi="300" verticalDpi="300" r:id="rId3"/>
  <headerFooter>
    <oddHeader>&amp;LSample Sheet RNA-Seq.
Customer and sample details</oddHeader>
  </headerFooter>
  <extLst>
    <ext xmlns:x14="http://schemas.microsoft.com/office/spreadsheetml/2009/9/main" uri="{CCE6A557-97BC-4b89-ADB6-D9C93CAAB3DF}">
      <x14:dataValidations xmlns:xm="http://schemas.microsoft.com/office/excel/2006/main" count="2">
        <x14:dataValidation type="list" allowBlank="1" showInputMessage="1" showErrorMessage="1" xr:uid="{8D4706FE-283C-5C45-BC97-DC029E1FC895}">
          <x14:formula1>
            <xm:f>INFO!$N$2:$N$3</xm:f>
          </x14:formula1>
          <xm:sqref>B21</xm:sqref>
        </x14:dataValidation>
        <x14:dataValidation type="list" allowBlank="1" showInputMessage="1" showErrorMessage="1" xr:uid="{E9914110-3F74-EB43-B43D-31A2EFC68E64}">
          <x14:formula1>
            <xm:f>INFO!$P$2:$P$4</xm:f>
          </x14:formula1>
          <xm:sqref>B10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AJ1002"/>
  <sheetViews>
    <sheetView topLeftCell="U1" zoomScaleNormal="100" workbookViewId="0">
      <selection activeCell="AB2" sqref="AB2"/>
    </sheetView>
  </sheetViews>
  <sheetFormatPr baseColWidth="10" defaultColWidth="11" defaultRowHeight="16" x14ac:dyDescent="0.2"/>
  <cols>
    <col min="1" max="1" width="15.83203125" style="36" customWidth="1"/>
    <col min="2" max="30" width="15.83203125" style="13" customWidth="1"/>
    <col min="31" max="31" width="14.83203125" style="13" customWidth="1"/>
    <col min="32" max="33" width="15.83203125" style="13" customWidth="1"/>
    <col min="34" max="34" width="30.83203125" style="13" customWidth="1"/>
    <col min="35" max="35" width="15.83203125" style="13" customWidth="1"/>
    <col min="36" max="36" width="15.83203125" style="30" customWidth="1"/>
    <col min="37" max="16384" width="11" style="13"/>
  </cols>
  <sheetData>
    <row r="1" spans="1:36" s="16" customFormat="1" ht="21" customHeight="1" x14ac:dyDescent="0.2">
      <c r="A1" s="15"/>
      <c r="B1" s="85" t="s">
        <v>17</v>
      </c>
      <c r="C1" s="86"/>
      <c r="D1" s="87" t="s">
        <v>484</v>
      </c>
      <c r="E1" s="88"/>
      <c r="F1" s="88"/>
      <c r="G1" s="88"/>
      <c r="H1" s="88"/>
      <c r="I1" s="88"/>
      <c r="J1" s="88"/>
      <c r="K1" s="88"/>
      <c r="L1" s="88"/>
      <c r="M1" s="88"/>
      <c r="N1" s="88"/>
      <c r="O1" s="88"/>
      <c r="P1" s="88"/>
      <c r="Q1" s="89"/>
      <c r="R1" s="82" t="s">
        <v>485</v>
      </c>
      <c r="S1" s="83"/>
      <c r="T1" s="83"/>
      <c r="U1" s="83"/>
      <c r="V1" s="83"/>
      <c r="W1" s="83"/>
      <c r="X1" s="83"/>
      <c r="Y1" s="83"/>
      <c r="Z1" s="83"/>
      <c r="AA1" s="83"/>
      <c r="AB1" s="83"/>
      <c r="AC1" s="83"/>
      <c r="AD1" s="83"/>
      <c r="AE1" s="83"/>
      <c r="AF1" s="83"/>
      <c r="AG1" s="83"/>
      <c r="AH1" s="83"/>
      <c r="AI1" s="83"/>
      <c r="AJ1" s="29"/>
    </row>
    <row r="2" spans="1:36" s="16" customFormat="1" ht="96.75" customHeight="1" x14ac:dyDescent="0.2">
      <c r="A2" s="17" t="s">
        <v>20</v>
      </c>
      <c r="B2" s="18" t="s">
        <v>68</v>
      </c>
      <c r="C2" s="19" t="s">
        <v>50</v>
      </c>
      <c r="D2" s="20" t="s">
        <v>39</v>
      </c>
      <c r="E2" s="21" t="s">
        <v>78</v>
      </c>
      <c r="F2" s="21" t="s">
        <v>77</v>
      </c>
      <c r="G2" s="21" t="s">
        <v>76</v>
      </c>
      <c r="H2" s="21" t="s">
        <v>55</v>
      </c>
      <c r="I2" s="22" t="s">
        <v>438</v>
      </c>
      <c r="J2" s="22" t="s">
        <v>75</v>
      </c>
      <c r="K2" s="22" t="s">
        <v>74</v>
      </c>
      <c r="L2" s="51" t="s">
        <v>171</v>
      </c>
      <c r="M2" s="24" t="s">
        <v>439</v>
      </c>
      <c r="N2" s="23" t="s">
        <v>440</v>
      </c>
      <c r="O2" s="21" t="s">
        <v>21</v>
      </c>
      <c r="P2" s="21" t="s">
        <v>73</v>
      </c>
      <c r="Q2" s="21" t="s">
        <v>48</v>
      </c>
      <c r="R2" s="25" t="s">
        <v>72</v>
      </c>
      <c r="S2" s="25" t="s">
        <v>22</v>
      </c>
      <c r="T2" s="26" t="s">
        <v>56</v>
      </c>
      <c r="U2" s="26" t="s">
        <v>57</v>
      </c>
      <c r="V2" s="25" t="s">
        <v>54</v>
      </c>
      <c r="W2" s="25" t="s">
        <v>59</v>
      </c>
      <c r="X2" s="25" t="s">
        <v>23</v>
      </c>
      <c r="Y2" s="27" t="s">
        <v>24</v>
      </c>
      <c r="Z2" s="25" t="s">
        <v>46</v>
      </c>
      <c r="AA2" s="25" t="s">
        <v>45</v>
      </c>
      <c r="AB2" s="25" t="s">
        <v>486</v>
      </c>
      <c r="AC2" s="25" t="s">
        <v>49</v>
      </c>
      <c r="AD2" s="25" t="s">
        <v>47</v>
      </c>
      <c r="AE2" s="25" t="s">
        <v>60</v>
      </c>
      <c r="AF2" s="25" t="s">
        <v>71</v>
      </c>
      <c r="AG2" s="25" t="s">
        <v>69</v>
      </c>
      <c r="AH2" s="25" t="s">
        <v>66</v>
      </c>
      <c r="AI2" s="28" t="s">
        <v>70</v>
      </c>
      <c r="AJ2" s="14" t="s">
        <v>58</v>
      </c>
    </row>
    <row r="3" spans="1:36" ht="18" customHeight="1" x14ac:dyDescent="0.2">
      <c r="A3" s="34">
        <v>1</v>
      </c>
      <c r="B3" s="100"/>
      <c r="C3" s="100"/>
      <c r="D3" s="101"/>
      <c r="E3" s="101"/>
      <c r="F3" s="101"/>
      <c r="G3" s="101"/>
      <c r="H3" s="102"/>
      <c r="I3" s="103"/>
      <c r="J3" s="103"/>
      <c r="K3" s="103"/>
      <c r="L3" s="104"/>
      <c r="M3" s="102"/>
      <c r="N3" s="102"/>
      <c r="O3" s="102"/>
      <c r="P3" s="105"/>
      <c r="Q3" s="102"/>
      <c r="R3" s="102"/>
      <c r="S3" s="102"/>
      <c r="T3" s="102"/>
      <c r="U3" s="101"/>
      <c r="V3" s="101"/>
      <c r="W3" s="106"/>
      <c r="X3" s="101"/>
      <c r="Y3" s="101"/>
      <c r="Z3" s="101"/>
      <c r="AA3" s="101"/>
      <c r="AB3" s="101"/>
      <c r="AC3" s="101"/>
      <c r="AD3" s="101"/>
      <c r="AE3" s="101"/>
      <c r="AF3" s="101"/>
      <c r="AG3" s="101"/>
      <c r="AH3" s="101"/>
      <c r="AI3" s="101"/>
      <c r="AJ3" s="114"/>
    </row>
    <row r="4" spans="1:36" x14ac:dyDescent="0.2">
      <c r="A4" s="35">
        <v>2</v>
      </c>
      <c r="B4" s="100"/>
      <c r="C4" s="100"/>
      <c r="D4" s="101"/>
      <c r="E4" s="101"/>
      <c r="F4" s="101"/>
      <c r="G4" s="101"/>
      <c r="H4" s="102"/>
      <c r="I4" s="103"/>
      <c r="J4" s="103"/>
      <c r="K4" s="103"/>
      <c r="L4" s="104"/>
      <c r="M4" s="102"/>
      <c r="N4" s="102"/>
      <c r="O4" s="102"/>
      <c r="P4" s="105"/>
      <c r="Q4" s="102"/>
      <c r="R4" s="102"/>
      <c r="S4" s="102"/>
      <c r="T4" s="102"/>
      <c r="U4" s="101"/>
      <c r="V4" s="101"/>
      <c r="W4" s="106"/>
      <c r="X4" s="101"/>
      <c r="Y4" s="101"/>
      <c r="Z4" s="101"/>
      <c r="AA4" s="101"/>
      <c r="AB4" s="101"/>
      <c r="AC4" s="101"/>
      <c r="AD4" s="101"/>
      <c r="AE4" s="101"/>
      <c r="AF4" s="101"/>
      <c r="AG4" s="101"/>
      <c r="AH4" s="101"/>
      <c r="AI4" s="101"/>
      <c r="AJ4" s="114"/>
    </row>
    <row r="5" spans="1:36" x14ac:dyDescent="0.2">
      <c r="A5" s="35">
        <v>3</v>
      </c>
      <c r="B5" s="100"/>
      <c r="C5" s="100"/>
      <c r="D5" s="101"/>
      <c r="E5" s="101"/>
      <c r="F5" s="101"/>
      <c r="G5" s="101"/>
      <c r="H5" s="102"/>
      <c r="I5" s="103"/>
      <c r="J5" s="103"/>
      <c r="K5" s="103"/>
      <c r="L5" s="104"/>
      <c r="M5" s="102"/>
      <c r="N5" s="102"/>
      <c r="O5" s="102"/>
      <c r="P5" s="105"/>
      <c r="Q5" s="102"/>
      <c r="R5" s="102"/>
      <c r="S5" s="102"/>
      <c r="T5" s="102"/>
      <c r="U5" s="101"/>
      <c r="V5" s="101"/>
      <c r="W5" s="106"/>
      <c r="X5" s="101"/>
      <c r="Y5" s="101"/>
      <c r="Z5" s="101"/>
      <c r="AA5" s="101"/>
      <c r="AB5" s="101"/>
      <c r="AC5" s="101"/>
      <c r="AD5" s="101"/>
      <c r="AE5" s="101"/>
      <c r="AF5" s="101"/>
      <c r="AG5" s="101"/>
      <c r="AH5" s="101"/>
      <c r="AI5" s="101"/>
      <c r="AJ5" s="114"/>
    </row>
    <row r="6" spans="1:36" x14ac:dyDescent="0.2">
      <c r="A6" s="35">
        <v>4</v>
      </c>
      <c r="B6" s="100"/>
      <c r="C6" s="100"/>
      <c r="D6" s="101"/>
      <c r="E6" s="101"/>
      <c r="F6" s="101"/>
      <c r="G6" s="101"/>
      <c r="H6" s="102"/>
      <c r="I6" s="103"/>
      <c r="J6" s="103"/>
      <c r="K6" s="103"/>
      <c r="L6" s="104"/>
      <c r="M6" s="102"/>
      <c r="N6" s="102"/>
      <c r="O6" s="102"/>
      <c r="P6" s="105"/>
      <c r="Q6" s="102"/>
      <c r="R6" s="102"/>
      <c r="S6" s="102"/>
      <c r="T6" s="102"/>
      <c r="U6" s="101"/>
      <c r="V6" s="101"/>
      <c r="W6" s="106"/>
      <c r="X6" s="101"/>
      <c r="Y6" s="101"/>
      <c r="Z6" s="101"/>
      <c r="AA6" s="101"/>
      <c r="AB6" s="101"/>
      <c r="AC6" s="101"/>
      <c r="AD6" s="101"/>
      <c r="AE6" s="101"/>
      <c r="AF6" s="101"/>
      <c r="AG6" s="101"/>
      <c r="AH6" s="101"/>
      <c r="AI6" s="101"/>
      <c r="AJ6" s="114"/>
    </row>
    <row r="7" spans="1:36" x14ac:dyDescent="0.2">
      <c r="A7" s="35">
        <v>5</v>
      </c>
      <c r="B7" s="100"/>
      <c r="C7" s="100"/>
      <c r="D7" s="101"/>
      <c r="E7" s="101"/>
      <c r="F7" s="101"/>
      <c r="G7" s="101"/>
      <c r="H7" s="102"/>
      <c r="I7" s="103"/>
      <c r="J7" s="103"/>
      <c r="K7" s="103"/>
      <c r="L7" s="104"/>
      <c r="M7" s="102"/>
      <c r="N7" s="102"/>
      <c r="O7" s="102"/>
      <c r="P7" s="105"/>
      <c r="Q7" s="102"/>
      <c r="R7" s="102"/>
      <c r="S7" s="102"/>
      <c r="T7" s="102"/>
      <c r="U7" s="101"/>
      <c r="V7" s="101"/>
      <c r="W7" s="106"/>
      <c r="X7" s="101"/>
      <c r="Y7" s="101"/>
      <c r="Z7" s="101"/>
      <c r="AA7" s="101"/>
      <c r="AB7" s="101"/>
      <c r="AC7" s="101"/>
      <c r="AD7" s="101"/>
      <c r="AE7" s="101"/>
      <c r="AF7" s="101"/>
      <c r="AG7" s="101"/>
      <c r="AH7" s="101"/>
      <c r="AI7" s="101"/>
      <c r="AJ7" s="114"/>
    </row>
    <row r="8" spans="1:36" x14ac:dyDescent="0.2">
      <c r="A8" s="35">
        <v>6</v>
      </c>
      <c r="B8" s="100"/>
      <c r="C8" s="100"/>
      <c r="D8" s="101"/>
      <c r="E8" s="101"/>
      <c r="F8" s="101"/>
      <c r="G8" s="101"/>
      <c r="H8" s="102"/>
      <c r="I8" s="103"/>
      <c r="J8" s="103"/>
      <c r="K8" s="103"/>
      <c r="L8" s="104"/>
      <c r="M8" s="102"/>
      <c r="N8" s="102"/>
      <c r="O8" s="102"/>
      <c r="P8" s="105"/>
      <c r="Q8" s="102"/>
      <c r="R8" s="101"/>
      <c r="S8" s="102"/>
      <c r="T8" s="102"/>
      <c r="U8" s="101"/>
      <c r="V8" s="101"/>
      <c r="W8" s="106"/>
      <c r="X8" s="101"/>
      <c r="Y8" s="101"/>
      <c r="Z8" s="101"/>
      <c r="AA8" s="101"/>
      <c r="AB8" s="101"/>
      <c r="AC8" s="101"/>
      <c r="AD8" s="101"/>
      <c r="AE8" s="101"/>
      <c r="AF8" s="101"/>
      <c r="AG8" s="101"/>
      <c r="AH8" s="101"/>
      <c r="AI8" s="101"/>
      <c r="AJ8" s="114"/>
    </row>
    <row r="9" spans="1:36" x14ac:dyDescent="0.2">
      <c r="A9" s="35">
        <v>7</v>
      </c>
      <c r="B9" s="100"/>
      <c r="C9" s="100"/>
      <c r="D9" s="101"/>
      <c r="E9" s="101"/>
      <c r="F9" s="101"/>
      <c r="G9" s="101"/>
      <c r="H9" s="102"/>
      <c r="I9" s="103"/>
      <c r="J9" s="103"/>
      <c r="K9" s="103"/>
      <c r="L9" s="104"/>
      <c r="M9" s="102"/>
      <c r="N9" s="102"/>
      <c r="O9" s="101"/>
      <c r="P9" s="105"/>
      <c r="Q9" s="102"/>
      <c r="R9" s="101"/>
      <c r="S9" s="102"/>
      <c r="T9" s="102"/>
      <c r="U9" s="101"/>
      <c r="V9" s="101"/>
      <c r="W9" s="106"/>
      <c r="X9" s="101"/>
      <c r="Y9" s="101"/>
      <c r="Z9" s="101"/>
      <c r="AA9" s="101"/>
      <c r="AB9" s="101"/>
      <c r="AC9" s="101"/>
      <c r="AD9" s="101"/>
      <c r="AE9" s="101"/>
      <c r="AF9" s="101"/>
      <c r="AG9" s="101"/>
      <c r="AH9" s="101"/>
      <c r="AI9" s="101"/>
      <c r="AJ9" s="114"/>
    </row>
    <row r="10" spans="1:36" x14ac:dyDescent="0.2">
      <c r="A10" s="35">
        <v>8</v>
      </c>
      <c r="B10" s="100"/>
      <c r="C10" s="100"/>
      <c r="D10" s="101"/>
      <c r="E10" s="101"/>
      <c r="F10" s="101"/>
      <c r="G10" s="101"/>
      <c r="H10" s="102"/>
      <c r="I10" s="103"/>
      <c r="J10" s="103"/>
      <c r="K10" s="103"/>
      <c r="L10" s="104"/>
      <c r="M10" s="102"/>
      <c r="N10" s="102"/>
      <c r="O10" s="101"/>
      <c r="P10" s="105"/>
      <c r="Q10" s="102"/>
      <c r="R10" s="101"/>
      <c r="S10" s="102"/>
      <c r="T10" s="102"/>
      <c r="U10" s="101"/>
      <c r="V10" s="101"/>
      <c r="W10" s="106"/>
      <c r="X10" s="101"/>
      <c r="Y10" s="101"/>
      <c r="Z10" s="101"/>
      <c r="AA10" s="101"/>
      <c r="AB10" s="101"/>
      <c r="AC10" s="101"/>
      <c r="AD10" s="101"/>
      <c r="AE10" s="101"/>
      <c r="AF10" s="101"/>
      <c r="AG10" s="101"/>
      <c r="AH10" s="101"/>
      <c r="AI10" s="101"/>
      <c r="AJ10" s="114"/>
    </row>
    <row r="11" spans="1:36" x14ac:dyDescent="0.2">
      <c r="A11" s="35">
        <v>9</v>
      </c>
      <c r="B11" s="100"/>
      <c r="C11" s="100"/>
      <c r="D11" s="101"/>
      <c r="E11" s="103"/>
      <c r="F11" s="101"/>
      <c r="G11" s="101"/>
      <c r="H11" s="103"/>
      <c r="I11" s="103"/>
      <c r="J11" s="103"/>
      <c r="K11" s="103"/>
      <c r="L11" s="104"/>
      <c r="M11" s="102"/>
      <c r="N11" s="103"/>
      <c r="O11" s="101"/>
      <c r="P11" s="105"/>
      <c r="Q11" s="102"/>
      <c r="R11" s="106"/>
      <c r="S11" s="106"/>
      <c r="T11" s="106"/>
      <c r="U11" s="106"/>
      <c r="V11" s="101"/>
      <c r="W11" s="106"/>
      <c r="X11" s="106"/>
      <c r="Y11" s="106"/>
      <c r="Z11" s="106"/>
      <c r="AA11" s="106"/>
      <c r="AB11" s="106"/>
      <c r="AC11" s="103"/>
      <c r="AD11" s="103"/>
      <c r="AE11" s="103"/>
      <c r="AF11" s="103"/>
      <c r="AG11" s="103"/>
      <c r="AH11" s="103"/>
      <c r="AI11" s="103"/>
      <c r="AJ11" s="114"/>
    </row>
    <row r="12" spans="1:36" x14ac:dyDescent="0.2">
      <c r="A12" s="35">
        <v>10</v>
      </c>
      <c r="B12" s="100"/>
      <c r="C12" s="100"/>
      <c r="D12" s="101"/>
      <c r="E12" s="103"/>
      <c r="F12" s="101"/>
      <c r="G12" s="103"/>
      <c r="H12" s="103"/>
      <c r="I12" s="103"/>
      <c r="J12" s="103"/>
      <c r="K12" s="103"/>
      <c r="L12" s="104"/>
      <c r="M12" s="102"/>
      <c r="N12" s="103"/>
      <c r="O12" s="101"/>
      <c r="P12" s="105"/>
      <c r="Q12" s="102"/>
      <c r="R12" s="110"/>
      <c r="S12" s="110"/>
      <c r="T12" s="110"/>
      <c r="U12" s="110"/>
      <c r="V12" s="101"/>
      <c r="W12" s="106"/>
      <c r="X12" s="106"/>
      <c r="Y12" s="106"/>
      <c r="Z12" s="106"/>
      <c r="AA12" s="106"/>
      <c r="AB12" s="106"/>
      <c r="AC12" s="103"/>
      <c r="AD12" s="103"/>
      <c r="AE12" s="103"/>
      <c r="AF12" s="103"/>
      <c r="AG12" s="103"/>
      <c r="AH12" s="103"/>
      <c r="AI12" s="103"/>
      <c r="AJ12" s="114"/>
    </row>
    <row r="13" spans="1:36" x14ac:dyDescent="0.2">
      <c r="A13" s="35">
        <v>11</v>
      </c>
      <c r="B13" s="93"/>
      <c r="C13" s="93"/>
      <c r="D13" s="101"/>
      <c r="E13" s="103"/>
      <c r="F13" s="101"/>
      <c r="G13" s="103"/>
      <c r="H13" s="103"/>
      <c r="I13" s="103"/>
      <c r="J13" s="103"/>
      <c r="K13" s="103"/>
      <c r="L13" s="104"/>
      <c r="M13" s="102"/>
      <c r="N13" s="103"/>
      <c r="O13" s="101"/>
      <c r="P13" s="105"/>
      <c r="Q13" s="102"/>
      <c r="R13" s="110"/>
      <c r="S13" s="110"/>
      <c r="T13" s="110"/>
      <c r="U13" s="110"/>
      <c r="V13" s="101"/>
      <c r="W13" s="106"/>
      <c r="X13" s="106"/>
      <c r="Y13" s="106"/>
      <c r="Z13" s="106"/>
      <c r="AA13" s="106"/>
      <c r="AB13" s="106"/>
      <c r="AC13" s="103"/>
      <c r="AD13" s="103"/>
      <c r="AE13" s="103"/>
      <c r="AF13" s="103"/>
      <c r="AG13" s="103"/>
      <c r="AH13" s="103"/>
      <c r="AI13" s="103"/>
      <c r="AJ13" s="114"/>
    </row>
    <row r="14" spans="1:36" x14ac:dyDescent="0.2">
      <c r="A14" s="35">
        <v>12</v>
      </c>
      <c r="B14" s="93"/>
      <c r="C14" s="93"/>
      <c r="D14" s="101"/>
      <c r="E14" s="103"/>
      <c r="F14" s="101"/>
      <c r="G14" s="103"/>
      <c r="H14" s="103"/>
      <c r="I14" s="103"/>
      <c r="J14" s="103"/>
      <c r="K14" s="103"/>
      <c r="L14" s="104"/>
      <c r="M14" s="102"/>
      <c r="N14" s="103"/>
      <c r="O14" s="101"/>
      <c r="P14" s="105"/>
      <c r="Q14" s="102"/>
      <c r="R14" s="110"/>
      <c r="S14" s="110"/>
      <c r="T14" s="110"/>
      <c r="U14" s="110"/>
      <c r="V14" s="101"/>
      <c r="W14" s="106"/>
      <c r="X14" s="106"/>
      <c r="Y14" s="106"/>
      <c r="Z14" s="106"/>
      <c r="AA14" s="106"/>
      <c r="AB14" s="106"/>
      <c r="AC14" s="103"/>
      <c r="AD14" s="103"/>
      <c r="AE14" s="103"/>
      <c r="AF14" s="103"/>
      <c r="AG14" s="103"/>
      <c r="AH14" s="103"/>
      <c r="AI14" s="103"/>
      <c r="AJ14" s="114"/>
    </row>
    <row r="15" spans="1:36" x14ac:dyDescent="0.2">
      <c r="A15" s="35">
        <v>13</v>
      </c>
      <c r="B15" s="93"/>
      <c r="C15" s="93"/>
      <c r="D15" s="103"/>
      <c r="E15" s="103"/>
      <c r="F15" s="103"/>
      <c r="G15" s="103"/>
      <c r="H15" s="103"/>
      <c r="I15" s="103"/>
      <c r="J15" s="103"/>
      <c r="K15" s="103"/>
      <c r="L15" s="104"/>
      <c r="M15" s="103"/>
      <c r="N15" s="103"/>
      <c r="O15" s="104"/>
      <c r="P15" s="109"/>
      <c r="Q15" s="106"/>
      <c r="R15" s="110"/>
      <c r="S15" s="110"/>
      <c r="T15" s="110"/>
      <c r="U15" s="110"/>
      <c r="V15" s="101"/>
      <c r="W15" s="106"/>
      <c r="X15" s="106"/>
      <c r="Y15" s="106"/>
      <c r="Z15" s="106"/>
      <c r="AA15" s="106"/>
      <c r="AB15" s="106"/>
      <c r="AC15" s="103"/>
      <c r="AD15" s="103"/>
      <c r="AE15" s="103"/>
      <c r="AF15" s="103"/>
      <c r="AG15" s="103"/>
      <c r="AH15" s="103"/>
      <c r="AI15" s="103"/>
      <c r="AJ15" s="114"/>
    </row>
    <row r="16" spans="1:36" x14ac:dyDescent="0.2">
      <c r="A16" s="35">
        <v>14</v>
      </c>
      <c r="B16" s="93"/>
      <c r="C16" s="93"/>
      <c r="D16" s="103"/>
      <c r="E16" s="103"/>
      <c r="F16" s="103"/>
      <c r="G16" s="103"/>
      <c r="H16" s="103"/>
      <c r="I16" s="103"/>
      <c r="J16" s="103"/>
      <c r="K16" s="103"/>
      <c r="L16" s="104"/>
      <c r="M16" s="103"/>
      <c r="N16" s="103"/>
      <c r="O16" s="104"/>
      <c r="P16" s="109"/>
      <c r="Q16" s="106"/>
      <c r="R16" s="110"/>
      <c r="S16" s="110"/>
      <c r="T16" s="110"/>
      <c r="U16" s="110"/>
      <c r="V16" s="101"/>
      <c r="W16" s="106"/>
      <c r="X16" s="106"/>
      <c r="Y16" s="106"/>
      <c r="Z16" s="106"/>
      <c r="AA16" s="106"/>
      <c r="AB16" s="106"/>
      <c r="AC16" s="103"/>
      <c r="AD16" s="103"/>
      <c r="AE16" s="103"/>
      <c r="AF16" s="103"/>
      <c r="AG16" s="103"/>
      <c r="AH16" s="103"/>
      <c r="AI16" s="103"/>
      <c r="AJ16" s="114"/>
    </row>
    <row r="17" spans="1:36" x14ac:dyDescent="0.2">
      <c r="A17" s="35">
        <v>15</v>
      </c>
      <c r="B17" s="93"/>
      <c r="C17" s="93"/>
      <c r="D17" s="103"/>
      <c r="E17" s="103"/>
      <c r="F17" s="103"/>
      <c r="G17" s="103"/>
      <c r="H17" s="103"/>
      <c r="I17" s="103"/>
      <c r="J17" s="103"/>
      <c r="K17" s="103"/>
      <c r="L17" s="104"/>
      <c r="M17" s="103"/>
      <c r="N17" s="103"/>
      <c r="O17" s="104"/>
      <c r="P17" s="109"/>
      <c r="Q17" s="106"/>
      <c r="R17" s="110"/>
      <c r="S17" s="110"/>
      <c r="T17" s="110"/>
      <c r="U17" s="110"/>
      <c r="V17" s="101"/>
      <c r="W17" s="106"/>
      <c r="X17" s="106"/>
      <c r="Y17" s="106"/>
      <c r="Z17" s="106"/>
      <c r="AA17" s="106"/>
      <c r="AB17" s="106"/>
      <c r="AC17" s="103"/>
      <c r="AD17" s="103"/>
      <c r="AE17" s="103"/>
      <c r="AF17" s="103"/>
      <c r="AG17" s="103"/>
      <c r="AH17" s="103"/>
      <c r="AI17" s="103"/>
      <c r="AJ17" s="114"/>
    </row>
    <row r="18" spans="1:36" x14ac:dyDescent="0.2">
      <c r="A18" s="35">
        <v>16</v>
      </c>
      <c r="B18" s="93"/>
      <c r="C18" s="93"/>
      <c r="D18" s="103"/>
      <c r="E18" s="103"/>
      <c r="F18" s="103"/>
      <c r="G18" s="103"/>
      <c r="H18" s="103"/>
      <c r="I18" s="103"/>
      <c r="J18" s="103"/>
      <c r="K18" s="103"/>
      <c r="L18" s="104"/>
      <c r="M18" s="103"/>
      <c r="N18" s="103"/>
      <c r="O18" s="104"/>
      <c r="P18" s="109"/>
      <c r="Q18" s="106"/>
      <c r="R18" s="110"/>
      <c r="S18" s="110"/>
      <c r="T18" s="110"/>
      <c r="U18" s="110"/>
      <c r="V18" s="101"/>
      <c r="W18" s="106"/>
      <c r="X18" s="106"/>
      <c r="Y18" s="106"/>
      <c r="Z18" s="106"/>
      <c r="AA18" s="106"/>
      <c r="AB18" s="106"/>
      <c r="AC18" s="103"/>
      <c r="AD18" s="103"/>
      <c r="AE18" s="103"/>
      <c r="AF18" s="103"/>
      <c r="AG18" s="103"/>
      <c r="AH18" s="103"/>
      <c r="AI18" s="103"/>
      <c r="AJ18" s="114"/>
    </row>
    <row r="19" spans="1:36" x14ac:dyDescent="0.2">
      <c r="A19" s="35">
        <v>17</v>
      </c>
      <c r="B19" s="93"/>
      <c r="C19" s="93"/>
      <c r="D19" s="103"/>
      <c r="E19" s="103"/>
      <c r="F19" s="103"/>
      <c r="G19" s="103"/>
      <c r="H19" s="103"/>
      <c r="I19" s="103"/>
      <c r="J19" s="103"/>
      <c r="K19" s="103"/>
      <c r="L19" s="104"/>
      <c r="M19" s="103"/>
      <c r="N19" s="103"/>
      <c r="O19" s="104"/>
      <c r="P19" s="109"/>
      <c r="Q19" s="106"/>
      <c r="R19" s="110"/>
      <c r="S19" s="110"/>
      <c r="T19" s="110"/>
      <c r="U19" s="110"/>
      <c r="V19" s="101"/>
      <c r="W19" s="106"/>
      <c r="X19" s="106"/>
      <c r="Y19" s="106"/>
      <c r="Z19" s="106"/>
      <c r="AA19" s="106"/>
      <c r="AB19" s="106"/>
      <c r="AC19" s="103"/>
      <c r="AD19" s="103"/>
      <c r="AE19" s="103"/>
      <c r="AF19" s="103"/>
      <c r="AG19" s="103"/>
      <c r="AH19" s="103"/>
      <c r="AI19" s="103"/>
      <c r="AJ19" s="114"/>
    </row>
    <row r="20" spans="1:36" x14ac:dyDescent="0.2">
      <c r="A20" s="35">
        <v>18</v>
      </c>
      <c r="B20" s="93"/>
      <c r="C20" s="93"/>
      <c r="D20" s="103"/>
      <c r="E20" s="103"/>
      <c r="F20" s="103"/>
      <c r="G20" s="103"/>
      <c r="H20" s="103"/>
      <c r="I20" s="103"/>
      <c r="J20" s="103"/>
      <c r="K20" s="103"/>
      <c r="L20" s="104"/>
      <c r="M20" s="103"/>
      <c r="N20" s="103"/>
      <c r="O20" s="104"/>
      <c r="P20" s="109"/>
      <c r="Q20" s="106"/>
      <c r="R20" s="110"/>
      <c r="S20" s="110"/>
      <c r="T20" s="110"/>
      <c r="U20" s="110"/>
      <c r="V20" s="101"/>
      <c r="W20" s="106"/>
      <c r="X20" s="106"/>
      <c r="Y20" s="106"/>
      <c r="Z20" s="106"/>
      <c r="AA20" s="106"/>
      <c r="AB20" s="106"/>
      <c r="AC20" s="103"/>
      <c r="AD20" s="103"/>
      <c r="AE20" s="103"/>
      <c r="AF20" s="103"/>
      <c r="AG20" s="103"/>
      <c r="AH20" s="103"/>
      <c r="AI20" s="103"/>
      <c r="AJ20" s="114"/>
    </row>
    <row r="21" spans="1:36" x14ac:dyDescent="0.2">
      <c r="A21" s="35">
        <v>19</v>
      </c>
      <c r="B21" s="93"/>
      <c r="C21" s="93"/>
      <c r="D21" s="103"/>
      <c r="E21" s="103"/>
      <c r="F21" s="103"/>
      <c r="G21" s="103"/>
      <c r="H21" s="103"/>
      <c r="I21" s="103"/>
      <c r="J21" s="103"/>
      <c r="K21" s="103"/>
      <c r="L21" s="104"/>
      <c r="M21" s="103"/>
      <c r="N21" s="103"/>
      <c r="O21" s="104"/>
      <c r="P21" s="109"/>
      <c r="Q21" s="106"/>
      <c r="R21" s="110"/>
      <c r="S21" s="110"/>
      <c r="T21" s="110"/>
      <c r="U21" s="110"/>
      <c r="V21" s="101"/>
      <c r="W21" s="106"/>
      <c r="X21" s="106"/>
      <c r="Y21" s="106"/>
      <c r="Z21" s="106"/>
      <c r="AA21" s="106"/>
      <c r="AB21" s="106"/>
      <c r="AC21" s="103"/>
      <c r="AD21" s="103"/>
      <c r="AE21" s="103"/>
      <c r="AF21" s="103"/>
      <c r="AG21" s="103"/>
      <c r="AH21" s="103"/>
      <c r="AI21" s="103"/>
      <c r="AJ21" s="114"/>
    </row>
    <row r="22" spans="1:36" x14ac:dyDescent="0.2">
      <c r="A22" s="35">
        <v>20</v>
      </c>
      <c r="B22" s="93"/>
      <c r="C22" s="93"/>
      <c r="D22" s="103"/>
      <c r="E22" s="103"/>
      <c r="F22" s="103"/>
      <c r="G22" s="103"/>
      <c r="H22" s="103"/>
      <c r="I22" s="103"/>
      <c r="J22" s="103"/>
      <c r="K22" s="103"/>
      <c r="L22" s="104"/>
      <c r="M22" s="103"/>
      <c r="N22" s="103"/>
      <c r="O22" s="104"/>
      <c r="P22" s="109"/>
      <c r="Q22" s="106"/>
      <c r="R22" s="110"/>
      <c r="S22" s="110"/>
      <c r="T22" s="110"/>
      <c r="U22" s="110"/>
      <c r="V22" s="101"/>
      <c r="W22" s="106"/>
      <c r="X22" s="106"/>
      <c r="Y22" s="106"/>
      <c r="Z22" s="106"/>
      <c r="AA22" s="106"/>
      <c r="AB22" s="106"/>
      <c r="AC22" s="103"/>
      <c r="AD22" s="103"/>
      <c r="AE22" s="103"/>
      <c r="AF22" s="103"/>
      <c r="AG22" s="103"/>
      <c r="AH22" s="103"/>
      <c r="AI22" s="103"/>
      <c r="AJ22" s="114"/>
    </row>
    <row r="23" spans="1:36" x14ac:dyDescent="0.2">
      <c r="A23" s="35">
        <v>21</v>
      </c>
      <c r="B23" s="93"/>
      <c r="C23" s="93"/>
      <c r="D23" s="103"/>
      <c r="E23" s="103"/>
      <c r="F23" s="103"/>
      <c r="G23" s="103"/>
      <c r="H23" s="103"/>
      <c r="I23" s="103"/>
      <c r="J23" s="103"/>
      <c r="K23" s="103"/>
      <c r="L23" s="104"/>
      <c r="M23" s="103"/>
      <c r="N23" s="103"/>
      <c r="O23" s="103"/>
      <c r="P23" s="108"/>
      <c r="Q23" s="106"/>
      <c r="R23" s="103"/>
      <c r="S23" s="103"/>
      <c r="T23" s="103"/>
      <c r="U23" s="103"/>
      <c r="V23" s="101"/>
      <c r="W23" s="106"/>
      <c r="X23" s="103"/>
      <c r="Y23" s="106"/>
      <c r="Z23" s="106"/>
      <c r="AA23" s="106"/>
      <c r="AB23" s="106"/>
      <c r="AC23" s="103"/>
      <c r="AD23" s="103"/>
      <c r="AE23" s="103"/>
      <c r="AF23" s="103"/>
      <c r="AG23" s="103"/>
      <c r="AH23" s="103"/>
      <c r="AI23" s="103"/>
      <c r="AJ23" s="114"/>
    </row>
    <row r="24" spans="1:36" x14ac:dyDescent="0.2">
      <c r="A24" s="35">
        <v>22</v>
      </c>
      <c r="B24" s="93"/>
      <c r="C24" s="93"/>
      <c r="D24" s="103"/>
      <c r="E24" s="103"/>
      <c r="F24" s="103"/>
      <c r="G24" s="103"/>
      <c r="H24" s="103"/>
      <c r="I24" s="103"/>
      <c r="J24" s="103"/>
      <c r="K24" s="103"/>
      <c r="L24" s="104"/>
      <c r="M24" s="103"/>
      <c r="N24" s="103"/>
      <c r="O24" s="103"/>
      <c r="P24" s="108"/>
      <c r="Q24" s="106"/>
      <c r="R24" s="103"/>
      <c r="S24" s="103"/>
      <c r="T24" s="103"/>
      <c r="U24" s="103"/>
      <c r="V24" s="101"/>
      <c r="W24" s="106"/>
      <c r="X24" s="103"/>
      <c r="Y24" s="106"/>
      <c r="Z24" s="106"/>
      <c r="AA24" s="106"/>
      <c r="AB24" s="106"/>
      <c r="AC24" s="103"/>
      <c r="AD24" s="103"/>
      <c r="AE24" s="103"/>
      <c r="AF24" s="103"/>
      <c r="AG24" s="103"/>
      <c r="AH24" s="103"/>
      <c r="AI24" s="103"/>
      <c r="AJ24" s="114"/>
    </row>
    <row r="25" spans="1:36" x14ac:dyDescent="0.2">
      <c r="A25" s="35">
        <v>23</v>
      </c>
      <c r="B25" s="93"/>
      <c r="C25" s="93"/>
      <c r="D25" s="103"/>
      <c r="E25" s="103"/>
      <c r="F25" s="103"/>
      <c r="G25" s="103"/>
      <c r="H25" s="103"/>
      <c r="I25" s="103"/>
      <c r="J25" s="103"/>
      <c r="K25" s="103"/>
      <c r="L25" s="104"/>
      <c r="M25" s="103"/>
      <c r="N25" s="103"/>
      <c r="O25" s="103"/>
      <c r="P25" s="108"/>
      <c r="Q25" s="106"/>
      <c r="R25" s="103"/>
      <c r="S25" s="103"/>
      <c r="T25" s="103"/>
      <c r="U25" s="103"/>
      <c r="V25" s="101"/>
      <c r="W25" s="106"/>
      <c r="X25" s="103"/>
      <c r="Y25" s="106"/>
      <c r="Z25" s="106"/>
      <c r="AA25" s="106"/>
      <c r="AB25" s="106"/>
      <c r="AC25" s="103"/>
      <c r="AD25" s="103"/>
      <c r="AE25" s="103"/>
      <c r="AF25" s="103"/>
      <c r="AG25" s="103"/>
      <c r="AH25" s="103"/>
      <c r="AI25" s="103"/>
      <c r="AJ25" s="114"/>
    </row>
    <row r="26" spans="1:36" x14ac:dyDescent="0.2">
      <c r="A26" s="35">
        <v>24</v>
      </c>
      <c r="B26" s="93"/>
      <c r="C26" s="93"/>
      <c r="D26" s="103"/>
      <c r="E26" s="103"/>
      <c r="F26" s="103"/>
      <c r="G26" s="103"/>
      <c r="H26" s="103"/>
      <c r="I26" s="103"/>
      <c r="J26" s="103"/>
      <c r="K26" s="103"/>
      <c r="L26" s="104"/>
      <c r="M26" s="103"/>
      <c r="N26" s="103"/>
      <c r="O26" s="103"/>
      <c r="P26" s="108"/>
      <c r="Q26" s="106"/>
      <c r="R26" s="103"/>
      <c r="S26" s="103"/>
      <c r="T26" s="103"/>
      <c r="U26" s="103"/>
      <c r="V26" s="101"/>
      <c r="W26" s="106"/>
      <c r="X26" s="103"/>
      <c r="Y26" s="106"/>
      <c r="Z26" s="106"/>
      <c r="AA26" s="106"/>
      <c r="AB26" s="106"/>
      <c r="AC26" s="103"/>
      <c r="AD26" s="103"/>
      <c r="AE26" s="103"/>
      <c r="AF26" s="103"/>
      <c r="AG26" s="103"/>
      <c r="AH26" s="103"/>
      <c r="AI26" s="103"/>
      <c r="AJ26" s="114"/>
    </row>
    <row r="27" spans="1:36" x14ac:dyDescent="0.2">
      <c r="A27" s="35">
        <v>25</v>
      </c>
      <c r="B27" s="93"/>
      <c r="C27" s="93"/>
      <c r="D27" s="103"/>
      <c r="E27" s="103"/>
      <c r="F27" s="103"/>
      <c r="G27" s="103"/>
      <c r="H27" s="103"/>
      <c r="I27" s="103"/>
      <c r="J27" s="103"/>
      <c r="K27" s="103"/>
      <c r="L27" s="104"/>
      <c r="M27" s="103"/>
      <c r="N27" s="103"/>
      <c r="O27" s="103"/>
      <c r="P27" s="108"/>
      <c r="Q27" s="106"/>
      <c r="R27" s="103"/>
      <c r="S27" s="103"/>
      <c r="T27" s="103"/>
      <c r="U27" s="103"/>
      <c r="V27" s="101"/>
      <c r="W27" s="106"/>
      <c r="X27" s="103"/>
      <c r="Y27" s="106"/>
      <c r="Z27" s="106"/>
      <c r="AA27" s="106"/>
      <c r="AB27" s="106"/>
      <c r="AC27" s="103"/>
      <c r="AD27" s="103"/>
      <c r="AE27" s="103"/>
      <c r="AF27" s="103"/>
      <c r="AG27" s="103"/>
      <c r="AH27" s="103"/>
      <c r="AI27" s="103"/>
      <c r="AJ27" s="114"/>
    </row>
    <row r="28" spans="1:36" x14ac:dyDescent="0.2">
      <c r="A28" s="35">
        <v>26</v>
      </c>
      <c r="B28" s="93"/>
      <c r="C28" s="93"/>
      <c r="D28" s="103"/>
      <c r="E28" s="103"/>
      <c r="F28" s="103"/>
      <c r="G28" s="103"/>
      <c r="H28" s="103"/>
      <c r="I28" s="103"/>
      <c r="J28" s="103"/>
      <c r="K28" s="103"/>
      <c r="L28" s="104"/>
      <c r="M28" s="103"/>
      <c r="N28" s="103"/>
      <c r="O28" s="103"/>
      <c r="P28" s="108"/>
      <c r="Q28" s="106"/>
      <c r="R28" s="103"/>
      <c r="S28" s="103"/>
      <c r="T28" s="103"/>
      <c r="U28" s="103"/>
      <c r="V28" s="101"/>
      <c r="W28" s="106"/>
      <c r="X28" s="103"/>
      <c r="Y28" s="106"/>
      <c r="Z28" s="106"/>
      <c r="AA28" s="106"/>
      <c r="AB28" s="106"/>
      <c r="AC28" s="103"/>
      <c r="AD28" s="103"/>
      <c r="AE28" s="103"/>
      <c r="AF28" s="103"/>
      <c r="AG28" s="103"/>
      <c r="AH28" s="103"/>
      <c r="AI28" s="103"/>
      <c r="AJ28" s="114"/>
    </row>
    <row r="29" spans="1:36" x14ac:dyDescent="0.2">
      <c r="A29" s="35">
        <v>27</v>
      </c>
      <c r="B29" s="93"/>
      <c r="C29" s="93"/>
      <c r="D29" s="103"/>
      <c r="E29" s="103"/>
      <c r="F29" s="103"/>
      <c r="G29" s="103"/>
      <c r="H29" s="103"/>
      <c r="I29" s="103"/>
      <c r="J29" s="103"/>
      <c r="K29" s="103"/>
      <c r="L29" s="104"/>
      <c r="M29" s="103"/>
      <c r="N29" s="103"/>
      <c r="O29" s="103"/>
      <c r="P29" s="108"/>
      <c r="Q29" s="106"/>
      <c r="R29" s="103"/>
      <c r="S29" s="103"/>
      <c r="T29" s="103"/>
      <c r="U29" s="103"/>
      <c r="V29" s="101"/>
      <c r="W29" s="106"/>
      <c r="X29" s="103"/>
      <c r="Y29" s="106"/>
      <c r="Z29" s="106"/>
      <c r="AA29" s="106"/>
      <c r="AB29" s="106"/>
      <c r="AC29" s="103"/>
      <c r="AD29" s="103"/>
      <c r="AE29" s="103"/>
      <c r="AF29" s="103"/>
      <c r="AG29" s="103"/>
      <c r="AH29" s="103"/>
      <c r="AI29" s="103"/>
      <c r="AJ29" s="114"/>
    </row>
    <row r="30" spans="1:36" x14ac:dyDescent="0.2">
      <c r="A30" s="35">
        <v>28</v>
      </c>
      <c r="B30" s="93"/>
      <c r="C30" s="93"/>
      <c r="D30" s="103"/>
      <c r="E30" s="103"/>
      <c r="F30" s="103"/>
      <c r="G30" s="103"/>
      <c r="H30" s="103"/>
      <c r="I30" s="103"/>
      <c r="J30" s="103"/>
      <c r="K30" s="103"/>
      <c r="L30" s="104"/>
      <c r="M30" s="103"/>
      <c r="N30" s="103"/>
      <c r="O30" s="103"/>
      <c r="P30" s="108"/>
      <c r="Q30" s="106"/>
      <c r="R30" s="103"/>
      <c r="S30" s="103"/>
      <c r="T30" s="103"/>
      <c r="U30" s="103"/>
      <c r="V30" s="101"/>
      <c r="W30" s="106"/>
      <c r="X30" s="103"/>
      <c r="Y30" s="106"/>
      <c r="Z30" s="106"/>
      <c r="AA30" s="106"/>
      <c r="AB30" s="106"/>
      <c r="AC30" s="103"/>
      <c r="AD30" s="103"/>
      <c r="AE30" s="103"/>
      <c r="AF30" s="103"/>
      <c r="AG30" s="103"/>
      <c r="AH30" s="103"/>
      <c r="AI30" s="103"/>
      <c r="AJ30" s="114"/>
    </row>
    <row r="31" spans="1:36" x14ac:dyDescent="0.2">
      <c r="A31" s="35">
        <v>29</v>
      </c>
      <c r="B31" s="93"/>
      <c r="C31" s="93"/>
      <c r="D31" s="103"/>
      <c r="E31" s="103"/>
      <c r="F31" s="103"/>
      <c r="G31" s="103"/>
      <c r="H31" s="103"/>
      <c r="I31" s="103"/>
      <c r="J31" s="103"/>
      <c r="K31" s="103"/>
      <c r="L31" s="104"/>
      <c r="M31" s="103"/>
      <c r="N31" s="103"/>
      <c r="O31" s="103"/>
      <c r="P31" s="108"/>
      <c r="Q31" s="106"/>
      <c r="R31" s="103"/>
      <c r="S31" s="103"/>
      <c r="T31" s="103"/>
      <c r="U31" s="103"/>
      <c r="V31" s="101"/>
      <c r="W31" s="106"/>
      <c r="X31" s="103"/>
      <c r="Y31" s="106"/>
      <c r="Z31" s="106"/>
      <c r="AA31" s="106"/>
      <c r="AB31" s="106"/>
      <c r="AC31" s="103"/>
      <c r="AD31" s="103"/>
      <c r="AE31" s="103"/>
      <c r="AF31" s="103"/>
      <c r="AG31" s="103"/>
      <c r="AH31" s="103"/>
      <c r="AI31" s="103"/>
      <c r="AJ31" s="114"/>
    </row>
    <row r="32" spans="1:36" x14ac:dyDescent="0.2">
      <c r="A32" s="35">
        <v>30</v>
      </c>
      <c r="B32" s="93"/>
      <c r="C32" s="93"/>
      <c r="D32" s="103"/>
      <c r="E32" s="103"/>
      <c r="F32" s="103"/>
      <c r="G32" s="103"/>
      <c r="H32" s="103"/>
      <c r="I32" s="103"/>
      <c r="J32" s="103"/>
      <c r="K32" s="103"/>
      <c r="L32" s="104"/>
      <c r="M32" s="103"/>
      <c r="N32" s="103"/>
      <c r="O32" s="103"/>
      <c r="P32" s="108"/>
      <c r="Q32" s="106"/>
      <c r="R32" s="103"/>
      <c r="S32" s="103"/>
      <c r="T32" s="103"/>
      <c r="U32" s="103"/>
      <c r="V32" s="101"/>
      <c r="W32" s="106"/>
      <c r="X32" s="103"/>
      <c r="Y32" s="106"/>
      <c r="Z32" s="106"/>
      <c r="AA32" s="106"/>
      <c r="AB32" s="106"/>
      <c r="AC32" s="103"/>
      <c r="AD32" s="103"/>
      <c r="AE32" s="103"/>
      <c r="AF32" s="103"/>
      <c r="AG32" s="103"/>
      <c r="AH32" s="103"/>
      <c r="AI32" s="103"/>
      <c r="AJ32" s="114"/>
    </row>
    <row r="33" spans="1:36" x14ac:dyDescent="0.2">
      <c r="A33" s="35">
        <v>31</v>
      </c>
      <c r="B33" s="93"/>
      <c r="C33" s="93"/>
      <c r="D33" s="103"/>
      <c r="E33" s="103"/>
      <c r="F33" s="103"/>
      <c r="G33" s="103"/>
      <c r="H33" s="103"/>
      <c r="I33" s="103"/>
      <c r="J33" s="103"/>
      <c r="K33" s="103"/>
      <c r="L33" s="104"/>
      <c r="M33" s="103"/>
      <c r="N33" s="103"/>
      <c r="O33" s="103"/>
      <c r="P33" s="108"/>
      <c r="Q33" s="106"/>
      <c r="R33" s="103"/>
      <c r="S33" s="103"/>
      <c r="T33" s="103"/>
      <c r="U33" s="103"/>
      <c r="V33" s="101"/>
      <c r="W33" s="106"/>
      <c r="X33" s="103"/>
      <c r="Y33" s="106"/>
      <c r="Z33" s="106"/>
      <c r="AA33" s="106"/>
      <c r="AB33" s="106"/>
      <c r="AC33" s="103"/>
      <c r="AD33" s="103"/>
      <c r="AE33" s="103"/>
      <c r="AF33" s="103"/>
      <c r="AG33" s="103"/>
      <c r="AH33" s="103"/>
      <c r="AI33" s="103"/>
      <c r="AJ33" s="114"/>
    </row>
    <row r="34" spans="1:36" x14ac:dyDescent="0.2">
      <c r="A34" s="35">
        <v>32</v>
      </c>
      <c r="B34" s="93"/>
      <c r="C34" s="93"/>
      <c r="D34" s="103"/>
      <c r="E34" s="103"/>
      <c r="F34" s="103"/>
      <c r="G34" s="103"/>
      <c r="H34" s="103"/>
      <c r="I34" s="103"/>
      <c r="J34" s="103"/>
      <c r="K34" s="103"/>
      <c r="L34" s="104"/>
      <c r="M34" s="103"/>
      <c r="N34" s="103"/>
      <c r="O34" s="103"/>
      <c r="P34" s="108"/>
      <c r="Q34" s="106"/>
      <c r="R34" s="103"/>
      <c r="S34" s="103"/>
      <c r="T34" s="103"/>
      <c r="U34" s="103"/>
      <c r="V34" s="101"/>
      <c r="W34" s="106"/>
      <c r="X34" s="103"/>
      <c r="Y34" s="106"/>
      <c r="Z34" s="106"/>
      <c r="AA34" s="106"/>
      <c r="AB34" s="106"/>
      <c r="AC34" s="103"/>
      <c r="AD34" s="103"/>
      <c r="AE34" s="103"/>
      <c r="AF34" s="103"/>
      <c r="AG34" s="103"/>
      <c r="AH34" s="103"/>
      <c r="AI34" s="103"/>
      <c r="AJ34" s="114"/>
    </row>
    <row r="35" spans="1:36" x14ac:dyDescent="0.2">
      <c r="A35" s="35">
        <v>33</v>
      </c>
      <c r="B35" s="93"/>
      <c r="C35" s="93"/>
      <c r="D35" s="103"/>
      <c r="E35" s="103"/>
      <c r="F35" s="103"/>
      <c r="G35" s="103"/>
      <c r="H35" s="103"/>
      <c r="I35" s="103"/>
      <c r="J35" s="103"/>
      <c r="K35" s="103"/>
      <c r="L35" s="104"/>
      <c r="M35" s="103"/>
      <c r="N35" s="103"/>
      <c r="O35" s="103"/>
      <c r="P35" s="108"/>
      <c r="Q35" s="106"/>
      <c r="R35" s="103"/>
      <c r="S35" s="103"/>
      <c r="T35" s="103"/>
      <c r="U35" s="103"/>
      <c r="V35" s="101"/>
      <c r="W35" s="106"/>
      <c r="X35" s="103"/>
      <c r="Y35" s="106"/>
      <c r="Z35" s="106"/>
      <c r="AA35" s="106"/>
      <c r="AB35" s="106"/>
      <c r="AC35" s="103"/>
      <c r="AD35" s="103"/>
      <c r="AE35" s="103"/>
      <c r="AF35" s="103"/>
      <c r="AG35" s="103"/>
      <c r="AH35" s="103"/>
      <c r="AI35" s="103"/>
      <c r="AJ35" s="114"/>
    </row>
    <row r="36" spans="1:36" x14ac:dyDescent="0.2">
      <c r="A36" s="35">
        <v>34</v>
      </c>
      <c r="B36" s="93"/>
      <c r="C36" s="93"/>
      <c r="D36" s="103"/>
      <c r="E36" s="103"/>
      <c r="F36" s="103"/>
      <c r="G36" s="103"/>
      <c r="H36" s="103"/>
      <c r="I36" s="103"/>
      <c r="J36" s="103"/>
      <c r="K36" s="103"/>
      <c r="L36" s="104"/>
      <c r="M36" s="103"/>
      <c r="N36" s="103"/>
      <c r="O36" s="103"/>
      <c r="P36" s="108"/>
      <c r="Q36" s="106"/>
      <c r="R36" s="103"/>
      <c r="S36" s="103"/>
      <c r="T36" s="103"/>
      <c r="U36" s="103"/>
      <c r="V36" s="101"/>
      <c r="W36" s="106"/>
      <c r="X36" s="103"/>
      <c r="Y36" s="106"/>
      <c r="Z36" s="106"/>
      <c r="AA36" s="106"/>
      <c r="AB36" s="106"/>
      <c r="AC36" s="103"/>
      <c r="AD36" s="103"/>
      <c r="AE36" s="103"/>
      <c r="AF36" s="103"/>
      <c r="AG36" s="103"/>
      <c r="AH36" s="103"/>
      <c r="AI36" s="103"/>
      <c r="AJ36" s="114"/>
    </row>
    <row r="37" spans="1:36" x14ac:dyDescent="0.2">
      <c r="A37" s="35">
        <v>35</v>
      </c>
      <c r="B37" s="93"/>
      <c r="C37" s="93"/>
      <c r="D37" s="103"/>
      <c r="E37" s="103"/>
      <c r="F37" s="103"/>
      <c r="G37" s="103"/>
      <c r="H37" s="103"/>
      <c r="I37" s="103"/>
      <c r="J37" s="103"/>
      <c r="K37" s="103"/>
      <c r="L37" s="104"/>
      <c r="M37" s="103"/>
      <c r="N37" s="103"/>
      <c r="O37" s="103"/>
      <c r="P37" s="108"/>
      <c r="Q37" s="106"/>
      <c r="R37" s="103"/>
      <c r="S37" s="103"/>
      <c r="T37" s="103"/>
      <c r="U37" s="103"/>
      <c r="V37" s="101"/>
      <c r="W37" s="106"/>
      <c r="X37" s="103"/>
      <c r="Y37" s="106"/>
      <c r="Z37" s="106"/>
      <c r="AA37" s="106"/>
      <c r="AB37" s="106"/>
      <c r="AC37" s="103"/>
      <c r="AD37" s="103"/>
      <c r="AE37" s="103"/>
      <c r="AF37" s="103"/>
      <c r="AG37" s="103"/>
      <c r="AH37" s="103"/>
      <c r="AI37" s="103"/>
      <c r="AJ37" s="114"/>
    </row>
    <row r="38" spans="1:36" x14ac:dyDescent="0.2">
      <c r="A38" s="35">
        <v>36</v>
      </c>
      <c r="B38" s="93"/>
      <c r="C38" s="93"/>
      <c r="D38" s="103"/>
      <c r="E38" s="103"/>
      <c r="F38" s="103"/>
      <c r="G38" s="103"/>
      <c r="H38" s="103"/>
      <c r="I38" s="103"/>
      <c r="J38" s="103"/>
      <c r="K38" s="103"/>
      <c r="L38" s="104"/>
      <c r="M38" s="103"/>
      <c r="N38" s="103"/>
      <c r="O38" s="103"/>
      <c r="P38" s="108"/>
      <c r="Q38" s="106"/>
      <c r="R38" s="103"/>
      <c r="S38" s="103"/>
      <c r="T38" s="103"/>
      <c r="U38" s="103"/>
      <c r="V38" s="101"/>
      <c r="W38" s="106"/>
      <c r="X38" s="103"/>
      <c r="Y38" s="106"/>
      <c r="Z38" s="106"/>
      <c r="AA38" s="106"/>
      <c r="AB38" s="106"/>
      <c r="AC38" s="103"/>
      <c r="AD38" s="103"/>
      <c r="AE38" s="103"/>
      <c r="AF38" s="103"/>
      <c r="AG38" s="103"/>
      <c r="AH38" s="103"/>
      <c r="AI38" s="103"/>
      <c r="AJ38" s="114"/>
    </row>
    <row r="39" spans="1:36" x14ac:dyDescent="0.2">
      <c r="A39" s="35">
        <v>37</v>
      </c>
      <c r="B39" s="93"/>
      <c r="C39" s="93"/>
      <c r="D39" s="103"/>
      <c r="E39" s="103"/>
      <c r="F39" s="103"/>
      <c r="G39" s="103"/>
      <c r="H39" s="103"/>
      <c r="I39" s="103"/>
      <c r="J39" s="103"/>
      <c r="K39" s="103"/>
      <c r="L39" s="104"/>
      <c r="M39" s="103"/>
      <c r="N39" s="103"/>
      <c r="O39" s="103"/>
      <c r="P39" s="108"/>
      <c r="Q39" s="103"/>
      <c r="R39" s="103"/>
      <c r="S39" s="103"/>
      <c r="T39" s="103"/>
      <c r="U39" s="103"/>
      <c r="V39" s="103"/>
      <c r="W39" s="106"/>
      <c r="X39" s="103"/>
      <c r="Y39" s="106"/>
      <c r="Z39" s="106"/>
      <c r="AA39" s="106"/>
      <c r="AB39" s="106"/>
      <c r="AC39" s="103"/>
      <c r="AD39" s="103"/>
      <c r="AE39" s="103"/>
      <c r="AF39" s="103"/>
      <c r="AG39" s="103"/>
      <c r="AH39" s="103"/>
      <c r="AI39" s="103"/>
      <c r="AJ39" s="103"/>
    </row>
    <row r="40" spans="1:36" x14ac:dyDescent="0.2">
      <c r="A40" s="35">
        <v>38</v>
      </c>
      <c r="B40" s="93"/>
      <c r="C40" s="93"/>
      <c r="D40" s="103"/>
      <c r="E40" s="103"/>
      <c r="F40" s="103"/>
      <c r="G40" s="103"/>
      <c r="H40" s="103"/>
      <c r="I40" s="103"/>
      <c r="J40" s="103"/>
      <c r="K40" s="103"/>
      <c r="L40" s="104"/>
      <c r="M40" s="103"/>
      <c r="N40" s="103"/>
      <c r="O40" s="103"/>
      <c r="P40" s="108"/>
      <c r="Q40" s="103"/>
      <c r="R40" s="103"/>
      <c r="S40" s="103"/>
      <c r="T40" s="103"/>
      <c r="U40" s="103"/>
      <c r="V40" s="103"/>
      <c r="W40" s="106"/>
      <c r="X40" s="103"/>
      <c r="Y40" s="106"/>
      <c r="Z40" s="106"/>
      <c r="AA40" s="106"/>
      <c r="AB40" s="106"/>
      <c r="AC40" s="103"/>
      <c r="AD40" s="103"/>
      <c r="AE40" s="103"/>
      <c r="AF40" s="103"/>
      <c r="AG40" s="103"/>
      <c r="AH40" s="103"/>
      <c r="AI40" s="103"/>
      <c r="AJ40" s="103"/>
    </row>
    <row r="41" spans="1:36" x14ac:dyDescent="0.2">
      <c r="A41" s="35">
        <v>39</v>
      </c>
      <c r="B41" s="93"/>
      <c r="C41" s="93"/>
      <c r="D41" s="103"/>
      <c r="E41" s="103"/>
      <c r="F41" s="103"/>
      <c r="G41" s="103"/>
      <c r="H41" s="103"/>
      <c r="I41" s="103"/>
      <c r="J41" s="103"/>
      <c r="K41" s="103"/>
      <c r="L41" s="104"/>
      <c r="M41" s="103"/>
      <c r="N41" s="103"/>
      <c r="O41" s="103"/>
      <c r="P41" s="108"/>
      <c r="Q41" s="103"/>
      <c r="R41" s="103"/>
      <c r="S41" s="103"/>
      <c r="T41" s="103"/>
      <c r="U41" s="103"/>
      <c r="V41" s="103"/>
      <c r="W41" s="106"/>
      <c r="X41" s="103"/>
      <c r="Y41" s="106"/>
      <c r="Z41" s="106"/>
      <c r="AA41" s="106"/>
      <c r="AB41" s="106"/>
      <c r="AC41" s="103"/>
      <c r="AD41" s="103"/>
      <c r="AE41" s="103"/>
      <c r="AF41" s="103"/>
      <c r="AG41" s="103"/>
      <c r="AH41" s="103"/>
      <c r="AI41" s="103"/>
      <c r="AJ41" s="103"/>
    </row>
    <row r="42" spans="1:36" x14ac:dyDescent="0.2">
      <c r="A42" s="35">
        <v>40</v>
      </c>
      <c r="B42" s="93"/>
      <c r="C42" s="93"/>
      <c r="D42" s="103"/>
      <c r="E42" s="103"/>
      <c r="F42" s="103"/>
      <c r="G42" s="103"/>
      <c r="H42" s="103"/>
      <c r="I42" s="103"/>
      <c r="J42" s="103"/>
      <c r="K42" s="103"/>
      <c r="L42" s="104"/>
      <c r="M42" s="103"/>
      <c r="N42" s="103"/>
      <c r="O42" s="103"/>
      <c r="P42" s="108"/>
      <c r="Q42" s="103"/>
      <c r="R42" s="103"/>
      <c r="S42" s="103"/>
      <c r="T42" s="103"/>
      <c r="U42" s="103"/>
      <c r="V42" s="103"/>
      <c r="W42" s="106"/>
      <c r="X42" s="103"/>
      <c r="Y42" s="106"/>
      <c r="Z42" s="106"/>
      <c r="AA42" s="106"/>
      <c r="AB42" s="106"/>
      <c r="AC42" s="103"/>
      <c r="AD42" s="103"/>
      <c r="AE42" s="103"/>
      <c r="AF42" s="103"/>
      <c r="AG42" s="103"/>
      <c r="AH42" s="103"/>
      <c r="AI42" s="103"/>
      <c r="AJ42" s="103"/>
    </row>
    <row r="43" spans="1:36" x14ac:dyDescent="0.2">
      <c r="A43" s="35">
        <v>41</v>
      </c>
      <c r="B43" s="93"/>
      <c r="C43" s="93"/>
      <c r="D43" s="103"/>
      <c r="E43" s="103"/>
      <c r="F43" s="103"/>
      <c r="G43" s="103"/>
      <c r="H43" s="103"/>
      <c r="I43" s="103"/>
      <c r="J43" s="103"/>
      <c r="K43" s="103"/>
      <c r="L43" s="104"/>
      <c r="M43" s="103"/>
      <c r="N43" s="103"/>
      <c r="O43" s="103"/>
      <c r="P43" s="108"/>
      <c r="Q43" s="103"/>
      <c r="R43" s="103"/>
      <c r="S43" s="103"/>
      <c r="T43" s="103"/>
      <c r="U43" s="103"/>
      <c r="V43" s="103"/>
      <c r="W43" s="106"/>
      <c r="X43" s="103"/>
      <c r="Y43" s="106"/>
      <c r="Z43" s="106"/>
      <c r="AA43" s="106"/>
      <c r="AB43" s="106"/>
      <c r="AC43" s="103"/>
      <c r="AD43" s="103"/>
      <c r="AE43" s="103"/>
      <c r="AF43" s="103"/>
      <c r="AG43" s="103"/>
      <c r="AH43" s="103"/>
      <c r="AI43" s="103"/>
      <c r="AJ43" s="103"/>
    </row>
    <row r="44" spans="1:36" x14ac:dyDescent="0.2">
      <c r="A44" s="35">
        <v>42</v>
      </c>
      <c r="B44" s="93"/>
      <c r="C44" s="93"/>
      <c r="D44" s="103"/>
      <c r="E44" s="103"/>
      <c r="F44" s="103"/>
      <c r="G44" s="103"/>
      <c r="H44" s="103"/>
      <c r="I44" s="103"/>
      <c r="J44" s="103"/>
      <c r="K44" s="103"/>
      <c r="L44" s="104"/>
      <c r="M44" s="103"/>
      <c r="N44" s="103"/>
      <c r="O44" s="103"/>
      <c r="P44" s="108"/>
      <c r="Q44" s="103"/>
      <c r="R44" s="103"/>
      <c r="S44" s="103"/>
      <c r="T44" s="103"/>
      <c r="U44" s="103"/>
      <c r="V44" s="103"/>
      <c r="W44" s="106"/>
      <c r="X44" s="103"/>
      <c r="Y44" s="106"/>
      <c r="Z44" s="106"/>
      <c r="AA44" s="106"/>
      <c r="AB44" s="106"/>
      <c r="AC44" s="103"/>
      <c r="AD44" s="103"/>
      <c r="AE44" s="103"/>
      <c r="AF44" s="103"/>
      <c r="AG44" s="103"/>
      <c r="AH44" s="103"/>
      <c r="AI44" s="103"/>
      <c r="AJ44" s="103"/>
    </row>
    <row r="45" spans="1:36" x14ac:dyDescent="0.2">
      <c r="A45" s="35">
        <v>43</v>
      </c>
      <c r="B45" s="93"/>
      <c r="C45" s="93"/>
      <c r="D45" s="103"/>
      <c r="E45" s="103"/>
      <c r="F45" s="103"/>
      <c r="G45" s="103"/>
      <c r="H45" s="103"/>
      <c r="I45" s="103"/>
      <c r="J45" s="103"/>
      <c r="K45" s="103"/>
      <c r="L45" s="104"/>
      <c r="M45" s="103"/>
      <c r="N45" s="103"/>
      <c r="O45" s="103"/>
      <c r="P45" s="108"/>
      <c r="Q45" s="103"/>
      <c r="R45" s="103"/>
      <c r="S45" s="103"/>
      <c r="T45" s="103"/>
      <c r="U45" s="103"/>
      <c r="V45" s="103"/>
      <c r="W45" s="106"/>
      <c r="X45" s="103"/>
      <c r="Y45" s="106"/>
      <c r="Z45" s="106"/>
      <c r="AA45" s="106"/>
      <c r="AB45" s="106"/>
      <c r="AC45" s="103"/>
      <c r="AD45" s="103"/>
      <c r="AE45" s="103"/>
      <c r="AF45" s="103"/>
      <c r="AG45" s="103"/>
      <c r="AH45" s="103"/>
      <c r="AI45" s="103"/>
      <c r="AJ45" s="103"/>
    </row>
    <row r="46" spans="1:36" x14ac:dyDescent="0.2">
      <c r="A46" s="35">
        <v>44</v>
      </c>
      <c r="B46" s="93"/>
      <c r="C46" s="93"/>
      <c r="D46" s="103"/>
      <c r="E46" s="103"/>
      <c r="F46" s="103"/>
      <c r="G46" s="103"/>
      <c r="H46" s="103"/>
      <c r="I46" s="103"/>
      <c r="J46" s="103"/>
      <c r="K46" s="103"/>
      <c r="L46" s="104"/>
      <c r="M46" s="103"/>
      <c r="N46" s="103"/>
      <c r="O46" s="103"/>
      <c r="P46" s="108"/>
      <c r="Q46" s="103"/>
      <c r="R46" s="103"/>
      <c r="S46" s="103"/>
      <c r="T46" s="103"/>
      <c r="U46" s="103"/>
      <c r="V46" s="103"/>
      <c r="W46" s="106"/>
      <c r="X46" s="103"/>
      <c r="Y46" s="106"/>
      <c r="Z46" s="106"/>
      <c r="AA46" s="106"/>
      <c r="AB46" s="106"/>
      <c r="AC46" s="103"/>
      <c r="AD46" s="103"/>
      <c r="AE46" s="103"/>
      <c r="AF46" s="103"/>
      <c r="AG46" s="103"/>
      <c r="AH46" s="103"/>
      <c r="AI46" s="103"/>
      <c r="AJ46" s="103"/>
    </row>
    <row r="47" spans="1:36" x14ac:dyDescent="0.2">
      <c r="A47" s="35">
        <v>45</v>
      </c>
      <c r="B47" s="93"/>
      <c r="C47" s="93"/>
      <c r="D47" s="103"/>
      <c r="E47" s="103"/>
      <c r="F47" s="103"/>
      <c r="G47" s="103"/>
      <c r="H47" s="103"/>
      <c r="I47" s="103"/>
      <c r="J47" s="103"/>
      <c r="K47" s="103"/>
      <c r="L47" s="104"/>
      <c r="M47" s="103"/>
      <c r="N47" s="103"/>
      <c r="O47" s="103"/>
      <c r="P47" s="108"/>
      <c r="Q47" s="103"/>
      <c r="R47" s="103"/>
      <c r="S47" s="103"/>
      <c r="T47" s="103"/>
      <c r="U47" s="103"/>
      <c r="V47" s="103"/>
      <c r="W47" s="106"/>
      <c r="X47" s="103"/>
      <c r="Y47" s="106"/>
      <c r="Z47" s="106"/>
      <c r="AA47" s="106"/>
      <c r="AB47" s="106"/>
      <c r="AC47" s="103"/>
      <c r="AD47" s="103"/>
      <c r="AE47" s="103"/>
      <c r="AF47" s="103"/>
      <c r="AG47" s="103"/>
      <c r="AH47" s="103"/>
      <c r="AI47" s="103"/>
      <c r="AJ47" s="103"/>
    </row>
    <row r="48" spans="1:36" x14ac:dyDescent="0.2">
      <c r="A48" s="35">
        <v>46</v>
      </c>
      <c r="B48" s="93"/>
      <c r="C48" s="93"/>
      <c r="D48" s="103"/>
      <c r="E48" s="103"/>
      <c r="F48" s="103"/>
      <c r="G48" s="103"/>
      <c r="H48" s="103"/>
      <c r="I48" s="103"/>
      <c r="J48" s="103"/>
      <c r="K48" s="103"/>
      <c r="L48" s="104"/>
      <c r="M48" s="103"/>
      <c r="N48" s="103"/>
      <c r="O48" s="103"/>
      <c r="P48" s="108"/>
      <c r="Q48" s="103"/>
      <c r="R48" s="103"/>
      <c r="S48" s="103"/>
      <c r="T48" s="103"/>
      <c r="U48" s="103"/>
      <c r="V48" s="103"/>
      <c r="W48" s="106"/>
      <c r="X48" s="103"/>
      <c r="Y48" s="106"/>
      <c r="Z48" s="106"/>
      <c r="AA48" s="106"/>
      <c r="AB48" s="106"/>
      <c r="AC48" s="103"/>
      <c r="AD48" s="103"/>
      <c r="AE48" s="103"/>
      <c r="AF48" s="103"/>
      <c r="AG48" s="103"/>
      <c r="AH48" s="103"/>
      <c r="AI48" s="103"/>
      <c r="AJ48" s="103"/>
    </row>
    <row r="49" spans="1:36" x14ac:dyDescent="0.2">
      <c r="A49" s="35">
        <v>47</v>
      </c>
      <c r="B49" s="93"/>
      <c r="C49" s="93"/>
      <c r="D49" s="103"/>
      <c r="E49" s="103"/>
      <c r="F49" s="103"/>
      <c r="G49" s="103"/>
      <c r="H49" s="103"/>
      <c r="I49" s="103"/>
      <c r="J49" s="103"/>
      <c r="K49" s="103"/>
      <c r="L49" s="104"/>
      <c r="M49" s="103"/>
      <c r="N49" s="103"/>
      <c r="O49" s="103"/>
      <c r="P49" s="108"/>
      <c r="Q49" s="103"/>
      <c r="R49" s="103"/>
      <c r="S49" s="103"/>
      <c r="T49" s="103"/>
      <c r="U49" s="103"/>
      <c r="V49" s="103"/>
      <c r="W49" s="106"/>
      <c r="X49" s="103"/>
      <c r="Y49" s="106"/>
      <c r="Z49" s="106"/>
      <c r="AA49" s="106"/>
      <c r="AB49" s="106"/>
      <c r="AC49" s="103"/>
      <c r="AD49" s="103"/>
      <c r="AE49" s="103"/>
      <c r="AF49" s="103"/>
      <c r="AG49" s="103"/>
      <c r="AH49" s="103"/>
      <c r="AI49" s="103"/>
      <c r="AJ49" s="103"/>
    </row>
    <row r="50" spans="1:36" x14ac:dyDescent="0.2">
      <c r="A50" s="35">
        <v>48</v>
      </c>
      <c r="B50" s="93"/>
      <c r="C50" s="93"/>
      <c r="D50" s="103"/>
      <c r="E50" s="103"/>
      <c r="F50" s="103"/>
      <c r="G50" s="103"/>
      <c r="H50" s="103"/>
      <c r="I50" s="103"/>
      <c r="J50" s="103"/>
      <c r="K50" s="103"/>
      <c r="L50" s="104"/>
      <c r="M50" s="103"/>
      <c r="N50" s="103"/>
      <c r="O50" s="103"/>
      <c r="P50" s="108"/>
      <c r="Q50" s="103"/>
      <c r="R50" s="103"/>
      <c r="S50" s="103"/>
      <c r="T50" s="103"/>
      <c r="U50" s="103"/>
      <c r="V50" s="103"/>
      <c r="W50" s="106"/>
      <c r="X50" s="103"/>
      <c r="Y50" s="106"/>
      <c r="Z50" s="106"/>
      <c r="AA50" s="106"/>
      <c r="AB50" s="106"/>
      <c r="AC50" s="103"/>
      <c r="AD50" s="103"/>
      <c r="AE50" s="103"/>
      <c r="AF50" s="103"/>
      <c r="AG50" s="103"/>
      <c r="AH50" s="103"/>
      <c r="AI50" s="103"/>
      <c r="AJ50" s="103"/>
    </row>
    <row r="51" spans="1:36" x14ac:dyDescent="0.2">
      <c r="A51" s="35">
        <v>49</v>
      </c>
      <c r="B51" s="93"/>
      <c r="C51" s="93"/>
      <c r="D51" s="103"/>
      <c r="E51" s="103"/>
      <c r="F51" s="103"/>
      <c r="G51" s="103"/>
      <c r="H51" s="103"/>
      <c r="I51" s="103"/>
      <c r="J51" s="103"/>
      <c r="K51" s="103"/>
      <c r="L51" s="104"/>
      <c r="M51" s="103"/>
      <c r="N51" s="103"/>
      <c r="O51" s="103"/>
      <c r="P51" s="108"/>
      <c r="Q51" s="103"/>
      <c r="R51" s="103"/>
      <c r="S51" s="103"/>
      <c r="T51" s="103"/>
      <c r="U51" s="103"/>
      <c r="V51" s="103"/>
      <c r="W51" s="106"/>
      <c r="X51" s="103"/>
      <c r="Y51" s="106"/>
      <c r="Z51" s="106"/>
      <c r="AA51" s="106"/>
      <c r="AB51" s="106"/>
      <c r="AC51" s="103"/>
      <c r="AD51" s="103"/>
      <c r="AE51" s="103"/>
      <c r="AF51" s="103"/>
      <c r="AG51" s="103"/>
      <c r="AH51" s="103"/>
      <c r="AI51" s="103"/>
      <c r="AJ51" s="103"/>
    </row>
    <row r="52" spans="1:36" x14ac:dyDescent="0.2">
      <c r="A52" s="35">
        <v>50</v>
      </c>
      <c r="B52" s="93"/>
      <c r="C52" s="93"/>
      <c r="D52" s="103"/>
      <c r="E52" s="103"/>
      <c r="F52" s="103"/>
      <c r="G52" s="103"/>
      <c r="H52" s="103"/>
      <c r="I52" s="103"/>
      <c r="J52" s="103"/>
      <c r="K52" s="103"/>
      <c r="L52" s="104"/>
      <c r="M52" s="103"/>
      <c r="N52" s="103"/>
      <c r="O52" s="103"/>
      <c r="P52" s="108"/>
      <c r="Q52" s="103"/>
      <c r="R52" s="103"/>
      <c r="S52" s="103"/>
      <c r="T52" s="103"/>
      <c r="U52" s="103"/>
      <c r="V52" s="103"/>
      <c r="W52" s="106"/>
      <c r="X52" s="103"/>
      <c r="Y52" s="106"/>
      <c r="Z52" s="106"/>
      <c r="AA52" s="106"/>
      <c r="AB52" s="106"/>
      <c r="AC52" s="103"/>
      <c r="AD52" s="103"/>
      <c r="AE52" s="103"/>
      <c r="AF52" s="103"/>
      <c r="AG52" s="103"/>
      <c r="AH52" s="103"/>
      <c r="AI52" s="103"/>
      <c r="AJ52" s="103"/>
    </row>
    <row r="53" spans="1:36" x14ac:dyDescent="0.2">
      <c r="A53" s="35">
        <v>51</v>
      </c>
      <c r="B53" s="93"/>
      <c r="C53" s="93"/>
      <c r="D53" s="103"/>
      <c r="E53" s="103"/>
      <c r="F53" s="103"/>
      <c r="G53" s="103"/>
      <c r="H53" s="103"/>
      <c r="I53" s="103"/>
      <c r="J53" s="103"/>
      <c r="K53" s="103"/>
      <c r="L53" s="104"/>
      <c r="M53" s="103"/>
      <c r="N53" s="103"/>
      <c r="O53" s="103"/>
      <c r="P53" s="108"/>
      <c r="Q53" s="103"/>
      <c r="R53" s="103"/>
      <c r="S53" s="103"/>
      <c r="T53" s="103"/>
      <c r="U53" s="103"/>
      <c r="V53" s="103"/>
      <c r="W53" s="106"/>
      <c r="X53" s="103"/>
      <c r="Y53" s="106"/>
      <c r="Z53" s="106"/>
      <c r="AA53" s="106"/>
      <c r="AB53" s="106"/>
      <c r="AC53" s="103"/>
      <c r="AD53" s="103"/>
      <c r="AE53" s="103"/>
      <c r="AF53" s="103"/>
      <c r="AG53" s="103"/>
      <c r="AH53" s="103"/>
      <c r="AI53" s="103"/>
      <c r="AJ53" s="103"/>
    </row>
    <row r="54" spans="1:36" x14ac:dyDescent="0.2">
      <c r="A54" s="35">
        <v>52</v>
      </c>
      <c r="B54" s="93"/>
      <c r="C54" s="93"/>
      <c r="D54" s="103"/>
      <c r="E54" s="103"/>
      <c r="F54" s="103"/>
      <c r="G54" s="103"/>
      <c r="H54" s="103"/>
      <c r="I54" s="103"/>
      <c r="J54" s="103"/>
      <c r="K54" s="103"/>
      <c r="L54" s="104"/>
      <c r="M54" s="103"/>
      <c r="N54" s="103"/>
      <c r="O54" s="103"/>
      <c r="P54" s="108"/>
      <c r="Q54" s="103"/>
      <c r="R54" s="103"/>
      <c r="S54" s="103"/>
      <c r="T54" s="103"/>
      <c r="U54" s="103"/>
      <c r="V54" s="103"/>
      <c r="W54" s="106"/>
      <c r="X54" s="103"/>
      <c r="Y54" s="106"/>
      <c r="Z54" s="106"/>
      <c r="AA54" s="106"/>
      <c r="AB54" s="106"/>
      <c r="AC54" s="103"/>
      <c r="AD54" s="103"/>
      <c r="AE54" s="103"/>
      <c r="AF54" s="103"/>
      <c r="AG54" s="103"/>
      <c r="AH54" s="103"/>
      <c r="AI54" s="103"/>
      <c r="AJ54" s="103"/>
    </row>
    <row r="55" spans="1:36" x14ac:dyDescent="0.2">
      <c r="A55" s="35">
        <v>53</v>
      </c>
      <c r="B55" s="93"/>
      <c r="C55" s="93"/>
      <c r="D55" s="103"/>
      <c r="E55" s="103"/>
      <c r="F55" s="103"/>
      <c r="G55" s="103"/>
      <c r="H55" s="103"/>
      <c r="I55" s="103"/>
      <c r="J55" s="103"/>
      <c r="K55" s="103"/>
      <c r="L55" s="104"/>
      <c r="M55" s="103"/>
      <c r="N55" s="103"/>
      <c r="O55" s="103"/>
      <c r="P55" s="108"/>
      <c r="Q55" s="103"/>
      <c r="R55" s="103"/>
      <c r="S55" s="103"/>
      <c r="T55" s="103"/>
      <c r="U55" s="103"/>
      <c r="V55" s="103"/>
      <c r="W55" s="106"/>
      <c r="X55" s="103"/>
      <c r="Y55" s="106"/>
      <c r="Z55" s="106"/>
      <c r="AA55" s="106"/>
      <c r="AB55" s="106"/>
      <c r="AC55" s="103"/>
      <c r="AD55" s="103"/>
      <c r="AE55" s="103"/>
      <c r="AF55" s="103"/>
      <c r="AG55" s="103"/>
      <c r="AH55" s="103"/>
      <c r="AI55" s="103"/>
      <c r="AJ55" s="103"/>
    </row>
    <row r="56" spans="1:36" x14ac:dyDescent="0.2">
      <c r="A56" s="35">
        <v>54</v>
      </c>
      <c r="B56" s="93"/>
      <c r="C56" s="93"/>
      <c r="D56" s="103"/>
      <c r="E56" s="103"/>
      <c r="F56" s="103"/>
      <c r="G56" s="103"/>
      <c r="H56" s="103"/>
      <c r="I56" s="103"/>
      <c r="J56" s="103"/>
      <c r="K56" s="103"/>
      <c r="L56" s="104"/>
      <c r="M56" s="103"/>
      <c r="N56" s="103"/>
      <c r="O56" s="103"/>
      <c r="P56" s="108"/>
      <c r="Q56" s="103"/>
      <c r="R56" s="103"/>
      <c r="S56" s="103"/>
      <c r="T56" s="103"/>
      <c r="U56" s="103"/>
      <c r="V56" s="103"/>
      <c r="W56" s="106"/>
      <c r="X56" s="103"/>
      <c r="Y56" s="106"/>
      <c r="Z56" s="106"/>
      <c r="AA56" s="106"/>
      <c r="AB56" s="106"/>
      <c r="AC56" s="103"/>
      <c r="AD56" s="103"/>
      <c r="AE56" s="103"/>
      <c r="AF56" s="103"/>
      <c r="AG56" s="103"/>
      <c r="AH56" s="103"/>
      <c r="AI56" s="103"/>
      <c r="AJ56" s="103"/>
    </row>
    <row r="57" spans="1:36" x14ac:dyDescent="0.2">
      <c r="A57" s="35">
        <v>55</v>
      </c>
      <c r="B57" s="93"/>
      <c r="C57" s="93"/>
      <c r="D57" s="103"/>
      <c r="E57" s="103"/>
      <c r="F57" s="103"/>
      <c r="G57" s="103"/>
      <c r="H57" s="103"/>
      <c r="I57" s="103"/>
      <c r="J57" s="103"/>
      <c r="K57" s="103"/>
      <c r="L57" s="104"/>
      <c r="M57" s="103"/>
      <c r="N57" s="103"/>
      <c r="O57" s="103"/>
      <c r="P57" s="108"/>
      <c r="Q57" s="103"/>
      <c r="R57" s="103"/>
      <c r="S57" s="103"/>
      <c r="T57" s="103"/>
      <c r="U57" s="103"/>
      <c r="V57" s="103"/>
      <c r="W57" s="106"/>
      <c r="X57" s="103"/>
      <c r="Y57" s="106"/>
      <c r="Z57" s="106"/>
      <c r="AA57" s="106"/>
      <c r="AB57" s="106"/>
      <c r="AC57" s="103"/>
      <c r="AD57" s="103"/>
      <c r="AE57" s="103"/>
      <c r="AF57" s="103"/>
      <c r="AG57" s="103"/>
      <c r="AH57" s="103"/>
      <c r="AI57" s="103"/>
      <c r="AJ57" s="103"/>
    </row>
    <row r="58" spans="1:36" x14ac:dyDescent="0.2">
      <c r="A58" s="35">
        <v>56</v>
      </c>
      <c r="B58" s="93"/>
      <c r="C58" s="93"/>
      <c r="D58" s="103"/>
      <c r="E58" s="103"/>
      <c r="F58" s="103"/>
      <c r="G58" s="103"/>
      <c r="H58" s="103"/>
      <c r="I58" s="103"/>
      <c r="J58" s="103"/>
      <c r="K58" s="103"/>
      <c r="L58" s="104"/>
      <c r="M58" s="103"/>
      <c r="N58" s="103"/>
      <c r="O58" s="103"/>
      <c r="P58" s="108"/>
      <c r="Q58" s="103"/>
      <c r="R58" s="103"/>
      <c r="S58" s="103"/>
      <c r="T58" s="103"/>
      <c r="U58" s="103"/>
      <c r="V58" s="103"/>
      <c r="W58" s="106"/>
      <c r="X58" s="103"/>
      <c r="Y58" s="106"/>
      <c r="Z58" s="106"/>
      <c r="AA58" s="106"/>
      <c r="AB58" s="106"/>
      <c r="AC58" s="103"/>
      <c r="AD58" s="103"/>
      <c r="AE58" s="103"/>
      <c r="AF58" s="103"/>
      <c r="AG58" s="103"/>
      <c r="AH58" s="103"/>
      <c r="AI58" s="103"/>
      <c r="AJ58" s="103"/>
    </row>
    <row r="59" spans="1:36" x14ac:dyDescent="0.2">
      <c r="A59" s="35">
        <v>57</v>
      </c>
      <c r="B59" s="93"/>
      <c r="C59" s="93"/>
      <c r="D59" s="103"/>
      <c r="E59" s="103"/>
      <c r="F59" s="103"/>
      <c r="G59" s="103"/>
      <c r="H59" s="103"/>
      <c r="I59" s="103"/>
      <c r="J59" s="103"/>
      <c r="K59" s="103"/>
      <c r="L59" s="104"/>
      <c r="M59" s="103"/>
      <c r="N59" s="103"/>
      <c r="O59" s="103"/>
      <c r="P59" s="108"/>
      <c r="Q59" s="103"/>
      <c r="R59" s="103"/>
      <c r="S59" s="103"/>
      <c r="T59" s="103"/>
      <c r="U59" s="103"/>
      <c r="V59" s="103"/>
      <c r="W59" s="106"/>
      <c r="X59" s="103"/>
      <c r="Y59" s="106"/>
      <c r="Z59" s="106"/>
      <c r="AA59" s="106"/>
      <c r="AB59" s="106"/>
      <c r="AC59" s="103"/>
      <c r="AD59" s="103"/>
      <c r="AE59" s="103"/>
      <c r="AF59" s="103"/>
      <c r="AG59" s="103"/>
      <c r="AH59" s="103"/>
      <c r="AI59" s="103"/>
      <c r="AJ59" s="103"/>
    </row>
    <row r="60" spans="1:36" x14ac:dyDescent="0.2">
      <c r="A60" s="35">
        <v>58</v>
      </c>
      <c r="B60" s="93"/>
      <c r="C60" s="93"/>
      <c r="D60" s="103"/>
      <c r="E60" s="103"/>
      <c r="F60" s="103"/>
      <c r="G60" s="103"/>
      <c r="H60" s="103"/>
      <c r="I60" s="103"/>
      <c r="J60" s="103"/>
      <c r="K60" s="103"/>
      <c r="L60" s="104"/>
      <c r="M60" s="103"/>
      <c r="N60" s="103"/>
      <c r="O60" s="103"/>
      <c r="P60" s="108"/>
      <c r="Q60" s="103"/>
      <c r="R60" s="103"/>
      <c r="S60" s="103"/>
      <c r="T60" s="103"/>
      <c r="U60" s="103"/>
      <c r="V60" s="103"/>
      <c r="W60" s="106"/>
      <c r="X60" s="103"/>
      <c r="Y60" s="106"/>
      <c r="Z60" s="106"/>
      <c r="AA60" s="106"/>
      <c r="AB60" s="106"/>
      <c r="AC60" s="103"/>
      <c r="AD60" s="103"/>
      <c r="AE60" s="103"/>
      <c r="AF60" s="103"/>
      <c r="AG60" s="103"/>
      <c r="AH60" s="103"/>
      <c r="AI60" s="103"/>
      <c r="AJ60" s="103"/>
    </row>
    <row r="61" spans="1:36" x14ac:dyDescent="0.2">
      <c r="A61" s="35">
        <v>59</v>
      </c>
      <c r="B61" s="93"/>
      <c r="C61" s="93"/>
      <c r="D61" s="103"/>
      <c r="E61" s="103"/>
      <c r="F61" s="103"/>
      <c r="G61" s="103"/>
      <c r="H61" s="103"/>
      <c r="I61" s="103"/>
      <c r="J61" s="103"/>
      <c r="K61" s="103"/>
      <c r="L61" s="104"/>
      <c r="M61" s="103"/>
      <c r="N61" s="103"/>
      <c r="O61" s="103"/>
      <c r="P61" s="108"/>
      <c r="Q61" s="103"/>
      <c r="R61" s="103"/>
      <c r="S61" s="103"/>
      <c r="T61" s="103"/>
      <c r="U61" s="103"/>
      <c r="V61" s="103"/>
      <c r="W61" s="106"/>
      <c r="X61" s="103"/>
      <c r="Y61" s="106"/>
      <c r="Z61" s="106"/>
      <c r="AA61" s="106"/>
      <c r="AB61" s="106"/>
      <c r="AC61" s="103"/>
      <c r="AD61" s="103"/>
      <c r="AE61" s="103"/>
      <c r="AF61" s="103"/>
      <c r="AG61" s="103"/>
      <c r="AH61" s="103"/>
      <c r="AI61" s="103"/>
      <c r="AJ61" s="103"/>
    </row>
    <row r="62" spans="1:36" x14ac:dyDescent="0.2">
      <c r="A62" s="35">
        <v>60</v>
      </c>
      <c r="B62" s="93"/>
      <c r="C62" s="93"/>
      <c r="D62" s="103"/>
      <c r="E62" s="103"/>
      <c r="F62" s="103"/>
      <c r="G62" s="103"/>
      <c r="H62" s="103"/>
      <c r="I62" s="103"/>
      <c r="J62" s="103"/>
      <c r="K62" s="103"/>
      <c r="L62" s="104"/>
      <c r="M62" s="103"/>
      <c r="N62" s="103"/>
      <c r="O62" s="103"/>
      <c r="P62" s="108"/>
      <c r="Q62" s="103"/>
      <c r="R62" s="103"/>
      <c r="S62" s="103"/>
      <c r="T62" s="103"/>
      <c r="U62" s="103"/>
      <c r="V62" s="103"/>
      <c r="W62" s="106"/>
      <c r="X62" s="103"/>
      <c r="Y62" s="106"/>
      <c r="Z62" s="106"/>
      <c r="AA62" s="106"/>
      <c r="AB62" s="106"/>
      <c r="AC62" s="103"/>
      <c r="AD62" s="103"/>
      <c r="AE62" s="103"/>
      <c r="AF62" s="103"/>
      <c r="AG62" s="103"/>
      <c r="AH62" s="103"/>
      <c r="AI62" s="103"/>
      <c r="AJ62" s="103"/>
    </row>
    <row r="63" spans="1:36" x14ac:dyDescent="0.2">
      <c r="A63" s="35">
        <v>61</v>
      </c>
      <c r="B63" s="93"/>
      <c r="C63" s="93"/>
      <c r="D63" s="103"/>
      <c r="E63" s="103"/>
      <c r="F63" s="103"/>
      <c r="G63" s="103"/>
      <c r="H63" s="103"/>
      <c r="I63" s="103"/>
      <c r="J63" s="103"/>
      <c r="K63" s="103"/>
      <c r="L63" s="104"/>
      <c r="M63" s="103"/>
      <c r="N63" s="103"/>
      <c r="O63" s="103"/>
      <c r="P63" s="108"/>
      <c r="Q63" s="103"/>
      <c r="R63" s="103"/>
      <c r="S63" s="103"/>
      <c r="T63" s="103"/>
      <c r="U63" s="103"/>
      <c r="V63" s="103"/>
      <c r="W63" s="106"/>
      <c r="X63" s="103"/>
      <c r="Y63" s="106"/>
      <c r="Z63" s="106"/>
      <c r="AA63" s="106"/>
      <c r="AB63" s="106"/>
      <c r="AC63" s="103"/>
      <c r="AD63" s="103"/>
      <c r="AE63" s="103"/>
      <c r="AF63" s="103"/>
      <c r="AG63" s="103"/>
      <c r="AH63" s="103"/>
      <c r="AI63" s="103"/>
      <c r="AJ63" s="103"/>
    </row>
    <row r="64" spans="1:36" x14ac:dyDescent="0.2">
      <c r="A64" s="35">
        <v>62</v>
      </c>
      <c r="B64" s="93"/>
      <c r="C64" s="93"/>
      <c r="D64" s="103"/>
      <c r="E64" s="103"/>
      <c r="F64" s="103"/>
      <c r="G64" s="103"/>
      <c r="H64" s="103"/>
      <c r="I64" s="103"/>
      <c r="J64" s="103"/>
      <c r="K64" s="103"/>
      <c r="L64" s="104"/>
      <c r="M64" s="103"/>
      <c r="N64" s="103"/>
      <c r="O64" s="103"/>
      <c r="P64" s="108"/>
      <c r="Q64" s="103"/>
      <c r="R64" s="103"/>
      <c r="S64" s="103"/>
      <c r="T64" s="103"/>
      <c r="U64" s="103"/>
      <c r="V64" s="103"/>
      <c r="W64" s="106"/>
      <c r="X64" s="103"/>
      <c r="Y64" s="103"/>
      <c r="Z64" s="103"/>
      <c r="AA64" s="103"/>
      <c r="AB64" s="103"/>
      <c r="AC64" s="103"/>
      <c r="AD64" s="103"/>
      <c r="AE64" s="103"/>
      <c r="AF64" s="103"/>
      <c r="AG64" s="103"/>
      <c r="AH64" s="103"/>
      <c r="AI64" s="103"/>
      <c r="AJ64" s="103"/>
    </row>
    <row r="65" spans="1:36" x14ac:dyDescent="0.2">
      <c r="A65" s="35">
        <v>63</v>
      </c>
      <c r="B65" s="93"/>
      <c r="C65" s="93"/>
      <c r="D65" s="103"/>
      <c r="E65" s="103"/>
      <c r="F65" s="103"/>
      <c r="G65" s="103"/>
      <c r="H65" s="103"/>
      <c r="I65" s="103"/>
      <c r="J65" s="103"/>
      <c r="K65" s="103"/>
      <c r="L65" s="104"/>
      <c r="M65" s="103"/>
      <c r="N65" s="103"/>
      <c r="O65" s="103"/>
      <c r="P65" s="108"/>
      <c r="Q65" s="103"/>
      <c r="R65" s="103"/>
      <c r="S65" s="103"/>
      <c r="T65" s="103"/>
      <c r="U65" s="103"/>
      <c r="V65" s="103"/>
      <c r="W65" s="106"/>
      <c r="X65" s="103"/>
      <c r="Y65" s="103"/>
      <c r="Z65" s="103"/>
      <c r="AA65" s="103"/>
      <c r="AB65" s="103"/>
      <c r="AC65" s="103"/>
      <c r="AD65" s="103"/>
      <c r="AE65" s="103"/>
      <c r="AF65" s="103"/>
      <c r="AG65" s="103"/>
      <c r="AH65" s="103"/>
      <c r="AI65" s="103"/>
      <c r="AJ65" s="103"/>
    </row>
    <row r="66" spans="1:36" x14ac:dyDescent="0.2">
      <c r="A66" s="35">
        <v>64</v>
      </c>
      <c r="B66" s="93"/>
      <c r="C66" s="93"/>
      <c r="D66" s="103"/>
      <c r="E66" s="103"/>
      <c r="F66" s="103"/>
      <c r="G66" s="103"/>
      <c r="H66" s="103"/>
      <c r="I66" s="103"/>
      <c r="J66" s="103"/>
      <c r="K66" s="103"/>
      <c r="L66" s="104"/>
      <c r="M66" s="103"/>
      <c r="N66" s="103"/>
      <c r="O66" s="103"/>
      <c r="P66" s="108"/>
      <c r="Q66" s="103"/>
      <c r="R66" s="103"/>
      <c r="S66" s="103"/>
      <c r="T66" s="103"/>
      <c r="U66" s="103"/>
      <c r="V66" s="103"/>
      <c r="W66" s="106"/>
      <c r="X66" s="103"/>
      <c r="Y66" s="103"/>
      <c r="Z66" s="103"/>
      <c r="AA66" s="103"/>
      <c r="AB66" s="103"/>
      <c r="AC66" s="103"/>
      <c r="AD66" s="103"/>
      <c r="AE66" s="103"/>
      <c r="AF66" s="103"/>
      <c r="AG66" s="103"/>
      <c r="AH66" s="103"/>
      <c r="AI66" s="103"/>
      <c r="AJ66" s="103"/>
    </row>
    <row r="67" spans="1:36" x14ac:dyDescent="0.2">
      <c r="A67" s="35">
        <v>65</v>
      </c>
      <c r="B67" s="93"/>
      <c r="C67" s="93"/>
      <c r="D67" s="103"/>
      <c r="E67" s="103"/>
      <c r="F67" s="103"/>
      <c r="G67" s="103"/>
      <c r="H67" s="103"/>
      <c r="I67" s="103"/>
      <c r="J67" s="103"/>
      <c r="K67" s="103"/>
      <c r="L67" s="104"/>
      <c r="M67" s="103"/>
      <c r="N67" s="103"/>
      <c r="O67" s="103"/>
      <c r="P67" s="108"/>
      <c r="Q67" s="103"/>
      <c r="R67" s="103"/>
      <c r="S67" s="103"/>
      <c r="T67" s="103"/>
      <c r="U67" s="103"/>
      <c r="V67" s="103"/>
      <c r="W67" s="106"/>
      <c r="X67" s="103"/>
      <c r="Y67" s="103"/>
      <c r="Z67" s="103"/>
      <c r="AA67" s="103"/>
      <c r="AB67" s="103"/>
      <c r="AC67" s="103"/>
      <c r="AD67" s="103"/>
      <c r="AE67" s="103"/>
      <c r="AF67" s="103"/>
      <c r="AG67" s="103"/>
      <c r="AH67" s="103"/>
      <c r="AI67" s="103"/>
      <c r="AJ67" s="103"/>
    </row>
    <row r="68" spans="1:36" x14ac:dyDescent="0.2">
      <c r="A68" s="35">
        <v>66</v>
      </c>
      <c r="B68" s="93"/>
      <c r="C68" s="93"/>
      <c r="D68" s="103"/>
      <c r="E68" s="103"/>
      <c r="F68" s="103"/>
      <c r="G68" s="103"/>
      <c r="H68" s="103"/>
      <c r="I68" s="103"/>
      <c r="J68" s="103"/>
      <c r="K68" s="103"/>
      <c r="L68" s="104"/>
      <c r="M68" s="103"/>
      <c r="N68" s="103"/>
      <c r="O68" s="103"/>
      <c r="P68" s="108"/>
      <c r="Q68" s="103"/>
      <c r="R68" s="103"/>
      <c r="S68" s="103"/>
      <c r="T68" s="103"/>
      <c r="U68" s="103"/>
      <c r="V68" s="103"/>
      <c r="W68" s="106"/>
      <c r="X68" s="103"/>
      <c r="Y68" s="103"/>
      <c r="Z68" s="103"/>
      <c r="AA68" s="103"/>
      <c r="AB68" s="103"/>
      <c r="AC68" s="103"/>
      <c r="AD68" s="103"/>
      <c r="AE68" s="103"/>
      <c r="AF68" s="103"/>
      <c r="AG68" s="103"/>
      <c r="AH68" s="103"/>
      <c r="AI68" s="103"/>
      <c r="AJ68" s="103"/>
    </row>
    <row r="69" spans="1:36" x14ac:dyDescent="0.2">
      <c r="A69" s="35">
        <v>67</v>
      </c>
      <c r="B69" s="93"/>
      <c r="C69" s="93"/>
      <c r="D69" s="103"/>
      <c r="E69" s="103"/>
      <c r="F69" s="103"/>
      <c r="G69" s="103"/>
      <c r="H69" s="103"/>
      <c r="I69" s="103"/>
      <c r="J69" s="103"/>
      <c r="K69" s="103"/>
      <c r="L69" s="104"/>
      <c r="M69" s="103"/>
      <c r="N69" s="103"/>
      <c r="O69" s="103"/>
      <c r="P69" s="108"/>
      <c r="Q69" s="103"/>
      <c r="R69" s="103"/>
      <c r="S69" s="103"/>
      <c r="T69" s="103"/>
      <c r="U69" s="103"/>
      <c r="V69" s="103"/>
      <c r="W69" s="106"/>
      <c r="X69" s="103"/>
      <c r="Y69" s="103"/>
      <c r="Z69" s="103"/>
      <c r="AA69" s="103"/>
      <c r="AB69" s="103"/>
      <c r="AC69" s="103"/>
      <c r="AD69" s="103"/>
      <c r="AE69" s="103"/>
      <c r="AF69" s="103"/>
      <c r="AG69" s="103"/>
      <c r="AH69" s="103"/>
      <c r="AI69" s="103"/>
      <c r="AJ69" s="103"/>
    </row>
    <row r="70" spans="1:36" x14ac:dyDescent="0.2">
      <c r="A70" s="35">
        <v>68</v>
      </c>
      <c r="B70" s="93"/>
      <c r="C70" s="93"/>
      <c r="D70" s="103"/>
      <c r="E70" s="103"/>
      <c r="F70" s="103"/>
      <c r="G70" s="103"/>
      <c r="H70" s="103"/>
      <c r="I70" s="103"/>
      <c r="J70" s="103"/>
      <c r="K70" s="103"/>
      <c r="L70" s="104"/>
      <c r="M70" s="103"/>
      <c r="N70" s="103"/>
      <c r="O70" s="103"/>
      <c r="P70" s="108"/>
      <c r="Q70" s="103"/>
      <c r="R70" s="103"/>
      <c r="S70" s="103"/>
      <c r="T70" s="103"/>
      <c r="U70" s="103"/>
      <c r="V70" s="103"/>
      <c r="W70" s="106"/>
      <c r="X70" s="103"/>
      <c r="Y70" s="103"/>
      <c r="Z70" s="103"/>
      <c r="AA70" s="103"/>
      <c r="AB70" s="103"/>
      <c r="AC70" s="103"/>
      <c r="AD70" s="103"/>
      <c r="AE70" s="103"/>
      <c r="AF70" s="103"/>
      <c r="AG70" s="103"/>
      <c r="AH70" s="103"/>
      <c r="AI70" s="103"/>
      <c r="AJ70" s="103"/>
    </row>
    <row r="71" spans="1:36" x14ac:dyDescent="0.2">
      <c r="A71" s="35">
        <v>69</v>
      </c>
      <c r="B71" s="93"/>
      <c r="C71" s="93"/>
      <c r="D71" s="103"/>
      <c r="E71" s="103"/>
      <c r="F71" s="103"/>
      <c r="G71" s="103"/>
      <c r="H71" s="103"/>
      <c r="I71" s="103"/>
      <c r="J71" s="103"/>
      <c r="K71" s="103"/>
      <c r="L71" s="104"/>
      <c r="M71" s="103"/>
      <c r="N71" s="103"/>
      <c r="O71" s="103"/>
      <c r="P71" s="108"/>
      <c r="Q71" s="103"/>
      <c r="R71" s="103"/>
      <c r="S71" s="103"/>
      <c r="T71" s="103"/>
      <c r="U71" s="103"/>
      <c r="V71" s="103"/>
      <c r="W71" s="106"/>
      <c r="X71" s="103"/>
      <c r="Y71" s="103"/>
      <c r="Z71" s="103"/>
      <c r="AA71" s="103"/>
      <c r="AB71" s="103"/>
      <c r="AC71" s="103"/>
      <c r="AD71" s="103"/>
      <c r="AE71" s="103"/>
      <c r="AF71" s="103"/>
      <c r="AG71" s="103"/>
      <c r="AH71" s="103"/>
      <c r="AI71" s="103"/>
      <c r="AJ71" s="103"/>
    </row>
    <row r="72" spans="1:36" x14ac:dyDescent="0.2">
      <c r="A72" s="35">
        <v>70</v>
      </c>
      <c r="B72" s="93"/>
      <c r="C72" s="93"/>
      <c r="D72" s="103"/>
      <c r="E72" s="103"/>
      <c r="F72" s="103"/>
      <c r="G72" s="103"/>
      <c r="H72" s="103"/>
      <c r="I72" s="103"/>
      <c r="J72" s="103"/>
      <c r="K72" s="103"/>
      <c r="L72" s="104"/>
      <c r="M72" s="103"/>
      <c r="N72" s="103"/>
      <c r="O72" s="103"/>
      <c r="P72" s="108"/>
      <c r="Q72" s="103"/>
      <c r="R72" s="103"/>
      <c r="S72" s="103"/>
      <c r="T72" s="103"/>
      <c r="U72" s="103"/>
      <c r="V72" s="103"/>
      <c r="W72" s="106"/>
      <c r="X72" s="103"/>
      <c r="Y72" s="103"/>
      <c r="Z72" s="103"/>
      <c r="AA72" s="103"/>
      <c r="AB72" s="103"/>
      <c r="AC72" s="103"/>
      <c r="AD72" s="103"/>
      <c r="AE72" s="103"/>
      <c r="AF72" s="103"/>
      <c r="AG72" s="103"/>
      <c r="AH72" s="103"/>
      <c r="AI72" s="103"/>
      <c r="AJ72" s="103"/>
    </row>
    <row r="73" spans="1:36" x14ac:dyDescent="0.2">
      <c r="A73" s="35">
        <v>71</v>
      </c>
      <c r="B73" s="93"/>
      <c r="C73" s="93"/>
      <c r="D73" s="103"/>
      <c r="E73" s="103"/>
      <c r="F73" s="103"/>
      <c r="G73" s="103"/>
      <c r="H73" s="103"/>
      <c r="I73" s="103"/>
      <c r="J73" s="103"/>
      <c r="K73" s="103"/>
      <c r="L73" s="104"/>
      <c r="M73" s="103"/>
      <c r="N73" s="103"/>
      <c r="O73" s="103"/>
      <c r="P73" s="108"/>
      <c r="Q73" s="103"/>
      <c r="R73" s="103"/>
      <c r="S73" s="103"/>
      <c r="T73" s="103"/>
      <c r="U73" s="103"/>
      <c r="V73" s="103"/>
      <c r="W73" s="106"/>
      <c r="X73" s="103"/>
      <c r="Y73" s="103"/>
      <c r="Z73" s="103"/>
      <c r="AA73" s="103"/>
      <c r="AB73" s="103"/>
      <c r="AC73" s="103"/>
      <c r="AD73" s="103"/>
      <c r="AE73" s="103"/>
      <c r="AF73" s="103"/>
      <c r="AG73" s="103"/>
      <c r="AH73" s="103"/>
      <c r="AI73" s="103"/>
      <c r="AJ73" s="103"/>
    </row>
    <row r="74" spans="1:36" x14ac:dyDescent="0.2">
      <c r="A74" s="35">
        <v>72</v>
      </c>
      <c r="B74" s="93"/>
      <c r="C74" s="93"/>
      <c r="D74" s="103"/>
      <c r="E74" s="103"/>
      <c r="F74" s="103"/>
      <c r="G74" s="103"/>
      <c r="H74" s="103"/>
      <c r="I74" s="103"/>
      <c r="J74" s="103"/>
      <c r="K74" s="103"/>
      <c r="L74" s="104"/>
      <c r="M74" s="103"/>
      <c r="N74" s="103"/>
      <c r="O74" s="103"/>
      <c r="P74" s="108"/>
      <c r="Q74" s="103"/>
      <c r="R74" s="103"/>
      <c r="S74" s="103"/>
      <c r="T74" s="103"/>
      <c r="U74" s="103"/>
      <c r="V74" s="103"/>
      <c r="W74" s="106"/>
      <c r="X74" s="103"/>
      <c r="Y74" s="103"/>
      <c r="Z74" s="103"/>
      <c r="AA74" s="103"/>
      <c r="AB74" s="103"/>
      <c r="AC74" s="103"/>
      <c r="AD74" s="103"/>
      <c r="AE74" s="103"/>
      <c r="AF74" s="103"/>
      <c r="AG74" s="103"/>
      <c r="AH74" s="103"/>
      <c r="AI74" s="103"/>
      <c r="AJ74" s="103"/>
    </row>
    <row r="75" spans="1:36" x14ac:dyDescent="0.2">
      <c r="A75" s="35">
        <v>73</v>
      </c>
      <c r="B75" s="93"/>
      <c r="C75" s="93"/>
      <c r="D75" s="103"/>
      <c r="E75" s="103"/>
      <c r="F75" s="103"/>
      <c r="G75" s="103"/>
      <c r="H75" s="103"/>
      <c r="I75" s="103"/>
      <c r="J75" s="103"/>
      <c r="K75" s="103"/>
      <c r="L75" s="104"/>
      <c r="M75" s="103"/>
      <c r="N75" s="103"/>
      <c r="O75" s="103"/>
      <c r="P75" s="108"/>
      <c r="Q75" s="103"/>
      <c r="R75" s="103"/>
      <c r="S75" s="103"/>
      <c r="T75" s="103"/>
      <c r="U75" s="103"/>
      <c r="V75" s="103"/>
      <c r="W75" s="106"/>
      <c r="X75" s="103"/>
      <c r="Y75" s="103"/>
      <c r="Z75" s="103"/>
      <c r="AA75" s="103"/>
      <c r="AB75" s="103"/>
      <c r="AC75" s="103"/>
      <c r="AD75" s="103"/>
      <c r="AE75" s="103"/>
      <c r="AF75" s="103"/>
      <c r="AG75" s="103"/>
      <c r="AH75" s="103"/>
      <c r="AI75" s="103"/>
      <c r="AJ75" s="103"/>
    </row>
    <row r="76" spans="1:36" x14ac:dyDescent="0.2">
      <c r="A76" s="35">
        <v>74</v>
      </c>
      <c r="B76" s="93"/>
      <c r="C76" s="93"/>
      <c r="D76" s="103"/>
      <c r="E76" s="103"/>
      <c r="F76" s="103"/>
      <c r="G76" s="103"/>
      <c r="H76" s="103"/>
      <c r="I76" s="103"/>
      <c r="J76" s="103"/>
      <c r="K76" s="103"/>
      <c r="L76" s="104"/>
      <c r="M76" s="103"/>
      <c r="N76" s="103"/>
      <c r="O76" s="103"/>
      <c r="P76" s="108"/>
      <c r="Q76" s="103"/>
      <c r="R76" s="103"/>
      <c r="S76" s="103"/>
      <c r="T76" s="103"/>
      <c r="U76" s="103"/>
      <c r="V76" s="103"/>
      <c r="W76" s="106"/>
      <c r="X76" s="103"/>
      <c r="Y76" s="103"/>
      <c r="Z76" s="103"/>
      <c r="AA76" s="103"/>
      <c r="AB76" s="103"/>
      <c r="AC76" s="103"/>
      <c r="AD76" s="103"/>
      <c r="AE76" s="103"/>
      <c r="AF76" s="103"/>
      <c r="AG76" s="103"/>
      <c r="AH76" s="103"/>
      <c r="AI76" s="103"/>
      <c r="AJ76" s="103"/>
    </row>
    <row r="77" spans="1:36" x14ac:dyDescent="0.2">
      <c r="A77" s="35">
        <v>75</v>
      </c>
      <c r="B77" s="93"/>
      <c r="C77" s="93"/>
      <c r="D77" s="103"/>
      <c r="E77" s="103"/>
      <c r="F77" s="103"/>
      <c r="G77" s="103"/>
      <c r="H77" s="103"/>
      <c r="I77" s="103"/>
      <c r="J77" s="103"/>
      <c r="K77" s="103"/>
      <c r="L77" s="104"/>
      <c r="M77" s="103"/>
      <c r="N77" s="103"/>
      <c r="O77" s="103"/>
      <c r="P77" s="108"/>
      <c r="Q77" s="103"/>
      <c r="R77" s="103"/>
      <c r="S77" s="103"/>
      <c r="T77" s="103"/>
      <c r="U77" s="103"/>
      <c r="V77" s="103"/>
      <c r="W77" s="106"/>
      <c r="X77" s="103"/>
      <c r="Y77" s="103"/>
      <c r="Z77" s="103"/>
      <c r="AA77" s="103"/>
      <c r="AB77" s="103"/>
      <c r="AC77" s="103"/>
      <c r="AD77" s="103"/>
      <c r="AE77" s="103"/>
      <c r="AF77" s="103"/>
      <c r="AG77" s="103"/>
      <c r="AH77" s="103"/>
      <c r="AI77" s="103"/>
      <c r="AJ77" s="103"/>
    </row>
    <row r="78" spans="1:36" x14ac:dyDescent="0.2">
      <c r="A78" s="35">
        <v>76</v>
      </c>
      <c r="B78" s="93"/>
      <c r="C78" s="93"/>
      <c r="D78" s="103"/>
      <c r="E78" s="103"/>
      <c r="F78" s="103"/>
      <c r="G78" s="103"/>
      <c r="H78" s="103"/>
      <c r="I78" s="103"/>
      <c r="J78" s="103"/>
      <c r="K78" s="103"/>
      <c r="L78" s="104"/>
      <c r="M78" s="103"/>
      <c r="N78" s="103"/>
      <c r="O78" s="103"/>
      <c r="P78" s="108"/>
      <c r="Q78" s="103"/>
      <c r="R78" s="103"/>
      <c r="S78" s="103"/>
      <c r="T78" s="103"/>
      <c r="U78" s="103"/>
      <c r="V78" s="103"/>
      <c r="W78" s="106"/>
      <c r="X78" s="103"/>
      <c r="Y78" s="103"/>
      <c r="Z78" s="103"/>
      <c r="AA78" s="103"/>
      <c r="AB78" s="103"/>
      <c r="AC78" s="103"/>
      <c r="AD78" s="103"/>
      <c r="AE78" s="103"/>
      <c r="AF78" s="103"/>
      <c r="AG78" s="103"/>
      <c r="AH78" s="103"/>
      <c r="AI78" s="103"/>
      <c r="AJ78" s="103"/>
    </row>
    <row r="79" spans="1:36" x14ac:dyDescent="0.2">
      <c r="A79" s="35">
        <v>77</v>
      </c>
      <c r="B79" s="93"/>
      <c r="C79" s="93"/>
      <c r="D79" s="103"/>
      <c r="E79" s="103"/>
      <c r="F79" s="103"/>
      <c r="G79" s="103"/>
      <c r="H79" s="103"/>
      <c r="I79" s="103"/>
      <c r="J79" s="103"/>
      <c r="K79" s="103"/>
      <c r="L79" s="104"/>
      <c r="M79" s="103"/>
      <c r="N79" s="103"/>
      <c r="O79" s="103"/>
      <c r="P79" s="108"/>
      <c r="Q79" s="103"/>
      <c r="R79" s="103"/>
      <c r="S79" s="103"/>
      <c r="T79" s="103"/>
      <c r="U79" s="103"/>
      <c r="V79" s="103"/>
      <c r="W79" s="106"/>
      <c r="X79" s="103"/>
      <c r="Y79" s="103"/>
      <c r="Z79" s="103"/>
      <c r="AA79" s="103"/>
      <c r="AB79" s="103"/>
      <c r="AC79" s="103"/>
      <c r="AD79" s="103"/>
      <c r="AE79" s="103"/>
      <c r="AF79" s="103"/>
      <c r="AG79" s="103"/>
      <c r="AH79" s="103"/>
      <c r="AI79" s="103"/>
      <c r="AJ79" s="103"/>
    </row>
    <row r="80" spans="1:36" x14ac:dyDescent="0.2">
      <c r="A80" s="35">
        <v>78</v>
      </c>
      <c r="B80" s="93"/>
      <c r="C80" s="93"/>
      <c r="D80" s="103"/>
      <c r="E80" s="103"/>
      <c r="F80" s="103"/>
      <c r="G80" s="103"/>
      <c r="H80" s="103"/>
      <c r="I80" s="103"/>
      <c r="J80" s="103"/>
      <c r="K80" s="103"/>
      <c r="L80" s="104"/>
      <c r="M80" s="103"/>
      <c r="N80" s="103"/>
      <c r="O80" s="103"/>
      <c r="P80" s="108"/>
      <c r="Q80" s="103"/>
      <c r="R80" s="103"/>
      <c r="S80" s="103"/>
      <c r="T80" s="103"/>
      <c r="U80" s="103"/>
      <c r="V80" s="103"/>
      <c r="W80" s="106"/>
      <c r="X80" s="103"/>
      <c r="Y80" s="103"/>
      <c r="Z80" s="103"/>
      <c r="AA80" s="103"/>
      <c r="AB80" s="103"/>
      <c r="AC80" s="103"/>
      <c r="AD80" s="103"/>
      <c r="AE80" s="103"/>
      <c r="AF80" s="103"/>
      <c r="AG80" s="103"/>
      <c r="AH80" s="103"/>
      <c r="AI80" s="103"/>
      <c r="AJ80" s="103"/>
    </row>
    <row r="81" spans="1:36" x14ac:dyDescent="0.2">
      <c r="A81" s="35">
        <v>79</v>
      </c>
      <c r="B81" s="93"/>
      <c r="C81" s="93"/>
      <c r="D81" s="103"/>
      <c r="E81" s="103"/>
      <c r="F81" s="103"/>
      <c r="G81" s="103"/>
      <c r="H81" s="103"/>
      <c r="I81" s="103"/>
      <c r="J81" s="103"/>
      <c r="K81" s="103"/>
      <c r="L81" s="104"/>
      <c r="M81" s="103"/>
      <c r="N81" s="103"/>
      <c r="O81" s="103"/>
      <c r="P81" s="108"/>
      <c r="Q81" s="103"/>
      <c r="R81" s="103"/>
      <c r="S81" s="103"/>
      <c r="T81" s="103"/>
      <c r="U81" s="103"/>
      <c r="V81" s="103"/>
      <c r="W81" s="106"/>
      <c r="X81" s="103"/>
      <c r="Y81" s="103"/>
      <c r="Z81" s="103"/>
      <c r="AA81" s="103"/>
      <c r="AB81" s="103"/>
      <c r="AC81" s="103"/>
      <c r="AD81" s="103"/>
      <c r="AE81" s="103"/>
      <c r="AF81" s="103"/>
      <c r="AG81" s="103"/>
      <c r="AH81" s="103"/>
      <c r="AI81" s="103"/>
      <c r="AJ81" s="103"/>
    </row>
    <row r="82" spans="1:36" x14ac:dyDescent="0.2">
      <c r="A82" s="35">
        <v>80</v>
      </c>
      <c r="B82" s="93"/>
      <c r="C82" s="93"/>
      <c r="D82" s="103"/>
      <c r="E82" s="103"/>
      <c r="F82" s="103"/>
      <c r="G82" s="103"/>
      <c r="H82" s="103"/>
      <c r="I82" s="103"/>
      <c r="J82" s="103"/>
      <c r="K82" s="103"/>
      <c r="L82" s="104"/>
      <c r="M82" s="103"/>
      <c r="N82" s="103"/>
      <c r="O82" s="103"/>
      <c r="P82" s="108"/>
      <c r="Q82" s="103"/>
      <c r="R82" s="103"/>
      <c r="S82" s="103"/>
      <c r="T82" s="103"/>
      <c r="U82" s="103"/>
      <c r="V82" s="103"/>
      <c r="W82" s="106"/>
      <c r="X82" s="103"/>
      <c r="Y82" s="103"/>
      <c r="Z82" s="103"/>
      <c r="AA82" s="103"/>
      <c r="AB82" s="103"/>
      <c r="AC82" s="103"/>
      <c r="AD82" s="103"/>
      <c r="AE82" s="103"/>
      <c r="AF82" s="103"/>
      <c r="AG82" s="103"/>
      <c r="AH82" s="103"/>
      <c r="AI82" s="103"/>
      <c r="AJ82" s="103"/>
    </row>
    <row r="83" spans="1:36" x14ac:dyDescent="0.2">
      <c r="A83" s="35">
        <v>81</v>
      </c>
      <c r="B83" s="93"/>
      <c r="C83" s="93"/>
      <c r="D83" s="103"/>
      <c r="E83" s="103"/>
      <c r="F83" s="103"/>
      <c r="G83" s="103"/>
      <c r="H83" s="103"/>
      <c r="I83" s="103"/>
      <c r="J83" s="103"/>
      <c r="K83" s="103"/>
      <c r="L83" s="104"/>
      <c r="M83" s="103"/>
      <c r="N83" s="103"/>
      <c r="O83" s="103"/>
      <c r="P83" s="108"/>
      <c r="Q83" s="103"/>
      <c r="R83" s="103"/>
      <c r="S83" s="103"/>
      <c r="T83" s="103"/>
      <c r="U83" s="103"/>
      <c r="V83" s="103"/>
      <c r="W83" s="106"/>
      <c r="X83" s="103"/>
      <c r="Y83" s="103"/>
      <c r="Z83" s="103"/>
      <c r="AA83" s="103"/>
      <c r="AB83" s="103"/>
      <c r="AC83" s="103"/>
      <c r="AD83" s="103"/>
      <c r="AE83" s="103"/>
      <c r="AF83" s="103"/>
      <c r="AG83" s="103"/>
      <c r="AH83" s="103"/>
      <c r="AI83" s="103"/>
      <c r="AJ83" s="103"/>
    </row>
    <row r="84" spans="1:36" x14ac:dyDescent="0.2">
      <c r="A84" s="35">
        <v>82</v>
      </c>
      <c r="B84" s="93"/>
      <c r="C84" s="93"/>
      <c r="D84" s="103"/>
      <c r="E84" s="103"/>
      <c r="F84" s="103"/>
      <c r="G84" s="103"/>
      <c r="H84" s="103"/>
      <c r="I84" s="103"/>
      <c r="J84" s="103"/>
      <c r="K84" s="103"/>
      <c r="L84" s="104"/>
      <c r="M84" s="103"/>
      <c r="N84" s="103"/>
      <c r="O84" s="103"/>
      <c r="P84" s="108"/>
      <c r="Q84" s="103"/>
      <c r="R84" s="103"/>
      <c r="S84" s="103"/>
      <c r="T84" s="103"/>
      <c r="U84" s="103"/>
      <c r="V84" s="103"/>
      <c r="W84" s="106"/>
      <c r="X84" s="103"/>
      <c r="Y84" s="103"/>
      <c r="Z84" s="103"/>
      <c r="AA84" s="103"/>
      <c r="AB84" s="103"/>
      <c r="AC84" s="103"/>
      <c r="AD84" s="103"/>
      <c r="AE84" s="103"/>
      <c r="AF84" s="103"/>
      <c r="AG84" s="103"/>
      <c r="AH84" s="103"/>
      <c r="AI84" s="103"/>
      <c r="AJ84" s="103"/>
    </row>
    <row r="85" spans="1:36" x14ac:dyDescent="0.2">
      <c r="A85" s="35">
        <v>83</v>
      </c>
      <c r="B85" s="93"/>
      <c r="C85" s="93"/>
      <c r="D85" s="103"/>
      <c r="E85" s="103"/>
      <c r="F85" s="103"/>
      <c r="G85" s="103"/>
      <c r="H85" s="103"/>
      <c r="I85" s="103"/>
      <c r="J85" s="103"/>
      <c r="K85" s="103"/>
      <c r="L85" s="104"/>
      <c r="M85" s="103"/>
      <c r="N85" s="103"/>
      <c r="O85" s="103"/>
      <c r="P85" s="108"/>
      <c r="Q85" s="103"/>
      <c r="R85" s="103"/>
      <c r="S85" s="103"/>
      <c r="T85" s="103"/>
      <c r="U85" s="103"/>
      <c r="V85" s="103"/>
      <c r="W85" s="106"/>
      <c r="X85" s="103"/>
      <c r="Y85" s="103"/>
      <c r="Z85" s="103"/>
      <c r="AA85" s="103"/>
      <c r="AB85" s="103"/>
      <c r="AC85" s="103"/>
      <c r="AD85" s="103"/>
      <c r="AE85" s="103"/>
      <c r="AF85" s="103"/>
      <c r="AG85" s="103"/>
      <c r="AH85" s="103"/>
      <c r="AI85" s="103"/>
      <c r="AJ85" s="103"/>
    </row>
    <row r="86" spans="1:36" x14ac:dyDescent="0.2">
      <c r="A86" s="35">
        <v>84</v>
      </c>
      <c r="B86" s="93"/>
      <c r="C86" s="93"/>
      <c r="D86" s="103"/>
      <c r="E86" s="103"/>
      <c r="F86" s="103"/>
      <c r="G86" s="103"/>
      <c r="H86" s="103"/>
      <c r="I86" s="103"/>
      <c r="J86" s="103"/>
      <c r="K86" s="103"/>
      <c r="L86" s="104"/>
      <c r="M86" s="103"/>
      <c r="N86" s="103"/>
      <c r="O86" s="103"/>
      <c r="P86" s="108"/>
      <c r="Q86" s="103"/>
      <c r="R86" s="103"/>
      <c r="S86" s="103"/>
      <c r="T86" s="103"/>
      <c r="U86" s="103"/>
      <c r="V86" s="103"/>
      <c r="W86" s="106"/>
      <c r="X86" s="103"/>
      <c r="Y86" s="103"/>
      <c r="Z86" s="103"/>
      <c r="AA86" s="103"/>
      <c r="AB86" s="103"/>
      <c r="AC86" s="103"/>
      <c r="AD86" s="103"/>
      <c r="AE86" s="103"/>
      <c r="AF86" s="103"/>
      <c r="AG86" s="103"/>
      <c r="AH86" s="103"/>
      <c r="AI86" s="103"/>
      <c r="AJ86" s="103"/>
    </row>
    <row r="87" spans="1:36" x14ac:dyDescent="0.2">
      <c r="A87" s="35">
        <v>85</v>
      </c>
      <c r="B87" s="93"/>
      <c r="C87" s="93"/>
      <c r="D87" s="103"/>
      <c r="E87" s="103"/>
      <c r="F87" s="103"/>
      <c r="G87" s="103"/>
      <c r="H87" s="103"/>
      <c r="I87" s="103"/>
      <c r="J87" s="103"/>
      <c r="K87" s="103"/>
      <c r="L87" s="104"/>
      <c r="M87" s="103"/>
      <c r="N87" s="103"/>
      <c r="O87" s="103"/>
      <c r="P87" s="108"/>
      <c r="Q87" s="103"/>
      <c r="R87" s="103"/>
      <c r="S87" s="103"/>
      <c r="T87" s="103"/>
      <c r="U87" s="103"/>
      <c r="V87" s="103"/>
      <c r="W87" s="106"/>
      <c r="X87" s="103"/>
      <c r="Y87" s="103"/>
      <c r="Z87" s="103"/>
      <c r="AA87" s="103"/>
      <c r="AB87" s="103"/>
      <c r="AC87" s="103"/>
      <c r="AD87" s="103"/>
      <c r="AE87" s="103"/>
      <c r="AF87" s="103"/>
      <c r="AG87" s="103"/>
      <c r="AH87" s="103"/>
      <c r="AI87" s="103"/>
      <c r="AJ87" s="103"/>
    </row>
    <row r="88" spans="1:36" x14ac:dyDescent="0.2">
      <c r="A88" s="35">
        <v>86</v>
      </c>
      <c r="B88" s="93"/>
      <c r="C88" s="93"/>
      <c r="D88" s="103"/>
      <c r="E88" s="103"/>
      <c r="F88" s="103"/>
      <c r="G88" s="103"/>
      <c r="H88" s="103"/>
      <c r="I88" s="103"/>
      <c r="J88" s="103"/>
      <c r="K88" s="103"/>
      <c r="L88" s="104"/>
      <c r="M88" s="103"/>
      <c r="N88" s="103"/>
      <c r="O88" s="103"/>
      <c r="P88" s="108"/>
      <c r="Q88" s="103"/>
      <c r="R88" s="103"/>
      <c r="S88" s="103"/>
      <c r="T88" s="103"/>
      <c r="U88" s="103"/>
      <c r="V88" s="103"/>
      <c r="W88" s="106"/>
      <c r="X88" s="103"/>
      <c r="Y88" s="103"/>
      <c r="Z88" s="103"/>
      <c r="AA88" s="103"/>
      <c r="AB88" s="103"/>
      <c r="AC88" s="103"/>
      <c r="AD88" s="103"/>
      <c r="AE88" s="103"/>
      <c r="AF88" s="103"/>
      <c r="AG88" s="103"/>
      <c r="AH88" s="103"/>
      <c r="AI88" s="103"/>
      <c r="AJ88" s="103"/>
    </row>
    <row r="89" spans="1:36" x14ac:dyDescent="0.2">
      <c r="A89" s="35">
        <v>87</v>
      </c>
      <c r="B89" s="93"/>
      <c r="C89" s="93"/>
      <c r="D89" s="103"/>
      <c r="E89" s="103"/>
      <c r="F89" s="103"/>
      <c r="G89" s="103"/>
      <c r="H89" s="103"/>
      <c r="I89" s="103"/>
      <c r="J89" s="103"/>
      <c r="K89" s="103"/>
      <c r="L89" s="104"/>
      <c r="M89" s="103"/>
      <c r="N89" s="103"/>
      <c r="O89" s="103"/>
      <c r="P89" s="108"/>
      <c r="Q89" s="103"/>
      <c r="R89" s="103"/>
      <c r="S89" s="103"/>
      <c r="T89" s="103"/>
      <c r="U89" s="103"/>
      <c r="V89" s="103"/>
      <c r="W89" s="106"/>
      <c r="X89" s="103"/>
      <c r="Y89" s="103"/>
      <c r="Z89" s="103"/>
      <c r="AA89" s="103"/>
      <c r="AB89" s="103"/>
      <c r="AC89" s="103"/>
      <c r="AD89" s="103"/>
      <c r="AE89" s="103"/>
      <c r="AF89" s="103"/>
      <c r="AG89" s="103"/>
      <c r="AH89" s="103"/>
      <c r="AI89" s="103"/>
      <c r="AJ89" s="103"/>
    </row>
    <row r="90" spans="1:36" x14ac:dyDescent="0.2">
      <c r="A90" s="35">
        <v>88</v>
      </c>
      <c r="B90" s="93"/>
      <c r="C90" s="93"/>
      <c r="D90" s="103"/>
      <c r="E90" s="103"/>
      <c r="F90" s="103"/>
      <c r="G90" s="103"/>
      <c r="H90" s="103"/>
      <c r="I90" s="103"/>
      <c r="J90" s="103"/>
      <c r="K90" s="103"/>
      <c r="L90" s="104"/>
      <c r="M90" s="103"/>
      <c r="N90" s="103"/>
      <c r="O90" s="103"/>
      <c r="P90" s="108"/>
      <c r="Q90" s="103"/>
      <c r="R90" s="103"/>
      <c r="S90" s="103"/>
      <c r="T90" s="103"/>
      <c r="U90" s="103"/>
      <c r="V90" s="103"/>
      <c r="W90" s="106"/>
      <c r="X90" s="103"/>
      <c r="Y90" s="103"/>
      <c r="Z90" s="103"/>
      <c r="AA90" s="103"/>
      <c r="AB90" s="103"/>
      <c r="AC90" s="103"/>
      <c r="AD90" s="103"/>
      <c r="AE90" s="103"/>
      <c r="AF90" s="103"/>
      <c r="AG90" s="103"/>
      <c r="AH90" s="103"/>
      <c r="AI90" s="103"/>
      <c r="AJ90" s="103"/>
    </row>
    <row r="91" spans="1:36" x14ac:dyDescent="0.2">
      <c r="A91" s="35">
        <v>89</v>
      </c>
      <c r="B91" s="93"/>
      <c r="C91" s="93"/>
      <c r="D91" s="103"/>
      <c r="E91" s="103"/>
      <c r="F91" s="103"/>
      <c r="G91" s="103"/>
      <c r="H91" s="103"/>
      <c r="I91" s="103"/>
      <c r="J91" s="103"/>
      <c r="K91" s="103"/>
      <c r="L91" s="104"/>
      <c r="M91" s="103"/>
      <c r="N91" s="103"/>
      <c r="O91" s="103"/>
      <c r="P91" s="108"/>
      <c r="Q91" s="103"/>
      <c r="R91" s="103"/>
      <c r="S91" s="103"/>
      <c r="T91" s="103"/>
      <c r="U91" s="103"/>
      <c r="V91" s="103"/>
      <c r="W91" s="106"/>
      <c r="X91" s="103"/>
      <c r="Y91" s="103"/>
      <c r="Z91" s="103"/>
      <c r="AA91" s="103"/>
      <c r="AB91" s="103"/>
      <c r="AC91" s="103"/>
      <c r="AD91" s="103"/>
      <c r="AE91" s="103"/>
      <c r="AF91" s="103"/>
      <c r="AG91" s="103"/>
      <c r="AH91" s="103"/>
      <c r="AI91" s="103"/>
      <c r="AJ91" s="103"/>
    </row>
    <row r="92" spans="1:36" x14ac:dyDescent="0.2">
      <c r="A92" s="35">
        <v>90</v>
      </c>
      <c r="B92" s="93"/>
      <c r="C92" s="93"/>
      <c r="D92" s="103"/>
      <c r="E92" s="103"/>
      <c r="F92" s="103"/>
      <c r="G92" s="103"/>
      <c r="H92" s="103"/>
      <c r="I92" s="103"/>
      <c r="J92" s="103"/>
      <c r="K92" s="103"/>
      <c r="L92" s="104"/>
      <c r="M92" s="103"/>
      <c r="N92" s="103"/>
      <c r="O92" s="103"/>
      <c r="P92" s="108"/>
      <c r="Q92" s="103"/>
      <c r="R92" s="103"/>
      <c r="S92" s="103"/>
      <c r="T92" s="103"/>
      <c r="U92" s="103"/>
      <c r="V92" s="103"/>
      <c r="W92" s="106"/>
      <c r="X92" s="103"/>
      <c r="Y92" s="103"/>
      <c r="Z92" s="103"/>
      <c r="AA92" s="103"/>
      <c r="AB92" s="103"/>
      <c r="AC92" s="103"/>
      <c r="AD92" s="103"/>
      <c r="AE92" s="103"/>
      <c r="AF92" s="103"/>
      <c r="AG92" s="103"/>
      <c r="AH92" s="103"/>
      <c r="AI92" s="103"/>
      <c r="AJ92" s="103"/>
    </row>
    <row r="93" spans="1:36" x14ac:dyDescent="0.2">
      <c r="A93" s="35">
        <v>91</v>
      </c>
      <c r="B93" s="93"/>
      <c r="C93" s="93"/>
      <c r="D93" s="103"/>
      <c r="E93" s="103"/>
      <c r="F93" s="103"/>
      <c r="G93" s="103"/>
      <c r="H93" s="103"/>
      <c r="I93" s="103"/>
      <c r="J93" s="103"/>
      <c r="K93" s="103"/>
      <c r="L93" s="104"/>
      <c r="M93" s="103"/>
      <c r="N93" s="103"/>
      <c r="O93" s="103"/>
      <c r="P93" s="108"/>
      <c r="Q93" s="103"/>
      <c r="R93" s="103"/>
      <c r="S93" s="103"/>
      <c r="T93" s="103"/>
      <c r="U93" s="103"/>
      <c r="V93" s="103"/>
      <c r="W93" s="106"/>
      <c r="X93" s="103"/>
      <c r="Y93" s="103"/>
      <c r="Z93" s="103"/>
      <c r="AA93" s="103"/>
      <c r="AB93" s="103"/>
      <c r="AC93" s="103"/>
      <c r="AD93" s="103"/>
      <c r="AE93" s="103"/>
      <c r="AF93" s="103"/>
      <c r="AG93" s="103"/>
      <c r="AH93" s="103"/>
      <c r="AI93" s="103"/>
      <c r="AJ93" s="103"/>
    </row>
    <row r="94" spans="1:36" x14ac:dyDescent="0.2">
      <c r="A94" s="35">
        <v>92</v>
      </c>
      <c r="B94" s="93"/>
      <c r="C94" s="93"/>
      <c r="D94" s="103"/>
      <c r="E94" s="103"/>
      <c r="F94" s="103"/>
      <c r="G94" s="103"/>
      <c r="H94" s="103"/>
      <c r="I94" s="103"/>
      <c r="J94" s="103"/>
      <c r="K94" s="103"/>
      <c r="L94" s="104"/>
      <c r="M94" s="103"/>
      <c r="N94" s="103"/>
      <c r="O94" s="103"/>
      <c r="P94" s="108"/>
      <c r="Q94" s="103"/>
      <c r="R94" s="103"/>
      <c r="S94" s="103"/>
      <c r="T94" s="103"/>
      <c r="U94" s="103"/>
      <c r="V94" s="103"/>
      <c r="W94" s="106"/>
      <c r="X94" s="103"/>
      <c r="Y94" s="103"/>
      <c r="Z94" s="103"/>
      <c r="AA94" s="103"/>
      <c r="AB94" s="103"/>
      <c r="AC94" s="103"/>
      <c r="AD94" s="103"/>
      <c r="AE94" s="103"/>
      <c r="AF94" s="103"/>
      <c r="AG94" s="103"/>
      <c r="AH94" s="103"/>
      <c r="AI94" s="103"/>
      <c r="AJ94" s="103"/>
    </row>
    <row r="95" spans="1:36" x14ac:dyDescent="0.2">
      <c r="A95" s="35">
        <v>93</v>
      </c>
      <c r="B95" s="93"/>
      <c r="C95" s="93"/>
      <c r="D95" s="103"/>
      <c r="E95" s="103"/>
      <c r="F95" s="103"/>
      <c r="G95" s="103"/>
      <c r="H95" s="103"/>
      <c r="I95" s="103"/>
      <c r="J95" s="103"/>
      <c r="K95" s="103"/>
      <c r="L95" s="104"/>
      <c r="M95" s="103"/>
      <c r="N95" s="103"/>
      <c r="O95" s="103"/>
      <c r="P95" s="108"/>
      <c r="Q95" s="103"/>
      <c r="R95" s="103"/>
      <c r="S95" s="103"/>
      <c r="T95" s="103"/>
      <c r="U95" s="103"/>
      <c r="V95" s="103"/>
      <c r="W95" s="106"/>
      <c r="X95" s="103"/>
      <c r="Y95" s="103"/>
      <c r="Z95" s="103"/>
      <c r="AA95" s="103"/>
      <c r="AB95" s="103"/>
      <c r="AC95" s="103"/>
      <c r="AD95" s="103"/>
      <c r="AE95" s="103"/>
      <c r="AF95" s="103"/>
      <c r="AG95" s="103"/>
      <c r="AH95" s="103"/>
      <c r="AI95" s="103"/>
      <c r="AJ95" s="103"/>
    </row>
    <row r="96" spans="1:36" x14ac:dyDescent="0.2">
      <c r="A96" s="35">
        <v>94</v>
      </c>
      <c r="B96" s="93"/>
      <c r="C96" s="93"/>
      <c r="D96" s="103"/>
      <c r="E96" s="103"/>
      <c r="F96" s="103"/>
      <c r="G96" s="103"/>
      <c r="H96" s="103"/>
      <c r="I96" s="103"/>
      <c r="J96" s="103"/>
      <c r="K96" s="103"/>
      <c r="L96" s="104"/>
      <c r="M96" s="103"/>
      <c r="N96" s="103"/>
      <c r="O96" s="103"/>
      <c r="P96" s="108"/>
      <c r="Q96" s="103"/>
      <c r="R96" s="103"/>
      <c r="S96" s="103"/>
      <c r="T96" s="103"/>
      <c r="U96" s="103"/>
      <c r="V96" s="103"/>
      <c r="W96" s="106"/>
      <c r="X96" s="103"/>
      <c r="Y96" s="103"/>
      <c r="Z96" s="103"/>
      <c r="AA96" s="103"/>
      <c r="AB96" s="103"/>
      <c r="AC96" s="103"/>
      <c r="AD96" s="103"/>
      <c r="AE96" s="103"/>
      <c r="AF96" s="103"/>
      <c r="AG96" s="103"/>
      <c r="AH96" s="103"/>
      <c r="AI96" s="103"/>
      <c r="AJ96" s="103"/>
    </row>
    <row r="97" spans="1:36" x14ac:dyDescent="0.2">
      <c r="A97" s="35">
        <v>95</v>
      </c>
      <c r="B97" s="93"/>
      <c r="C97" s="93"/>
      <c r="D97" s="103"/>
      <c r="E97" s="103"/>
      <c r="F97" s="103"/>
      <c r="G97" s="103"/>
      <c r="H97" s="103"/>
      <c r="I97" s="103"/>
      <c r="J97" s="103"/>
      <c r="K97" s="103"/>
      <c r="L97" s="104"/>
      <c r="M97" s="103"/>
      <c r="N97" s="103"/>
      <c r="O97" s="103"/>
      <c r="P97" s="108"/>
      <c r="Q97" s="103"/>
      <c r="R97" s="103"/>
      <c r="S97" s="103"/>
      <c r="T97" s="103"/>
      <c r="U97" s="103"/>
      <c r="V97" s="103"/>
      <c r="W97" s="106"/>
      <c r="X97" s="103"/>
      <c r="Y97" s="103"/>
      <c r="Z97" s="103"/>
      <c r="AA97" s="103"/>
      <c r="AB97" s="103"/>
      <c r="AC97" s="103"/>
      <c r="AD97" s="103"/>
      <c r="AE97" s="103"/>
      <c r="AF97" s="103"/>
      <c r="AG97" s="103"/>
      <c r="AH97" s="103"/>
      <c r="AI97" s="103"/>
      <c r="AJ97" s="103"/>
    </row>
    <row r="98" spans="1:36" x14ac:dyDescent="0.2">
      <c r="A98" s="35">
        <v>96</v>
      </c>
      <c r="B98" s="93"/>
      <c r="C98" s="93"/>
      <c r="D98" s="103"/>
      <c r="E98" s="103"/>
      <c r="F98" s="103"/>
      <c r="G98" s="103"/>
      <c r="H98" s="103"/>
      <c r="I98" s="103"/>
      <c r="J98" s="103"/>
      <c r="K98" s="103"/>
      <c r="L98" s="104"/>
      <c r="M98" s="103"/>
      <c r="N98" s="103"/>
      <c r="O98" s="103"/>
      <c r="P98" s="108"/>
      <c r="Q98" s="103"/>
      <c r="R98" s="103"/>
      <c r="S98" s="103"/>
      <c r="T98" s="103"/>
      <c r="U98" s="103"/>
      <c r="V98" s="103"/>
      <c r="W98" s="106"/>
      <c r="X98" s="103"/>
      <c r="Y98" s="103"/>
      <c r="Z98" s="103"/>
      <c r="AA98" s="103"/>
      <c r="AB98" s="103"/>
      <c r="AC98" s="103"/>
      <c r="AD98" s="103"/>
      <c r="AE98" s="103"/>
      <c r="AF98" s="103"/>
      <c r="AG98" s="103"/>
      <c r="AH98" s="103"/>
      <c r="AI98" s="103"/>
      <c r="AJ98" s="103"/>
    </row>
    <row r="99" spans="1:36" x14ac:dyDescent="0.2">
      <c r="A99" s="35">
        <v>97</v>
      </c>
      <c r="B99" s="93"/>
      <c r="C99" s="93"/>
      <c r="D99" s="103"/>
      <c r="E99" s="103"/>
      <c r="F99" s="103"/>
      <c r="G99" s="103"/>
      <c r="H99" s="103"/>
      <c r="I99" s="103"/>
      <c r="J99" s="103"/>
      <c r="K99" s="103"/>
      <c r="L99" s="104"/>
      <c r="M99" s="103"/>
      <c r="N99" s="103"/>
      <c r="O99" s="103"/>
      <c r="P99" s="108"/>
      <c r="Q99" s="103"/>
      <c r="R99" s="103"/>
      <c r="S99" s="103"/>
      <c r="T99" s="103"/>
      <c r="U99" s="103"/>
      <c r="V99" s="103"/>
      <c r="W99" s="106"/>
      <c r="X99" s="103"/>
      <c r="Y99" s="103"/>
      <c r="Z99" s="103"/>
      <c r="AA99" s="103"/>
      <c r="AB99" s="103"/>
      <c r="AC99" s="103"/>
      <c r="AD99" s="103"/>
      <c r="AE99" s="103"/>
      <c r="AF99" s="103"/>
      <c r="AG99" s="103"/>
      <c r="AH99" s="103"/>
      <c r="AI99" s="103"/>
      <c r="AJ99" s="103"/>
    </row>
    <row r="100" spans="1:36" x14ac:dyDescent="0.2">
      <c r="A100" s="35">
        <v>98</v>
      </c>
      <c r="B100" s="93"/>
      <c r="C100" s="93"/>
      <c r="D100" s="103"/>
      <c r="E100" s="103"/>
      <c r="F100" s="103"/>
      <c r="G100" s="103"/>
      <c r="H100" s="103"/>
      <c r="I100" s="103"/>
      <c r="J100" s="103"/>
      <c r="K100" s="103"/>
      <c r="L100" s="104"/>
      <c r="M100" s="103"/>
      <c r="N100" s="103"/>
      <c r="O100" s="103"/>
      <c r="P100" s="108"/>
      <c r="Q100" s="103"/>
      <c r="R100" s="103"/>
      <c r="S100" s="103"/>
      <c r="T100" s="103"/>
      <c r="U100" s="103"/>
      <c r="V100" s="103"/>
      <c r="W100" s="106"/>
      <c r="X100" s="103"/>
      <c r="Y100" s="103"/>
      <c r="Z100" s="103"/>
      <c r="AA100" s="103"/>
      <c r="AB100" s="103"/>
      <c r="AC100" s="103"/>
      <c r="AD100" s="103"/>
      <c r="AE100" s="103"/>
      <c r="AF100" s="103"/>
      <c r="AG100" s="103"/>
      <c r="AH100" s="103"/>
      <c r="AI100" s="103"/>
      <c r="AJ100" s="103"/>
    </row>
    <row r="101" spans="1:36" x14ac:dyDescent="0.2">
      <c r="A101" s="35">
        <v>99</v>
      </c>
      <c r="B101" s="93"/>
      <c r="C101" s="93"/>
      <c r="D101" s="103"/>
      <c r="E101" s="103"/>
      <c r="F101" s="103"/>
      <c r="G101" s="103"/>
      <c r="H101" s="103"/>
      <c r="I101" s="103"/>
      <c r="J101" s="103"/>
      <c r="K101" s="103"/>
      <c r="L101" s="104"/>
      <c r="M101" s="103"/>
      <c r="N101" s="103"/>
      <c r="O101" s="103"/>
      <c r="P101" s="108"/>
      <c r="Q101" s="103"/>
      <c r="R101" s="103"/>
      <c r="S101" s="103"/>
      <c r="T101" s="103"/>
      <c r="U101" s="103"/>
      <c r="V101" s="103"/>
      <c r="W101" s="106"/>
      <c r="X101" s="103"/>
      <c r="Y101" s="103"/>
      <c r="Z101" s="103"/>
      <c r="AA101" s="103"/>
      <c r="AB101" s="103"/>
      <c r="AC101" s="103"/>
      <c r="AD101" s="103"/>
      <c r="AE101" s="103"/>
      <c r="AF101" s="103"/>
      <c r="AG101" s="103"/>
      <c r="AH101" s="103"/>
      <c r="AI101" s="103"/>
      <c r="AJ101" s="103"/>
    </row>
    <row r="102" spans="1:36" x14ac:dyDescent="0.2">
      <c r="A102" s="35">
        <v>100</v>
      </c>
      <c r="B102" s="93"/>
      <c r="C102" s="93"/>
      <c r="D102" s="103"/>
      <c r="E102" s="103"/>
      <c r="F102" s="103"/>
      <c r="G102" s="103"/>
      <c r="H102" s="103"/>
      <c r="I102" s="103"/>
      <c r="J102" s="103"/>
      <c r="K102" s="103"/>
      <c r="L102" s="104"/>
      <c r="M102" s="103"/>
      <c r="N102" s="103"/>
      <c r="O102" s="103"/>
      <c r="P102" s="108"/>
      <c r="Q102" s="103"/>
      <c r="R102" s="103"/>
      <c r="S102" s="103"/>
      <c r="T102" s="103"/>
      <c r="U102" s="103"/>
      <c r="V102" s="103"/>
      <c r="W102" s="106"/>
      <c r="X102" s="103"/>
      <c r="Y102" s="103"/>
      <c r="Z102" s="103"/>
      <c r="AA102" s="103"/>
      <c r="AB102" s="103"/>
      <c r="AC102" s="103"/>
      <c r="AD102" s="103"/>
      <c r="AE102" s="103"/>
      <c r="AF102" s="103"/>
      <c r="AG102" s="103"/>
      <c r="AH102" s="103"/>
      <c r="AI102" s="103"/>
      <c r="AJ102" s="103"/>
    </row>
    <row r="103" spans="1:36" x14ac:dyDescent="0.2">
      <c r="A103" s="35">
        <v>101</v>
      </c>
      <c r="B103" s="93"/>
      <c r="C103" s="93"/>
      <c r="D103" s="103"/>
      <c r="E103" s="103"/>
      <c r="F103" s="103"/>
      <c r="G103" s="103"/>
      <c r="H103" s="103"/>
      <c r="I103" s="103"/>
      <c r="J103" s="103"/>
      <c r="K103" s="103"/>
      <c r="L103" s="104"/>
      <c r="M103" s="103"/>
      <c r="N103" s="103"/>
      <c r="O103" s="103"/>
      <c r="P103" s="108"/>
      <c r="Q103" s="103"/>
      <c r="R103" s="103"/>
      <c r="S103" s="103"/>
      <c r="T103" s="103"/>
      <c r="U103" s="103"/>
      <c r="V103" s="103"/>
      <c r="W103" s="106"/>
      <c r="X103" s="103"/>
      <c r="Y103" s="103"/>
      <c r="Z103" s="103"/>
      <c r="AA103" s="103"/>
      <c r="AB103" s="103"/>
      <c r="AC103" s="103"/>
      <c r="AD103" s="103"/>
      <c r="AE103" s="103"/>
      <c r="AF103" s="103"/>
      <c r="AG103" s="103"/>
      <c r="AH103" s="103"/>
      <c r="AI103" s="103"/>
      <c r="AJ103" s="103"/>
    </row>
    <row r="104" spans="1:36" x14ac:dyDescent="0.2">
      <c r="A104" s="35">
        <v>102</v>
      </c>
      <c r="B104" s="93"/>
      <c r="C104" s="93"/>
      <c r="D104" s="103"/>
      <c r="E104" s="103"/>
      <c r="F104" s="103"/>
      <c r="G104" s="103"/>
      <c r="H104" s="103"/>
      <c r="I104" s="103"/>
      <c r="J104" s="103"/>
      <c r="K104" s="103"/>
      <c r="L104" s="104"/>
      <c r="M104" s="103"/>
      <c r="N104" s="103"/>
      <c r="O104" s="103"/>
      <c r="P104" s="108"/>
      <c r="Q104" s="103"/>
      <c r="R104" s="103"/>
      <c r="S104" s="103"/>
      <c r="T104" s="103"/>
      <c r="U104" s="103"/>
      <c r="V104" s="103"/>
      <c r="W104" s="106"/>
      <c r="X104" s="103"/>
      <c r="Y104" s="103"/>
      <c r="Z104" s="103"/>
      <c r="AA104" s="103"/>
      <c r="AB104" s="103"/>
      <c r="AC104" s="103"/>
      <c r="AD104" s="103"/>
      <c r="AE104" s="103"/>
      <c r="AF104" s="103"/>
      <c r="AG104" s="103"/>
      <c r="AH104" s="103"/>
      <c r="AI104" s="103"/>
      <c r="AJ104" s="103"/>
    </row>
    <row r="105" spans="1:36" x14ac:dyDescent="0.2">
      <c r="A105" s="35">
        <v>103</v>
      </c>
      <c r="B105" s="93"/>
      <c r="C105" s="93"/>
      <c r="D105" s="103"/>
      <c r="E105" s="103"/>
      <c r="F105" s="103"/>
      <c r="G105" s="103"/>
      <c r="H105" s="103"/>
      <c r="I105" s="103"/>
      <c r="J105" s="103"/>
      <c r="K105" s="103"/>
      <c r="L105" s="104"/>
      <c r="M105" s="103"/>
      <c r="N105" s="103"/>
      <c r="O105" s="103"/>
      <c r="P105" s="108"/>
      <c r="Q105" s="103"/>
      <c r="R105" s="103"/>
      <c r="S105" s="103"/>
      <c r="T105" s="103"/>
      <c r="U105" s="103"/>
      <c r="V105" s="103"/>
      <c r="W105" s="106"/>
      <c r="X105" s="103"/>
      <c r="Y105" s="103"/>
      <c r="Z105" s="103"/>
      <c r="AA105" s="103"/>
      <c r="AB105" s="103"/>
      <c r="AC105" s="103"/>
      <c r="AD105" s="103"/>
      <c r="AE105" s="103"/>
      <c r="AF105" s="103"/>
      <c r="AG105" s="103"/>
      <c r="AH105" s="103"/>
      <c r="AI105" s="103"/>
      <c r="AJ105" s="103"/>
    </row>
    <row r="106" spans="1:36" x14ac:dyDescent="0.2">
      <c r="A106" s="35">
        <v>104</v>
      </c>
      <c r="B106" s="93"/>
      <c r="C106" s="93"/>
      <c r="D106" s="103"/>
      <c r="E106" s="103"/>
      <c r="F106" s="103"/>
      <c r="G106" s="103"/>
      <c r="H106" s="103"/>
      <c r="I106" s="103"/>
      <c r="J106" s="103"/>
      <c r="K106" s="103"/>
      <c r="L106" s="104"/>
      <c r="M106" s="103"/>
      <c r="N106" s="103"/>
      <c r="O106" s="103"/>
      <c r="P106" s="108"/>
      <c r="Q106" s="103"/>
      <c r="R106" s="103"/>
      <c r="S106" s="103"/>
      <c r="T106" s="103"/>
      <c r="U106" s="103"/>
      <c r="V106" s="103"/>
      <c r="W106" s="106"/>
      <c r="X106" s="103"/>
      <c r="Y106" s="103"/>
      <c r="Z106" s="103"/>
      <c r="AA106" s="103"/>
      <c r="AB106" s="103"/>
      <c r="AC106" s="103"/>
      <c r="AD106" s="103"/>
      <c r="AE106" s="103"/>
      <c r="AF106" s="103"/>
      <c r="AG106" s="103"/>
      <c r="AH106" s="103"/>
      <c r="AI106" s="103"/>
      <c r="AJ106" s="103"/>
    </row>
    <row r="107" spans="1:36" x14ac:dyDescent="0.2">
      <c r="A107" s="35">
        <v>105</v>
      </c>
      <c r="B107" s="93"/>
      <c r="C107" s="93"/>
      <c r="D107" s="103"/>
      <c r="E107" s="103"/>
      <c r="F107" s="103"/>
      <c r="G107" s="103"/>
      <c r="H107" s="103"/>
      <c r="I107" s="103"/>
      <c r="J107" s="103"/>
      <c r="K107" s="103"/>
      <c r="L107" s="104"/>
      <c r="M107" s="103"/>
      <c r="N107" s="103"/>
      <c r="O107" s="103"/>
      <c r="P107" s="108"/>
      <c r="Q107" s="103"/>
      <c r="R107" s="103"/>
      <c r="S107" s="103"/>
      <c r="T107" s="103"/>
      <c r="U107" s="103"/>
      <c r="V107" s="103"/>
      <c r="W107" s="106"/>
      <c r="X107" s="103"/>
      <c r="Y107" s="103"/>
      <c r="Z107" s="103"/>
      <c r="AA107" s="103"/>
      <c r="AB107" s="103"/>
      <c r="AC107" s="103"/>
      <c r="AD107" s="103"/>
      <c r="AE107" s="103"/>
      <c r="AF107" s="103"/>
      <c r="AG107" s="103"/>
      <c r="AH107" s="103"/>
      <c r="AI107" s="103"/>
      <c r="AJ107" s="103"/>
    </row>
    <row r="108" spans="1:36" x14ac:dyDescent="0.2">
      <c r="A108" s="35">
        <v>106</v>
      </c>
      <c r="B108" s="93"/>
      <c r="C108" s="93"/>
      <c r="D108" s="103"/>
      <c r="E108" s="103"/>
      <c r="F108" s="103"/>
      <c r="G108" s="103"/>
      <c r="H108" s="103"/>
      <c r="I108" s="103"/>
      <c r="J108" s="103"/>
      <c r="K108" s="103"/>
      <c r="L108" s="104"/>
      <c r="M108" s="103"/>
      <c r="N108" s="103"/>
      <c r="O108" s="103"/>
      <c r="P108" s="108"/>
      <c r="Q108" s="103"/>
      <c r="R108" s="103"/>
      <c r="S108" s="103"/>
      <c r="T108" s="103"/>
      <c r="U108" s="103"/>
      <c r="V108" s="103"/>
      <c r="W108" s="106"/>
      <c r="X108" s="103"/>
      <c r="Y108" s="103"/>
      <c r="Z108" s="103"/>
      <c r="AA108" s="103"/>
      <c r="AB108" s="103"/>
      <c r="AC108" s="103"/>
      <c r="AD108" s="103"/>
      <c r="AE108" s="103"/>
      <c r="AF108" s="103"/>
      <c r="AG108" s="103"/>
      <c r="AH108" s="103"/>
      <c r="AI108" s="103"/>
      <c r="AJ108" s="103"/>
    </row>
    <row r="109" spans="1:36" x14ac:dyDescent="0.2">
      <c r="A109" s="35">
        <v>107</v>
      </c>
      <c r="B109" s="93"/>
      <c r="C109" s="93"/>
      <c r="D109" s="103"/>
      <c r="E109" s="103"/>
      <c r="F109" s="103"/>
      <c r="G109" s="103"/>
      <c r="H109" s="103"/>
      <c r="I109" s="103"/>
      <c r="J109" s="103"/>
      <c r="K109" s="103"/>
      <c r="L109" s="104"/>
      <c r="M109" s="103"/>
      <c r="N109" s="103"/>
      <c r="O109" s="103"/>
      <c r="P109" s="108"/>
      <c r="Q109" s="103"/>
      <c r="R109" s="103"/>
      <c r="S109" s="103"/>
      <c r="T109" s="103"/>
      <c r="U109" s="103"/>
      <c r="V109" s="103"/>
      <c r="W109" s="106"/>
      <c r="X109" s="103"/>
      <c r="Y109" s="103"/>
      <c r="Z109" s="103"/>
      <c r="AA109" s="103"/>
      <c r="AB109" s="103"/>
      <c r="AC109" s="103"/>
      <c r="AD109" s="103"/>
      <c r="AE109" s="103"/>
      <c r="AF109" s="103"/>
      <c r="AG109" s="103"/>
      <c r="AH109" s="103"/>
      <c r="AI109" s="103"/>
      <c r="AJ109" s="103"/>
    </row>
    <row r="110" spans="1:36" x14ac:dyDescent="0.2">
      <c r="A110" s="35">
        <v>108</v>
      </c>
      <c r="B110" s="93"/>
      <c r="C110" s="93"/>
      <c r="D110" s="103"/>
      <c r="E110" s="103"/>
      <c r="F110" s="103"/>
      <c r="G110" s="103"/>
      <c r="H110" s="103"/>
      <c r="I110" s="103"/>
      <c r="J110" s="103"/>
      <c r="K110" s="103"/>
      <c r="L110" s="104"/>
      <c r="M110" s="103"/>
      <c r="N110" s="103"/>
      <c r="O110" s="103"/>
      <c r="P110" s="108"/>
      <c r="Q110" s="103"/>
      <c r="R110" s="103"/>
      <c r="S110" s="103"/>
      <c r="T110" s="103"/>
      <c r="U110" s="103"/>
      <c r="V110" s="103"/>
      <c r="W110" s="106"/>
      <c r="X110" s="103"/>
      <c r="Y110" s="103"/>
      <c r="Z110" s="103"/>
      <c r="AA110" s="103"/>
      <c r="AB110" s="103"/>
      <c r="AC110" s="103"/>
      <c r="AD110" s="103"/>
      <c r="AE110" s="103"/>
      <c r="AF110" s="103"/>
      <c r="AG110" s="103"/>
      <c r="AH110" s="103"/>
      <c r="AI110" s="103"/>
      <c r="AJ110" s="103"/>
    </row>
    <row r="111" spans="1:36" x14ac:dyDescent="0.2">
      <c r="A111" s="35">
        <v>109</v>
      </c>
      <c r="B111" s="93"/>
      <c r="C111" s="93"/>
      <c r="D111" s="103"/>
      <c r="E111" s="103"/>
      <c r="F111" s="103"/>
      <c r="G111" s="103"/>
      <c r="H111" s="103"/>
      <c r="I111" s="103"/>
      <c r="J111" s="103"/>
      <c r="K111" s="103"/>
      <c r="L111" s="104"/>
      <c r="M111" s="103"/>
      <c r="N111" s="103"/>
      <c r="O111" s="103"/>
      <c r="P111" s="108"/>
      <c r="Q111" s="103"/>
      <c r="R111" s="103"/>
      <c r="S111" s="103"/>
      <c r="T111" s="103"/>
      <c r="U111" s="103"/>
      <c r="V111" s="103"/>
      <c r="W111" s="106"/>
      <c r="X111" s="103"/>
      <c r="Y111" s="103"/>
      <c r="Z111" s="103"/>
      <c r="AA111" s="103"/>
      <c r="AB111" s="103"/>
      <c r="AC111" s="103"/>
      <c r="AD111" s="103"/>
      <c r="AE111" s="103"/>
      <c r="AF111" s="103"/>
      <c r="AG111" s="103"/>
      <c r="AH111" s="103"/>
      <c r="AI111" s="103"/>
      <c r="AJ111" s="103"/>
    </row>
    <row r="112" spans="1:36" x14ac:dyDescent="0.2">
      <c r="A112" s="35">
        <v>110</v>
      </c>
      <c r="B112" s="93"/>
      <c r="C112" s="93"/>
      <c r="D112" s="103"/>
      <c r="E112" s="103"/>
      <c r="F112" s="103"/>
      <c r="G112" s="103"/>
      <c r="H112" s="103"/>
      <c r="I112" s="103"/>
      <c r="J112" s="103"/>
      <c r="K112" s="103"/>
      <c r="L112" s="104"/>
      <c r="M112" s="103"/>
      <c r="N112" s="103"/>
      <c r="O112" s="103"/>
      <c r="P112" s="108"/>
      <c r="Q112" s="103"/>
      <c r="R112" s="103"/>
      <c r="S112" s="103"/>
      <c r="T112" s="103"/>
      <c r="U112" s="103"/>
      <c r="V112" s="103"/>
      <c r="W112" s="106"/>
      <c r="X112" s="103"/>
      <c r="Y112" s="103"/>
      <c r="Z112" s="103"/>
      <c r="AA112" s="103"/>
      <c r="AB112" s="103"/>
      <c r="AC112" s="103"/>
      <c r="AD112" s="103"/>
      <c r="AE112" s="103"/>
      <c r="AF112" s="103"/>
      <c r="AG112" s="103"/>
      <c r="AH112" s="103"/>
      <c r="AI112" s="103"/>
      <c r="AJ112" s="103"/>
    </row>
    <row r="113" spans="1:36" x14ac:dyDescent="0.2">
      <c r="A113" s="35">
        <v>111</v>
      </c>
      <c r="B113" s="93"/>
      <c r="C113" s="93"/>
      <c r="D113" s="103"/>
      <c r="E113" s="103"/>
      <c r="F113" s="103"/>
      <c r="G113" s="103"/>
      <c r="H113" s="103"/>
      <c r="I113" s="103"/>
      <c r="J113" s="103"/>
      <c r="K113" s="103"/>
      <c r="L113" s="104"/>
      <c r="M113" s="103"/>
      <c r="N113" s="103"/>
      <c r="O113" s="103"/>
      <c r="P113" s="108"/>
      <c r="Q113" s="103"/>
      <c r="R113" s="103"/>
      <c r="S113" s="103"/>
      <c r="T113" s="103"/>
      <c r="U113" s="103"/>
      <c r="V113" s="103"/>
      <c r="W113" s="106"/>
      <c r="X113" s="103"/>
      <c r="Y113" s="103"/>
      <c r="Z113" s="103"/>
      <c r="AA113" s="103"/>
      <c r="AB113" s="103"/>
      <c r="AC113" s="103"/>
      <c r="AD113" s="103"/>
      <c r="AE113" s="103"/>
      <c r="AF113" s="103"/>
      <c r="AG113" s="103"/>
      <c r="AH113" s="103"/>
      <c r="AI113" s="103"/>
      <c r="AJ113" s="103"/>
    </row>
    <row r="114" spans="1:36" x14ac:dyDescent="0.2">
      <c r="A114" s="35">
        <v>112</v>
      </c>
      <c r="B114" s="93"/>
      <c r="C114" s="93"/>
      <c r="D114" s="103"/>
      <c r="E114" s="103"/>
      <c r="F114" s="103"/>
      <c r="G114" s="103"/>
      <c r="H114" s="103"/>
      <c r="I114" s="103"/>
      <c r="J114" s="103"/>
      <c r="K114" s="103"/>
      <c r="L114" s="104"/>
      <c r="M114" s="103"/>
      <c r="N114" s="103"/>
      <c r="O114" s="103"/>
      <c r="P114" s="108"/>
      <c r="Q114" s="103"/>
      <c r="R114" s="103"/>
      <c r="S114" s="103"/>
      <c r="T114" s="103"/>
      <c r="U114" s="103"/>
      <c r="V114" s="103"/>
      <c r="W114" s="106"/>
      <c r="X114" s="103"/>
      <c r="Y114" s="103"/>
      <c r="Z114" s="103"/>
      <c r="AA114" s="103"/>
      <c r="AB114" s="103"/>
      <c r="AC114" s="103"/>
      <c r="AD114" s="103"/>
      <c r="AE114" s="103"/>
      <c r="AF114" s="103"/>
      <c r="AG114" s="103"/>
      <c r="AH114" s="103"/>
      <c r="AI114" s="103"/>
      <c r="AJ114" s="103"/>
    </row>
    <row r="115" spans="1:36" x14ac:dyDescent="0.2">
      <c r="A115" s="35">
        <v>113</v>
      </c>
      <c r="B115" s="93"/>
      <c r="C115" s="93"/>
      <c r="D115" s="103"/>
      <c r="E115" s="103"/>
      <c r="F115" s="103"/>
      <c r="G115" s="103"/>
      <c r="H115" s="103"/>
      <c r="I115" s="103"/>
      <c r="J115" s="103"/>
      <c r="K115" s="103"/>
      <c r="L115" s="104"/>
      <c r="M115" s="103"/>
      <c r="N115" s="103"/>
      <c r="O115" s="103"/>
      <c r="P115" s="108"/>
      <c r="Q115" s="103"/>
      <c r="R115" s="103"/>
      <c r="S115" s="103"/>
      <c r="T115" s="103"/>
      <c r="U115" s="103"/>
      <c r="V115" s="103"/>
      <c r="W115" s="106"/>
      <c r="X115" s="103"/>
      <c r="Y115" s="103"/>
      <c r="Z115" s="103"/>
      <c r="AA115" s="103"/>
      <c r="AB115" s="103"/>
      <c r="AC115" s="103"/>
      <c r="AD115" s="103"/>
      <c r="AE115" s="103"/>
      <c r="AF115" s="103"/>
      <c r="AG115" s="103"/>
      <c r="AH115" s="103"/>
      <c r="AI115" s="103"/>
      <c r="AJ115" s="103"/>
    </row>
    <row r="116" spans="1:36" x14ac:dyDescent="0.2">
      <c r="A116" s="35">
        <v>114</v>
      </c>
      <c r="B116" s="93"/>
      <c r="C116" s="93"/>
      <c r="D116" s="103"/>
      <c r="E116" s="103"/>
      <c r="F116" s="103"/>
      <c r="G116" s="103"/>
      <c r="H116" s="103"/>
      <c r="I116" s="103"/>
      <c r="J116" s="103"/>
      <c r="K116" s="103"/>
      <c r="L116" s="104"/>
      <c r="M116" s="103"/>
      <c r="N116" s="103"/>
      <c r="O116" s="103"/>
      <c r="P116" s="108"/>
      <c r="Q116" s="103"/>
      <c r="R116" s="103"/>
      <c r="S116" s="103"/>
      <c r="T116" s="103"/>
      <c r="U116" s="103"/>
      <c r="V116" s="103"/>
      <c r="W116" s="106"/>
      <c r="X116" s="103"/>
      <c r="Y116" s="103"/>
      <c r="Z116" s="103"/>
      <c r="AA116" s="103"/>
      <c r="AB116" s="103"/>
      <c r="AC116" s="103"/>
      <c r="AD116" s="103"/>
      <c r="AE116" s="103"/>
      <c r="AF116" s="103"/>
      <c r="AG116" s="103"/>
      <c r="AH116" s="103"/>
      <c r="AI116" s="103"/>
      <c r="AJ116" s="103"/>
    </row>
    <row r="117" spans="1:36" x14ac:dyDescent="0.2">
      <c r="A117" s="35">
        <v>115</v>
      </c>
      <c r="B117" s="93"/>
      <c r="C117" s="93"/>
      <c r="D117" s="103"/>
      <c r="E117" s="103"/>
      <c r="F117" s="103"/>
      <c r="G117" s="103"/>
      <c r="H117" s="103"/>
      <c r="I117" s="103"/>
      <c r="J117" s="103"/>
      <c r="K117" s="103"/>
      <c r="L117" s="104"/>
      <c r="M117" s="103"/>
      <c r="N117" s="103"/>
      <c r="O117" s="103"/>
      <c r="P117" s="108"/>
      <c r="Q117" s="103"/>
      <c r="R117" s="103"/>
      <c r="S117" s="103"/>
      <c r="T117" s="103"/>
      <c r="U117" s="103"/>
      <c r="V117" s="103"/>
      <c r="W117" s="106"/>
      <c r="X117" s="103"/>
      <c r="Y117" s="103"/>
      <c r="Z117" s="103"/>
      <c r="AA117" s="103"/>
      <c r="AB117" s="103"/>
      <c r="AC117" s="103"/>
      <c r="AD117" s="103"/>
      <c r="AE117" s="103"/>
      <c r="AF117" s="103"/>
      <c r="AG117" s="103"/>
      <c r="AH117" s="103"/>
      <c r="AI117" s="103"/>
      <c r="AJ117" s="103"/>
    </row>
    <row r="118" spans="1:36" x14ac:dyDescent="0.2">
      <c r="A118" s="35">
        <v>116</v>
      </c>
      <c r="B118" s="93"/>
      <c r="C118" s="93"/>
      <c r="D118" s="103"/>
      <c r="E118" s="103"/>
      <c r="F118" s="103"/>
      <c r="G118" s="103"/>
      <c r="H118" s="103"/>
      <c r="I118" s="103"/>
      <c r="J118" s="103"/>
      <c r="K118" s="103"/>
      <c r="L118" s="104"/>
      <c r="M118" s="103"/>
      <c r="N118" s="103"/>
      <c r="O118" s="103"/>
      <c r="P118" s="108"/>
      <c r="Q118" s="103"/>
      <c r="R118" s="103"/>
      <c r="S118" s="103"/>
      <c r="T118" s="103"/>
      <c r="U118" s="103"/>
      <c r="V118" s="103"/>
      <c r="W118" s="106"/>
      <c r="X118" s="103"/>
      <c r="Y118" s="103"/>
      <c r="Z118" s="103"/>
      <c r="AA118" s="103"/>
      <c r="AB118" s="103"/>
      <c r="AC118" s="103"/>
      <c r="AD118" s="103"/>
      <c r="AE118" s="103"/>
      <c r="AF118" s="103"/>
      <c r="AG118" s="103"/>
      <c r="AH118" s="103"/>
      <c r="AI118" s="103"/>
      <c r="AJ118" s="103"/>
    </row>
    <row r="119" spans="1:36" x14ac:dyDescent="0.2">
      <c r="A119" s="35">
        <v>117</v>
      </c>
      <c r="B119" s="93"/>
      <c r="C119" s="93"/>
      <c r="D119" s="103"/>
      <c r="E119" s="103"/>
      <c r="F119" s="103"/>
      <c r="G119" s="103"/>
      <c r="H119" s="103"/>
      <c r="I119" s="103"/>
      <c r="J119" s="103"/>
      <c r="K119" s="103"/>
      <c r="L119" s="104"/>
      <c r="M119" s="103"/>
      <c r="N119" s="103"/>
      <c r="O119" s="103"/>
      <c r="P119" s="108"/>
      <c r="Q119" s="103"/>
      <c r="R119" s="103"/>
      <c r="S119" s="103"/>
      <c r="T119" s="103"/>
      <c r="U119" s="103"/>
      <c r="V119" s="103"/>
      <c r="W119" s="106"/>
      <c r="X119" s="103"/>
      <c r="Y119" s="103"/>
      <c r="Z119" s="103"/>
      <c r="AA119" s="103"/>
      <c r="AB119" s="103"/>
      <c r="AC119" s="103"/>
      <c r="AD119" s="103"/>
      <c r="AE119" s="103"/>
      <c r="AF119" s="103"/>
      <c r="AG119" s="103"/>
      <c r="AH119" s="103"/>
      <c r="AI119" s="103"/>
      <c r="AJ119" s="103"/>
    </row>
    <row r="120" spans="1:36" x14ac:dyDescent="0.2">
      <c r="A120" s="35">
        <v>118</v>
      </c>
      <c r="B120" s="93"/>
      <c r="C120" s="93"/>
      <c r="D120" s="103"/>
      <c r="E120" s="103"/>
      <c r="F120" s="103"/>
      <c r="G120" s="103"/>
      <c r="H120" s="103"/>
      <c r="I120" s="103"/>
      <c r="J120" s="103"/>
      <c r="K120" s="103"/>
      <c r="L120" s="104"/>
      <c r="M120" s="103"/>
      <c r="N120" s="103"/>
      <c r="O120" s="103"/>
      <c r="P120" s="108"/>
      <c r="Q120" s="103"/>
      <c r="R120" s="103"/>
      <c r="S120" s="103"/>
      <c r="T120" s="103"/>
      <c r="U120" s="103"/>
      <c r="V120" s="103"/>
      <c r="W120" s="106"/>
      <c r="X120" s="103"/>
      <c r="Y120" s="103"/>
      <c r="Z120" s="103"/>
      <c r="AA120" s="103"/>
      <c r="AB120" s="103"/>
      <c r="AC120" s="103"/>
      <c r="AD120" s="103"/>
      <c r="AE120" s="103"/>
      <c r="AF120" s="103"/>
      <c r="AG120" s="103"/>
      <c r="AH120" s="103"/>
      <c r="AI120" s="103"/>
      <c r="AJ120" s="103"/>
    </row>
    <row r="121" spans="1:36" x14ac:dyDescent="0.2">
      <c r="A121" s="35">
        <v>119</v>
      </c>
      <c r="B121" s="93"/>
      <c r="C121" s="93"/>
      <c r="D121" s="103"/>
      <c r="E121" s="103"/>
      <c r="F121" s="103"/>
      <c r="G121" s="103"/>
      <c r="H121" s="103"/>
      <c r="I121" s="103"/>
      <c r="J121" s="103"/>
      <c r="K121" s="103"/>
      <c r="L121" s="104"/>
      <c r="M121" s="103"/>
      <c r="N121" s="103"/>
      <c r="O121" s="103"/>
      <c r="P121" s="108"/>
      <c r="Q121" s="103"/>
      <c r="R121" s="103"/>
      <c r="S121" s="103"/>
      <c r="T121" s="103"/>
      <c r="U121" s="103"/>
      <c r="V121" s="103"/>
      <c r="W121" s="106"/>
      <c r="X121" s="103"/>
      <c r="Y121" s="103"/>
      <c r="Z121" s="103"/>
      <c r="AA121" s="103"/>
      <c r="AB121" s="103"/>
      <c r="AC121" s="103"/>
      <c r="AD121" s="103"/>
      <c r="AE121" s="103"/>
      <c r="AF121" s="103"/>
      <c r="AG121" s="103"/>
      <c r="AH121" s="103"/>
      <c r="AI121" s="103"/>
      <c r="AJ121" s="103"/>
    </row>
    <row r="122" spans="1:36" x14ac:dyDescent="0.2">
      <c r="A122" s="35">
        <v>120</v>
      </c>
      <c r="B122" s="93"/>
      <c r="C122" s="93"/>
      <c r="D122" s="103"/>
      <c r="E122" s="103"/>
      <c r="F122" s="103"/>
      <c r="G122" s="103"/>
      <c r="H122" s="103"/>
      <c r="I122" s="103"/>
      <c r="J122" s="103"/>
      <c r="K122" s="103"/>
      <c r="L122" s="104"/>
      <c r="M122" s="103"/>
      <c r="N122" s="103"/>
      <c r="O122" s="103"/>
      <c r="P122" s="108"/>
      <c r="Q122" s="103"/>
      <c r="R122" s="103"/>
      <c r="S122" s="103"/>
      <c r="T122" s="103"/>
      <c r="U122" s="103"/>
      <c r="V122" s="103"/>
      <c r="W122" s="106"/>
      <c r="X122" s="103"/>
      <c r="Y122" s="103"/>
      <c r="Z122" s="103"/>
      <c r="AA122" s="103"/>
      <c r="AB122" s="103"/>
      <c r="AC122" s="103"/>
      <c r="AD122" s="103"/>
      <c r="AE122" s="103"/>
      <c r="AF122" s="103"/>
      <c r="AG122" s="103"/>
      <c r="AH122" s="103"/>
      <c r="AI122" s="103"/>
      <c r="AJ122" s="103"/>
    </row>
    <row r="123" spans="1:36" x14ac:dyDescent="0.2">
      <c r="A123" s="35">
        <v>121</v>
      </c>
      <c r="B123" s="93"/>
      <c r="C123" s="93"/>
      <c r="D123" s="103"/>
      <c r="E123" s="103"/>
      <c r="F123" s="103"/>
      <c r="G123" s="103"/>
      <c r="H123" s="103"/>
      <c r="I123" s="103"/>
      <c r="J123" s="103"/>
      <c r="K123" s="103"/>
      <c r="L123" s="104"/>
      <c r="M123" s="103"/>
      <c r="N123" s="103"/>
      <c r="O123" s="103"/>
      <c r="P123" s="108"/>
      <c r="Q123" s="103"/>
      <c r="R123" s="103"/>
      <c r="S123" s="103"/>
      <c r="T123" s="103"/>
      <c r="U123" s="103"/>
      <c r="V123" s="103"/>
      <c r="W123" s="106"/>
      <c r="X123" s="103"/>
      <c r="Y123" s="103"/>
      <c r="Z123" s="103"/>
      <c r="AA123" s="103"/>
      <c r="AB123" s="103"/>
      <c r="AC123" s="103"/>
      <c r="AD123" s="103"/>
      <c r="AE123" s="103"/>
      <c r="AF123" s="103"/>
      <c r="AG123" s="103"/>
      <c r="AH123" s="103"/>
      <c r="AI123" s="103"/>
      <c r="AJ123" s="103"/>
    </row>
    <row r="124" spans="1:36" x14ac:dyDescent="0.2">
      <c r="A124" s="35">
        <v>122</v>
      </c>
      <c r="B124" s="93"/>
      <c r="C124" s="93"/>
      <c r="D124" s="103"/>
      <c r="E124" s="103"/>
      <c r="F124" s="103"/>
      <c r="G124" s="103"/>
      <c r="H124" s="103"/>
      <c r="I124" s="103"/>
      <c r="J124" s="103"/>
      <c r="K124" s="103"/>
      <c r="L124" s="104"/>
      <c r="M124" s="103"/>
      <c r="N124" s="103"/>
      <c r="O124" s="103"/>
      <c r="P124" s="108"/>
      <c r="Q124" s="103"/>
      <c r="R124" s="103"/>
      <c r="S124" s="103"/>
      <c r="T124" s="103"/>
      <c r="U124" s="103"/>
      <c r="V124" s="103"/>
      <c r="W124" s="106"/>
      <c r="X124" s="103"/>
      <c r="Y124" s="103"/>
      <c r="Z124" s="103"/>
      <c r="AA124" s="103"/>
      <c r="AB124" s="103"/>
      <c r="AC124" s="103"/>
      <c r="AD124" s="103"/>
      <c r="AE124" s="103"/>
      <c r="AF124" s="103"/>
      <c r="AG124" s="103"/>
      <c r="AH124" s="103"/>
      <c r="AI124" s="103"/>
      <c r="AJ124" s="103"/>
    </row>
    <row r="125" spans="1:36" x14ac:dyDescent="0.2">
      <c r="A125" s="35">
        <v>123</v>
      </c>
      <c r="B125" s="93"/>
      <c r="C125" s="93"/>
      <c r="D125" s="103"/>
      <c r="E125" s="103"/>
      <c r="F125" s="103"/>
      <c r="G125" s="103"/>
      <c r="H125" s="103"/>
      <c r="I125" s="103"/>
      <c r="J125" s="103"/>
      <c r="K125" s="103"/>
      <c r="L125" s="104"/>
      <c r="M125" s="103"/>
      <c r="N125" s="103"/>
      <c r="O125" s="103"/>
      <c r="P125" s="108"/>
      <c r="Q125" s="103"/>
      <c r="R125" s="103"/>
      <c r="S125" s="103"/>
      <c r="T125" s="103"/>
      <c r="U125" s="103"/>
      <c r="V125" s="103"/>
      <c r="W125" s="106"/>
      <c r="X125" s="103"/>
      <c r="Y125" s="103"/>
      <c r="Z125" s="103"/>
      <c r="AA125" s="103"/>
      <c r="AB125" s="103"/>
      <c r="AC125" s="103"/>
      <c r="AD125" s="103"/>
      <c r="AE125" s="103"/>
      <c r="AF125" s="103"/>
      <c r="AG125" s="103"/>
      <c r="AH125" s="103"/>
      <c r="AI125" s="103"/>
      <c r="AJ125" s="103"/>
    </row>
    <row r="126" spans="1:36" x14ac:dyDescent="0.2">
      <c r="A126" s="35">
        <v>124</v>
      </c>
      <c r="B126" s="93"/>
      <c r="C126" s="93"/>
      <c r="D126" s="103"/>
      <c r="E126" s="103"/>
      <c r="F126" s="103"/>
      <c r="G126" s="103"/>
      <c r="H126" s="103"/>
      <c r="I126" s="103"/>
      <c r="J126" s="103"/>
      <c r="K126" s="103"/>
      <c r="L126" s="104"/>
      <c r="M126" s="103"/>
      <c r="N126" s="103"/>
      <c r="O126" s="103"/>
      <c r="P126" s="108"/>
      <c r="Q126" s="103"/>
      <c r="R126" s="103"/>
      <c r="S126" s="103"/>
      <c r="T126" s="103"/>
      <c r="U126" s="103"/>
      <c r="V126" s="103"/>
      <c r="W126" s="106"/>
      <c r="X126" s="103"/>
      <c r="Y126" s="103"/>
      <c r="Z126" s="103"/>
      <c r="AA126" s="103"/>
      <c r="AB126" s="103"/>
      <c r="AC126" s="103"/>
      <c r="AD126" s="103"/>
      <c r="AE126" s="103"/>
      <c r="AF126" s="103"/>
      <c r="AG126" s="103"/>
      <c r="AH126" s="103"/>
      <c r="AI126" s="103"/>
      <c r="AJ126" s="103"/>
    </row>
    <row r="127" spans="1:36" x14ac:dyDescent="0.2">
      <c r="A127" s="35">
        <v>125</v>
      </c>
      <c r="B127" s="93"/>
      <c r="C127" s="93"/>
      <c r="D127" s="103"/>
      <c r="E127" s="103"/>
      <c r="F127" s="103"/>
      <c r="G127" s="103"/>
      <c r="H127" s="103"/>
      <c r="I127" s="103"/>
      <c r="J127" s="103"/>
      <c r="K127" s="103"/>
      <c r="L127" s="104"/>
      <c r="M127" s="103"/>
      <c r="N127" s="103"/>
      <c r="O127" s="103"/>
      <c r="P127" s="108"/>
      <c r="Q127" s="103"/>
      <c r="R127" s="103"/>
      <c r="S127" s="103"/>
      <c r="T127" s="103"/>
      <c r="U127" s="103"/>
      <c r="V127" s="103"/>
      <c r="W127" s="106"/>
      <c r="X127" s="103"/>
      <c r="Y127" s="103"/>
      <c r="Z127" s="103"/>
      <c r="AA127" s="103"/>
      <c r="AB127" s="103"/>
      <c r="AC127" s="103"/>
      <c r="AD127" s="103"/>
      <c r="AE127" s="103"/>
      <c r="AF127" s="103"/>
      <c r="AG127" s="103"/>
      <c r="AH127" s="103"/>
      <c r="AI127" s="103"/>
      <c r="AJ127" s="103"/>
    </row>
    <row r="128" spans="1:36" x14ac:dyDescent="0.2">
      <c r="A128" s="35">
        <v>126</v>
      </c>
      <c r="B128" s="93"/>
      <c r="C128" s="93"/>
      <c r="D128" s="103"/>
      <c r="E128" s="103"/>
      <c r="F128" s="103"/>
      <c r="G128" s="103"/>
      <c r="H128" s="103"/>
      <c r="I128" s="103"/>
      <c r="J128" s="103"/>
      <c r="K128" s="103"/>
      <c r="L128" s="104"/>
      <c r="M128" s="103"/>
      <c r="N128" s="103"/>
      <c r="O128" s="103"/>
      <c r="P128" s="108"/>
      <c r="Q128" s="103"/>
      <c r="R128" s="103"/>
      <c r="S128" s="103"/>
      <c r="T128" s="103"/>
      <c r="U128" s="103"/>
      <c r="V128" s="103"/>
      <c r="W128" s="106"/>
      <c r="X128" s="103"/>
      <c r="Y128" s="103"/>
      <c r="Z128" s="103"/>
      <c r="AA128" s="103"/>
      <c r="AB128" s="103"/>
      <c r="AC128" s="103"/>
      <c r="AD128" s="103"/>
      <c r="AE128" s="103"/>
      <c r="AF128" s="103"/>
      <c r="AG128" s="103"/>
      <c r="AH128" s="103"/>
      <c r="AI128" s="103"/>
      <c r="AJ128" s="103"/>
    </row>
    <row r="129" spans="1:36" x14ac:dyDescent="0.2">
      <c r="A129" s="35">
        <v>127</v>
      </c>
      <c r="B129" s="93"/>
      <c r="C129" s="93"/>
      <c r="D129" s="103"/>
      <c r="E129" s="103"/>
      <c r="F129" s="103"/>
      <c r="G129" s="103"/>
      <c r="H129" s="103"/>
      <c r="I129" s="103"/>
      <c r="J129" s="103"/>
      <c r="K129" s="103"/>
      <c r="L129" s="104"/>
      <c r="M129" s="103"/>
      <c r="N129" s="103"/>
      <c r="O129" s="103"/>
      <c r="P129" s="108"/>
      <c r="Q129" s="103"/>
      <c r="R129" s="103"/>
      <c r="S129" s="103"/>
      <c r="T129" s="103"/>
      <c r="U129" s="103"/>
      <c r="V129" s="103"/>
      <c r="W129" s="106"/>
      <c r="X129" s="103"/>
      <c r="Y129" s="103"/>
      <c r="Z129" s="103"/>
      <c r="AA129" s="103"/>
      <c r="AB129" s="103"/>
      <c r="AC129" s="103"/>
      <c r="AD129" s="103"/>
      <c r="AE129" s="103"/>
      <c r="AF129" s="103"/>
      <c r="AG129" s="103"/>
      <c r="AH129" s="103"/>
      <c r="AI129" s="103"/>
      <c r="AJ129" s="103"/>
    </row>
    <row r="130" spans="1:36" x14ac:dyDescent="0.2">
      <c r="A130" s="35">
        <v>128</v>
      </c>
      <c r="B130" s="93"/>
      <c r="C130" s="93"/>
      <c r="D130" s="103"/>
      <c r="E130" s="103"/>
      <c r="F130" s="103"/>
      <c r="G130" s="103"/>
      <c r="H130" s="103"/>
      <c r="I130" s="103"/>
      <c r="J130" s="103"/>
      <c r="K130" s="103"/>
      <c r="L130" s="104"/>
      <c r="M130" s="103"/>
      <c r="N130" s="103"/>
      <c r="O130" s="103"/>
      <c r="P130" s="108"/>
      <c r="Q130" s="103"/>
      <c r="R130" s="103"/>
      <c r="S130" s="103"/>
      <c r="T130" s="103"/>
      <c r="U130" s="103"/>
      <c r="V130" s="103"/>
      <c r="W130" s="106"/>
      <c r="X130" s="103"/>
      <c r="Y130" s="103"/>
      <c r="Z130" s="103"/>
      <c r="AA130" s="103"/>
      <c r="AB130" s="103"/>
      <c r="AC130" s="103"/>
      <c r="AD130" s="103"/>
      <c r="AE130" s="103"/>
      <c r="AF130" s="103"/>
      <c r="AG130" s="103"/>
      <c r="AH130" s="103"/>
      <c r="AI130" s="103"/>
      <c r="AJ130" s="103"/>
    </row>
    <row r="131" spans="1:36" x14ac:dyDescent="0.2">
      <c r="A131" s="35">
        <v>129</v>
      </c>
      <c r="B131" s="93"/>
      <c r="C131" s="93"/>
      <c r="D131" s="103"/>
      <c r="E131" s="103"/>
      <c r="F131" s="103"/>
      <c r="G131" s="103"/>
      <c r="H131" s="103"/>
      <c r="I131" s="103"/>
      <c r="J131" s="103"/>
      <c r="K131" s="103"/>
      <c r="L131" s="104"/>
      <c r="M131" s="103"/>
      <c r="N131" s="103"/>
      <c r="O131" s="103"/>
      <c r="P131" s="108"/>
      <c r="Q131" s="103"/>
      <c r="R131" s="103"/>
      <c r="S131" s="103"/>
      <c r="T131" s="103"/>
      <c r="U131" s="103"/>
      <c r="V131" s="103"/>
      <c r="W131" s="106"/>
      <c r="X131" s="103"/>
      <c r="Y131" s="103"/>
      <c r="Z131" s="103"/>
      <c r="AA131" s="103"/>
      <c r="AB131" s="103"/>
      <c r="AC131" s="103"/>
      <c r="AD131" s="103"/>
      <c r="AE131" s="103"/>
      <c r="AF131" s="103"/>
      <c r="AG131" s="103"/>
      <c r="AH131" s="103"/>
      <c r="AI131" s="103"/>
      <c r="AJ131" s="103"/>
    </row>
    <row r="132" spans="1:36" x14ac:dyDescent="0.2">
      <c r="A132" s="35">
        <v>130</v>
      </c>
      <c r="B132" s="93"/>
      <c r="C132" s="93"/>
      <c r="D132" s="103"/>
      <c r="E132" s="103"/>
      <c r="F132" s="103"/>
      <c r="G132" s="103"/>
      <c r="H132" s="103"/>
      <c r="I132" s="103"/>
      <c r="J132" s="103"/>
      <c r="K132" s="103"/>
      <c r="L132" s="104"/>
      <c r="M132" s="103"/>
      <c r="N132" s="103"/>
      <c r="O132" s="103"/>
      <c r="P132" s="108"/>
      <c r="Q132" s="103"/>
      <c r="R132" s="103"/>
      <c r="S132" s="103"/>
      <c r="T132" s="103"/>
      <c r="U132" s="103"/>
      <c r="V132" s="103"/>
      <c r="W132" s="106"/>
      <c r="X132" s="103"/>
      <c r="Y132" s="103"/>
      <c r="Z132" s="103"/>
      <c r="AA132" s="103"/>
      <c r="AB132" s="103"/>
      <c r="AC132" s="103"/>
      <c r="AD132" s="103"/>
      <c r="AE132" s="103"/>
      <c r="AF132" s="103"/>
      <c r="AG132" s="103"/>
      <c r="AH132" s="103"/>
      <c r="AI132" s="103"/>
      <c r="AJ132" s="103"/>
    </row>
    <row r="133" spans="1:36" x14ac:dyDescent="0.2">
      <c r="A133" s="35">
        <v>131</v>
      </c>
      <c r="B133" s="93"/>
      <c r="C133" s="93"/>
      <c r="D133" s="103"/>
      <c r="E133" s="103"/>
      <c r="F133" s="103"/>
      <c r="G133" s="103"/>
      <c r="H133" s="103"/>
      <c r="I133" s="103"/>
      <c r="J133" s="103"/>
      <c r="K133" s="103"/>
      <c r="L133" s="104"/>
      <c r="M133" s="103"/>
      <c r="N133" s="103"/>
      <c r="O133" s="103"/>
      <c r="P133" s="108"/>
      <c r="Q133" s="103"/>
      <c r="R133" s="103"/>
      <c r="S133" s="103"/>
      <c r="T133" s="103"/>
      <c r="U133" s="103"/>
      <c r="V133" s="103"/>
      <c r="W133" s="106"/>
      <c r="X133" s="103"/>
      <c r="Y133" s="103"/>
      <c r="Z133" s="103"/>
      <c r="AA133" s="103"/>
      <c r="AB133" s="103"/>
      <c r="AC133" s="103"/>
      <c r="AD133" s="103"/>
      <c r="AE133" s="103"/>
      <c r="AF133" s="103"/>
      <c r="AG133" s="103"/>
      <c r="AH133" s="103"/>
      <c r="AI133" s="103"/>
      <c r="AJ133" s="103"/>
    </row>
    <row r="134" spans="1:36" x14ac:dyDescent="0.2">
      <c r="A134" s="35">
        <v>132</v>
      </c>
      <c r="B134" s="93"/>
      <c r="C134" s="93"/>
      <c r="D134" s="103"/>
      <c r="E134" s="103"/>
      <c r="F134" s="103"/>
      <c r="G134" s="103"/>
      <c r="H134" s="103"/>
      <c r="I134" s="103"/>
      <c r="J134" s="103"/>
      <c r="K134" s="103"/>
      <c r="L134" s="104"/>
      <c r="M134" s="103"/>
      <c r="N134" s="103"/>
      <c r="O134" s="103"/>
      <c r="P134" s="108"/>
      <c r="Q134" s="103"/>
      <c r="R134" s="103"/>
      <c r="S134" s="103"/>
      <c r="T134" s="103"/>
      <c r="U134" s="103"/>
      <c r="V134" s="103"/>
      <c r="W134" s="106"/>
      <c r="X134" s="103"/>
      <c r="Y134" s="103"/>
      <c r="Z134" s="103"/>
      <c r="AA134" s="103"/>
      <c r="AB134" s="103"/>
      <c r="AC134" s="103"/>
      <c r="AD134" s="103"/>
      <c r="AE134" s="103"/>
      <c r="AF134" s="103"/>
      <c r="AG134" s="103"/>
      <c r="AH134" s="103"/>
      <c r="AI134" s="103"/>
      <c r="AJ134" s="103"/>
    </row>
    <row r="135" spans="1:36" x14ac:dyDescent="0.2">
      <c r="A135" s="35">
        <v>133</v>
      </c>
      <c r="B135" s="93"/>
      <c r="C135" s="93"/>
      <c r="D135" s="103"/>
      <c r="E135" s="103"/>
      <c r="F135" s="103"/>
      <c r="G135" s="103"/>
      <c r="H135" s="103"/>
      <c r="I135" s="103"/>
      <c r="J135" s="103"/>
      <c r="K135" s="103"/>
      <c r="L135" s="104"/>
      <c r="M135" s="103"/>
      <c r="N135" s="103"/>
      <c r="O135" s="103"/>
      <c r="P135" s="108"/>
      <c r="Q135" s="103"/>
      <c r="R135" s="103"/>
      <c r="S135" s="103"/>
      <c r="T135" s="103"/>
      <c r="U135" s="103"/>
      <c r="V135" s="103"/>
      <c r="W135" s="106"/>
      <c r="X135" s="103"/>
      <c r="Y135" s="103"/>
      <c r="Z135" s="103"/>
      <c r="AA135" s="103"/>
      <c r="AB135" s="103"/>
      <c r="AC135" s="103"/>
      <c r="AD135" s="103"/>
      <c r="AE135" s="103"/>
      <c r="AF135" s="103"/>
      <c r="AG135" s="103"/>
      <c r="AH135" s="103"/>
      <c r="AI135" s="103"/>
      <c r="AJ135" s="103"/>
    </row>
    <row r="136" spans="1:36" x14ac:dyDescent="0.2">
      <c r="A136" s="35">
        <v>134</v>
      </c>
      <c r="B136" s="93"/>
      <c r="C136" s="93"/>
      <c r="D136" s="103"/>
      <c r="E136" s="103"/>
      <c r="F136" s="103"/>
      <c r="G136" s="103"/>
      <c r="H136" s="103"/>
      <c r="I136" s="103"/>
      <c r="J136" s="103"/>
      <c r="K136" s="103"/>
      <c r="L136" s="104"/>
      <c r="M136" s="103"/>
      <c r="N136" s="103"/>
      <c r="O136" s="103"/>
      <c r="P136" s="108"/>
      <c r="Q136" s="103"/>
      <c r="R136" s="103"/>
      <c r="S136" s="103"/>
      <c r="T136" s="103"/>
      <c r="U136" s="103"/>
      <c r="V136" s="103"/>
      <c r="W136" s="106"/>
      <c r="X136" s="103"/>
      <c r="Y136" s="103"/>
      <c r="Z136" s="103"/>
      <c r="AA136" s="103"/>
      <c r="AB136" s="103"/>
      <c r="AC136" s="103"/>
      <c r="AD136" s="103"/>
      <c r="AE136" s="103"/>
      <c r="AF136" s="103"/>
      <c r="AG136" s="103"/>
      <c r="AH136" s="103"/>
      <c r="AI136" s="103"/>
      <c r="AJ136" s="103"/>
    </row>
    <row r="137" spans="1:36" x14ac:dyDescent="0.2">
      <c r="A137" s="35">
        <v>135</v>
      </c>
      <c r="B137" s="93"/>
      <c r="C137" s="93"/>
      <c r="D137" s="103"/>
      <c r="E137" s="103"/>
      <c r="F137" s="103"/>
      <c r="G137" s="103"/>
      <c r="H137" s="103"/>
      <c r="I137" s="103"/>
      <c r="J137" s="103"/>
      <c r="K137" s="103"/>
      <c r="L137" s="104"/>
      <c r="M137" s="103"/>
      <c r="N137" s="103"/>
      <c r="O137" s="103"/>
      <c r="P137" s="108"/>
      <c r="Q137" s="103"/>
      <c r="R137" s="103"/>
      <c r="S137" s="103"/>
      <c r="T137" s="103"/>
      <c r="U137" s="103"/>
      <c r="V137" s="103"/>
      <c r="W137" s="106"/>
      <c r="X137" s="103"/>
      <c r="Y137" s="103"/>
      <c r="Z137" s="103"/>
      <c r="AA137" s="103"/>
      <c r="AB137" s="103"/>
      <c r="AC137" s="103"/>
      <c r="AD137" s="103"/>
      <c r="AE137" s="103"/>
      <c r="AF137" s="103"/>
      <c r="AG137" s="103"/>
      <c r="AH137" s="103"/>
      <c r="AI137" s="103"/>
      <c r="AJ137" s="103"/>
    </row>
    <row r="138" spans="1:36" x14ac:dyDescent="0.2">
      <c r="A138" s="35">
        <v>136</v>
      </c>
      <c r="B138" s="93"/>
      <c r="C138" s="93"/>
      <c r="D138" s="103"/>
      <c r="E138" s="103"/>
      <c r="F138" s="103"/>
      <c r="G138" s="103"/>
      <c r="H138" s="103"/>
      <c r="I138" s="103"/>
      <c r="J138" s="103"/>
      <c r="K138" s="103"/>
      <c r="L138" s="104"/>
      <c r="M138" s="103"/>
      <c r="N138" s="103"/>
      <c r="O138" s="103"/>
      <c r="P138" s="108"/>
      <c r="Q138" s="103"/>
      <c r="R138" s="103"/>
      <c r="S138" s="103"/>
      <c r="T138" s="103"/>
      <c r="U138" s="103"/>
      <c r="V138" s="103"/>
      <c r="W138" s="106"/>
      <c r="X138" s="103"/>
      <c r="Y138" s="103"/>
      <c r="Z138" s="103"/>
      <c r="AA138" s="103"/>
      <c r="AB138" s="103"/>
      <c r="AC138" s="103"/>
      <c r="AD138" s="103"/>
      <c r="AE138" s="103"/>
      <c r="AF138" s="103"/>
      <c r="AG138" s="103"/>
      <c r="AH138" s="103"/>
      <c r="AI138" s="103"/>
      <c r="AJ138" s="103"/>
    </row>
    <row r="139" spans="1:36" x14ac:dyDescent="0.2">
      <c r="A139" s="35">
        <v>137</v>
      </c>
      <c r="B139" s="93"/>
      <c r="C139" s="93"/>
      <c r="D139" s="103"/>
      <c r="E139" s="103"/>
      <c r="F139" s="103"/>
      <c r="G139" s="103"/>
      <c r="H139" s="103"/>
      <c r="I139" s="103"/>
      <c r="J139" s="103"/>
      <c r="K139" s="103"/>
      <c r="L139" s="104"/>
      <c r="M139" s="103"/>
      <c r="N139" s="103"/>
      <c r="O139" s="103"/>
      <c r="P139" s="108"/>
      <c r="Q139" s="103"/>
      <c r="R139" s="103"/>
      <c r="S139" s="103"/>
      <c r="T139" s="103"/>
      <c r="U139" s="103"/>
      <c r="V139" s="103"/>
      <c r="W139" s="106"/>
      <c r="X139" s="103"/>
      <c r="Y139" s="103"/>
      <c r="Z139" s="103"/>
      <c r="AA139" s="103"/>
      <c r="AB139" s="103"/>
      <c r="AC139" s="103"/>
      <c r="AD139" s="103"/>
      <c r="AE139" s="103"/>
      <c r="AF139" s="103"/>
      <c r="AG139" s="103"/>
      <c r="AH139" s="103"/>
      <c r="AI139" s="103"/>
      <c r="AJ139" s="103"/>
    </row>
    <row r="140" spans="1:36" x14ac:dyDescent="0.2">
      <c r="A140" s="35">
        <v>138</v>
      </c>
      <c r="B140" s="93"/>
      <c r="C140" s="93"/>
      <c r="D140" s="103"/>
      <c r="E140" s="103"/>
      <c r="F140" s="103"/>
      <c r="G140" s="103"/>
      <c r="H140" s="103"/>
      <c r="I140" s="103"/>
      <c r="J140" s="103"/>
      <c r="K140" s="103"/>
      <c r="L140" s="104"/>
      <c r="M140" s="103"/>
      <c r="N140" s="103"/>
      <c r="O140" s="103"/>
      <c r="P140" s="108"/>
      <c r="Q140" s="103"/>
      <c r="R140" s="103"/>
      <c r="S140" s="103"/>
      <c r="T140" s="103"/>
      <c r="U140" s="103"/>
      <c r="V140" s="103"/>
      <c r="W140" s="106"/>
      <c r="X140" s="103"/>
      <c r="Y140" s="103"/>
      <c r="Z140" s="103"/>
      <c r="AA140" s="103"/>
      <c r="AB140" s="103"/>
      <c r="AC140" s="103"/>
      <c r="AD140" s="103"/>
      <c r="AE140" s="103"/>
      <c r="AF140" s="103"/>
      <c r="AG140" s="103"/>
      <c r="AH140" s="103"/>
      <c r="AI140" s="103"/>
      <c r="AJ140" s="103"/>
    </row>
    <row r="141" spans="1:36" x14ac:dyDescent="0.2">
      <c r="A141" s="35">
        <v>139</v>
      </c>
      <c r="B141" s="93"/>
      <c r="C141" s="93"/>
      <c r="D141" s="103"/>
      <c r="E141" s="103"/>
      <c r="F141" s="103"/>
      <c r="G141" s="103"/>
      <c r="H141" s="103"/>
      <c r="I141" s="103"/>
      <c r="J141" s="103"/>
      <c r="K141" s="103"/>
      <c r="L141" s="104"/>
      <c r="M141" s="103"/>
      <c r="N141" s="103"/>
      <c r="O141" s="103"/>
      <c r="P141" s="108"/>
      <c r="Q141" s="103"/>
      <c r="R141" s="103"/>
      <c r="S141" s="103"/>
      <c r="T141" s="103"/>
      <c r="U141" s="103"/>
      <c r="V141" s="103"/>
      <c r="W141" s="106"/>
      <c r="X141" s="103"/>
      <c r="Y141" s="103"/>
      <c r="Z141" s="103"/>
      <c r="AA141" s="103"/>
      <c r="AB141" s="103"/>
      <c r="AC141" s="103"/>
      <c r="AD141" s="103"/>
      <c r="AE141" s="103"/>
      <c r="AF141" s="103"/>
      <c r="AG141" s="103"/>
      <c r="AH141" s="103"/>
      <c r="AI141" s="103"/>
      <c r="AJ141" s="103"/>
    </row>
    <row r="142" spans="1:36" x14ac:dyDescent="0.2">
      <c r="A142" s="35">
        <v>140</v>
      </c>
      <c r="B142" s="93"/>
      <c r="C142" s="93"/>
      <c r="D142" s="103"/>
      <c r="E142" s="103"/>
      <c r="F142" s="103"/>
      <c r="G142" s="103"/>
      <c r="H142" s="103"/>
      <c r="I142" s="103"/>
      <c r="J142" s="103"/>
      <c r="K142" s="103"/>
      <c r="L142" s="104"/>
      <c r="M142" s="103"/>
      <c r="N142" s="103"/>
      <c r="O142" s="103"/>
      <c r="P142" s="108"/>
      <c r="Q142" s="103"/>
      <c r="R142" s="103"/>
      <c r="S142" s="103"/>
      <c r="T142" s="103"/>
      <c r="U142" s="103"/>
      <c r="V142" s="103"/>
      <c r="W142" s="106"/>
      <c r="X142" s="103"/>
      <c r="Y142" s="103"/>
      <c r="Z142" s="103"/>
      <c r="AA142" s="103"/>
      <c r="AB142" s="103"/>
      <c r="AC142" s="103"/>
      <c r="AD142" s="103"/>
      <c r="AE142" s="103"/>
      <c r="AF142" s="103"/>
      <c r="AG142" s="103"/>
      <c r="AH142" s="103"/>
      <c r="AI142" s="103"/>
      <c r="AJ142" s="103"/>
    </row>
    <row r="143" spans="1:36" x14ac:dyDescent="0.2">
      <c r="A143" s="35">
        <v>141</v>
      </c>
      <c r="B143" s="93"/>
      <c r="C143" s="93"/>
      <c r="D143" s="103"/>
      <c r="E143" s="103"/>
      <c r="F143" s="103"/>
      <c r="G143" s="103"/>
      <c r="H143" s="103"/>
      <c r="I143" s="103"/>
      <c r="J143" s="103"/>
      <c r="K143" s="103"/>
      <c r="L143" s="104"/>
      <c r="M143" s="103"/>
      <c r="N143" s="103"/>
      <c r="O143" s="103"/>
      <c r="P143" s="108"/>
      <c r="Q143" s="103"/>
      <c r="R143" s="103"/>
      <c r="S143" s="103"/>
      <c r="T143" s="103"/>
      <c r="U143" s="103"/>
      <c r="V143" s="103"/>
      <c r="W143" s="106"/>
      <c r="X143" s="103"/>
      <c r="Y143" s="103"/>
      <c r="Z143" s="103"/>
      <c r="AA143" s="103"/>
      <c r="AB143" s="103"/>
      <c r="AC143" s="103"/>
      <c r="AD143" s="103"/>
      <c r="AE143" s="103"/>
      <c r="AF143" s="103"/>
      <c r="AG143" s="103"/>
      <c r="AH143" s="103"/>
      <c r="AI143" s="103"/>
      <c r="AJ143" s="103"/>
    </row>
    <row r="144" spans="1:36" x14ac:dyDescent="0.2">
      <c r="A144" s="35">
        <v>142</v>
      </c>
      <c r="B144" s="93"/>
      <c r="C144" s="93"/>
      <c r="D144" s="103"/>
      <c r="E144" s="103"/>
      <c r="F144" s="103"/>
      <c r="G144" s="103"/>
      <c r="H144" s="103"/>
      <c r="I144" s="103"/>
      <c r="J144" s="103"/>
      <c r="K144" s="103"/>
      <c r="L144" s="104"/>
      <c r="M144" s="103"/>
      <c r="N144" s="103"/>
      <c r="O144" s="103"/>
      <c r="P144" s="108"/>
      <c r="Q144" s="103"/>
      <c r="R144" s="103"/>
      <c r="S144" s="103"/>
      <c r="T144" s="103"/>
      <c r="U144" s="103"/>
      <c r="V144" s="103"/>
      <c r="W144" s="106"/>
      <c r="X144" s="103"/>
      <c r="Y144" s="103"/>
      <c r="Z144" s="103"/>
      <c r="AA144" s="103"/>
      <c r="AB144" s="103"/>
      <c r="AC144" s="103"/>
      <c r="AD144" s="103"/>
      <c r="AE144" s="103"/>
      <c r="AF144" s="103"/>
      <c r="AG144" s="103"/>
      <c r="AH144" s="103"/>
      <c r="AI144" s="103"/>
      <c r="AJ144" s="103"/>
    </row>
    <row r="145" spans="1:36" x14ac:dyDescent="0.2">
      <c r="A145" s="35">
        <v>143</v>
      </c>
      <c r="B145" s="93"/>
      <c r="C145" s="93"/>
      <c r="D145" s="103"/>
      <c r="E145" s="103"/>
      <c r="F145" s="103"/>
      <c r="G145" s="103"/>
      <c r="H145" s="103"/>
      <c r="I145" s="103"/>
      <c r="J145" s="103"/>
      <c r="K145" s="103"/>
      <c r="L145" s="104"/>
      <c r="M145" s="103"/>
      <c r="N145" s="103"/>
      <c r="O145" s="103"/>
      <c r="P145" s="108"/>
      <c r="Q145" s="103"/>
      <c r="R145" s="103"/>
      <c r="S145" s="103"/>
      <c r="T145" s="103"/>
      <c r="U145" s="103"/>
      <c r="V145" s="103"/>
      <c r="W145" s="106"/>
      <c r="X145" s="103"/>
      <c r="Y145" s="103"/>
      <c r="Z145" s="103"/>
      <c r="AA145" s="103"/>
      <c r="AB145" s="103"/>
      <c r="AC145" s="103"/>
      <c r="AD145" s="103"/>
      <c r="AE145" s="103"/>
      <c r="AF145" s="103"/>
      <c r="AG145" s="103"/>
      <c r="AH145" s="103"/>
      <c r="AI145" s="103"/>
      <c r="AJ145" s="103"/>
    </row>
    <row r="146" spans="1:36" x14ac:dyDescent="0.2">
      <c r="A146" s="35">
        <v>144</v>
      </c>
      <c r="B146" s="93"/>
      <c r="C146" s="93"/>
      <c r="D146" s="103"/>
      <c r="E146" s="103"/>
      <c r="F146" s="103"/>
      <c r="G146" s="103"/>
      <c r="H146" s="103"/>
      <c r="I146" s="103"/>
      <c r="J146" s="103"/>
      <c r="K146" s="103"/>
      <c r="L146" s="104"/>
      <c r="M146" s="103"/>
      <c r="N146" s="103"/>
      <c r="O146" s="103"/>
      <c r="P146" s="108"/>
      <c r="Q146" s="103"/>
      <c r="R146" s="103"/>
      <c r="S146" s="103"/>
      <c r="T146" s="103"/>
      <c r="U146" s="103"/>
      <c r="V146" s="103"/>
      <c r="W146" s="106"/>
      <c r="X146" s="103"/>
      <c r="Y146" s="103"/>
      <c r="Z146" s="103"/>
      <c r="AA146" s="103"/>
      <c r="AB146" s="103"/>
      <c r="AC146" s="103"/>
      <c r="AD146" s="103"/>
      <c r="AE146" s="103"/>
      <c r="AF146" s="103"/>
      <c r="AG146" s="103"/>
      <c r="AH146" s="103"/>
      <c r="AI146" s="103"/>
      <c r="AJ146" s="103"/>
    </row>
    <row r="147" spans="1:36" x14ac:dyDescent="0.2">
      <c r="A147" s="35">
        <v>145</v>
      </c>
      <c r="B147" s="93"/>
      <c r="C147" s="93"/>
      <c r="D147" s="103"/>
      <c r="E147" s="103"/>
      <c r="F147" s="103"/>
      <c r="G147" s="103"/>
      <c r="H147" s="103"/>
      <c r="I147" s="103"/>
      <c r="J147" s="103"/>
      <c r="K147" s="103"/>
      <c r="L147" s="104"/>
      <c r="M147" s="103"/>
      <c r="N147" s="103"/>
      <c r="O147" s="103"/>
      <c r="P147" s="108"/>
      <c r="Q147" s="103"/>
      <c r="R147" s="103"/>
      <c r="S147" s="103"/>
      <c r="T147" s="103"/>
      <c r="U147" s="103"/>
      <c r="V147" s="103"/>
      <c r="W147" s="106"/>
      <c r="X147" s="103"/>
      <c r="Y147" s="103"/>
      <c r="Z147" s="103"/>
      <c r="AA147" s="103"/>
      <c r="AB147" s="103"/>
      <c r="AC147" s="103"/>
      <c r="AD147" s="103"/>
      <c r="AE147" s="103"/>
      <c r="AF147" s="103"/>
      <c r="AG147" s="103"/>
      <c r="AH147" s="103"/>
      <c r="AI147" s="103"/>
      <c r="AJ147" s="103"/>
    </row>
    <row r="148" spans="1:36" x14ac:dyDescent="0.2">
      <c r="A148" s="35">
        <v>146</v>
      </c>
      <c r="B148" s="93"/>
      <c r="C148" s="93"/>
      <c r="D148" s="103"/>
      <c r="E148" s="103"/>
      <c r="F148" s="103"/>
      <c r="G148" s="103"/>
      <c r="H148" s="103"/>
      <c r="I148" s="103"/>
      <c r="J148" s="103"/>
      <c r="K148" s="103"/>
      <c r="L148" s="104"/>
      <c r="M148" s="103"/>
      <c r="N148" s="103"/>
      <c r="O148" s="103"/>
      <c r="P148" s="108"/>
      <c r="Q148" s="103"/>
      <c r="R148" s="103"/>
      <c r="S148" s="103"/>
      <c r="T148" s="103"/>
      <c r="U148" s="103"/>
      <c r="V148" s="103"/>
      <c r="W148" s="106"/>
      <c r="X148" s="103"/>
      <c r="Y148" s="103"/>
      <c r="Z148" s="103"/>
      <c r="AA148" s="103"/>
      <c r="AB148" s="103"/>
      <c r="AC148" s="103"/>
      <c r="AD148" s="103"/>
      <c r="AE148" s="103"/>
      <c r="AF148" s="103"/>
      <c r="AG148" s="103"/>
      <c r="AH148" s="103"/>
      <c r="AI148" s="103"/>
      <c r="AJ148" s="103"/>
    </row>
    <row r="149" spans="1:36" x14ac:dyDescent="0.2">
      <c r="A149" s="35">
        <v>147</v>
      </c>
      <c r="B149" s="93"/>
      <c r="C149" s="93"/>
      <c r="D149" s="103"/>
      <c r="E149" s="103"/>
      <c r="F149" s="103"/>
      <c r="G149" s="103"/>
      <c r="H149" s="103"/>
      <c r="I149" s="103"/>
      <c r="J149" s="103"/>
      <c r="K149" s="103"/>
      <c r="L149" s="104"/>
      <c r="M149" s="103"/>
      <c r="N149" s="103"/>
      <c r="O149" s="103"/>
      <c r="P149" s="108"/>
      <c r="Q149" s="103"/>
      <c r="R149" s="103"/>
      <c r="S149" s="103"/>
      <c r="T149" s="103"/>
      <c r="U149" s="103"/>
      <c r="V149" s="103"/>
      <c r="W149" s="106"/>
      <c r="X149" s="103"/>
      <c r="Y149" s="103"/>
      <c r="Z149" s="103"/>
      <c r="AA149" s="103"/>
      <c r="AB149" s="103"/>
      <c r="AC149" s="103"/>
      <c r="AD149" s="103"/>
      <c r="AE149" s="103"/>
      <c r="AF149" s="103"/>
      <c r="AG149" s="103"/>
      <c r="AH149" s="103"/>
      <c r="AI149" s="103"/>
      <c r="AJ149" s="103"/>
    </row>
    <row r="150" spans="1:36" x14ac:dyDescent="0.2">
      <c r="A150" s="35">
        <v>148</v>
      </c>
      <c r="B150" s="93"/>
      <c r="C150" s="93"/>
      <c r="D150" s="103"/>
      <c r="E150" s="103"/>
      <c r="F150" s="103"/>
      <c r="G150" s="103"/>
      <c r="H150" s="103"/>
      <c r="I150" s="103"/>
      <c r="J150" s="103"/>
      <c r="K150" s="103"/>
      <c r="L150" s="104"/>
      <c r="M150" s="103"/>
      <c r="N150" s="103"/>
      <c r="O150" s="103"/>
      <c r="P150" s="108"/>
      <c r="Q150" s="103"/>
      <c r="R150" s="103"/>
      <c r="S150" s="103"/>
      <c r="T150" s="103"/>
      <c r="U150" s="103"/>
      <c r="V150" s="103"/>
      <c r="W150" s="106"/>
      <c r="X150" s="103"/>
      <c r="Y150" s="103"/>
      <c r="Z150" s="103"/>
      <c r="AA150" s="103"/>
      <c r="AB150" s="103"/>
      <c r="AC150" s="103"/>
      <c r="AD150" s="103"/>
      <c r="AE150" s="103"/>
      <c r="AF150" s="103"/>
      <c r="AG150" s="103"/>
      <c r="AH150" s="103"/>
      <c r="AI150" s="103"/>
      <c r="AJ150" s="103"/>
    </row>
    <row r="151" spans="1:36" x14ac:dyDescent="0.2">
      <c r="A151" s="35">
        <v>149</v>
      </c>
      <c r="B151" s="93"/>
      <c r="C151" s="93"/>
      <c r="D151" s="103"/>
      <c r="E151" s="103"/>
      <c r="F151" s="103"/>
      <c r="G151" s="103"/>
      <c r="H151" s="103"/>
      <c r="I151" s="103"/>
      <c r="J151" s="103"/>
      <c r="K151" s="103"/>
      <c r="L151" s="104"/>
      <c r="M151" s="103"/>
      <c r="N151" s="103"/>
      <c r="O151" s="103"/>
      <c r="P151" s="108"/>
      <c r="Q151" s="103"/>
      <c r="R151" s="103"/>
      <c r="S151" s="103"/>
      <c r="T151" s="103"/>
      <c r="U151" s="103"/>
      <c r="V151" s="103"/>
      <c r="W151" s="106"/>
      <c r="X151" s="103"/>
      <c r="Y151" s="103"/>
      <c r="Z151" s="103"/>
      <c r="AA151" s="103"/>
      <c r="AB151" s="103"/>
      <c r="AC151" s="103"/>
      <c r="AD151" s="103"/>
      <c r="AE151" s="103"/>
      <c r="AF151" s="103"/>
      <c r="AG151" s="103"/>
      <c r="AH151" s="103"/>
      <c r="AI151" s="103"/>
      <c r="AJ151" s="103"/>
    </row>
    <row r="152" spans="1:36" x14ac:dyDescent="0.2">
      <c r="A152" s="35">
        <v>150</v>
      </c>
      <c r="B152" s="93"/>
      <c r="C152" s="93"/>
      <c r="D152" s="103"/>
      <c r="E152" s="103"/>
      <c r="F152" s="103"/>
      <c r="G152" s="103"/>
      <c r="H152" s="103"/>
      <c r="I152" s="103"/>
      <c r="J152" s="103"/>
      <c r="K152" s="103"/>
      <c r="L152" s="104"/>
      <c r="M152" s="103"/>
      <c r="N152" s="103"/>
      <c r="O152" s="103"/>
      <c r="P152" s="108"/>
      <c r="Q152" s="103"/>
      <c r="R152" s="103"/>
      <c r="S152" s="103"/>
      <c r="T152" s="103"/>
      <c r="U152" s="103"/>
      <c r="V152" s="103"/>
      <c r="W152" s="106"/>
      <c r="X152" s="103"/>
      <c r="Y152" s="103"/>
      <c r="Z152" s="103"/>
      <c r="AA152" s="103"/>
      <c r="AB152" s="103"/>
      <c r="AC152" s="103"/>
      <c r="AD152" s="103"/>
      <c r="AE152" s="103"/>
      <c r="AF152" s="103"/>
      <c r="AG152" s="103"/>
      <c r="AH152" s="103"/>
      <c r="AI152" s="103"/>
      <c r="AJ152" s="103"/>
    </row>
    <row r="153" spans="1:36" x14ac:dyDescent="0.2">
      <c r="A153" s="35">
        <v>151</v>
      </c>
      <c r="B153" s="93"/>
      <c r="C153" s="93"/>
      <c r="D153" s="103"/>
      <c r="E153" s="103"/>
      <c r="F153" s="103"/>
      <c r="G153" s="103"/>
      <c r="H153" s="103"/>
      <c r="I153" s="103"/>
      <c r="J153" s="103"/>
      <c r="K153" s="103"/>
      <c r="L153" s="104"/>
      <c r="M153" s="103"/>
      <c r="N153" s="103"/>
      <c r="O153" s="103"/>
      <c r="P153" s="108"/>
      <c r="Q153" s="103"/>
      <c r="R153" s="103"/>
      <c r="S153" s="103"/>
      <c r="T153" s="103"/>
      <c r="U153" s="103"/>
      <c r="V153" s="103"/>
      <c r="W153" s="106"/>
      <c r="X153" s="103"/>
      <c r="Y153" s="103"/>
      <c r="Z153" s="103"/>
      <c r="AA153" s="103"/>
      <c r="AB153" s="103"/>
      <c r="AC153" s="103"/>
      <c r="AD153" s="103"/>
      <c r="AE153" s="103"/>
      <c r="AF153" s="103"/>
      <c r="AG153" s="103"/>
      <c r="AH153" s="103"/>
      <c r="AI153" s="103"/>
      <c r="AJ153" s="103"/>
    </row>
    <row r="154" spans="1:36" x14ac:dyDescent="0.2">
      <c r="A154" s="35">
        <v>152</v>
      </c>
      <c r="B154" s="93"/>
      <c r="C154" s="93"/>
      <c r="D154" s="103"/>
      <c r="E154" s="103"/>
      <c r="F154" s="103"/>
      <c r="G154" s="103"/>
      <c r="H154" s="103"/>
      <c r="I154" s="103"/>
      <c r="J154" s="103"/>
      <c r="K154" s="103"/>
      <c r="L154" s="104"/>
      <c r="M154" s="103"/>
      <c r="N154" s="103"/>
      <c r="O154" s="103"/>
      <c r="P154" s="108"/>
      <c r="Q154" s="103"/>
      <c r="R154" s="103"/>
      <c r="S154" s="103"/>
      <c r="T154" s="103"/>
      <c r="U154" s="103"/>
      <c r="V154" s="103"/>
      <c r="W154" s="106"/>
      <c r="X154" s="103"/>
      <c r="Y154" s="103"/>
      <c r="Z154" s="103"/>
      <c r="AA154" s="103"/>
      <c r="AB154" s="103"/>
      <c r="AC154" s="103"/>
      <c r="AD154" s="103"/>
      <c r="AE154" s="103"/>
      <c r="AF154" s="103"/>
      <c r="AG154" s="103"/>
      <c r="AH154" s="103"/>
      <c r="AI154" s="103"/>
      <c r="AJ154" s="103"/>
    </row>
    <row r="155" spans="1:36" x14ac:dyDescent="0.2">
      <c r="A155" s="35">
        <v>153</v>
      </c>
      <c r="B155" s="93"/>
      <c r="C155" s="93"/>
      <c r="D155" s="103"/>
      <c r="E155" s="103"/>
      <c r="F155" s="103"/>
      <c r="G155" s="103"/>
      <c r="H155" s="103"/>
      <c r="I155" s="103"/>
      <c r="J155" s="103"/>
      <c r="K155" s="103"/>
      <c r="L155" s="104"/>
      <c r="M155" s="103"/>
      <c r="N155" s="103"/>
      <c r="O155" s="103"/>
      <c r="P155" s="108"/>
      <c r="Q155" s="103"/>
      <c r="R155" s="103"/>
      <c r="S155" s="103"/>
      <c r="T155" s="103"/>
      <c r="U155" s="103"/>
      <c r="V155" s="103"/>
      <c r="W155" s="106"/>
      <c r="X155" s="103"/>
      <c r="Y155" s="103"/>
      <c r="Z155" s="103"/>
      <c r="AA155" s="103"/>
      <c r="AB155" s="103"/>
      <c r="AC155" s="103"/>
      <c r="AD155" s="103"/>
      <c r="AE155" s="103"/>
      <c r="AF155" s="103"/>
      <c r="AG155" s="103"/>
      <c r="AH155" s="103"/>
      <c r="AI155" s="103"/>
      <c r="AJ155" s="103"/>
    </row>
    <row r="156" spans="1:36" x14ac:dyDescent="0.2">
      <c r="A156" s="35">
        <v>154</v>
      </c>
      <c r="B156" s="93"/>
      <c r="C156" s="93"/>
      <c r="D156" s="103"/>
      <c r="E156" s="103"/>
      <c r="F156" s="103"/>
      <c r="G156" s="103"/>
      <c r="H156" s="103"/>
      <c r="I156" s="103"/>
      <c r="J156" s="103"/>
      <c r="K156" s="103"/>
      <c r="L156" s="104"/>
      <c r="M156" s="103"/>
      <c r="N156" s="103"/>
      <c r="O156" s="103"/>
      <c r="P156" s="108"/>
      <c r="Q156" s="103"/>
      <c r="R156" s="103"/>
      <c r="S156" s="103"/>
      <c r="T156" s="103"/>
      <c r="U156" s="103"/>
      <c r="V156" s="103"/>
      <c r="W156" s="106"/>
      <c r="X156" s="103"/>
      <c r="Y156" s="103"/>
      <c r="Z156" s="103"/>
      <c r="AA156" s="103"/>
      <c r="AB156" s="103"/>
      <c r="AC156" s="103"/>
      <c r="AD156" s="103"/>
      <c r="AE156" s="103"/>
      <c r="AF156" s="103"/>
      <c r="AG156" s="103"/>
      <c r="AH156" s="103"/>
      <c r="AI156" s="103"/>
      <c r="AJ156" s="103"/>
    </row>
    <row r="157" spans="1:36" x14ac:dyDescent="0.2">
      <c r="A157" s="35">
        <v>155</v>
      </c>
      <c r="B157" s="93"/>
      <c r="C157" s="93"/>
      <c r="D157" s="103"/>
      <c r="E157" s="103"/>
      <c r="F157" s="103"/>
      <c r="G157" s="103"/>
      <c r="H157" s="103"/>
      <c r="I157" s="103"/>
      <c r="J157" s="103"/>
      <c r="K157" s="103"/>
      <c r="L157" s="104"/>
      <c r="M157" s="103"/>
      <c r="N157" s="103"/>
      <c r="O157" s="103"/>
      <c r="P157" s="108"/>
      <c r="Q157" s="103"/>
      <c r="R157" s="103"/>
      <c r="S157" s="103"/>
      <c r="T157" s="103"/>
      <c r="U157" s="103"/>
      <c r="V157" s="103"/>
      <c r="W157" s="106"/>
      <c r="X157" s="103"/>
      <c r="Y157" s="103"/>
      <c r="Z157" s="103"/>
      <c r="AA157" s="103"/>
      <c r="AB157" s="103"/>
      <c r="AC157" s="103"/>
      <c r="AD157" s="103"/>
      <c r="AE157" s="103"/>
      <c r="AF157" s="103"/>
      <c r="AG157" s="103"/>
      <c r="AH157" s="103"/>
      <c r="AI157" s="103"/>
      <c r="AJ157" s="103"/>
    </row>
    <row r="158" spans="1:36" x14ac:dyDescent="0.2">
      <c r="A158" s="35">
        <v>156</v>
      </c>
      <c r="B158" s="93"/>
      <c r="C158" s="93"/>
      <c r="D158" s="103"/>
      <c r="E158" s="103"/>
      <c r="F158" s="103"/>
      <c r="G158" s="103"/>
      <c r="H158" s="103"/>
      <c r="I158" s="103"/>
      <c r="J158" s="103"/>
      <c r="K158" s="103"/>
      <c r="L158" s="104"/>
      <c r="M158" s="103"/>
      <c r="N158" s="103"/>
      <c r="O158" s="103"/>
      <c r="P158" s="108"/>
      <c r="Q158" s="103"/>
      <c r="R158" s="103"/>
      <c r="S158" s="103"/>
      <c r="T158" s="103"/>
      <c r="U158" s="103"/>
      <c r="V158" s="103"/>
      <c r="W158" s="106"/>
      <c r="X158" s="103"/>
      <c r="Y158" s="103"/>
      <c r="Z158" s="103"/>
      <c r="AA158" s="103"/>
      <c r="AB158" s="103"/>
      <c r="AC158" s="103"/>
      <c r="AD158" s="103"/>
      <c r="AE158" s="103"/>
      <c r="AF158" s="103"/>
      <c r="AG158" s="103"/>
      <c r="AH158" s="103"/>
      <c r="AI158" s="103"/>
      <c r="AJ158" s="103"/>
    </row>
    <row r="159" spans="1:36" x14ac:dyDescent="0.2">
      <c r="A159" s="35">
        <v>157</v>
      </c>
      <c r="B159" s="93"/>
      <c r="C159" s="93"/>
      <c r="D159" s="103"/>
      <c r="E159" s="103"/>
      <c r="F159" s="103"/>
      <c r="G159" s="103"/>
      <c r="H159" s="103"/>
      <c r="I159" s="103"/>
      <c r="J159" s="103"/>
      <c r="K159" s="103"/>
      <c r="L159" s="104"/>
      <c r="M159" s="103"/>
      <c r="N159" s="103"/>
      <c r="O159" s="103"/>
      <c r="P159" s="108"/>
      <c r="Q159" s="103"/>
      <c r="R159" s="103"/>
      <c r="S159" s="103"/>
      <c r="T159" s="103"/>
      <c r="U159" s="103"/>
      <c r="V159" s="103"/>
      <c r="W159" s="106"/>
      <c r="X159" s="103"/>
      <c r="Y159" s="103"/>
      <c r="Z159" s="103"/>
      <c r="AA159" s="103"/>
      <c r="AB159" s="103"/>
      <c r="AC159" s="103"/>
      <c r="AD159" s="103"/>
      <c r="AE159" s="103"/>
      <c r="AF159" s="103"/>
      <c r="AG159" s="103"/>
      <c r="AH159" s="103"/>
      <c r="AI159" s="103"/>
      <c r="AJ159" s="103"/>
    </row>
    <row r="160" spans="1:36" x14ac:dyDescent="0.2">
      <c r="A160" s="35">
        <v>158</v>
      </c>
      <c r="B160" s="93"/>
      <c r="C160" s="93"/>
      <c r="D160" s="103"/>
      <c r="E160" s="103"/>
      <c r="F160" s="103"/>
      <c r="G160" s="103"/>
      <c r="H160" s="103"/>
      <c r="I160" s="103"/>
      <c r="J160" s="103"/>
      <c r="K160" s="103"/>
      <c r="L160" s="104"/>
      <c r="M160" s="103"/>
      <c r="N160" s="103"/>
      <c r="O160" s="103"/>
      <c r="P160" s="108"/>
      <c r="Q160" s="103"/>
      <c r="R160" s="103"/>
      <c r="S160" s="103"/>
      <c r="T160" s="103"/>
      <c r="U160" s="103"/>
      <c r="V160" s="103"/>
      <c r="W160" s="106"/>
      <c r="X160" s="103"/>
      <c r="Y160" s="103"/>
      <c r="Z160" s="103"/>
      <c r="AA160" s="103"/>
      <c r="AB160" s="103"/>
      <c r="AC160" s="103"/>
      <c r="AD160" s="103"/>
      <c r="AE160" s="103"/>
      <c r="AF160" s="103"/>
      <c r="AG160" s="103"/>
      <c r="AH160" s="103"/>
      <c r="AI160" s="103"/>
      <c r="AJ160" s="103"/>
    </row>
    <row r="161" spans="1:36" x14ac:dyDescent="0.2">
      <c r="A161" s="35">
        <v>159</v>
      </c>
      <c r="B161" s="93"/>
      <c r="C161" s="93"/>
      <c r="D161" s="103"/>
      <c r="E161" s="103"/>
      <c r="F161" s="103"/>
      <c r="G161" s="103"/>
      <c r="H161" s="103"/>
      <c r="I161" s="103"/>
      <c r="J161" s="103"/>
      <c r="K161" s="103"/>
      <c r="L161" s="104"/>
      <c r="M161" s="103"/>
      <c r="N161" s="103"/>
      <c r="O161" s="103"/>
      <c r="P161" s="108"/>
      <c r="Q161" s="103"/>
      <c r="R161" s="103"/>
      <c r="S161" s="103"/>
      <c r="T161" s="103"/>
      <c r="U161" s="103"/>
      <c r="V161" s="103"/>
      <c r="W161" s="106"/>
      <c r="X161" s="103"/>
      <c r="Y161" s="103"/>
      <c r="Z161" s="103"/>
      <c r="AA161" s="103"/>
      <c r="AB161" s="103"/>
      <c r="AC161" s="103"/>
      <c r="AD161" s="103"/>
      <c r="AE161" s="103"/>
      <c r="AF161" s="103"/>
      <c r="AG161" s="103"/>
      <c r="AH161" s="103"/>
      <c r="AI161" s="103"/>
      <c r="AJ161" s="103"/>
    </row>
    <row r="162" spans="1:36" x14ac:dyDescent="0.2">
      <c r="A162" s="35">
        <v>160</v>
      </c>
      <c r="B162" s="93"/>
      <c r="C162" s="93"/>
      <c r="D162" s="103"/>
      <c r="E162" s="103"/>
      <c r="F162" s="103"/>
      <c r="G162" s="103"/>
      <c r="H162" s="103"/>
      <c r="I162" s="103"/>
      <c r="J162" s="103"/>
      <c r="K162" s="103"/>
      <c r="L162" s="104"/>
      <c r="M162" s="103"/>
      <c r="N162" s="103"/>
      <c r="O162" s="103"/>
      <c r="P162" s="108"/>
      <c r="Q162" s="103"/>
      <c r="R162" s="103"/>
      <c r="S162" s="103"/>
      <c r="T162" s="103"/>
      <c r="U162" s="103"/>
      <c r="V162" s="103"/>
      <c r="W162" s="106"/>
      <c r="X162" s="103"/>
      <c r="Y162" s="103"/>
      <c r="Z162" s="103"/>
      <c r="AA162" s="103"/>
      <c r="AB162" s="103"/>
      <c r="AC162" s="103"/>
      <c r="AD162" s="103"/>
      <c r="AE162" s="103"/>
      <c r="AF162" s="103"/>
      <c r="AG162" s="103"/>
      <c r="AH162" s="103"/>
      <c r="AI162" s="103"/>
      <c r="AJ162" s="103"/>
    </row>
    <row r="163" spans="1:36" x14ac:dyDescent="0.2">
      <c r="A163" s="35">
        <v>161</v>
      </c>
      <c r="B163" s="93"/>
      <c r="C163" s="93"/>
      <c r="D163" s="103"/>
      <c r="E163" s="103"/>
      <c r="F163" s="103"/>
      <c r="G163" s="103"/>
      <c r="H163" s="103"/>
      <c r="I163" s="103"/>
      <c r="J163" s="103"/>
      <c r="K163" s="103"/>
      <c r="L163" s="104"/>
      <c r="M163" s="103"/>
      <c r="N163" s="103"/>
      <c r="O163" s="103"/>
      <c r="P163" s="108"/>
      <c r="Q163" s="103"/>
      <c r="R163" s="103"/>
      <c r="S163" s="103"/>
      <c r="T163" s="103"/>
      <c r="U163" s="103"/>
      <c r="V163" s="103"/>
      <c r="W163" s="106"/>
      <c r="X163" s="103"/>
      <c r="Y163" s="103"/>
      <c r="Z163" s="103"/>
      <c r="AA163" s="103"/>
      <c r="AB163" s="103"/>
      <c r="AC163" s="103"/>
      <c r="AD163" s="103"/>
      <c r="AE163" s="103"/>
      <c r="AF163" s="103"/>
      <c r="AG163" s="103"/>
      <c r="AH163" s="103"/>
      <c r="AI163" s="103"/>
      <c r="AJ163" s="103"/>
    </row>
    <row r="164" spans="1:36" x14ac:dyDescent="0.2">
      <c r="A164" s="35">
        <v>162</v>
      </c>
      <c r="B164" s="93"/>
      <c r="C164" s="93"/>
      <c r="D164" s="103"/>
      <c r="E164" s="103"/>
      <c r="F164" s="103"/>
      <c r="G164" s="103"/>
      <c r="H164" s="103"/>
      <c r="I164" s="103"/>
      <c r="J164" s="103"/>
      <c r="K164" s="103"/>
      <c r="L164" s="104"/>
      <c r="M164" s="103"/>
      <c r="N164" s="103"/>
      <c r="O164" s="103"/>
      <c r="P164" s="108"/>
      <c r="Q164" s="103"/>
      <c r="R164" s="103"/>
      <c r="S164" s="103"/>
      <c r="T164" s="103"/>
      <c r="U164" s="103"/>
      <c r="V164" s="103"/>
      <c r="W164" s="106"/>
      <c r="X164" s="103"/>
      <c r="Y164" s="103"/>
      <c r="Z164" s="103"/>
      <c r="AA164" s="103"/>
      <c r="AB164" s="103"/>
      <c r="AC164" s="103"/>
      <c r="AD164" s="103"/>
      <c r="AE164" s="103"/>
      <c r="AF164" s="103"/>
      <c r="AG164" s="103"/>
      <c r="AH164" s="103"/>
      <c r="AI164" s="103"/>
      <c r="AJ164" s="103"/>
    </row>
    <row r="165" spans="1:36" x14ac:dyDescent="0.2">
      <c r="A165" s="35">
        <v>163</v>
      </c>
      <c r="B165" s="93"/>
      <c r="C165" s="93"/>
      <c r="D165" s="103"/>
      <c r="E165" s="103"/>
      <c r="F165" s="103"/>
      <c r="G165" s="103"/>
      <c r="H165" s="103"/>
      <c r="I165" s="103"/>
      <c r="J165" s="103"/>
      <c r="K165" s="103"/>
      <c r="L165" s="104"/>
      <c r="M165" s="103"/>
      <c r="N165" s="103"/>
      <c r="O165" s="103"/>
      <c r="P165" s="108"/>
      <c r="Q165" s="103"/>
      <c r="R165" s="103"/>
      <c r="S165" s="103"/>
      <c r="T165" s="103"/>
      <c r="U165" s="103"/>
      <c r="V165" s="103"/>
      <c r="W165" s="106"/>
      <c r="X165" s="103"/>
      <c r="Y165" s="103"/>
      <c r="Z165" s="103"/>
      <c r="AA165" s="103"/>
      <c r="AB165" s="103"/>
      <c r="AC165" s="103"/>
      <c r="AD165" s="103"/>
      <c r="AE165" s="103"/>
      <c r="AF165" s="103"/>
      <c r="AG165" s="103"/>
      <c r="AH165" s="103"/>
      <c r="AI165" s="103"/>
      <c r="AJ165" s="103"/>
    </row>
    <row r="166" spans="1:36" x14ac:dyDescent="0.2">
      <c r="A166" s="35">
        <v>164</v>
      </c>
      <c r="B166" s="93"/>
      <c r="C166" s="93"/>
      <c r="D166" s="103"/>
      <c r="E166" s="103"/>
      <c r="F166" s="103"/>
      <c r="G166" s="103"/>
      <c r="H166" s="103"/>
      <c r="I166" s="103"/>
      <c r="J166" s="103"/>
      <c r="K166" s="103"/>
      <c r="L166" s="104"/>
      <c r="M166" s="103"/>
      <c r="N166" s="103"/>
      <c r="O166" s="103"/>
      <c r="P166" s="108"/>
      <c r="Q166" s="103"/>
      <c r="R166" s="103"/>
      <c r="S166" s="103"/>
      <c r="T166" s="103"/>
      <c r="U166" s="103"/>
      <c r="V166" s="103"/>
      <c r="W166" s="106"/>
      <c r="X166" s="103"/>
      <c r="Y166" s="103"/>
      <c r="Z166" s="103"/>
      <c r="AA166" s="103"/>
      <c r="AB166" s="103"/>
      <c r="AC166" s="103"/>
      <c r="AD166" s="103"/>
      <c r="AE166" s="103"/>
      <c r="AF166" s="103"/>
      <c r="AG166" s="103"/>
      <c r="AH166" s="103"/>
      <c r="AI166" s="103"/>
      <c r="AJ166" s="103"/>
    </row>
    <row r="167" spans="1:36" x14ac:dyDescent="0.2">
      <c r="A167" s="35">
        <v>165</v>
      </c>
      <c r="B167" s="93"/>
      <c r="C167" s="93"/>
      <c r="D167" s="103"/>
      <c r="E167" s="103"/>
      <c r="F167" s="103"/>
      <c r="G167" s="103"/>
      <c r="H167" s="103"/>
      <c r="I167" s="103"/>
      <c r="J167" s="103"/>
      <c r="K167" s="103"/>
      <c r="L167" s="104"/>
      <c r="M167" s="103"/>
      <c r="N167" s="103"/>
      <c r="O167" s="103"/>
      <c r="P167" s="108"/>
      <c r="Q167" s="103"/>
      <c r="R167" s="103"/>
      <c r="S167" s="103"/>
      <c r="T167" s="103"/>
      <c r="U167" s="103"/>
      <c r="V167" s="103"/>
      <c r="W167" s="106"/>
      <c r="X167" s="103"/>
      <c r="Y167" s="103"/>
      <c r="Z167" s="103"/>
      <c r="AA167" s="103"/>
      <c r="AB167" s="103"/>
      <c r="AC167" s="103"/>
      <c r="AD167" s="103"/>
      <c r="AE167" s="103"/>
      <c r="AF167" s="103"/>
      <c r="AG167" s="103"/>
      <c r="AH167" s="103"/>
      <c r="AI167" s="103"/>
      <c r="AJ167" s="103"/>
    </row>
    <row r="168" spans="1:36" x14ac:dyDescent="0.2">
      <c r="A168" s="35">
        <v>166</v>
      </c>
      <c r="B168" s="93"/>
      <c r="C168" s="93"/>
      <c r="D168" s="103"/>
      <c r="E168" s="103"/>
      <c r="F168" s="103"/>
      <c r="G168" s="103"/>
      <c r="H168" s="103"/>
      <c r="I168" s="103"/>
      <c r="J168" s="103"/>
      <c r="K168" s="103"/>
      <c r="L168" s="104"/>
      <c r="M168" s="103"/>
      <c r="N168" s="103"/>
      <c r="O168" s="103"/>
      <c r="P168" s="108"/>
      <c r="Q168" s="103"/>
      <c r="R168" s="103"/>
      <c r="S168" s="103"/>
      <c r="T168" s="103"/>
      <c r="U168" s="103"/>
      <c r="V168" s="103"/>
      <c r="W168" s="106"/>
      <c r="X168" s="103"/>
      <c r="Y168" s="103"/>
      <c r="Z168" s="103"/>
      <c r="AA168" s="103"/>
      <c r="AB168" s="103"/>
      <c r="AC168" s="103"/>
      <c r="AD168" s="103"/>
      <c r="AE168" s="103"/>
      <c r="AF168" s="103"/>
      <c r="AG168" s="103"/>
      <c r="AH168" s="103"/>
      <c r="AI168" s="103"/>
      <c r="AJ168" s="103"/>
    </row>
    <row r="169" spans="1:36" x14ac:dyDescent="0.2">
      <c r="A169" s="35">
        <v>167</v>
      </c>
      <c r="B169" s="93"/>
      <c r="C169" s="93"/>
      <c r="D169" s="103"/>
      <c r="E169" s="103"/>
      <c r="F169" s="103"/>
      <c r="G169" s="103"/>
      <c r="H169" s="103"/>
      <c r="I169" s="103"/>
      <c r="J169" s="103"/>
      <c r="K169" s="103"/>
      <c r="L169" s="104"/>
      <c r="M169" s="103"/>
      <c r="N169" s="103"/>
      <c r="O169" s="103"/>
      <c r="P169" s="108"/>
      <c r="Q169" s="103"/>
      <c r="R169" s="103"/>
      <c r="S169" s="103"/>
      <c r="T169" s="103"/>
      <c r="U169" s="103"/>
      <c r="V169" s="103"/>
      <c r="W169" s="106"/>
      <c r="X169" s="103"/>
      <c r="Y169" s="103"/>
      <c r="Z169" s="103"/>
      <c r="AA169" s="103"/>
      <c r="AB169" s="103"/>
      <c r="AC169" s="103"/>
      <c r="AD169" s="103"/>
      <c r="AE169" s="103"/>
      <c r="AF169" s="103"/>
      <c r="AG169" s="103"/>
      <c r="AH169" s="103"/>
      <c r="AI169" s="103"/>
      <c r="AJ169" s="103"/>
    </row>
    <row r="170" spans="1:36" x14ac:dyDescent="0.2">
      <c r="A170" s="35">
        <v>168</v>
      </c>
      <c r="B170" s="93"/>
      <c r="C170" s="93"/>
      <c r="D170" s="103"/>
      <c r="E170" s="103"/>
      <c r="F170" s="103"/>
      <c r="G170" s="103"/>
      <c r="H170" s="103"/>
      <c r="I170" s="103"/>
      <c r="J170" s="103"/>
      <c r="K170" s="103"/>
      <c r="L170" s="104"/>
      <c r="M170" s="103"/>
      <c r="N170" s="103"/>
      <c r="O170" s="103"/>
      <c r="P170" s="108"/>
      <c r="Q170" s="103"/>
      <c r="R170" s="103"/>
      <c r="S170" s="103"/>
      <c r="T170" s="103"/>
      <c r="U170" s="103"/>
      <c r="V170" s="103"/>
      <c r="W170" s="106"/>
      <c r="X170" s="103"/>
      <c r="Y170" s="103"/>
      <c r="Z170" s="103"/>
      <c r="AA170" s="103"/>
      <c r="AB170" s="103"/>
      <c r="AC170" s="103"/>
      <c r="AD170" s="103"/>
      <c r="AE170" s="103"/>
      <c r="AF170" s="103"/>
      <c r="AG170" s="103"/>
      <c r="AH170" s="103"/>
      <c r="AI170" s="103"/>
      <c r="AJ170" s="103"/>
    </row>
    <row r="171" spans="1:36" x14ac:dyDescent="0.2">
      <c r="A171" s="35">
        <v>169</v>
      </c>
      <c r="B171" s="93"/>
      <c r="C171" s="93"/>
      <c r="D171" s="103"/>
      <c r="E171" s="103"/>
      <c r="F171" s="103"/>
      <c r="G171" s="103"/>
      <c r="H171" s="103"/>
      <c r="I171" s="103"/>
      <c r="J171" s="103"/>
      <c r="K171" s="103"/>
      <c r="L171" s="104"/>
      <c r="M171" s="103"/>
      <c r="N171" s="103"/>
      <c r="O171" s="103"/>
      <c r="P171" s="108"/>
      <c r="Q171" s="103"/>
      <c r="R171" s="103"/>
      <c r="S171" s="103"/>
      <c r="T171" s="103"/>
      <c r="U171" s="103"/>
      <c r="V171" s="103"/>
      <c r="W171" s="106"/>
      <c r="X171" s="103"/>
      <c r="Y171" s="103"/>
      <c r="Z171" s="103"/>
      <c r="AA171" s="103"/>
      <c r="AB171" s="103"/>
      <c r="AC171" s="103"/>
      <c r="AD171" s="103"/>
      <c r="AE171" s="103"/>
      <c r="AF171" s="103"/>
      <c r="AG171" s="103"/>
      <c r="AH171" s="103"/>
      <c r="AI171" s="103"/>
      <c r="AJ171" s="103"/>
    </row>
    <row r="172" spans="1:36" x14ac:dyDescent="0.2">
      <c r="A172" s="35">
        <v>170</v>
      </c>
      <c r="B172" s="93"/>
      <c r="C172" s="93"/>
      <c r="D172" s="103"/>
      <c r="E172" s="103"/>
      <c r="F172" s="103"/>
      <c r="G172" s="103"/>
      <c r="H172" s="103"/>
      <c r="I172" s="103"/>
      <c r="J172" s="103"/>
      <c r="K172" s="103"/>
      <c r="L172" s="104"/>
      <c r="M172" s="103"/>
      <c r="N172" s="103"/>
      <c r="O172" s="103"/>
      <c r="P172" s="108"/>
      <c r="Q172" s="103"/>
      <c r="R172" s="103"/>
      <c r="S172" s="103"/>
      <c r="T172" s="103"/>
      <c r="U172" s="103"/>
      <c r="V172" s="103"/>
      <c r="W172" s="106"/>
      <c r="X172" s="103"/>
      <c r="Y172" s="103"/>
      <c r="Z172" s="103"/>
      <c r="AA172" s="103"/>
      <c r="AB172" s="103"/>
      <c r="AC172" s="103"/>
      <c r="AD172" s="103"/>
      <c r="AE172" s="103"/>
      <c r="AF172" s="103"/>
      <c r="AG172" s="103"/>
      <c r="AH172" s="103"/>
      <c r="AI172" s="103"/>
      <c r="AJ172" s="103"/>
    </row>
    <row r="173" spans="1:36" x14ac:dyDescent="0.2">
      <c r="A173" s="35">
        <v>171</v>
      </c>
      <c r="B173" s="93"/>
      <c r="C173" s="93"/>
      <c r="D173" s="103"/>
      <c r="E173" s="103"/>
      <c r="F173" s="103"/>
      <c r="G173" s="103"/>
      <c r="H173" s="103"/>
      <c r="I173" s="103"/>
      <c r="J173" s="103"/>
      <c r="K173" s="103"/>
      <c r="L173" s="104"/>
      <c r="M173" s="103"/>
      <c r="N173" s="103"/>
      <c r="O173" s="103"/>
      <c r="P173" s="108"/>
      <c r="Q173" s="103"/>
      <c r="R173" s="103"/>
      <c r="S173" s="103"/>
      <c r="T173" s="103"/>
      <c r="U173" s="103"/>
      <c r="V173" s="103"/>
      <c r="W173" s="106"/>
      <c r="X173" s="103"/>
      <c r="Y173" s="103"/>
      <c r="Z173" s="103"/>
      <c r="AA173" s="103"/>
      <c r="AB173" s="103"/>
      <c r="AC173" s="103"/>
      <c r="AD173" s="103"/>
      <c r="AE173" s="103"/>
      <c r="AF173" s="103"/>
      <c r="AG173" s="103"/>
      <c r="AH173" s="103"/>
      <c r="AI173" s="103"/>
      <c r="AJ173" s="103"/>
    </row>
    <row r="174" spans="1:36" x14ac:dyDescent="0.2">
      <c r="A174" s="35">
        <v>172</v>
      </c>
      <c r="B174" s="93"/>
      <c r="C174" s="93"/>
      <c r="D174" s="103"/>
      <c r="E174" s="103"/>
      <c r="F174" s="103"/>
      <c r="G174" s="103"/>
      <c r="H174" s="103"/>
      <c r="I174" s="103"/>
      <c r="J174" s="103"/>
      <c r="K174" s="103"/>
      <c r="L174" s="104"/>
      <c r="M174" s="103"/>
      <c r="N174" s="103"/>
      <c r="O174" s="103"/>
      <c r="P174" s="108"/>
      <c r="Q174" s="103"/>
      <c r="R174" s="103"/>
      <c r="S174" s="103"/>
      <c r="T174" s="103"/>
      <c r="U174" s="103"/>
      <c r="V174" s="103"/>
      <c r="W174" s="106"/>
      <c r="X174" s="103"/>
      <c r="Y174" s="103"/>
      <c r="Z174" s="103"/>
      <c r="AA174" s="103"/>
      <c r="AB174" s="103"/>
      <c r="AC174" s="103"/>
      <c r="AD174" s="103"/>
      <c r="AE174" s="103"/>
      <c r="AF174" s="103"/>
      <c r="AG174" s="103"/>
      <c r="AH174" s="103"/>
      <c r="AI174" s="103"/>
      <c r="AJ174" s="103"/>
    </row>
    <row r="175" spans="1:36" x14ac:dyDescent="0.2">
      <c r="A175" s="35">
        <v>173</v>
      </c>
      <c r="B175" s="93"/>
      <c r="C175" s="93"/>
      <c r="D175" s="103"/>
      <c r="E175" s="103"/>
      <c r="F175" s="103"/>
      <c r="G175" s="103"/>
      <c r="H175" s="103"/>
      <c r="I175" s="103"/>
      <c r="J175" s="103"/>
      <c r="K175" s="103"/>
      <c r="L175" s="104"/>
      <c r="M175" s="103"/>
      <c r="N175" s="103"/>
      <c r="O175" s="103"/>
      <c r="P175" s="108"/>
      <c r="Q175" s="103"/>
      <c r="R175" s="103"/>
      <c r="S175" s="103"/>
      <c r="T175" s="103"/>
      <c r="U175" s="103"/>
      <c r="V175" s="103"/>
      <c r="W175" s="106"/>
      <c r="X175" s="103"/>
      <c r="Y175" s="103"/>
      <c r="Z175" s="103"/>
      <c r="AA175" s="103"/>
      <c r="AB175" s="103"/>
      <c r="AC175" s="103"/>
      <c r="AD175" s="103"/>
      <c r="AE175" s="103"/>
      <c r="AF175" s="103"/>
      <c r="AG175" s="103"/>
      <c r="AH175" s="103"/>
      <c r="AI175" s="103"/>
      <c r="AJ175" s="103"/>
    </row>
    <row r="176" spans="1:36" x14ac:dyDescent="0.2">
      <c r="A176" s="35">
        <v>174</v>
      </c>
      <c r="B176" s="93"/>
      <c r="C176" s="93"/>
      <c r="D176" s="103"/>
      <c r="E176" s="103"/>
      <c r="F176" s="103"/>
      <c r="G176" s="103"/>
      <c r="H176" s="103"/>
      <c r="I176" s="103"/>
      <c r="J176" s="103"/>
      <c r="K176" s="103"/>
      <c r="L176" s="104"/>
      <c r="M176" s="103"/>
      <c r="N176" s="103"/>
      <c r="O176" s="103"/>
      <c r="P176" s="108"/>
      <c r="Q176" s="103"/>
      <c r="R176" s="103"/>
      <c r="S176" s="103"/>
      <c r="T176" s="103"/>
      <c r="U176" s="103"/>
      <c r="V176" s="103"/>
      <c r="W176" s="106"/>
      <c r="X176" s="103"/>
      <c r="Y176" s="103"/>
      <c r="Z176" s="103"/>
      <c r="AA176" s="103"/>
      <c r="AB176" s="103"/>
      <c r="AC176" s="103"/>
      <c r="AD176" s="103"/>
      <c r="AE176" s="103"/>
      <c r="AF176" s="103"/>
      <c r="AG176" s="103"/>
      <c r="AH176" s="103"/>
      <c r="AI176" s="103"/>
      <c r="AJ176" s="103"/>
    </row>
    <row r="177" spans="1:36" x14ac:dyDescent="0.2">
      <c r="A177" s="35">
        <v>175</v>
      </c>
      <c r="B177" s="93"/>
      <c r="C177" s="93"/>
      <c r="D177" s="103"/>
      <c r="E177" s="103"/>
      <c r="F177" s="103"/>
      <c r="G177" s="103"/>
      <c r="H177" s="103"/>
      <c r="I177" s="103"/>
      <c r="J177" s="103"/>
      <c r="K177" s="103"/>
      <c r="L177" s="104"/>
      <c r="M177" s="103"/>
      <c r="N177" s="103"/>
      <c r="O177" s="103"/>
      <c r="P177" s="108"/>
      <c r="Q177" s="103"/>
      <c r="R177" s="103"/>
      <c r="S177" s="103"/>
      <c r="T177" s="103"/>
      <c r="U177" s="103"/>
      <c r="V177" s="103"/>
      <c r="W177" s="106"/>
      <c r="X177" s="103"/>
      <c r="Y177" s="103"/>
      <c r="Z177" s="103"/>
      <c r="AA177" s="103"/>
      <c r="AB177" s="103"/>
      <c r="AC177" s="103"/>
      <c r="AD177" s="103"/>
      <c r="AE177" s="103"/>
      <c r="AF177" s="103"/>
      <c r="AG177" s="103"/>
      <c r="AH177" s="103"/>
      <c r="AI177" s="103"/>
      <c r="AJ177" s="103"/>
    </row>
    <row r="178" spans="1:36" x14ac:dyDescent="0.2">
      <c r="A178" s="35">
        <v>176</v>
      </c>
      <c r="B178" s="93"/>
      <c r="C178" s="93"/>
      <c r="D178" s="103"/>
      <c r="E178" s="103"/>
      <c r="F178" s="103"/>
      <c r="G178" s="103"/>
      <c r="H178" s="103"/>
      <c r="I178" s="103"/>
      <c r="J178" s="103"/>
      <c r="K178" s="103"/>
      <c r="L178" s="104"/>
      <c r="M178" s="103"/>
      <c r="N178" s="103"/>
      <c r="O178" s="103"/>
      <c r="P178" s="108"/>
      <c r="Q178" s="103"/>
      <c r="R178" s="103"/>
      <c r="S178" s="103"/>
      <c r="T178" s="103"/>
      <c r="U178" s="103"/>
      <c r="V178" s="103"/>
      <c r="W178" s="106"/>
      <c r="X178" s="103"/>
      <c r="Y178" s="103"/>
      <c r="Z178" s="103"/>
      <c r="AA178" s="103"/>
      <c r="AB178" s="103"/>
      <c r="AC178" s="103"/>
      <c r="AD178" s="103"/>
      <c r="AE178" s="103"/>
      <c r="AF178" s="103"/>
      <c r="AG178" s="103"/>
      <c r="AH178" s="103"/>
      <c r="AI178" s="103"/>
      <c r="AJ178" s="103"/>
    </row>
    <row r="179" spans="1:36" x14ac:dyDescent="0.2">
      <c r="A179" s="35">
        <v>177</v>
      </c>
      <c r="B179" s="93"/>
      <c r="C179" s="93"/>
      <c r="D179" s="103"/>
      <c r="E179" s="103"/>
      <c r="F179" s="103"/>
      <c r="G179" s="103"/>
      <c r="H179" s="103"/>
      <c r="I179" s="103"/>
      <c r="J179" s="103"/>
      <c r="K179" s="103"/>
      <c r="L179" s="104"/>
      <c r="M179" s="103"/>
      <c r="N179" s="103"/>
      <c r="O179" s="103"/>
      <c r="P179" s="108"/>
      <c r="Q179" s="103"/>
      <c r="R179" s="103"/>
      <c r="S179" s="103"/>
      <c r="T179" s="103"/>
      <c r="U179" s="103"/>
      <c r="V179" s="103"/>
      <c r="W179" s="106"/>
      <c r="X179" s="103"/>
      <c r="Y179" s="103"/>
      <c r="Z179" s="103"/>
      <c r="AA179" s="103"/>
      <c r="AB179" s="103"/>
      <c r="AC179" s="103"/>
      <c r="AD179" s="103"/>
      <c r="AE179" s="103"/>
      <c r="AF179" s="103"/>
      <c r="AG179" s="103"/>
      <c r="AH179" s="103"/>
      <c r="AI179" s="103"/>
      <c r="AJ179" s="103"/>
    </row>
    <row r="180" spans="1:36" x14ac:dyDescent="0.2">
      <c r="A180" s="35">
        <v>178</v>
      </c>
      <c r="B180" s="93"/>
      <c r="C180" s="93"/>
      <c r="D180" s="103"/>
      <c r="E180" s="103"/>
      <c r="F180" s="103"/>
      <c r="G180" s="103"/>
      <c r="H180" s="103"/>
      <c r="I180" s="103"/>
      <c r="J180" s="103"/>
      <c r="K180" s="103"/>
      <c r="L180" s="104"/>
      <c r="M180" s="103"/>
      <c r="N180" s="103"/>
      <c r="O180" s="103"/>
      <c r="P180" s="108"/>
      <c r="Q180" s="103"/>
      <c r="R180" s="103"/>
      <c r="S180" s="103"/>
      <c r="T180" s="103"/>
      <c r="U180" s="103"/>
      <c r="V180" s="103"/>
      <c r="W180" s="106"/>
      <c r="X180" s="103"/>
      <c r="Y180" s="103"/>
      <c r="Z180" s="103"/>
      <c r="AA180" s="103"/>
      <c r="AB180" s="103"/>
      <c r="AC180" s="103"/>
      <c r="AD180" s="103"/>
      <c r="AE180" s="103"/>
      <c r="AF180" s="103"/>
      <c r="AG180" s="103"/>
      <c r="AH180" s="103"/>
      <c r="AI180" s="103"/>
      <c r="AJ180" s="103"/>
    </row>
    <row r="181" spans="1:36" x14ac:dyDescent="0.2">
      <c r="A181" s="35">
        <v>179</v>
      </c>
      <c r="B181" s="93"/>
      <c r="C181" s="93"/>
      <c r="D181" s="103"/>
      <c r="E181" s="103"/>
      <c r="F181" s="103"/>
      <c r="G181" s="103"/>
      <c r="H181" s="103"/>
      <c r="I181" s="103"/>
      <c r="J181" s="103"/>
      <c r="K181" s="103"/>
      <c r="L181" s="104"/>
      <c r="M181" s="103"/>
      <c r="N181" s="103"/>
      <c r="O181" s="103"/>
      <c r="P181" s="108"/>
      <c r="Q181" s="103"/>
      <c r="R181" s="103"/>
      <c r="S181" s="103"/>
      <c r="T181" s="103"/>
      <c r="U181" s="103"/>
      <c r="V181" s="103"/>
      <c r="W181" s="106"/>
      <c r="X181" s="103"/>
      <c r="Y181" s="103"/>
      <c r="Z181" s="103"/>
      <c r="AA181" s="103"/>
      <c r="AB181" s="103"/>
      <c r="AC181" s="103"/>
      <c r="AD181" s="103"/>
      <c r="AE181" s="103"/>
      <c r="AF181" s="103"/>
      <c r="AG181" s="103"/>
      <c r="AH181" s="103"/>
      <c r="AI181" s="103"/>
      <c r="AJ181" s="103"/>
    </row>
    <row r="182" spans="1:36" x14ac:dyDescent="0.2">
      <c r="A182" s="35">
        <v>180</v>
      </c>
      <c r="B182" s="93"/>
      <c r="C182" s="93"/>
      <c r="D182" s="103"/>
      <c r="E182" s="103"/>
      <c r="F182" s="103"/>
      <c r="G182" s="103"/>
      <c r="H182" s="103"/>
      <c r="I182" s="103"/>
      <c r="J182" s="103"/>
      <c r="K182" s="103"/>
      <c r="L182" s="104"/>
      <c r="M182" s="103"/>
      <c r="N182" s="103"/>
      <c r="O182" s="103"/>
      <c r="P182" s="108"/>
      <c r="Q182" s="103"/>
      <c r="R182" s="103"/>
      <c r="S182" s="103"/>
      <c r="T182" s="103"/>
      <c r="U182" s="103"/>
      <c r="V182" s="103"/>
      <c r="W182" s="106"/>
      <c r="X182" s="103"/>
      <c r="Y182" s="103"/>
      <c r="Z182" s="103"/>
      <c r="AA182" s="103"/>
      <c r="AB182" s="103"/>
      <c r="AC182" s="103"/>
      <c r="AD182" s="103"/>
      <c r="AE182" s="103"/>
      <c r="AF182" s="103"/>
      <c r="AG182" s="103"/>
      <c r="AH182" s="103"/>
      <c r="AI182" s="103"/>
      <c r="AJ182" s="103"/>
    </row>
    <row r="183" spans="1:36" x14ac:dyDescent="0.2">
      <c r="A183" s="35">
        <v>181</v>
      </c>
      <c r="B183" s="93"/>
      <c r="C183" s="93"/>
      <c r="D183" s="103"/>
      <c r="E183" s="103"/>
      <c r="F183" s="103"/>
      <c r="G183" s="103"/>
      <c r="H183" s="103"/>
      <c r="I183" s="103"/>
      <c r="J183" s="103"/>
      <c r="K183" s="103"/>
      <c r="L183" s="104"/>
      <c r="M183" s="103"/>
      <c r="N183" s="103"/>
      <c r="O183" s="103"/>
      <c r="P183" s="108"/>
      <c r="Q183" s="103"/>
      <c r="R183" s="103"/>
      <c r="S183" s="103"/>
      <c r="T183" s="103"/>
      <c r="U183" s="103"/>
      <c r="V183" s="103"/>
      <c r="W183" s="106"/>
      <c r="X183" s="103"/>
      <c r="Y183" s="103"/>
      <c r="Z183" s="103"/>
      <c r="AA183" s="103"/>
      <c r="AB183" s="103"/>
      <c r="AC183" s="103"/>
      <c r="AD183" s="103"/>
      <c r="AE183" s="103"/>
      <c r="AF183" s="103"/>
      <c r="AG183" s="103"/>
      <c r="AH183" s="103"/>
      <c r="AI183" s="103"/>
      <c r="AJ183" s="103"/>
    </row>
    <row r="184" spans="1:36" x14ac:dyDescent="0.2">
      <c r="A184" s="35">
        <v>182</v>
      </c>
      <c r="B184" s="93"/>
      <c r="C184" s="93"/>
      <c r="D184" s="103"/>
      <c r="E184" s="103"/>
      <c r="F184" s="103"/>
      <c r="G184" s="103"/>
      <c r="H184" s="103"/>
      <c r="I184" s="103"/>
      <c r="J184" s="103"/>
      <c r="K184" s="103"/>
      <c r="L184" s="104"/>
      <c r="M184" s="103"/>
      <c r="N184" s="103"/>
      <c r="O184" s="103"/>
      <c r="P184" s="108"/>
      <c r="Q184" s="103"/>
      <c r="R184" s="103"/>
      <c r="S184" s="103"/>
      <c r="T184" s="103"/>
      <c r="U184" s="103"/>
      <c r="V184" s="103"/>
      <c r="W184" s="106"/>
      <c r="X184" s="103"/>
      <c r="Y184" s="103"/>
      <c r="Z184" s="103"/>
      <c r="AA184" s="103"/>
      <c r="AB184" s="103"/>
      <c r="AC184" s="103"/>
      <c r="AD184" s="103"/>
      <c r="AE184" s="103"/>
      <c r="AF184" s="103"/>
      <c r="AG184" s="103"/>
      <c r="AH184" s="103"/>
      <c r="AI184" s="103"/>
      <c r="AJ184" s="103"/>
    </row>
    <row r="185" spans="1:36" x14ac:dyDescent="0.2">
      <c r="A185" s="35">
        <v>183</v>
      </c>
      <c r="B185" s="93"/>
      <c r="C185" s="93"/>
      <c r="D185" s="103"/>
      <c r="E185" s="103"/>
      <c r="F185" s="103"/>
      <c r="G185" s="103"/>
      <c r="H185" s="103"/>
      <c r="I185" s="103"/>
      <c r="J185" s="103"/>
      <c r="K185" s="103"/>
      <c r="L185" s="104"/>
      <c r="M185" s="103"/>
      <c r="N185" s="103"/>
      <c r="O185" s="103"/>
      <c r="P185" s="108"/>
      <c r="Q185" s="103"/>
      <c r="R185" s="103"/>
      <c r="S185" s="103"/>
      <c r="T185" s="103"/>
      <c r="U185" s="103"/>
      <c r="V185" s="103"/>
      <c r="W185" s="106"/>
      <c r="X185" s="103"/>
      <c r="Y185" s="103"/>
      <c r="Z185" s="103"/>
      <c r="AA185" s="103"/>
      <c r="AB185" s="103"/>
      <c r="AC185" s="103"/>
      <c r="AD185" s="103"/>
      <c r="AE185" s="103"/>
      <c r="AF185" s="103"/>
      <c r="AG185" s="103"/>
      <c r="AH185" s="103"/>
      <c r="AI185" s="103"/>
      <c r="AJ185" s="103"/>
    </row>
    <row r="186" spans="1:36" x14ac:dyDescent="0.2">
      <c r="A186" s="35">
        <v>184</v>
      </c>
      <c r="B186" s="93"/>
      <c r="C186" s="93"/>
      <c r="D186" s="103"/>
      <c r="E186" s="103"/>
      <c r="F186" s="103"/>
      <c r="G186" s="103"/>
      <c r="H186" s="103"/>
      <c r="I186" s="103"/>
      <c r="J186" s="103"/>
      <c r="K186" s="103"/>
      <c r="L186" s="104"/>
      <c r="M186" s="103"/>
      <c r="N186" s="103"/>
      <c r="O186" s="103"/>
      <c r="P186" s="108"/>
      <c r="Q186" s="103"/>
      <c r="R186" s="103"/>
      <c r="S186" s="103"/>
      <c r="T186" s="103"/>
      <c r="U186" s="103"/>
      <c r="V186" s="103"/>
      <c r="W186" s="106"/>
      <c r="X186" s="103"/>
      <c r="Y186" s="103"/>
      <c r="Z186" s="103"/>
      <c r="AA186" s="103"/>
      <c r="AB186" s="103"/>
      <c r="AC186" s="103"/>
      <c r="AD186" s="103"/>
      <c r="AE186" s="103"/>
      <c r="AF186" s="103"/>
      <c r="AG186" s="103"/>
      <c r="AH186" s="103"/>
      <c r="AI186" s="103"/>
      <c r="AJ186" s="103"/>
    </row>
    <row r="187" spans="1:36" x14ac:dyDescent="0.2">
      <c r="A187" s="35">
        <v>185</v>
      </c>
      <c r="B187" s="93"/>
      <c r="C187" s="93"/>
      <c r="D187" s="103"/>
      <c r="E187" s="103"/>
      <c r="F187" s="103"/>
      <c r="G187" s="103"/>
      <c r="H187" s="103"/>
      <c r="I187" s="103"/>
      <c r="J187" s="103"/>
      <c r="K187" s="103"/>
      <c r="L187" s="104"/>
      <c r="M187" s="103"/>
      <c r="N187" s="103"/>
      <c r="O187" s="103"/>
      <c r="P187" s="108"/>
      <c r="Q187" s="103"/>
      <c r="R187" s="103"/>
      <c r="S187" s="103"/>
      <c r="T187" s="103"/>
      <c r="U187" s="103"/>
      <c r="V187" s="103"/>
      <c r="W187" s="106"/>
      <c r="X187" s="103"/>
      <c r="Y187" s="103"/>
      <c r="Z187" s="103"/>
      <c r="AA187" s="103"/>
      <c r="AB187" s="103"/>
      <c r="AC187" s="103"/>
      <c r="AD187" s="103"/>
      <c r="AE187" s="103"/>
      <c r="AF187" s="103"/>
      <c r="AG187" s="103"/>
      <c r="AH187" s="103"/>
      <c r="AI187" s="103"/>
      <c r="AJ187" s="103"/>
    </row>
    <row r="188" spans="1:36" x14ac:dyDescent="0.2">
      <c r="A188" s="35">
        <v>186</v>
      </c>
      <c r="B188" s="93"/>
      <c r="C188" s="93"/>
      <c r="D188" s="103"/>
      <c r="E188" s="103"/>
      <c r="F188" s="103"/>
      <c r="G188" s="103"/>
      <c r="H188" s="103"/>
      <c r="I188" s="103"/>
      <c r="J188" s="103"/>
      <c r="K188" s="103"/>
      <c r="L188" s="104"/>
      <c r="M188" s="103"/>
      <c r="N188" s="103"/>
      <c r="O188" s="103"/>
      <c r="P188" s="108"/>
      <c r="Q188" s="103"/>
      <c r="R188" s="103"/>
      <c r="S188" s="103"/>
      <c r="T188" s="103"/>
      <c r="U188" s="103"/>
      <c r="V188" s="103"/>
      <c r="W188" s="106"/>
      <c r="X188" s="103"/>
      <c r="Y188" s="103"/>
      <c r="Z188" s="103"/>
      <c r="AA188" s="103"/>
      <c r="AB188" s="103"/>
      <c r="AC188" s="103"/>
      <c r="AD188" s="103"/>
      <c r="AE188" s="103"/>
      <c r="AF188" s="103"/>
      <c r="AG188" s="103"/>
      <c r="AH188" s="103"/>
      <c r="AI188" s="103"/>
      <c r="AJ188" s="103"/>
    </row>
    <row r="189" spans="1:36" x14ac:dyDescent="0.2">
      <c r="A189" s="35">
        <v>187</v>
      </c>
      <c r="B189" s="93"/>
      <c r="C189" s="93"/>
      <c r="D189" s="103"/>
      <c r="E189" s="103"/>
      <c r="F189" s="103"/>
      <c r="G189" s="103"/>
      <c r="H189" s="103"/>
      <c r="I189" s="103"/>
      <c r="J189" s="103"/>
      <c r="K189" s="103"/>
      <c r="L189" s="104"/>
      <c r="M189" s="103"/>
      <c r="N189" s="103"/>
      <c r="O189" s="103"/>
      <c r="P189" s="108"/>
      <c r="Q189" s="103"/>
      <c r="R189" s="103"/>
      <c r="S189" s="103"/>
      <c r="T189" s="103"/>
      <c r="U189" s="103"/>
      <c r="V189" s="103"/>
      <c r="W189" s="106"/>
      <c r="X189" s="103"/>
      <c r="Y189" s="103"/>
      <c r="Z189" s="103"/>
      <c r="AA189" s="103"/>
      <c r="AB189" s="103"/>
      <c r="AC189" s="103"/>
      <c r="AD189" s="103"/>
      <c r="AE189" s="103"/>
      <c r="AF189" s="103"/>
      <c r="AG189" s="103"/>
      <c r="AH189" s="103"/>
      <c r="AI189" s="103"/>
      <c r="AJ189" s="103"/>
    </row>
    <row r="190" spans="1:36" x14ac:dyDescent="0.2">
      <c r="A190" s="35">
        <v>188</v>
      </c>
      <c r="B190" s="93"/>
      <c r="C190" s="93"/>
      <c r="D190" s="103"/>
      <c r="E190" s="103"/>
      <c r="F190" s="103"/>
      <c r="G190" s="103"/>
      <c r="H190" s="103"/>
      <c r="I190" s="103"/>
      <c r="J190" s="103"/>
      <c r="K190" s="103"/>
      <c r="L190" s="104"/>
      <c r="M190" s="103"/>
      <c r="N190" s="103"/>
      <c r="O190" s="103"/>
      <c r="P190" s="108"/>
      <c r="Q190" s="103"/>
      <c r="R190" s="103"/>
      <c r="S190" s="103"/>
      <c r="T190" s="103"/>
      <c r="U190" s="103"/>
      <c r="V190" s="103"/>
      <c r="W190" s="106"/>
      <c r="X190" s="103"/>
      <c r="Y190" s="103"/>
      <c r="Z190" s="103"/>
      <c r="AA190" s="103"/>
      <c r="AB190" s="103"/>
      <c r="AC190" s="103"/>
      <c r="AD190" s="103"/>
      <c r="AE190" s="103"/>
      <c r="AF190" s="103"/>
      <c r="AG190" s="103"/>
      <c r="AH190" s="103"/>
      <c r="AI190" s="103"/>
      <c r="AJ190" s="103"/>
    </row>
    <row r="191" spans="1:36" x14ac:dyDescent="0.2">
      <c r="A191" s="35">
        <v>189</v>
      </c>
      <c r="B191" s="93"/>
      <c r="C191" s="93"/>
      <c r="D191" s="103"/>
      <c r="E191" s="103"/>
      <c r="F191" s="103"/>
      <c r="G191" s="103"/>
      <c r="H191" s="103"/>
      <c r="I191" s="103"/>
      <c r="J191" s="103"/>
      <c r="K191" s="103"/>
      <c r="L191" s="104"/>
      <c r="M191" s="103"/>
      <c r="N191" s="103"/>
      <c r="O191" s="103"/>
      <c r="P191" s="108"/>
      <c r="Q191" s="103"/>
      <c r="R191" s="103"/>
      <c r="S191" s="103"/>
      <c r="T191" s="103"/>
      <c r="U191" s="103"/>
      <c r="V191" s="103"/>
      <c r="W191" s="106"/>
      <c r="X191" s="103"/>
      <c r="Y191" s="103"/>
      <c r="Z191" s="103"/>
      <c r="AA191" s="103"/>
      <c r="AB191" s="103"/>
      <c r="AC191" s="103"/>
      <c r="AD191" s="103"/>
      <c r="AE191" s="103"/>
      <c r="AF191" s="103"/>
      <c r="AG191" s="103"/>
      <c r="AH191" s="103"/>
      <c r="AI191" s="103"/>
      <c r="AJ191" s="103"/>
    </row>
    <row r="192" spans="1:36" x14ac:dyDescent="0.2">
      <c r="A192" s="35">
        <v>190</v>
      </c>
      <c r="B192" s="93"/>
      <c r="C192" s="93"/>
      <c r="D192" s="103"/>
      <c r="E192" s="103"/>
      <c r="F192" s="103"/>
      <c r="G192" s="103"/>
      <c r="H192" s="103"/>
      <c r="I192" s="103"/>
      <c r="J192" s="103"/>
      <c r="K192" s="103"/>
      <c r="L192" s="104"/>
      <c r="M192" s="103"/>
      <c r="N192" s="103"/>
      <c r="O192" s="103"/>
      <c r="P192" s="108"/>
      <c r="Q192" s="103"/>
      <c r="R192" s="103"/>
      <c r="S192" s="103"/>
      <c r="T192" s="103"/>
      <c r="U192" s="103"/>
      <c r="V192" s="103"/>
      <c r="W192" s="106"/>
      <c r="X192" s="103"/>
      <c r="Y192" s="103"/>
      <c r="Z192" s="103"/>
      <c r="AA192" s="103"/>
      <c r="AB192" s="103"/>
      <c r="AC192" s="103"/>
      <c r="AD192" s="103"/>
      <c r="AE192" s="103"/>
      <c r="AF192" s="103"/>
      <c r="AG192" s="103"/>
      <c r="AH192" s="103"/>
      <c r="AI192" s="103"/>
      <c r="AJ192" s="103"/>
    </row>
    <row r="193" spans="1:36" x14ac:dyDescent="0.2">
      <c r="A193" s="35">
        <v>191</v>
      </c>
      <c r="B193" s="93"/>
      <c r="C193" s="93"/>
      <c r="D193" s="103"/>
      <c r="E193" s="103"/>
      <c r="F193" s="103"/>
      <c r="G193" s="103"/>
      <c r="H193" s="103"/>
      <c r="I193" s="103"/>
      <c r="J193" s="103"/>
      <c r="K193" s="103"/>
      <c r="L193" s="104"/>
      <c r="M193" s="103"/>
      <c r="N193" s="103"/>
      <c r="O193" s="103"/>
      <c r="P193" s="108"/>
      <c r="Q193" s="103"/>
      <c r="R193" s="103"/>
      <c r="S193" s="103"/>
      <c r="T193" s="103"/>
      <c r="U193" s="103"/>
      <c r="V193" s="103"/>
      <c r="W193" s="106"/>
      <c r="X193" s="103"/>
      <c r="Y193" s="103"/>
      <c r="Z193" s="103"/>
      <c r="AA193" s="103"/>
      <c r="AB193" s="103"/>
      <c r="AC193" s="103"/>
      <c r="AD193" s="103"/>
      <c r="AE193" s="103"/>
      <c r="AF193" s="103"/>
      <c r="AG193" s="103"/>
      <c r="AH193" s="103"/>
      <c r="AI193" s="103"/>
      <c r="AJ193" s="103"/>
    </row>
    <row r="194" spans="1:36" x14ac:dyDescent="0.2">
      <c r="A194" s="35">
        <v>192</v>
      </c>
      <c r="B194" s="93"/>
      <c r="C194" s="93"/>
      <c r="D194" s="103"/>
      <c r="E194" s="103"/>
      <c r="F194" s="103"/>
      <c r="G194" s="103"/>
      <c r="H194" s="103"/>
      <c r="I194" s="103"/>
      <c r="J194" s="103"/>
      <c r="K194" s="103"/>
      <c r="L194" s="104"/>
      <c r="M194" s="103"/>
      <c r="N194" s="103"/>
      <c r="O194" s="103"/>
      <c r="P194" s="108"/>
      <c r="Q194" s="103"/>
      <c r="R194" s="103"/>
      <c r="S194" s="103"/>
      <c r="T194" s="103"/>
      <c r="U194" s="103"/>
      <c r="V194" s="103"/>
      <c r="W194" s="106"/>
      <c r="X194" s="103"/>
      <c r="Y194" s="103"/>
      <c r="Z194" s="103"/>
      <c r="AA194" s="103"/>
      <c r="AB194" s="103"/>
      <c r="AC194" s="103"/>
      <c r="AD194" s="103"/>
      <c r="AE194" s="103"/>
      <c r="AF194" s="103"/>
      <c r="AG194" s="103"/>
      <c r="AH194" s="103"/>
      <c r="AI194" s="103"/>
      <c r="AJ194" s="103"/>
    </row>
    <row r="195" spans="1:36" x14ac:dyDescent="0.2">
      <c r="A195" s="35">
        <v>193</v>
      </c>
      <c r="B195" s="93"/>
      <c r="C195" s="93"/>
      <c r="D195" s="103"/>
      <c r="E195" s="103"/>
      <c r="F195" s="103"/>
      <c r="G195" s="103"/>
      <c r="H195" s="103"/>
      <c r="I195" s="103"/>
      <c r="J195" s="103"/>
      <c r="K195" s="103"/>
      <c r="L195" s="104"/>
      <c r="M195" s="103"/>
      <c r="N195" s="103"/>
      <c r="O195" s="103"/>
      <c r="P195" s="108"/>
      <c r="Q195" s="103"/>
      <c r="R195" s="103"/>
      <c r="S195" s="103"/>
      <c r="T195" s="103"/>
      <c r="U195" s="103"/>
      <c r="V195" s="103"/>
      <c r="W195" s="106"/>
      <c r="X195" s="103"/>
      <c r="Y195" s="103"/>
      <c r="Z195" s="103"/>
      <c r="AA195" s="103"/>
      <c r="AB195" s="103"/>
      <c r="AC195" s="103"/>
      <c r="AD195" s="103"/>
      <c r="AE195" s="103"/>
      <c r="AF195" s="103"/>
      <c r="AG195" s="103"/>
      <c r="AH195" s="103"/>
      <c r="AI195" s="103"/>
      <c r="AJ195" s="103"/>
    </row>
    <row r="196" spans="1:36" x14ac:dyDescent="0.2">
      <c r="A196" s="35">
        <v>194</v>
      </c>
      <c r="B196" s="93"/>
      <c r="C196" s="93"/>
      <c r="D196" s="103"/>
      <c r="E196" s="103"/>
      <c r="F196" s="103"/>
      <c r="G196" s="103"/>
      <c r="H196" s="103"/>
      <c r="I196" s="103"/>
      <c r="J196" s="103"/>
      <c r="K196" s="103"/>
      <c r="L196" s="104"/>
      <c r="M196" s="103"/>
      <c r="N196" s="103"/>
      <c r="O196" s="103"/>
      <c r="P196" s="108"/>
      <c r="Q196" s="103"/>
      <c r="R196" s="103"/>
      <c r="S196" s="103"/>
      <c r="T196" s="103"/>
      <c r="U196" s="103"/>
      <c r="V196" s="103"/>
      <c r="W196" s="106"/>
      <c r="X196" s="103"/>
      <c r="Y196" s="103"/>
      <c r="Z196" s="103"/>
      <c r="AA196" s="103"/>
      <c r="AB196" s="103"/>
      <c r="AC196" s="103"/>
      <c r="AD196" s="103"/>
      <c r="AE196" s="103"/>
      <c r="AF196" s="103"/>
      <c r="AG196" s="103"/>
      <c r="AH196" s="103"/>
      <c r="AI196" s="103"/>
      <c r="AJ196" s="103"/>
    </row>
    <row r="197" spans="1:36" x14ac:dyDescent="0.2">
      <c r="A197" s="35">
        <v>195</v>
      </c>
      <c r="B197" s="93"/>
      <c r="C197" s="93"/>
      <c r="D197" s="103"/>
      <c r="E197" s="103"/>
      <c r="F197" s="103"/>
      <c r="G197" s="103"/>
      <c r="H197" s="103"/>
      <c r="I197" s="103"/>
      <c r="J197" s="103"/>
      <c r="K197" s="103"/>
      <c r="L197" s="104"/>
      <c r="M197" s="103"/>
      <c r="N197" s="103"/>
      <c r="O197" s="103"/>
      <c r="P197" s="108"/>
      <c r="Q197" s="103"/>
      <c r="R197" s="103"/>
      <c r="S197" s="103"/>
      <c r="T197" s="103"/>
      <c r="U197" s="103"/>
      <c r="V197" s="103"/>
      <c r="W197" s="106"/>
      <c r="X197" s="103"/>
      <c r="Y197" s="103"/>
      <c r="Z197" s="103"/>
      <c r="AA197" s="103"/>
      <c r="AB197" s="103"/>
      <c r="AC197" s="103"/>
      <c r="AD197" s="103"/>
      <c r="AE197" s="103"/>
      <c r="AF197" s="103"/>
      <c r="AG197" s="103"/>
      <c r="AH197" s="103"/>
      <c r="AI197" s="103"/>
      <c r="AJ197" s="103"/>
    </row>
    <row r="198" spans="1:36" x14ac:dyDescent="0.2">
      <c r="A198" s="35">
        <v>196</v>
      </c>
      <c r="B198" s="93"/>
      <c r="C198" s="93"/>
      <c r="D198" s="103"/>
      <c r="E198" s="103"/>
      <c r="F198" s="103"/>
      <c r="G198" s="103"/>
      <c r="H198" s="103"/>
      <c r="I198" s="103"/>
      <c r="J198" s="103"/>
      <c r="K198" s="103"/>
      <c r="L198" s="104"/>
      <c r="M198" s="103"/>
      <c r="N198" s="103"/>
      <c r="O198" s="103"/>
      <c r="P198" s="108"/>
      <c r="Q198" s="103"/>
      <c r="R198" s="103"/>
      <c r="S198" s="103"/>
      <c r="T198" s="103"/>
      <c r="U198" s="103"/>
      <c r="V198" s="103"/>
      <c r="W198" s="106"/>
      <c r="X198" s="103"/>
      <c r="Y198" s="103"/>
      <c r="Z198" s="103"/>
      <c r="AA198" s="103"/>
      <c r="AB198" s="103"/>
      <c r="AC198" s="103"/>
      <c r="AD198" s="103"/>
      <c r="AE198" s="103"/>
      <c r="AF198" s="103"/>
      <c r="AG198" s="103"/>
      <c r="AH198" s="103"/>
      <c r="AI198" s="103"/>
      <c r="AJ198" s="103"/>
    </row>
    <row r="199" spans="1:36" x14ac:dyDescent="0.2">
      <c r="A199" s="35">
        <v>197</v>
      </c>
      <c r="B199" s="93"/>
      <c r="C199" s="93"/>
      <c r="D199" s="103"/>
      <c r="E199" s="103"/>
      <c r="F199" s="103"/>
      <c r="G199" s="103"/>
      <c r="H199" s="103"/>
      <c r="I199" s="103"/>
      <c r="J199" s="103"/>
      <c r="K199" s="103"/>
      <c r="L199" s="104"/>
      <c r="M199" s="103"/>
      <c r="N199" s="103"/>
      <c r="O199" s="103"/>
      <c r="P199" s="108"/>
      <c r="Q199" s="103"/>
      <c r="R199" s="103"/>
      <c r="S199" s="103"/>
      <c r="T199" s="103"/>
      <c r="U199" s="103"/>
      <c r="V199" s="103"/>
      <c r="W199" s="106"/>
      <c r="X199" s="103"/>
      <c r="Y199" s="103"/>
      <c r="Z199" s="103"/>
      <c r="AA199" s="103"/>
      <c r="AB199" s="103"/>
      <c r="AC199" s="103"/>
      <c r="AD199" s="103"/>
      <c r="AE199" s="103"/>
      <c r="AF199" s="103"/>
      <c r="AG199" s="103"/>
      <c r="AH199" s="103"/>
      <c r="AI199" s="103"/>
      <c r="AJ199" s="103"/>
    </row>
    <row r="200" spans="1:36" x14ac:dyDescent="0.2">
      <c r="A200" s="35">
        <v>198</v>
      </c>
      <c r="B200" s="93"/>
      <c r="C200" s="93"/>
      <c r="D200" s="103"/>
      <c r="E200" s="103"/>
      <c r="F200" s="103"/>
      <c r="G200" s="103"/>
      <c r="H200" s="103"/>
      <c r="I200" s="103"/>
      <c r="J200" s="103"/>
      <c r="K200" s="103"/>
      <c r="L200" s="104"/>
      <c r="M200" s="103"/>
      <c r="N200" s="103"/>
      <c r="O200" s="103"/>
      <c r="P200" s="108"/>
      <c r="Q200" s="103"/>
      <c r="R200" s="103"/>
      <c r="S200" s="103"/>
      <c r="T200" s="103"/>
      <c r="U200" s="103"/>
      <c r="V200" s="103"/>
      <c r="W200" s="106"/>
      <c r="X200" s="103"/>
      <c r="Y200" s="103"/>
      <c r="Z200" s="103"/>
      <c r="AA200" s="103"/>
      <c r="AB200" s="103"/>
      <c r="AC200" s="103"/>
      <c r="AD200" s="103"/>
      <c r="AE200" s="103"/>
      <c r="AF200" s="103"/>
      <c r="AG200" s="103"/>
      <c r="AH200" s="103"/>
      <c r="AI200" s="103"/>
      <c r="AJ200" s="103"/>
    </row>
    <row r="201" spans="1:36" x14ac:dyDescent="0.2">
      <c r="A201" s="35">
        <v>199</v>
      </c>
      <c r="B201" s="93"/>
      <c r="C201" s="93"/>
      <c r="D201" s="103"/>
      <c r="E201" s="103"/>
      <c r="F201" s="103"/>
      <c r="G201" s="103"/>
      <c r="H201" s="103"/>
      <c r="I201" s="103"/>
      <c r="J201" s="103"/>
      <c r="K201" s="103"/>
      <c r="L201" s="104"/>
      <c r="M201" s="103"/>
      <c r="N201" s="103"/>
      <c r="O201" s="103"/>
      <c r="P201" s="108"/>
      <c r="Q201" s="103"/>
      <c r="R201" s="103"/>
      <c r="S201" s="103"/>
      <c r="T201" s="103"/>
      <c r="U201" s="103"/>
      <c r="V201" s="103"/>
      <c r="W201" s="106"/>
      <c r="X201" s="103"/>
      <c r="Y201" s="103"/>
      <c r="Z201" s="103"/>
      <c r="AA201" s="103"/>
      <c r="AB201" s="103"/>
      <c r="AC201" s="103"/>
      <c r="AD201" s="103"/>
      <c r="AE201" s="103"/>
      <c r="AF201" s="103"/>
      <c r="AG201" s="103"/>
      <c r="AH201" s="103"/>
      <c r="AI201" s="103"/>
      <c r="AJ201" s="103"/>
    </row>
    <row r="202" spans="1:36" x14ac:dyDescent="0.2">
      <c r="A202" s="35">
        <v>200</v>
      </c>
      <c r="B202" s="93"/>
      <c r="C202" s="93"/>
      <c r="D202" s="103"/>
      <c r="E202" s="103"/>
      <c r="F202" s="103"/>
      <c r="G202" s="103"/>
      <c r="H202" s="103"/>
      <c r="I202" s="103"/>
      <c r="J202" s="103"/>
      <c r="K202" s="103"/>
      <c r="L202" s="104"/>
      <c r="M202" s="103"/>
      <c r="N202" s="103"/>
      <c r="O202" s="103"/>
      <c r="P202" s="108"/>
      <c r="Q202" s="103"/>
      <c r="R202" s="103"/>
      <c r="S202" s="103"/>
      <c r="T202" s="103"/>
      <c r="U202" s="103"/>
      <c r="V202" s="103"/>
      <c r="W202" s="106"/>
      <c r="X202" s="103"/>
      <c r="Y202" s="103"/>
      <c r="Z202" s="103"/>
      <c r="AA202" s="103"/>
      <c r="AB202" s="103"/>
      <c r="AC202" s="103"/>
      <c r="AD202" s="103"/>
      <c r="AE202" s="103"/>
      <c r="AF202" s="103"/>
      <c r="AG202" s="103"/>
      <c r="AH202" s="103"/>
      <c r="AI202" s="103"/>
      <c r="AJ202" s="103"/>
    </row>
    <row r="203" spans="1:36" x14ac:dyDescent="0.2">
      <c r="A203" s="35">
        <v>201</v>
      </c>
      <c r="B203" s="93"/>
      <c r="C203" s="93"/>
      <c r="D203" s="103"/>
      <c r="E203" s="103"/>
      <c r="F203" s="103"/>
      <c r="G203" s="103"/>
      <c r="H203" s="103"/>
      <c r="I203" s="103"/>
      <c r="J203" s="103"/>
      <c r="K203" s="103"/>
      <c r="L203" s="104"/>
      <c r="M203" s="103"/>
      <c r="N203" s="103"/>
      <c r="O203" s="103"/>
      <c r="P203" s="108"/>
      <c r="Q203" s="103"/>
      <c r="R203" s="103"/>
      <c r="S203" s="103"/>
      <c r="T203" s="103"/>
      <c r="U203" s="103"/>
      <c r="V203" s="103"/>
      <c r="W203" s="106"/>
      <c r="X203" s="103"/>
      <c r="Y203" s="103"/>
      <c r="Z203" s="103"/>
      <c r="AA203" s="103"/>
      <c r="AB203" s="103"/>
      <c r="AC203" s="103"/>
      <c r="AD203" s="103"/>
      <c r="AE203" s="103"/>
      <c r="AF203" s="103"/>
      <c r="AG203" s="103"/>
      <c r="AH203" s="103"/>
      <c r="AI203" s="103"/>
      <c r="AJ203" s="103"/>
    </row>
    <row r="204" spans="1:36" x14ac:dyDescent="0.2">
      <c r="A204" s="35">
        <v>202</v>
      </c>
      <c r="B204" s="93"/>
      <c r="C204" s="93"/>
      <c r="D204" s="103"/>
      <c r="E204" s="103"/>
      <c r="F204" s="103"/>
      <c r="G204" s="103"/>
      <c r="H204" s="103"/>
      <c r="I204" s="103"/>
      <c r="J204" s="103"/>
      <c r="K204" s="103"/>
      <c r="L204" s="104"/>
      <c r="M204" s="103"/>
      <c r="N204" s="103"/>
      <c r="O204" s="103"/>
      <c r="P204" s="108"/>
      <c r="Q204" s="103"/>
      <c r="R204" s="103"/>
      <c r="S204" s="103"/>
      <c r="T204" s="103"/>
      <c r="U204" s="103"/>
      <c r="V204" s="103"/>
      <c r="W204" s="106"/>
      <c r="X204" s="103"/>
      <c r="Y204" s="103"/>
      <c r="Z204" s="103"/>
      <c r="AA204" s="103"/>
      <c r="AB204" s="103"/>
      <c r="AC204" s="103"/>
      <c r="AD204" s="103"/>
      <c r="AE204" s="103"/>
      <c r="AF204" s="103"/>
      <c r="AG204" s="103"/>
      <c r="AH204" s="103"/>
      <c r="AI204" s="103"/>
      <c r="AJ204" s="103"/>
    </row>
    <row r="205" spans="1:36" x14ac:dyDescent="0.2">
      <c r="A205" s="35">
        <v>203</v>
      </c>
      <c r="B205" s="93"/>
      <c r="C205" s="93"/>
      <c r="D205" s="103"/>
      <c r="E205" s="103"/>
      <c r="F205" s="103"/>
      <c r="G205" s="103"/>
      <c r="H205" s="103"/>
      <c r="I205" s="103"/>
      <c r="J205" s="103"/>
      <c r="K205" s="103"/>
      <c r="L205" s="104"/>
      <c r="M205" s="103"/>
      <c r="N205" s="103"/>
      <c r="O205" s="103"/>
      <c r="P205" s="108"/>
      <c r="Q205" s="103"/>
      <c r="R205" s="103"/>
      <c r="S205" s="103"/>
      <c r="T205" s="103"/>
      <c r="U205" s="103"/>
      <c r="V205" s="103"/>
      <c r="W205" s="106"/>
      <c r="X205" s="103"/>
      <c r="Y205" s="103"/>
      <c r="Z205" s="103"/>
      <c r="AA205" s="103"/>
      <c r="AB205" s="103"/>
      <c r="AC205" s="103"/>
      <c r="AD205" s="103"/>
      <c r="AE205" s="103"/>
      <c r="AF205" s="103"/>
      <c r="AG205" s="103"/>
      <c r="AH205" s="103"/>
      <c r="AI205" s="103"/>
      <c r="AJ205" s="103"/>
    </row>
    <row r="206" spans="1:36" x14ac:dyDescent="0.2">
      <c r="A206" s="35">
        <v>204</v>
      </c>
      <c r="B206" s="93"/>
      <c r="C206" s="93"/>
      <c r="D206" s="103"/>
      <c r="E206" s="103"/>
      <c r="F206" s="103"/>
      <c r="G206" s="103"/>
      <c r="H206" s="103"/>
      <c r="I206" s="103"/>
      <c r="J206" s="103"/>
      <c r="K206" s="103"/>
      <c r="L206" s="104"/>
      <c r="M206" s="103"/>
      <c r="N206" s="103"/>
      <c r="O206" s="103"/>
      <c r="P206" s="108"/>
      <c r="Q206" s="103"/>
      <c r="R206" s="103"/>
      <c r="S206" s="103"/>
      <c r="T206" s="103"/>
      <c r="U206" s="103"/>
      <c r="V206" s="103"/>
      <c r="W206" s="106"/>
      <c r="X206" s="103"/>
      <c r="Y206" s="103"/>
      <c r="Z206" s="103"/>
      <c r="AA206" s="103"/>
      <c r="AB206" s="103"/>
      <c r="AC206" s="103"/>
      <c r="AD206" s="103"/>
      <c r="AE206" s="103"/>
      <c r="AF206" s="103"/>
      <c r="AG206" s="103"/>
      <c r="AH206" s="103"/>
      <c r="AI206" s="103"/>
      <c r="AJ206" s="103"/>
    </row>
    <row r="207" spans="1:36" x14ac:dyDescent="0.2">
      <c r="A207" s="35">
        <v>205</v>
      </c>
      <c r="B207" s="93"/>
      <c r="C207" s="93"/>
      <c r="D207" s="103"/>
      <c r="E207" s="103"/>
      <c r="F207" s="103"/>
      <c r="G207" s="103"/>
      <c r="H207" s="103"/>
      <c r="I207" s="103"/>
      <c r="J207" s="103"/>
      <c r="K207" s="103"/>
      <c r="L207" s="104"/>
      <c r="M207" s="103"/>
      <c r="N207" s="103"/>
      <c r="O207" s="103"/>
      <c r="P207" s="108"/>
      <c r="Q207" s="103"/>
      <c r="R207" s="103"/>
      <c r="S207" s="103"/>
      <c r="T207" s="103"/>
      <c r="U207" s="103"/>
      <c r="V207" s="103"/>
      <c r="W207" s="106"/>
      <c r="X207" s="103"/>
      <c r="Y207" s="103"/>
      <c r="Z207" s="103"/>
      <c r="AA207" s="103"/>
      <c r="AB207" s="103"/>
      <c r="AC207" s="103"/>
      <c r="AD207" s="103"/>
      <c r="AE207" s="103"/>
      <c r="AF207" s="103"/>
      <c r="AG207" s="103"/>
      <c r="AH207" s="103"/>
      <c r="AI207" s="103"/>
      <c r="AJ207" s="103"/>
    </row>
    <row r="208" spans="1:36" x14ac:dyDescent="0.2">
      <c r="A208" s="35">
        <v>206</v>
      </c>
      <c r="B208" s="93"/>
      <c r="C208" s="93"/>
      <c r="D208" s="103"/>
      <c r="E208" s="103"/>
      <c r="F208" s="103"/>
      <c r="G208" s="103"/>
      <c r="H208" s="103"/>
      <c r="I208" s="103"/>
      <c r="J208" s="103"/>
      <c r="K208" s="103"/>
      <c r="L208" s="104"/>
      <c r="M208" s="103"/>
      <c r="N208" s="103"/>
      <c r="O208" s="103"/>
      <c r="P208" s="108"/>
      <c r="Q208" s="103"/>
      <c r="R208" s="103"/>
      <c r="S208" s="103"/>
      <c r="T208" s="103"/>
      <c r="U208" s="103"/>
      <c r="V208" s="103"/>
      <c r="W208" s="106"/>
      <c r="X208" s="103"/>
      <c r="Y208" s="103"/>
      <c r="Z208" s="103"/>
      <c r="AA208" s="103"/>
      <c r="AB208" s="103"/>
      <c r="AC208" s="103"/>
      <c r="AD208" s="103"/>
      <c r="AE208" s="103"/>
      <c r="AF208" s="103"/>
      <c r="AG208" s="103"/>
      <c r="AH208" s="103"/>
      <c r="AI208" s="103"/>
      <c r="AJ208" s="103"/>
    </row>
    <row r="209" spans="1:36" x14ac:dyDescent="0.2">
      <c r="A209" s="35">
        <v>207</v>
      </c>
      <c r="B209" s="93"/>
      <c r="C209" s="93"/>
      <c r="D209" s="103"/>
      <c r="E209" s="103"/>
      <c r="F209" s="103"/>
      <c r="G209" s="103"/>
      <c r="H209" s="103"/>
      <c r="I209" s="103"/>
      <c r="J209" s="103"/>
      <c r="K209" s="103"/>
      <c r="L209" s="104"/>
      <c r="M209" s="103"/>
      <c r="N209" s="103"/>
      <c r="O209" s="103"/>
      <c r="P209" s="108"/>
      <c r="Q209" s="103"/>
      <c r="R209" s="103"/>
      <c r="S209" s="103"/>
      <c r="T209" s="103"/>
      <c r="U209" s="103"/>
      <c r="V209" s="103"/>
      <c r="W209" s="106"/>
      <c r="X209" s="103"/>
      <c r="Y209" s="103"/>
      <c r="Z209" s="103"/>
      <c r="AA209" s="103"/>
      <c r="AB209" s="103"/>
      <c r="AC209" s="103"/>
      <c r="AD209" s="103"/>
      <c r="AE209" s="103"/>
      <c r="AF209" s="103"/>
      <c r="AG209" s="103"/>
      <c r="AH209" s="103"/>
      <c r="AI209" s="103"/>
      <c r="AJ209" s="103"/>
    </row>
    <row r="210" spans="1:36" x14ac:dyDescent="0.2">
      <c r="A210" s="35">
        <v>208</v>
      </c>
      <c r="B210" s="93"/>
      <c r="C210" s="93"/>
      <c r="D210" s="103"/>
      <c r="E210" s="103"/>
      <c r="F210" s="103"/>
      <c r="G210" s="103"/>
      <c r="H210" s="103"/>
      <c r="I210" s="103"/>
      <c r="J210" s="103"/>
      <c r="K210" s="103"/>
      <c r="L210" s="104"/>
      <c r="M210" s="103"/>
      <c r="N210" s="103"/>
      <c r="O210" s="103"/>
      <c r="P210" s="108"/>
      <c r="Q210" s="103"/>
      <c r="R210" s="103"/>
      <c r="S210" s="103"/>
      <c r="T210" s="103"/>
      <c r="U210" s="103"/>
      <c r="V210" s="103"/>
      <c r="W210" s="106"/>
      <c r="X210" s="103"/>
      <c r="Y210" s="103"/>
      <c r="Z210" s="103"/>
      <c r="AA210" s="103"/>
      <c r="AB210" s="103"/>
      <c r="AC210" s="103"/>
      <c r="AD210" s="103"/>
      <c r="AE210" s="103"/>
      <c r="AF210" s="103"/>
      <c r="AG210" s="103"/>
      <c r="AH210" s="103"/>
      <c r="AI210" s="103"/>
      <c r="AJ210" s="103"/>
    </row>
    <row r="211" spans="1:36" x14ac:dyDescent="0.2">
      <c r="A211" s="35">
        <v>209</v>
      </c>
      <c r="B211" s="93"/>
      <c r="C211" s="93"/>
      <c r="D211" s="103"/>
      <c r="E211" s="103"/>
      <c r="F211" s="103"/>
      <c r="G211" s="103"/>
      <c r="H211" s="103"/>
      <c r="I211" s="103"/>
      <c r="J211" s="103"/>
      <c r="K211" s="103"/>
      <c r="L211" s="104"/>
      <c r="M211" s="103"/>
      <c r="N211" s="103"/>
      <c r="O211" s="103"/>
      <c r="P211" s="108"/>
      <c r="Q211" s="103"/>
      <c r="R211" s="103"/>
      <c r="S211" s="103"/>
      <c r="T211" s="103"/>
      <c r="U211" s="103"/>
      <c r="V211" s="103"/>
      <c r="W211" s="106"/>
      <c r="X211" s="103"/>
      <c r="Y211" s="103"/>
      <c r="Z211" s="103"/>
      <c r="AA211" s="103"/>
      <c r="AB211" s="103"/>
      <c r="AC211" s="103"/>
      <c r="AD211" s="103"/>
      <c r="AE211" s="103"/>
      <c r="AF211" s="103"/>
      <c r="AG211" s="103"/>
      <c r="AH211" s="103"/>
      <c r="AI211" s="103"/>
      <c r="AJ211" s="103"/>
    </row>
    <row r="212" spans="1:36" x14ac:dyDescent="0.2">
      <c r="A212" s="35">
        <v>210</v>
      </c>
      <c r="B212" s="93"/>
      <c r="C212" s="93"/>
      <c r="D212" s="103"/>
      <c r="E212" s="103"/>
      <c r="F212" s="103"/>
      <c r="G212" s="103"/>
      <c r="H212" s="103"/>
      <c r="I212" s="103"/>
      <c r="J212" s="103"/>
      <c r="K212" s="103"/>
      <c r="L212" s="104"/>
      <c r="M212" s="103"/>
      <c r="N212" s="103"/>
      <c r="O212" s="103"/>
      <c r="P212" s="108"/>
      <c r="Q212" s="103"/>
      <c r="R212" s="103"/>
      <c r="S212" s="103"/>
      <c r="T212" s="103"/>
      <c r="U212" s="103"/>
      <c r="V212" s="103"/>
      <c r="W212" s="106"/>
      <c r="X212" s="103"/>
      <c r="Y212" s="103"/>
      <c r="Z212" s="103"/>
      <c r="AA212" s="103"/>
      <c r="AB212" s="103"/>
      <c r="AC212" s="103"/>
      <c r="AD212" s="103"/>
      <c r="AE212" s="103"/>
      <c r="AF212" s="103"/>
      <c r="AG212" s="103"/>
      <c r="AH212" s="103"/>
      <c r="AI212" s="103"/>
      <c r="AJ212" s="103"/>
    </row>
    <row r="213" spans="1:36" x14ac:dyDescent="0.2">
      <c r="A213" s="35">
        <v>211</v>
      </c>
      <c r="B213" s="93"/>
      <c r="C213" s="93"/>
      <c r="D213" s="103"/>
      <c r="E213" s="103"/>
      <c r="F213" s="103"/>
      <c r="G213" s="103"/>
      <c r="H213" s="103"/>
      <c r="I213" s="103"/>
      <c r="J213" s="103"/>
      <c r="K213" s="103"/>
      <c r="L213" s="104"/>
      <c r="M213" s="103"/>
      <c r="N213" s="103"/>
      <c r="O213" s="103"/>
      <c r="P213" s="108"/>
      <c r="Q213" s="103"/>
      <c r="R213" s="103"/>
      <c r="S213" s="103"/>
      <c r="T213" s="103"/>
      <c r="U213" s="103"/>
      <c r="V213" s="103"/>
      <c r="W213" s="106"/>
      <c r="X213" s="103"/>
      <c r="Y213" s="103"/>
      <c r="Z213" s="103"/>
      <c r="AA213" s="103"/>
      <c r="AB213" s="103"/>
      <c r="AC213" s="103"/>
      <c r="AD213" s="103"/>
      <c r="AE213" s="103"/>
      <c r="AF213" s="103"/>
      <c r="AG213" s="103"/>
      <c r="AH213" s="103"/>
      <c r="AI213" s="103"/>
      <c r="AJ213" s="103"/>
    </row>
    <row r="214" spans="1:36" x14ac:dyDescent="0.2">
      <c r="A214" s="35">
        <v>212</v>
      </c>
      <c r="B214" s="93"/>
      <c r="C214" s="93"/>
      <c r="D214" s="103"/>
      <c r="E214" s="103"/>
      <c r="F214" s="103"/>
      <c r="G214" s="103"/>
      <c r="H214" s="103"/>
      <c r="I214" s="103"/>
      <c r="J214" s="103"/>
      <c r="K214" s="103"/>
      <c r="L214" s="104"/>
      <c r="M214" s="103"/>
      <c r="N214" s="103"/>
      <c r="O214" s="103"/>
      <c r="P214" s="108"/>
      <c r="Q214" s="103"/>
      <c r="R214" s="103"/>
      <c r="S214" s="103"/>
      <c r="T214" s="103"/>
      <c r="U214" s="103"/>
      <c r="V214" s="103"/>
      <c r="W214" s="106"/>
      <c r="X214" s="103"/>
      <c r="Y214" s="103"/>
      <c r="Z214" s="103"/>
      <c r="AA214" s="103"/>
      <c r="AB214" s="103"/>
      <c r="AC214" s="103"/>
      <c r="AD214" s="103"/>
      <c r="AE214" s="103"/>
      <c r="AF214" s="103"/>
      <c r="AG214" s="103"/>
      <c r="AH214" s="103"/>
      <c r="AI214" s="103"/>
      <c r="AJ214" s="103"/>
    </row>
    <row r="215" spans="1:36" x14ac:dyDescent="0.2">
      <c r="A215" s="35">
        <v>213</v>
      </c>
      <c r="B215" s="93"/>
      <c r="C215" s="93"/>
      <c r="D215" s="103"/>
      <c r="E215" s="103"/>
      <c r="F215" s="103"/>
      <c r="G215" s="103"/>
      <c r="H215" s="103"/>
      <c r="I215" s="103"/>
      <c r="J215" s="103"/>
      <c r="K215" s="103"/>
      <c r="L215" s="104"/>
      <c r="M215" s="103"/>
      <c r="N215" s="103"/>
      <c r="O215" s="103"/>
      <c r="P215" s="108"/>
      <c r="Q215" s="103"/>
      <c r="R215" s="103"/>
      <c r="S215" s="103"/>
      <c r="T215" s="103"/>
      <c r="U215" s="103"/>
      <c r="V215" s="103"/>
      <c r="W215" s="106"/>
      <c r="X215" s="103"/>
      <c r="Y215" s="103"/>
      <c r="Z215" s="103"/>
      <c r="AA215" s="103"/>
      <c r="AB215" s="103"/>
      <c r="AC215" s="103"/>
      <c r="AD215" s="103"/>
      <c r="AE215" s="103"/>
      <c r="AF215" s="103"/>
      <c r="AG215" s="103"/>
      <c r="AH215" s="103"/>
      <c r="AI215" s="103"/>
      <c r="AJ215" s="103"/>
    </row>
    <row r="216" spans="1:36" x14ac:dyDescent="0.2">
      <c r="A216" s="35">
        <v>214</v>
      </c>
      <c r="B216" s="93"/>
      <c r="C216" s="93"/>
      <c r="D216" s="103"/>
      <c r="E216" s="103"/>
      <c r="F216" s="103"/>
      <c r="G216" s="103"/>
      <c r="H216" s="103"/>
      <c r="I216" s="103"/>
      <c r="J216" s="103"/>
      <c r="K216" s="103"/>
      <c r="L216" s="104"/>
      <c r="M216" s="103"/>
      <c r="N216" s="103"/>
      <c r="O216" s="103"/>
      <c r="P216" s="108"/>
      <c r="Q216" s="103"/>
      <c r="R216" s="103"/>
      <c r="S216" s="103"/>
      <c r="T216" s="103"/>
      <c r="U216" s="103"/>
      <c r="V216" s="103"/>
      <c r="W216" s="106"/>
      <c r="X216" s="103"/>
      <c r="Y216" s="103"/>
      <c r="Z216" s="103"/>
      <c r="AA216" s="103"/>
      <c r="AB216" s="103"/>
      <c r="AC216" s="103"/>
      <c r="AD216" s="103"/>
      <c r="AE216" s="103"/>
      <c r="AF216" s="103"/>
      <c r="AG216" s="103"/>
      <c r="AH216" s="103"/>
      <c r="AI216" s="103"/>
      <c r="AJ216" s="103"/>
    </row>
    <row r="217" spans="1:36" x14ac:dyDescent="0.2">
      <c r="A217" s="35">
        <v>215</v>
      </c>
      <c r="B217" s="93"/>
      <c r="C217" s="93"/>
      <c r="D217" s="103"/>
      <c r="E217" s="103"/>
      <c r="F217" s="103"/>
      <c r="G217" s="103"/>
      <c r="H217" s="103"/>
      <c r="I217" s="103"/>
      <c r="J217" s="103"/>
      <c r="K217" s="103"/>
      <c r="L217" s="104"/>
      <c r="M217" s="103"/>
      <c r="N217" s="103"/>
      <c r="O217" s="103"/>
      <c r="P217" s="108"/>
      <c r="Q217" s="103"/>
      <c r="R217" s="103"/>
      <c r="S217" s="103"/>
      <c r="T217" s="103"/>
      <c r="U217" s="103"/>
      <c r="V217" s="103"/>
      <c r="W217" s="106"/>
      <c r="X217" s="103"/>
      <c r="Y217" s="103"/>
      <c r="Z217" s="103"/>
      <c r="AA217" s="103"/>
      <c r="AB217" s="103"/>
      <c r="AC217" s="103"/>
      <c r="AD217" s="103"/>
      <c r="AE217" s="103"/>
      <c r="AF217" s="103"/>
      <c r="AG217" s="103"/>
      <c r="AH217" s="103"/>
      <c r="AI217" s="103"/>
      <c r="AJ217" s="103"/>
    </row>
    <row r="218" spans="1:36" x14ac:dyDescent="0.2">
      <c r="A218" s="35">
        <v>216</v>
      </c>
      <c r="B218" s="93"/>
      <c r="C218" s="93"/>
      <c r="D218" s="103"/>
      <c r="E218" s="103"/>
      <c r="F218" s="103"/>
      <c r="G218" s="103"/>
      <c r="H218" s="103"/>
      <c r="I218" s="103"/>
      <c r="J218" s="103"/>
      <c r="K218" s="103"/>
      <c r="L218" s="104"/>
      <c r="M218" s="103"/>
      <c r="N218" s="103"/>
      <c r="O218" s="103"/>
      <c r="P218" s="108"/>
      <c r="Q218" s="103"/>
      <c r="R218" s="103"/>
      <c r="S218" s="103"/>
      <c r="T218" s="103"/>
      <c r="U218" s="103"/>
      <c r="V218" s="103"/>
      <c r="W218" s="106"/>
      <c r="X218" s="103"/>
      <c r="Y218" s="103"/>
      <c r="Z218" s="103"/>
      <c r="AA218" s="103"/>
      <c r="AB218" s="103"/>
      <c r="AC218" s="103"/>
      <c r="AD218" s="103"/>
      <c r="AE218" s="103"/>
      <c r="AF218" s="103"/>
      <c r="AG218" s="103"/>
      <c r="AH218" s="103"/>
      <c r="AI218" s="103"/>
      <c r="AJ218" s="103"/>
    </row>
    <row r="219" spans="1:36" x14ac:dyDescent="0.2">
      <c r="A219" s="35">
        <v>217</v>
      </c>
      <c r="B219" s="93"/>
      <c r="C219" s="93"/>
      <c r="D219" s="103"/>
      <c r="E219" s="103"/>
      <c r="F219" s="103"/>
      <c r="G219" s="103"/>
      <c r="H219" s="103"/>
      <c r="I219" s="103"/>
      <c r="J219" s="103"/>
      <c r="K219" s="103"/>
      <c r="L219" s="104"/>
      <c r="M219" s="103"/>
      <c r="N219" s="103"/>
      <c r="O219" s="103"/>
      <c r="P219" s="108"/>
      <c r="Q219" s="103"/>
      <c r="R219" s="103"/>
      <c r="S219" s="103"/>
      <c r="T219" s="103"/>
      <c r="U219" s="103"/>
      <c r="V219" s="103"/>
      <c r="W219" s="106"/>
      <c r="X219" s="103"/>
      <c r="Y219" s="103"/>
      <c r="Z219" s="103"/>
      <c r="AA219" s="103"/>
      <c r="AB219" s="103"/>
      <c r="AC219" s="103"/>
      <c r="AD219" s="103"/>
      <c r="AE219" s="103"/>
      <c r="AF219" s="103"/>
      <c r="AG219" s="103"/>
      <c r="AH219" s="103"/>
      <c r="AI219" s="103"/>
      <c r="AJ219" s="103"/>
    </row>
    <row r="220" spans="1:36" x14ac:dyDescent="0.2">
      <c r="A220" s="35">
        <v>218</v>
      </c>
      <c r="B220" s="93"/>
      <c r="C220" s="93"/>
      <c r="D220" s="103"/>
      <c r="E220" s="103"/>
      <c r="F220" s="103"/>
      <c r="G220" s="103"/>
      <c r="H220" s="103"/>
      <c r="I220" s="103"/>
      <c r="J220" s="103"/>
      <c r="K220" s="103"/>
      <c r="L220" s="104"/>
      <c r="M220" s="103"/>
      <c r="N220" s="103"/>
      <c r="O220" s="103"/>
      <c r="P220" s="108"/>
      <c r="Q220" s="103"/>
      <c r="R220" s="103"/>
      <c r="S220" s="103"/>
      <c r="T220" s="103"/>
      <c r="U220" s="103"/>
      <c r="V220" s="103"/>
      <c r="W220" s="106"/>
      <c r="X220" s="103"/>
      <c r="Y220" s="103"/>
      <c r="Z220" s="103"/>
      <c r="AA220" s="103"/>
      <c r="AB220" s="103"/>
      <c r="AC220" s="103"/>
      <c r="AD220" s="103"/>
      <c r="AE220" s="103"/>
      <c r="AF220" s="103"/>
      <c r="AG220" s="103"/>
      <c r="AH220" s="103"/>
      <c r="AI220" s="103"/>
      <c r="AJ220" s="103"/>
    </row>
    <row r="221" spans="1:36" x14ac:dyDescent="0.2">
      <c r="A221" s="35">
        <v>219</v>
      </c>
      <c r="B221" s="93"/>
      <c r="C221" s="93"/>
      <c r="D221" s="103"/>
      <c r="E221" s="103"/>
      <c r="F221" s="103"/>
      <c r="G221" s="103"/>
      <c r="H221" s="103"/>
      <c r="I221" s="103"/>
      <c r="J221" s="103"/>
      <c r="K221" s="103"/>
      <c r="L221" s="104"/>
      <c r="M221" s="103"/>
      <c r="N221" s="103"/>
      <c r="O221" s="103"/>
      <c r="P221" s="108"/>
      <c r="Q221" s="103"/>
      <c r="R221" s="103"/>
      <c r="S221" s="103"/>
      <c r="T221" s="103"/>
      <c r="U221" s="103"/>
      <c r="V221" s="103"/>
      <c r="W221" s="106"/>
      <c r="X221" s="103"/>
      <c r="Y221" s="103"/>
      <c r="Z221" s="103"/>
      <c r="AA221" s="103"/>
      <c r="AB221" s="103"/>
      <c r="AC221" s="103"/>
      <c r="AD221" s="103"/>
      <c r="AE221" s="103"/>
      <c r="AF221" s="103"/>
      <c r="AG221" s="103"/>
      <c r="AH221" s="103"/>
      <c r="AI221" s="103"/>
      <c r="AJ221" s="103"/>
    </row>
    <row r="222" spans="1:36" x14ac:dyDescent="0.2">
      <c r="A222" s="35">
        <v>220</v>
      </c>
      <c r="B222" s="93"/>
      <c r="C222" s="93"/>
      <c r="D222" s="103"/>
      <c r="E222" s="103"/>
      <c r="F222" s="103"/>
      <c r="G222" s="103"/>
      <c r="H222" s="103"/>
      <c r="I222" s="103"/>
      <c r="J222" s="103"/>
      <c r="K222" s="103"/>
      <c r="L222" s="104"/>
      <c r="M222" s="103"/>
      <c r="N222" s="103"/>
      <c r="O222" s="103"/>
      <c r="P222" s="108"/>
      <c r="Q222" s="103"/>
      <c r="R222" s="103"/>
      <c r="S222" s="103"/>
      <c r="T222" s="103"/>
      <c r="U222" s="103"/>
      <c r="V222" s="103"/>
      <c r="W222" s="106"/>
      <c r="X222" s="103"/>
      <c r="Y222" s="103"/>
      <c r="Z222" s="103"/>
      <c r="AA222" s="103"/>
      <c r="AB222" s="103"/>
      <c r="AC222" s="103"/>
      <c r="AD222" s="103"/>
      <c r="AE222" s="103"/>
      <c r="AF222" s="103"/>
      <c r="AG222" s="103"/>
      <c r="AH222" s="103"/>
      <c r="AI222" s="103"/>
      <c r="AJ222" s="103"/>
    </row>
    <row r="223" spans="1:36" x14ac:dyDescent="0.2">
      <c r="A223" s="35">
        <v>221</v>
      </c>
      <c r="B223" s="93"/>
      <c r="C223" s="93"/>
      <c r="D223" s="103"/>
      <c r="E223" s="103"/>
      <c r="F223" s="103"/>
      <c r="G223" s="103"/>
      <c r="H223" s="103"/>
      <c r="I223" s="103"/>
      <c r="J223" s="103"/>
      <c r="K223" s="103"/>
      <c r="L223" s="104"/>
      <c r="M223" s="103"/>
      <c r="N223" s="103"/>
      <c r="O223" s="103"/>
      <c r="P223" s="108"/>
      <c r="Q223" s="103"/>
      <c r="R223" s="103"/>
      <c r="S223" s="103"/>
      <c r="T223" s="103"/>
      <c r="U223" s="103"/>
      <c r="V223" s="103"/>
      <c r="W223" s="106"/>
      <c r="X223" s="103"/>
      <c r="Y223" s="103"/>
      <c r="Z223" s="103"/>
      <c r="AA223" s="103"/>
      <c r="AB223" s="103"/>
      <c r="AC223" s="103"/>
      <c r="AD223" s="103"/>
      <c r="AE223" s="103"/>
      <c r="AF223" s="103"/>
      <c r="AG223" s="103"/>
      <c r="AH223" s="103"/>
      <c r="AI223" s="103"/>
      <c r="AJ223" s="103"/>
    </row>
    <row r="224" spans="1:36" x14ac:dyDescent="0.2">
      <c r="A224" s="35">
        <v>222</v>
      </c>
      <c r="B224" s="93"/>
      <c r="C224" s="93"/>
      <c r="D224" s="103"/>
      <c r="E224" s="103"/>
      <c r="F224" s="103"/>
      <c r="G224" s="103"/>
      <c r="H224" s="103"/>
      <c r="I224" s="103"/>
      <c r="J224" s="103"/>
      <c r="K224" s="103"/>
      <c r="L224" s="104"/>
      <c r="M224" s="103"/>
      <c r="N224" s="103"/>
      <c r="O224" s="103"/>
      <c r="P224" s="108"/>
      <c r="Q224" s="103"/>
      <c r="R224" s="103"/>
      <c r="S224" s="103"/>
      <c r="T224" s="103"/>
      <c r="U224" s="103"/>
      <c r="V224" s="103"/>
      <c r="W224" s="106"/>
      <c r="X224" s="103"/>
      <c r="Y224" s="103"/>
      <c r="Z224" s="103"/>
      <c r="AA224" s="103"/>
      <c r="AB224" s="103"/>
      <c r="AC224" s="103"/>
      <c r="AD224" s="103"/>
      <c r="AE224" s="103"/>
      <c r="AF224" s="103"/>
      <c r="AG224" s="103"/>
      <c r="AH224" s="103"/>
      <c r="AI224" s="103"/>
      <c r="AJ224" s="103"/>
    </row>
    <row r="225" spans="1:36" x14ac:dyDescent="0.2">
      <c r="A225" s="35">
        <v>223</v>
      </c>
      <c r="B225" s="93"/>
      <c r="C225" s="93"/>
      <c r="D225" s="103"/>
      <c r="E225" s="103"/>
      <c r="F225" s="103"/>
      <c r="G225" s="103"/>
      <c r="H225" s="103"/>
      <c r="I225" s="103"/>
      <c r="J225" s="103"/>
      <c r="K225" s="103"/>
      <c r="L225" s="104"/>
      <c r="M225" s="103"/>
      <c r="N225" s="103"/>
      <c r="O225" s="103"/>
      <c r="P225" s="108"/>
      <c r="Q225" s="103"/>
      <c r="R225" s="103"/>
      <c r="S225" s="103"/>
      <c r="T225" s="103"/>
      <c r="U225" s="103"/>
      <c r="V225" s="103"/>
      <c r="W225" s="106"/>
      <c r="X225" s="103"/>
      <c r="Y225" s="103"/>
      <c r="Z225" s="103"/>
      <c r="AA225" s="103"/>
      <c r="AB225" s="103"/>
      <c r="AC225" s="103"/>
      <c r="AD225" s="103"/>
      <c r="AE225" s="103"/>
      <c r="AF225" s="103"/>
      <c r="AG225" s="103"/>
      <c r="AH225" s="103"/>
      <c r="AI225" s="103"/>
      <c r="AJ225" s="103"/>
    </row>
    <row r="226" spans="1:36" x14ac:dyDescent="0.2">
      <c r="A226" s="35">
        <v>224</v>
      </c>
      <c r="B226" s="93"/>
      <c r="C226" s="93"/>
      <c r="D226" s="103"/>
      <c r="E226" s="103"/>
      <c r="F226" s="103"/>
      <c r="G226" s="103"/>
      <c r="H226" s="103"/>
      <c r="I226" s="103"/>
      <c r="J226" s="103"/>
      <c r="K226" s="103"/>
      <c r="L226" s="104"/>
      <c r="M226" s="103"/>
      <c r="N226" s="103"/>
      <c r="O226" s="103"/>
      <c r="P226" s="108"/>
      <c r="Q226" s="103"/>
      <c r="R226" s="103"/>
      <c r="S226" s="103"/>
      <c r="T226" s="103"/>
      <c r="U226" s="103"/>
      <c r="V226" s="103"/>
      <c r="W226" s="106"/>
      <c r="X226" s="103"/>
      <c r="Y226" s="103"/>
      <c r="Z226" s="103"/>
      <c r="AA226" s="103"/>
      <c r="AB226" s="103"/>
      <c r="AC226" s="103"/>
      <c r="AD226" s="103"/>
      <c r="AE226" s="103"/>
      <c r="AF226" s="103"/>
      <c r="AG226" s="103"/>
      <c r="AH226" s="103"/>
      <c r="AI226" s="103"/>
      <c r="AJ226" s="103"/>
    </row>
    <row r="227" spans="1:36" x14ac:dyDescent="0.2">
      <c r="A227" s="35">
        <v>225</v>
      </c>
      <c r="B227" s="93"/>
      <c r="C227" s="93"/>
      <c r="D227" s="103"/>
      <c r="E227" s="103"/>
      <c r="F227" s="103"/>
      <c r="G227" s="103"/>
      <c r="H227" s="103"/>
      <c r="I227" s="103"/>
      <c r="J227" s="103"/>
      <c r="K227" s="103"/>
      <c r="L227" s="104"/>
      <c r="M227" s="103"/>
      <c r="N227" s="103"/>
      <c r="O227" s="103"/>
      <c r="P227" s="108"/>
      <c r="Q227" s="103"/>
      <c r="R227" s="103"/>
      <c r="S227" s="103"/>
      <c r="T227" s="103"/>
      <c r="U227" s="103"/>
      <c r="V227" s="103"/>
      <c r="W227" s="106"/>
      <c r="X227" s="103"/>
      <c r="Y227" s="103"/>
      <c r="Z227" s="103"/>
      <c r="AA227" s="103"/>
      <c r="AB227" s="103"/>
      <c r="AC227" s="103"/>
      <c r="AD227" s="103"/>
      <c r="AE227" s="103"/>
      <c r="AF227" s="103"/>
      <c r="AG227" s="103"/>
      <c r="AH227" s="103"/>
      <c r="AI227" s="103"/>
      <c r="AJ227" s="103"/>
    </row>
    <row r="228" spans="1:36" x14ac:dyDescent="0.2">
      <c r="A228" s="35">
        <v>226</v>
      </c>
      <c r="B228" s="93"/>
      <c r="C228" s="93"/>
      <c r="D228" s="103"/>
      <c r="E228" s="103"/>
      <c r="F228" s="103"/>
      <c r="G228" s="103"/>
      <c r="H228" s="103"/>
      <c r="I228" s="103"/>
      <c r="J228" s="103"/>
      <c r="K228" s="103"/>
      <c r="L228" s="104"/>
      <c r="M228" s="103"/>
      <c r="N228" s="103"/>
      <c r="O228" s="103"/>
      <c r="P228" s="108"/>
      <c r="Q228" s="103"/>
      <c r="R228" s="103"/>
      <c r="S228" s="103"/>
      <c r="T228" s="103"/>
      <c r="U228" s="103"/>
      <c r="V228" s="103"/>
      <c r="W228" s="106"/>
      <c r="X228" s="103"/>
      <c r="Y228" s="103"/>
      <c r="Z228" s="103"/>
      <c r="AA228" s="103"/>
      <c r="AB228" s="103"/>
      <c r="AC228" s="103"/>
      <c r="AD228" s="103"/>
      <c r="AE228" s="103"/>
      <c r="AF228" s="103"/>
      <c r="AG228" s="103"/>
      <c r="AH228" s="103"/>
      <c r="AI228" s="103"/>
      <c r="AJ228" s="103"/>
    </row>
    <row r="229" spans="1:36" x14ac:dyDescent="0.2">
      <c r="A229" s="35">
        <v>227</v>
      </c>
      <c r="B229" s="93"/>
      <c r="C229" s="93"/>
      <c r="D229" s="103"/>
      <c r="E229" s="103"/>
      <c r="F229" s="103"/>
      <c r="G229" s="103"/>
      <c r="H229" s="103"/>
      <c r="I229" s="103"/>
      <c r="J229" s="103"/>
      <c r="K229" s="103"/>
      <c r="L229" s="104"/>
      <c r="M229" s="103"/>
      <c r="N229" s="103"/>
      <c r="O229" s="103"/>
      <c r="P229" s="108"/>
      <c r="Q229" s="103"/>
      <c r="R229" s="103"/>
      <c r="S229" s="103"/>
      <c r="T229" s="103"/>
      <c r="U229" s="103"/>
      <c r="V229" s="103"/>
      <c r="W229" s="106"/>
      <c r="X229" s="103"/>
      <c r="Y229" s="103"/>
      <c r="Z229" s="103"/>
      <c r="AA229" s="103"/>
      <c r="AB229" s="103"/>
      <c r="AC229" s="103"/>
      <c r="AD229" s="103"/>
      <c r="AE229" s="103"/>
      <c r="AF229" s="103"/>
      <c r="AG229" s="103"/>
      <c r="AH229" s="103"/>
      <c r="AI229" s="103"/>
      <c r="AJ229" s="103"/>
    </row>
    <row r="230" spans="1:36" x14ac:dyDescent="0.2">
      <c r="A230" s="35">
        <v>228</v>
      </c>
      <c r="B230" s="93"/>
      <c r="C230" s="93"/>
      <c r="D230" s="103"/>
      <c r="E230" s="103"/>
      <c r="F230" s="103"/>
      <c r="G230" s="103"/>
      <c r="H230" s="103"/>
      <c r="I230" s="103"/>
      <c r="J230" s="103"/>
      <c r="K230" s="103"/>
      <c r="L230" s="104"/>
      <c r="M230" s="103"/>
      <c r="N230" s="103"/>
      <c r="O230" s="103"/>
      <c r="P230" s="108"/>
      <c r="Q230" s="103"/>
      <c r="R230" s="103"/>
      <c r="S230" s="103"/>
      <c r="T230" s="103"/>
      <c r="U230" s="103"/>
      <c r="V230" s="103"/>
      <c r="W230" s="106"/>
      <c r="X230" s="103"/>
      <c r="Y230" s="103"/>
      <c r="Z230" s="103"/>
      <c r="AA230" s="103"/>
      <c r="AB230" s="103"/>
      <c r="AC230" s="103"/>
      <c r="AD230" s="103"/>
      <c r="AE230" s="103"/>
      <c r="AF230" s="103"/>
      <c r="AG230" s="103"/>
      <c r="AH230" s="103"/>
      <c r="AI230" s="103"/>
      <c r="AJ230" s="103"/>
    </row>
    <row r="231" spans="1:36" x14ac:dyDescent="0.2">
      <c r="A231" s="35">
        <v>229</v>
      </c>
      <c r="B231" s="93"/>
      <c r="C231" s="93"/>
      <c r="D231" s="103"/>
      <c r="E231" s="103"/>
      <c r="F231" s="103"/>
      <c r="G231" s="103"/>
      <c r="H231" s="103"/>
      <c r="I231" s="103"/>
      <c r="J231" s="103"/>
      <c r="K231" s="103"/>
      <c r="L231" s="104"/>
      <c r="M231" s="103"/>
      <c r="N231" s="103"/>
      <c r="O231" s="103"/>
      <c r="P231" s="108"/>
      <c r="Q231" s="103"/>
      <c r="R231" s="103"/>
      <c r="S231" s="103"/>
      <c r="T231" s="103"/>
      <c r="U231" s="103"/>
      <c r="V231" s="103"/>
      <c r="W231" s="106"/>
      <c r="X231" s="103"/>
      <c r="Y231" s="103"/>
      <c r="Z231" s="103"/>
      <c r="AA231" s="103"/>
      <c r="AB231" s="103"/>
      <c r="AC231" s="103"/>
      <c r="AD231" s="103"/>
      <c r="AE231" s="103"/>
      <c r="AF231" s="103"/>
      <c r="AG231" s="103"/>
      <c r="AH231" s="103"/>
      <c r="AI231" s="103"/>
      <c r="AJ231" s="103"/>
    </row>
    <row r="232" spans="1:36" x14ac:dyDescent="0.2">
      <c r="A232" s="35">
        <v>230</v>
      </c>
      <c r="B232" s="93"/>
      <c r="C232" s="93"/>
      <c r="D232" s="103"/>
      <c r="E232" s="103"/>
      <c r="F232" s="103"/>
      <c r="G232" s="103"/>
      <c r="H232" s="103"/>
      <c r="I232" s="103"/>
      <c r="J232" s="103"/>
      <c r="K232" s="103"/>
      <c r="L232" s="104"/>
      <c r="M232" s="103"/>
      <c r="N232" s="103"/>
      <c r="O232" s="103"/>
      <c r="P232" s="108"/>
      <c r="Q232" s="103"/>
      <c r="R232" s="103"/>
      <c r="S232" s="103"/>
      <c r="T232" s="103"/>
      <c r="U232" s="103"/>
      <c r="V232" s="103"/>
      <c r="W232" s="106"/>
      <c r="X232" s="103"/>
      <c r="Y232" s="103"/>
      <c r="Z232" s="103"/>
      <c r="AA232" s="103"/>
      <c r="AB232" s="103"/>
      <c r="AC232" s="103"/>
      <c r="AD232" s="103"/>
      <c r="AE232" s="103"/>
      <c r="AF232" s="103"/>
      <c r="AG232" s="103"/>
      <c r="AH232" s="103"/>
      <c r="AI232" s="103"/>
      <c r="AJ232" s="103"/>
    </row>
    <row r="233" spans="1:36" x14ac:dyDescent="0.2">
      <c r="A233" s="35">
        <v>231</v>
      </c>
      <c r="B233" s="93"/>
      <c r="C233" s="93"/>
      <c r="D233" s="103"/>
      <c r="E233" s="103"/>
      <c r="F233" s="103"/>
      <c r="G233" s="103"/>
      <c r="H233" s="103"/>
      <c r="I233" s="103"/>
      <c r="J233" s="103"/>
      <c r="K233" s="103"/>
      <c r="L233" s="104"/>
      <c r="M233" s="103"/>
      <c r="N233" s="103"/>
      <c r="O233" s="103"/>
      <c r="P233" s="108"/>
      <c r="Q233" s="103"/>
      <c r="R233" s="103"/>
      <c r="S233" s="103"/>
      <c r="T233" s="103"/>
      <c r="U233" s="103"/>
      <c r="V233" s="103"/>
      <c r="W233" s="106"/>
      <c r="X233" s="103"/>
      <c r="Y233" s="103"/>
      <c r="Z233" s="103"/>
      <c r="AA233" s="103"/>
      <c r="AB233" s="103"/>
      <c r="AC233" s="103"/>
      <c r="AD233" s="103"/>
      <c r="AE233" s="103"/>
      <c r="AF233" s="103"/>
      <c r="AG233" s="103"/>
      <c r="AH233" s="103"/>
      <c r="AI233" s="103"/>
      <c r="AJ233" s="103"/>
    </row>
    <row r="234" spans="1:36" x14ac:dyDescent="0.2">
      <c r="A234" s="35">
        <v>232</v>
      </c>
      <c r="B234" s="93"/>
      <c r="C234" s="93"/>
      <c r="D234" s="103"/>
      <c r="E234" s="103"/>
      <c r="F234" s="103"/>
      <c r="G234" s="103"/>
      <c r="H234" s="103"/>
      <c r="I234" s="103"/>
      <c r="J234" s="103"/>
      <c r="K234" s="103"/>
      <c r="L234" s="104"/>
      <c r="M234" s="103"/>
      <c r="N234" s="103"/>
      <c r="O234" s="103"/>
      <c r="P234" s="108"/>
      <c r="Q234" s="103"/>
      <c r="R234" s="103"/>
      <c r="S234" s="103"/>
      <c r="T234" s="103"/>
      <c r="U234" s="103"/>
      <c r="V234" s="103"/>
      <c r="W234" s="106"/>
      <c r="X234" s="103"/>
      <c r="Y234" s="103"/>
      <c r="Z234" s="103"/>
      <c r="AA234" s="103"/>
      <c r="AB234" s="103"/>
      <c r="AC234" s="103"/>
      <c r="AD234" s="103"/>
      <c r="AE234" s="103"/>
      <c r="AF234" s="103"/>
      <c r="AG234" s="103"/>
      <c r="AH234" s="103"/>
      <c r="AI234" s="103"/>
      <c r="AJ234" s="103"/>
    </row>
    <row r="235" spans="1:36" x14ac:dyDescent="0.2">
      <c r="A235" s="35">
        <v>233</v>
      </c>
      <c r="B235" s="93"/>
      <c r="C235" s="93"/>
      <c r="D235" s="103"/>
      <c r="E235" s="103"/>
      <c r="F235" s="103"/>
      <c r="G235" s="103"/>
      <c r="H235" s="103"/>
      <c r="I235" s="103"/>
      <c r="J235" s="103"/>
      <c r="K235" s="103"/>
      <c r="L235" s="104"/>
      <c r="M235" s="103"/>
      <c r="N235" s="103"/>
      <c r="O235" s="103"/>
      <c r="P235" s="108"/>
      <c r="Q235" s="103"/>
      <c r="R235" s="103"/>
      <c r="S235" s="103"/>
      <c r="T235" s="103"/>
      <c r="U235" s="103"/>
      <c r="V235" s="103"/>
      <c r="W235" s="106"/>
      <c r="X235" s="103"/>
      <c r="Y235" s="103"/>
      <c r="Z235" s="103"/>
      <c r="AA235" s="103"/>
      <c r="AB235" s="103"/>
      <c r="AC235" s="103"/>
      <c r="AD235" s="103"/>
      <c r="AE235" s="103"/>
      <c r="AF235" s="103"/>
      <c r="AG235" s="103"/>
      <c r="AH235" s="103"/>
      <c r="AI235" s="103"/>
      <c r="AJ235" s="103"/>
    </row>
    <row r="236" spans="1:36" x14ac:dyDescent="0.2">
      <c r="A236" s="35">
        <v>234</v>
      </c>
      <c r="B236" s="93"/>
      <c r="C236" s="93"/>
      <c r="D236" s="103"/>
      <c r="E236" s="103"/>
      <c r="F236" s="103"/>
      <c r="G236" s="103"/>
      <c r="H236" s="103"/>
      <c r="I236" s="103"/>
      <c r="J236" s="103"/>
      <c r="K236" s="103"/>
      <c r="L236" s="104"/>
      <c r="M236" s="103"/>
      <c r="N236" s="103"/>
      <c r="O236" s="103"/>
      <c r="P236" s="108"/>
      <c r="Q236" s="103"/>
      <c r="R236" s="103"/>
      <c r="S236" s="103"/>
      <c r="T236" s="103"/>
      <c r="U236" s="103"/>
      <c r="V236" s="103"/>
      <c r="W236" s="106"/>
      <c r="X236" s="103"/>
      <c r="Y236" s="103"/>
      <c r="Z236" s="103"/>
      <c r="AA236" s="103"/>
      <c r="AB236" s="103"/>
      <c r="AC236" s="103"/>
      <c r="AD236" s="103"/>
      <c r="AE236" s="103"/>
      <c r="AF236" s="103"/>
      <c r="AG236" s="103"/>
      <c r="AH236" s="103"/>
      <c r="AI236" s="103"/>
      <c r="AJ236" s="103"/>
    </row>
    <row r="237" spans="1:36" x14ac:dyDescent="0.2">
      <c r="A237" s="35">
        <v>235</v>
      </c>
      <c r="B237" s="93"/>
      <c r="C237" s="93"/>
      <c r="D237" s="103"/>
      <c r="E237" s="103"/>
      <c r="F237" s="103"/>
      <c r="G237" s="103"/>
      <c r="H237" s="103"/>
      <c r="I237" s="103"/>
      <c r="J237" s="103"/>
      <c r="K237" s="103"/>
      <c r="L237" s="104"/>
      <c r="M237" s="103"/>
      <c r="N237" s="103"/>
      <c r="O237" s="103"/>
      <c r="P237" s="108"/>
      <c r="Q237" s="103"/>
      <c r="R237" s="103"/>
      <c r="S237" s="103"/>
      <c r="T237" s="103"/>
      <c r="U237" s="103"/>
      <c r="V237" s="103"/>
      <c r="W237" s="106"/>
      <c r="X237" s="103"/>
      <c r="Y237" s="103"/>
      <c r="Z237" s="103"/>
      <c r="AA237" s="103"/>
      <c r="AB237" s="103"/>
      <c r="AC237" s="103"/>
      <c r="AD237" s="103"/>
      <c r="AE237" s="103"/>
      <c r="AF237" s="103"/>
      <c r="AG237" s="103"/>
      <c r="AH237" s="103"/>
      <c r="AI237" s="103"/>
      <c r="AJ237" s="103"/>
    </row>
    <row r="238" spans="1:36" x14ac:dyDescent="0.2">
      <c r="A238" s="35">
        <v>236</v>
      </c>
      <c r="B238" s="93"/>
      <c r="C238" s="93"/>
      <c r="D238" s="103"/>
      <c r="E238" s="103"/>
      <c r="F238" s="103"/>
      <c r="G238" s="103"/>
      <c r="H238" s="103"/>
      <c r="I238" s="103"/>
      <c r="J238" s="103"/>
      <c r="K238" s="103"/>
      <c r="L238" s="104"/>
      <c r="M238" s="103"/>
      <c r="N238" s="103"/>
      <c r="O238" s="103"/>
      <c r="P238" s="108"/>
      <c r="Q238" s="103"/>
      <c r="R238" s="103"/>
      <c r="S238" s="103"/>
      <c r="T238" s="103"/>
      <c r="U238" s="103"/>
      <c r="V238" s="103"/>
      <c r="W238" s="106"/>
      <c r="X238" s="103"/>
      <c r="Y238" s="103"/>
      <c r="Z238" s="103"/>
      <c r="AA238" s="103"/>
      <c r="AB238" s="103"/>
      <c r="AC238" s="103"/>
      <c r="AD238" s="103"/>
      <c r="AE238" s="103"/>
      <c r="AF238" s="103"/>
      <c r="AG238" s="103"/>
      <c r="AH238" s="103"/>
      <c r="AI238" s="103"/>
      <c r="AJ238" s="103"/>
    </row>
    <row r="239" spans="1:36" x14ac:dyDescent="0.2">
      <c r="A239" s="35">
        <v>237</v>
      </c>
      <c r="B239" s="93"/>
      <c r="C239" s="93"/>
      <c r="D239" s="103"/>
      <c r="E239" s="103"/>
      <c r="F239" s="103"/>
      <c r="G239" s="103"/>
      <c r="H239" s="103"/>
      <c r="I239" s="103"/>
      <c r="J239" s="103"/>
      <c r="K239" s="103"/>
      <c r="L239" s="104"/>
      <c r="M239" s="103"/>
      <c r="N239" s="103"/>
      <c r="O239" s="103"/>
      <c r="P239" s="108"/>
      <c r="Q239" s="103"/>
      <c r="R239" s="103"/>
      <c r="S239" s="103"/>
      <c r="T239" s="103"/>
      <c r="U239" s="103"/>
      <c r="V239" s="103"/>
      <c r="W239" s="106"/>
      <c r="X239" s="103"/>
      <c r="Y239" s="103"/>
      <c r="Z239" s="103"/>
      <c r="AA239" s="103"/>
      <c r="AB239" s="103"/>
      <c r="AC239" s="103"/>
      <c r="AD239" s="103"/>
      <c r="AE239" s="103"/>
      <c r="AF239" s="103"/>
      <c r="AG239" s="103"/>
      <c r="AH239" s="103"/>
      <c r="AI239" s="103"/>
      <c r="AJ239" s="103"/>
    </row>
    <row r="240" spans="1:36" x14ac:dyDescent="0.2">
      <c r="A240" s="35">
        <v>238</v>
      </c>
      <c r="B240" s="93"/>
      <c r="C240" s="93"/>
      <c r="D240" s="103"/>
      <c r="E240" s="103"/>
      <c r="F240" s="103"/>
      <c r="G240" s="103"/>
      <c r="H240" s="103"/>
      <c r="I240" s="103"/>
      <c r="J240" s="103"/>
      <c r="K240" s="103"/>
      <c r="L240" s="104"/>
      <c r="M240" s="103"/>
      <c r="N240" s="103"/>
      <c r="O240" s="103"/>
      <c r="P240" s="108"/>
      <c r="Q240" s="103"/>
      <c r="R240" s="103"/>
      <c r="S240" s="103"/>
      <c r="T240" s="103"/>
      <c r="U240" s="103"/>
      <c r="V240" s="103"/>
      <c r="W240" s="106"/>
      <c r="X240" s="103"/>
      <c r="Y240" s="103"/>
      <c r="Z240" s="103"/>
      <c r="AA240" s="103"/>
      <c r="AB240" s="103"/>
      <c r="AC240" s="103"/>
      <c r="AD240" s="103"/>
      <c r="AE240" s="103"/>
      <c r="AF240" s="103"/>
      <c r="AG240" s="103"/>
      <c r="AH240" s="103"/>
      <c r="AI240" s="103"/>
      <c r="AJ240" s="103"/>
    </row>
    <row r="241" spans="1:36" x14ac:dyDescent="0.2">
      <c r="A241" s="35">
        <v>239</v>
      </c>
      <c r="B241" s="93"/>
      <c r="C241" s="93"/>
      <c r="D241" s="103"/>
      <c r="E241" s="103"/>
      <c r="F241" s="103"/>
      <c r="G241" s="103"/>
      <c r="H241" s="103"/>
      <c r="I241" s="103"/>
      <c r="J241" s="103"/>
      <c r="K241" s="103"/>
      <c r="L241" s="104"/>
      <c r="M241" s="103"/>
      <c r="N241" s="103"/>
      <c r="O241" s="103"/>
      <c r="P241" s="108"/>
      <c r="Q241" s="103"/>
      <c r="R241" s="103"/>
      <c r="S241" s="103"/>
      <c r="T241" s="103"/>
      <c r="U241" s="103"/>
      <c r="V241" s="103"/>
      <c r="W241" s="106"/>
      <c r="X241" s="103"/>
      <c r="Y241" s="103"/>
      <c r="Z241" s="103"/>
      <c r="AA241" s="103"/>
      <c r="AB241" s="103"/>
      <c r="AC241" s="103"/>
      <c r="AD241" s="103"/>
      <c r="AE241" s="103"/>
      <c r="AF241" s="103"/>
      <c r="AG241" s="103"/>
      <c r="AH241" s="103"/>
      <c r="AI241" s="103"/>
      <c r="AJ241" s="103"/>
    </row>
    <row r="242" spans="1:36" x14ac:dyDescent="0.2">
      <c r="A242" s="35">
        <v>240</v>
      </c>
      <c r="B242" s="93"/>
      <c r="C242" s="93"/>
      <c r="D242" s="103"/>
      <c r="E242" s="103"/>
      <c r="F242" s="103"/>
      <c r="G242" s="103"/>
      <c r="H242" s="103"/>
      <c r="I242" s="103"/>
      <c r="J242" s="103"/>
      <c r="K242" s="103"/>
      <c r="L242" s="104"/>
      <c r="M242" s="103"/>
      <c r="N242" s="103"/>
      <c r="O242" s="103"/>
      <c r="P242" s="108"/>
      <c r="Q242" s="103"/>
      <c r="R242" s="103"/>
      <c r="S242" s="103"/>
      <c r="T242" s="103"/>
      <c r="U242" s="103"/>
      <c r="V242" s="103"/>
      <c r="W242" s="106"/>
      <c r="X242" s="103"/>
      <c r="Y242" s="103"/>
      <c r="Z242" s="103"/>
      <c r="AA242" s="103"/>
      <c r="AB242" s="103"/>
      <c r="AC242" s="103"/>
      <c r="AD242" s="103"/>
      <c r="AE242" s="103"/>
      <c r="AF242" s="103"/>
      <c r="AG242" s="103"/>
      <c r="AH242" s="103"/>
      <c r="AI242" s="103"/>
      <c r="AJ242" s="103"/>
    </row>
    <row r="243" spans="1:36" x14ac:dyDescent="0.2">
      <c r="A243" s="35">
        <v>241</v>
      </c>
      <c r="B243" s="93"/>
      <c r="C243" s="93"/>
      <c r="D243" s="103"/>
      <c r="E243" s="103"/>
      <c r="F243" s="103"/>
      <c r="G243" s="103"/>
      <c r="H243" s="103"/>
      <c r="I243" s="103"/>
      <c r="J243" s="103"/>
      <c r="K243" s="103"/>
      <c r="L243" s="104"/>
      <c r="M243" s="103"/>
      <c r="N243" s="103"/>
      <c r="O243" s="103"/>
      <c r="P243" s="108"/>
      <c r="Q243" s="103"/>
      <c r="R243" s="103"/>
      <c r="S243" s="103"/>
      <c r="T243" s="103"/>
      <c r="U243" s="103"/>
      <c r="V243" s="103"/>
      <c r="W243" s="106"/>
      <c r="X243" s="103"/>
      <c r="Y243" s="103"/>
      <c r="Z243" s="103"/>
      <c r="AA243" s="103"/>
      <c r="AB243" s="103"/>
      <c r="AC243" s="103"/>
      <c r="AD243" s="103"/>
      <c r="AE243" s="103"/>
      <c r="AF243" s="103"/>
      <c r="AG243" s="103"/>
      <c r="AH243" s="103"/>
      <c r="AI243" s="103"/>
      <c r="AJ243" s="103"/>
    </row>
    <row r="244" spans="1:36" x14ac:dyDescent="0.2">
      <c r="A244" s="35">
        <v>242</v>
      </c>
      <c r="B244" s="93"/>
      <c r="C244" s="93"/>
      <c r="D244" s="103"/>
      <c r="E244" s="103"/>
      <c r="F244" s="103"/>
      <c r="G244" s="103"/>
      <c r="H244" s="103"/>
      <c r="I244" s="103"/>
      <c r="J244" s="103"/>
      <c r="K244" s="103"/>
      <c r="L244" s="104"/>
      <c r="M244" s="103"/>
      <c r="N244" s="103"/>
      <c r="O244" s="103"/>
      <c r="P244" s="108"/>
      <c r="Q244" s="103"/>
      <c r="R244" s="103"/>
      <c r="S244" s="103"/>
      <c r="T244" s="103"/>
      <c r="U244" s="103"/>
      <c r="V244" s="103"/>
      <c r="W244" s="106"/>
      <c r="X244" s="103"/>
      <c r="Y244" s="103"/>
      <c r="Z244" s="103"/>
      <c r="AA244" s="103"/>
      <c r="AB244" s="103"/>
      <c r="AC244" s="103"/>
      <c r="AD244" s="103"/>
      <c r="AE244" s="103"/>
      <c r="AF244" s="103"/>
      <c r="AG244" s="103"/>
      <c r="AH244" s="103"/>
      <c r="AI244" s="103"/>
      <c r="AJ244" s="103"/>
    </row>
    <row r="245" spans="1:36" x14ac:dyDescent="0.2">
      <c r="A245" s="35">
        <v>243</v>
      </c>
      <c r="B245" s="93"/>
      <c r="C245" s="93"/>
      <c r="D245" s="103"/>
      <c r="E245" s="103"/>
      <c r="F245" s="103"/>
      <c r="G245" s="103"/>
      <c r="H245" s="103"/>
      <c r="I245" s="103"/>
      <c r="J245" s="103"/>
      <c r="K245" s="103"/>
      <c r="L245" s="104"/>
      <c r="M245" s="103"/>
      <c r="N245" s="103"/>
      <c r="O245" s="103"/>
      <c r="P245" s="108"/>
      <c r="Q245" s="103"/>
      <c r="R245" s="103"/>
      <c r="S245" s="103"/>
      <c r="T245" s="103"/>
      <c r="U245" s="103"/>
      <c r="V245" s="103"/>
      <c r="W245" s="106"/>
      <c r="X245" s="103"/>
      <c r="Y245" s="103"/>
      <c r="Z245" s="103"/>
      <c r="AA245" s="103"/>
      <c r="AB245" s="103"/>
      <c r="AC245" s="103"/>
      <c r="AD245" s="103"/>
      <c r="AE245" s="103"/>
      <c r="AF245" s="103"/>
      <c r="AG245" s="103"/>
      <c r="AH245" s="103"/>
      <c r="AI245" s="103"/>
      <c r="AJ245" s="103"/>
    </row>
    <row r="246" spans="1:36" x14ac:dyDescent="0.2">
      <c r="A246" s="35">
        <v>244</v>
      </c>
      <c r="B246" s="93"/>
      <c r="C246" s="93"/>
      <c r="D246" s="103"/>
      <c r="E246" s="103"/>
      <c r="F246" s="103"/>
      <c r="G246" s="103"/>
      <c r="H246" s="103"/>
      <c r="I246" s="103"/>
      <c r="J246" s="103"/>
      <c r="K246" s="103"/>
      <c r="L246" s="104"/>
      <c r="M246" s="103"/>
      <c r="N246" s="103"/>
      <c r="O246" s="103"/>
      <c r="P246" s="108"/>
      <c r="Q246" s="103"/>
      <c r="R246" s="103"/>
      <c r="S246" s="103"/>
      <c r="T246" s="103"/>
      <c r="U246" s="103"/>
      <c r="V246" s="103"/>
      <c r="W246" s="106"/>
      <c r="X246" s="103"/>
      <c r="Y246" s="103"/>
      <c r="Z246" s="103"/>
      <c r="AA246" s="103"/>
      <c r="AB246" s="103"/>
      <c r="AC246" s="103"/>
      <c r="AD246" s="103"/>
      <c r="AE246" s="103"/>
      <c r="AF246" s="103"/>
      <c r="AG246" s="103"/>
      <c r="AH246" s="103"/>
      <c r="AI246" s="103"/>
      <c r="AJ246" s="103"/>
    </row>
    <row r="247" spans="1:36" x14ac:dyDescent="0.2">
      <c r="A247" s="35">
        <v>245</v>
      </c>
      <c r="B247" s="93"/>
      <c r="C247" s="93"/>
      <c r="D247" s="103"/>
      <c r="E247" s="103"/>
      <c r="F247" s="103"/>
      <c r="G247" s="103"/>
      <c r="H247" s="103"/>
      <c r="I247" s="103"/>
      <c r="J247" s="103"/>
      <c r="K247" s="103"/>
      <c r="L247" s="104"/>
      <c r="M247" s="103"/>
      <c r="N247" s="103"/>
      <c r="O247" s="103"/>
      <c r="P247" s="108"/>
      <c r="Q247" s="103"/>
      <c r="R247" s="103"/>
      <c r="S247" s="103"/>
      <c r="T247" s="103"/>
      <c r="U247" s="103"/>
      <c r="V247" s="103"/>
      <c r="W247" s="106"/>
      <c r="X247" s="103"/>
      <c r="Y247" s="103"/>
      <c r="Z247" s="103"/>
      <c r="AA247" s="103"/>
      <c r="AB247" s="103"/>
      <c r="AC247" s="103"/>
      <c r="AD247" s="103"/>
      <c r="AE247" s="103"/>
      <c r="AF247" s="103"/>
      <c r="AG247" s="103"/>
      <c r="AH247" s="103"/>
      <c r="AI247" s="103"/>
      <c r="AJ247" s="103"/>
    </row>
    <row r="248" spans="1:36" x14ac:dyDescent="0.2">
      <c r="A248" s="35">
        <v>246</v>
      </c>
      <c r="B248" s="93"/>
      <c r="C248" s="93"/>
      <c r="D248" s="103"/>
      <c r="E248" s="103"/>
      <c r="F248" s="103"/>
      <c r="G248" s="103"/>
      <c r="H248" s="103"/>
      <c r="I248" s="103"/>
      <c r="J248" s="103"/>
      <c r="K248" s="103"/>
      <c r="L248" s="104"/>
      <c r="M248" s="103"/>
      <c r="N248" s="103"/>
      <c r="O248" s="103"/>
      <c r="P248" s="108"/>
      <c r="Q248" s="103"/>
      <c r="R248" s="103"/>
      <c r="S248" s="103"/>
      <c r="T248" s="103"/>
      <c r="U248" s="103"/>
      <c r="V248" s="103"/>
      <c r="W248" s="106"/>
      <c r="X248" s="103"/>
      <c r="Y248" s="103"/>
      <c r="Z248" s="103"/>
      <c r="AA248" s="103"/>
      <c r="AB248" s="103"/>
      <c r="AC248" s="103"/>
      <c r="AD248" s="103"/>
      <c r="AE248" s="103"/>
      <c r="AF248" s="103"/>
      <c r="AG248" s="103"/>
      <c r="AH248" s="103"/>
      <c r="AI248" s="103"/>
      <c r="AJ248" s="103"/>
    </row>
    <row r="249" spans="1:36" x14ac:dyDescent="0.2">
      <c r="A249" s="35">
        <v>247</v>
      </c>
      <c r="B249" s="93"/>
      <c r="C249" s="93"/>
      <c r="D249" s="103"/>
      <c r="E249" s="103"/>
      <c r="F249" s="103"/>
      <c r="G249" s="103"/>
      <c r="H249" s="103"/>
      <c r="I249" s="103"/>
      <c r="J249" s="103"/>
      <c r="K249" s="103"/>
      <c r="L249" s="104"/>
      <c r="M249" s="103"/>
      <c r="N249" s="103"/>
      <c r="O249" s="103"/>
      <c r="P249" s="108"/>
      <c r="Q249" s="103"/>
      <c r="R249" s="103"/>
      <c r="S249" s="103"/>
      <c r="T249" s="103"/>
      <c r="U249" s="103"/>
      <c r="V249" s="103"/>
      <c r="W249" s="106"/>
      <c r="X249" s="103"/>
      <c r="Y249" s="103"/>
      <c r="Z249" s="103"/>
      <c r="AA249" s="103"/>
      <c r="AB249" s="103"/>
      <c r="AC249" s="103"/>
      <c r="AD249" s="103"/>
      <c r="AE249" s="103"/>
      <c r="AF249" s="103"/>
      <c r="AG249" s="103"/>
      <c r="AH249" s="103"/>
      <c r="AI249" s="103"/>
      <c r="AJ249" s="103"/>
    </row>
    <row r="250" spans="1:36" x14ac:dyDescent="0.2">
      <c r="A250" s="35">
        <v>248</v>
      </c>
      <c r="B250" s="93"/>
      <c r="C250" s="93"/>
      <c r="D250" s="103"/>
      <c r="E250" s="103"/>
      <c r="F250" s="103"/>
      <c r="G250" s="103"/>
      <c r="H250" s="103"/>
      <c r="I250" s="103"/>
      <c r="J250" s="103"/>
      <c r="K250" s="103"/>
      <c r="L250" s="104"/>
      <c r="M250" s="103"/>
      <c r="N250" s="103"/>
      <c r="O250" s="103"/>
      <c r="P250" s="108"/>
      <c r="Q250" s="103"/>
      <c r="R250" s="103"/>
      <c r="S250" s="103"/>
      <c r="T250" s="103"/>
      <c r="U250" s="103"/>
      <c r="V250" s="103"/>
      <c r="W250" s="106"/>
      <c r="X250" s="103"/>
      <c r="Y250" s="103"/>
      <c r="Z250" s="103"/>
      <c r="AA250" s="103"/>
      <c r="AB250" s="103"/>
      <c r="AC250" s="103"/>
      <c r="AD250" s="103"/>
      <c r="AE250" s="103"/>
      <c r="AF250" s="103"/>
      <c r="AG250" s="103"/>
      <c r="AH250" s="103"/>
      <c r="AI250" s="103"/>
      <c r="AJ250" s="103"/>
    </row>
    <row r="251" spans="1:36" x14ac:dyDescent="0.2">
      <c r="A251" s="35">
        <v>249</v>
      </c>
      <c r="B251" s="93"/>
      <c r="C251" s="93"/>
      <c r="D251" s="103"/>
      <c r="E251" s="103"/>
      <c r="F251" s="103"/>
      <c r="G251" s="103"/>
      <c r="H251" s="103"/>
      <c r="I251" s="103"/>
      <c r="J251" s="103"/>
      <c r="K251" s="103"/>
      <c r="L251" s="104"/>
      <c r="M251" s="103"/>
      <c r="N251" s="103"/>
      <c r="O251" s="103"/>
      <c r="P251" s="108"/>
      <c r="Q251" s="103"/>
      <c r="R251" s="103"/>
      <c r="S251" s="103"/>
      <c r="T251" s="103"/>
      <c r="U251" s="103"/>
      <c r="V251" s="103"/>
      <c r="W251" s="106"/>
      <c r="X251" s="103"/>
      <c r="Y251" s="103"/>
      <c r="Z251" s="103"/>
      <c r="AA251" s="103"/>
      <c r="AB251" s="103"/>
      <c r="AC251" s="103"/>
      <c r="AD251" s="103"/>
      <c r="AE251" s="103"/>
      <c r="AF251" s="103"/>
      <c r="AG251" s="103"/>
      <c r="AH251" s="103"/>
      <c r="AI251" s="103"/>
      <c r="AJ251" s="103"/>
    </row>
    <row r="252" spans="1:36" x14ac:dyDescent="0.2">
      <c r="A252" s="35">
        <v>250</v>
      </c>
      <c r="B252" s="93"/>
      <c r="C252" s="93"/>
      <c r="D252" s="103"/>
      <c r="E252" s="103"/>
      <c r="F252" s="103"/>
      <c r="G252" s="103"/>
      <c r="H252" s="103"/>
      <c r="I252" s="103"/>
      <c r="J252" s="103"/>
      <c r="K252" s="103"/>
      <c r="L252" s="104"/>
      <c r="M252" s="103"/>
      <c r="N252" s="103"/>
      <c r="O252" s="103"/>
      <c r="P252" s="108"/>
      <c r="Q252" s="103"/>
      <c r="R252" s="103"/>
      <c r="S252" s="103"/>
      <c r="T252" s="103"/>
      <c r="U252" s="103"/>
      <c r="V252" s="103"/>
      <c r="W252" s="106"/>
      <c r="X252" s="103"/>
      <c r="Y252" s="103"/>
      <c r="Z252" s="103"/>
      <c r="AA252" s="103"/>
      <c r="AB252" s="103"/>
      <c r="AC252" s="103"/>
      <c r="AD252" s="103"/>
      <c r="AE252" s="103"/>
      <c r="AF252" s="103"/>
      <c r="AG252" s="103"/>
      <c r="AH252" s="103"/>
      <c r="AI252" s="103"/>
      <c r="AJ252" s="103"/>
    </row>
    <row r="253" spans="1:36" x14ac:dyDescent="0.2">
      <c r="A253" s="35">
        <v>251</v>
      </c>
      <c r="B253" s="93"/>
      <c r="C253" s="93"/>
      <c r="D253" s="103"/>
      <c r="E253" s="103"/>
      <c r="F253" s="103"/>
      <c r="G253" s="103"/>
      <c r="H253" s="103"/>
      <c r="I253" s="103"/>
      <c r="J253" s="103"/>
      <c r="K253" s="103"/>
      <c r="L253" s="104"/>
      <c r="M253" s="103"/>
      <c r="N253" s="103"/>
      <c r="O253" s="103"/>
      <c r="P253" s="108"/>
      <c r="Q253" s="103"/>
      <c r="R253" s="103"/>
      <c r="S253" s="103"/>
      <c r="T253" s="103"/>
      <c r="U253" s="103"/>
      <c r="V253" s="103"/>
      <c r="W253" s="106"/>
      <c r="X253" s="103"/>
      <c r="Y253" s="103"/>
      <c r="Z253" s="103"/>
      <c r="AA253" s="103"/>
      <c r="AB253" s="103"/>
      <c r="AC253" s="103"/>
      <c r="AD253" s="103"/>
      <c r="AE253" s="103"/>
      <c r="AF253" s="103"/>
      <c r="AG253" s="103"/>
      <c r="AH253" s="103"/>
      <c r="AI253" s="103"/>
      <c r="AJ253" s="103"/>
    </row>
    <row r="254" spans="1:36" x14ac:dyDescent="0.2">
      <c r="A254" s="35">
        <v>252</v>
      </c>
      <c r="B254" s="93"/>
      <c r="C254" s="93"/>
      <c r="D254" s="103"/>
      <c r="E254" s="103"/>
      <c r="F254" s="103"/>
      <c r="G254" s="103"/>
      <c r="H254" s="103"/>
      <c r="I254" s="103"/>
      <c r="J254" s="103"/>
      <c r="K254" s="103"/>
      <c r="L254" s="104"/>
      <c r="M254" s="103"/>
      <c r="N254" s="103"/>
      <c r="O254" s="103"/>
      <c r="P254" s="108"/>
      <c r="Q254" s="103"/>
      <c r="R254" s="103"/>
      <c r="S254" s="103"/>
      <c r="T254" s="103"/>
      <c r="U254" s="103"/>
      <c r="V254" s="103"/>
      <c r="W254" s="106"/>
      <c r="X254" s="103"/>
      <c r="Y254" s="103"/>
      <c r="Z254" s="103"/>
      <c r="AA254" s="103"/>
      <c r="AB254" s="103"/>
      <c r="AC254" s="103"/>
      <c r="AD254" s="103"/>
      <c r="AE254" s="103"/>
      <c r="AF254" s="103"/>
      <c r="AG254" s="103"/>
      <c r="AH254" s="103"/>
      <c r="AI254" s="103"/>
      <c r="AJ254" s="103"/>
    </row>
    <row r="255" spans="1:36" x14ac:dyDescent="0.2">
      <c r="A255" s="35">
        <v>253</v>
      </c>
      <c r="B255" s="93"/>
      <c r="C255" s="93"/>
      <c r="D255" s="103"/>
      <c r="E255" s="103"/>
      <c r="F255" s="103"/>
      <c r="G255" s="103"/>
      <c r="H255" s="103"/>
      <c r="I255" s="103"/>
      <c r="J255" s="103"/>
      <c r="K255" s="103"/>
      <c r="L255" s="104"/>
      <c r="M255" s="103"/>
      <c r="N255" s="103"/>
      <c r="O255" s="103"/>
      <c r="P255" s="108"/>
      <c r="Q255" s="103"/>
      <c r="R255" s="103"/>
      <c r="S255" s="103"/>
      <c r="T255" s="103"/>
      <c r="U255" s="103"/>
      <c r="V255" s="103"/>
      <c r="W255" s="106"/>
      <c r="X255" s="103"/>
      <c r="Y255" s="103"/>
      <c r="Z255" s="103"/>
      <c r="AA255" s="103"/>
      <c r="AB255" s="103"/>
      <c r="AC255" s="103"/>
      <c r="AD255" s="103"/>
      <c r="AE255" s="103"/>
      <c r="AF255" s="103"/>
      <c r="AG255" s="103"/>
      <c r="AH255" s="103"/>
      <c r="AI255" s="103"/>
      <c r="AJ255" s="103"/>
    </row>
    <row r="256" spans="1:36" x14ac:dyDescent="0.2">
      <c r="A256" s="35">
        <v>254</v>
      </c>
      <c r="B256" s="93"/>
      <c r="C256" s="93"/>
      <c r="D256" s="103"/>
      <c r="E256" s="103"/>
      <c r="F256" s="103"/>
      <c r="G256" s="103"/>
      <c r="H256" s="103"/>
      <c r="I256" s="103"/>
      <c r="J256" s="103"/>
      <c r="K256" s="103"/>
      <c r="L256" s="104"/>
      <c r="M256" s="103"/>
      <c r="N256" s="103"/>
      <c r="O256" s="103"/>
      <c r="P256" s="108"/>
      <c r="Q256" s="103"/>
      <c r="R256" s="103"/>
      <c r="S256" s="103"/>
      <c r="T256" s="103"/>
      <c r="U256" s="103"/>
      <c r="V256" s="103"/>
      <c r="W256" s="106"/>
      <c r="X256" s="103"/>
      <c r="Y256" s="103"/>
      <c r="Z256" s="103"/>
      <c r="AA256" s="103"/>
      <c r="AB256" s="103"/>
      <c r="AC256" s="103"/>
      <c r="AD256" s="103"/>
      <c r="AE256" s="103"/>
      <c r="AF256" s="103"/>
      <c r="AG256" s="103"/>
      <c r="AH256" s="103"/>
      <c r="AI256" s="103"/>
      <c r="AJ256" s="103"/>
    </row>
    <row r="257" spans="1:36" x14ac:dyDescent="0.2">
      <c r="A257" s="35">
        <v>255</v>
      </c>
      <c r="B257" s="93"/>
      <c r="C257" s="93"/>
      <c r="D257" s="103"/>
      <c r="E257" s="103"/>
      <c r="F257" s="103"/>
      <c r="G257" s="103"/>
      <c r="H257" s="103"/>
      <c r="I257" s="103"/>
      <c r="J257" s="103"/>
      <c r="K257" s="103"/>
      <c r="L257" s="104"/>
      <c r="M257" s="103"/>
      <c r="N257" s="103"/>
      <c r="O257" s="103"/>
      <c r="P257" s="108"/>
      <c r="Q257" s="103"/>
      <c r="R257" s="103"/>
      <c r="S257" s="103"/>
      <c r="T257" s="103"/>
      <c r="U257" s="103"/>
      <c r="V257" s="103"/>
      <c r="W257" s="106"/>
      <c r="X257" s="103"/>
      <c r="Y257" s="103"/>
      <c r="Z257" s="103"/>
      <c r="AA257" s="103"/>
      <c r="AB257" s="103"/>
      <c r="AC257" s="103"/>
      <c r="AD257" s="103"/>
      <c r="AE257" s="103"/>
      <c r="AF257" s="103"/>
      <c r="AG257" s="103"/>
      <c r="AH257" s="103"/>
      <c r="AI257" s="103"/>
      <c r="AJ257" s="103"/>
    </row>
    <row r="258" spans="1:36" x14ac:dyDescent="0.2">
      <c r="A258" s="35">
        <v>256</v>
      </c>
      <c r="B258" s="93"/>
      <c r="C258" s="93"/>
      <c r="D258" s="103"/>
      <c r="E258" s="103"/>
      <c r="F258" s="103"/>
      <c r="G258" s="103"/>
      <c r="H258" s="103"/>
      <c r="I258" s="103"/>
      <c r="J258" s="103"/>
      <c r="K258" s="103"/>
      <c r="L258" s="104"/>
      <c r="M258" s="103"/>
      <c r="N258" s="103"/>
      <c r="O258" s="103"/>
      <c r="P258" s="108"/>
      <c r="Q258" s="103"/>
      <c r="R258" s="103"/>
      <c r="S258" s="103"/>
      <c r="T258" s="103"/>
      <c r="U258" s="103"/>
      <c r="V258" s="103"/>
      <c r="W258" s="106"/>
      <c r="X258" s="103"/>
      <c r="Y258" s="103"/>
      <c r="Z258" s="103"/>
      <c r="AA258" s="103"/>
      <c r="AB258" s="103"/>
      <c r="AC258" s="103"/>
      <c r="AD258" s="103"/>
      <c r="AE258" s="103"/>
      <c r="AF258" s="103"/>
      <c r="AG258" s="103"/>
      <c r="AH258" s="103"/>
      <c r="AI258" s="103"/>
      <c r="AJ258" s="103"/>
    </row>
    <row r="259" spans="1:36" x14ac:dyDescent="0.2">
      <c r="A259" s="35">
        <v>257</v>
      </c>
      <c r="B259" s="93"/>
      <c r="C259" s="93"/>
      <c r="D259" s="103"/>
      <c r="E259" s="103"/>
      <c r="F259" s="103"/>
      <c r="G259" s="103"/>
      <c r="H259" s="103"/>
      <c r="I259" s="103"/>
      <c r="J259" s="103"/>
      <c r="K259" s="103"/>
      <c r="L259" s="104"/>
      <c r="M259" s="103"/>
      <c r="N259" s="103"/>
      <c r="O259" s="103"/>
      <c r="P259" s="108"/>
      <c r="Q259" s="103"/>
      <c r="R259" s="103"/>
      <c r="S259" s="103"/>
      <c r="T259" s="103"/>
      <c r="U259" s="103"/>
      <c r="V259" s="103"/>
      <c r="W259" s="106"/>
      <c r="X259" s="103"/>
      <c r="Y259" s="103"/>
      <c r="Z259" s="103"/>
      <c r="AA259" s="103"/>
      <c r="AB259" s="103"/>
      <c r="AC259" s="103"/>
      <c r="AD259" s="103"/>
      <c r="AE259" s="103"/>
      <c r="AF259" s="103"/>
      <c r="AG259" s="103"/>
      <c r="AH259" s="103"/>
      <c r="AI259" s="103"/>
      <c r="AJ259" s="103"/>
    </row>
    <row r="260" spans="1:36" x14ac:dyDescent="0.2">
      <c r="A260" s="35">
        <v>258</v>
      </c>
      <c r="B260" s="93"/>
      <c r="C260" s="93"/>
      <c r="D260" s="103"/>
      <c r="E260" s="103"/>
      <c r="F260" s="103"/>
      <c r="G260" s="103"/>
      <c r="H260" s="103"/>
      <c r="I260" s="103"/>
      <c r="J260" s="103"/>
      <c r="K260" s="103"/>
      <c r="L260" s="104"/>
      <c r="M260" s="103"/>
      <c r="N260" s="103"/>
      <c r="O260" s="103"/>
      <c r="P260" s="108"/>
      <c r="Q260" s="103"/>
      <c r="R260" s="103"/>
      <c r="S260" s="103"/>
      <c r="T260" s="103"/>
      <c r="U260" s="103"/>
      <c r="V260" s="103"/>
      <c r="W260" s="106"/>
      <c r="X260" s="103"/>
      <c r="Y260" s="103"/>
      <c r="Z260" s="103"/>
      <c r="AA260" s="103"/>
      <c r="AB260" s="103"/>
      <c r="AC260" s="103"/>
      <c r="AD260" s="103"/>
      <c r="AE260" s="103"/>
      <c r="AF260" s="103"/>
      <c r="AG260" s="103"/>
      <c r="AH260" s="103"/>
      <c r="AI260" s="103"/>
      <c r="AJ260" s="103"/>
    </row>
    <row r="261" spans="1:36" x14ac:dyDescent="0.2">
      <c r="A261" s="35">
        <v>259</v>
      </c>
      <c r="B261" s="93"/>
      <c r="C261" s="93"/>
      <c r="D261" s="103"/>
      <c r="E261" s="103"/>
      <c r="F261" s="103"/>
      <c r="G261" s="103"/>
      <c r="H261" s="103"/>
      <c r="I261" s="103"/>
      <c r="J261" s="103"/>
      <c r="K261" s="103"/>
      <c r="L261" s="104"/>
      <c r="M261" s="103"/>
      <c r="N261" s="103"/>
      <c r="O261" s="103"/>
      <c r="P261" s="108"/>
      <c r="Q261" s="103"/>
      <c r="R261" s="103"/>
      <c r="S261" s="103"/>
      <c r="T261" s="103"/>
      <c r="U261" s="103"/>
      <c r="V261" s="103"/>
      <c r="W261" s="106"/>
      <c r="X261" s="103"/>
      <c r="Y261" s="103"/>
      <c r="Z261" s="103"/>
      <c r="AA261" s="103"/>
      <c r="AB261" s="103"/>
      <c r="AC261" s="103"/>
      <c r="AD261" s="103"/>
      <c r="AE261" s="103"/>
      <c r="AF261" s="103"/>
      <c r="AG261" s="103"/>
      <c r="AH261" s="103"/>
      <c r="AI261" s="103"/>
      <c r="AJ261" s="103"/>
    </row>
    <row r="262" spans="1:36" x14ac:dyDescent="0.2">
      <c r="A262" s="35">
        <v>260</v>
      </c>
      <c r="B262" s="93"/>
      <c r="C262" s="93"/>
      <c r="D262" s="103"/>
      <c r="E262" s="103"/>
      <c r="F262" s="103"/>
      <c r="G262" s="103"/>
      <c r="H262" s="103"/>
      <c r="I262" s="103"/>
      <c r="J262" s="103"/>
      <c r="K262" s="103"/>
      <c r="L262" s="104"/>
      <c r="M262" s="103"/>
      <c r="N262" s="103"/>
      <c r="O262" s="103"/>
      <c r="P262" s="108"/>
      <c r="Q262" s="103"/>
      <c r="R262" s="103"/>
      <c r="S262" s="103"/>
      <c r="T262" s="103"/>
      <c r="U262" s="103"/>
      <c r="V262" s="103"/>
      <c r="W262" s="106"/>
      <c r="X262" s="103"/>
      <c r="Y262" s="103"/>
      <c r="Z262" s="103"/>
      <c r="AA262" s="103"/>
      <c r="AB262" s="103"/>
      <c r="AC262" s="103"/>
      <c r="AD262" s="103"/>
      <c r="AE262" s="103"/>
      <c r="AF262" s="103"/>
      <c r="AG262" s="103"/>
      <c r="AH262" s="103"/>
      <c r="AI262" s="103"/>
      <c r="AJ262" s="103"/>
    </row>
    <row r="263" spans="1:36" x14ac:dyDescent="0.2">
      <c r="A263" s="35">
        <v>261</v>
      </c>
      <c r="B263" s="93"/>
      <c r="C263" s="93"/>
      <c r="D263" s="103"/>
      <c r="E263" s="103"/>
      <c r="F263" s="103"/>
      <c r="G263" s="103"/>
      <c r="H263" s="103"/>
      <c r="I263" s="103"/>
      <c r="J263" s="103"/>
      <c r="K263" s="103"/>
      <c r="L263" s="104"/>
      <c r="M263" s="103"/>
      <c r="N263" s="103"/>
      <c r="O263" s="103"/>
      <c r="P263" s="108"/>
      <c r="Q263" s="103"/>
      <c r="R263" s="103"/>
      <c r="S263" s="103"/>
      <c r="T263" s="103"/>
      <c r="U263" s="103"/>
      <c r="V263" s="103"/>
      <c r="W263" s="106"/>
      <c r="X263" s="103"/>
      <c r="Y263" s="103"/>
      <c r="Z263" s="103"/>
      <c r="AA263" s="103"/>
      <c r="AB263" s="103"/>
      <c r="AC263" s="103"/>
      <c r="AD263" s="103"/>
      <c r="AE263" s="103"/>
      <c r="AF263" s="103"/>
      <c r="AG263" s="103"/>
      <c r="AH263" s="103"/>
      <c r="AI263" s="103"/>
      <c r="AJ263" s="103"/>
    </row>
    <row r="264" spans="1:36" x14ac:dyDescent="0.2">
      <c r="A264" s="35">
        <v>262</v>
      </c>
      <c r="B264" s="93"/>
      <c r="C264" s="93"/>
      <c r="D264" s="103"/>
      <c r="E264" s="103"/>
      <c r="F264" s="103"/>
      <c r="G264" s="103"/>
      <c r="H264" s="103"/>
      <c r="I264" s="103"/>
      <c r="J264" s="103"/>
      <c r="K264" s="103"/>
      <c r="L264" s="104"/>
      <c r="M264" s="103"/>
      <c r="N264" s="103"/>
      <c r="O264" s="103"/>
      <c r="P264" s="108"/>
      <c r="Q264" s="103"/>
      <c r="R264" s="103"/>
      <c r="S264" s="103"/>
      <c r="T264" s="103"/>
      <c r="U264" s="103"/>
      <c r="V264" s="103"/>
      <c r="W264" s="106"/>
      <c r="X264" s="103"/>
      <c r="Y264" s="103"/>
      <c r="Z264" s="103"/>
      <c r="AA264" s="103"/>
      <c r="AB264" s="103"/>
      <c r="AC264" s="103"/>
      <c r="AD264" s="103"/>
      <c r="AE264" s="103"/>
      <c r="AF264" s="103"/>
      <c r="AG264" s="103"/>
      <c r="AH264" s="103"/>
      <c r="AI264" s="103"/>
      <c r="AJ264" s="103"/>
    </row>
    <row r="265" spans="1:36" x14ac:dyDescent="0.2">
      <c r="A265" s="35">
        <v>263</v>
      </c>
      <c r="B265" s="93"/>
      <c r="C265" s="93"/>
      <c r="D265" s="103"/>
      <c r="E265" s="103"/>
      <c r="F265" s="103"/>
      <c r="G265" s="103"/>
      <c r="H265" s="103"/>
      <c r="I265" s="103"/>
      <c r="J265" s="103"/>
      <c r="K265" s="103"/>
      <c r="L265" s="104"/>
      <c r="M265" s="103"/>
      <c r="N265" s="103"/>
      <c r="O265" s="103"/>
      <c r="P265" s="108"/>
      <c r="Q265" s="103"/>
      <c r="R265" s="103"/>
      <c r="S265" s="103"/>
      <c r="T265" s="103"/>
      <c r="U265" s="103"/>
      <c r="V265" s="103"/>
      <c r="W265" s="106"/>
      <c r="X265" s="103"/>
      <c r="Y265" s="103"/>
      <c r="Z265" s="103"/>
      <c r="AA265" s="103"/>
      <c r="AB265" s="103"/>
      <c r="AC265" s="103"/>
      <c r="AD265" s="103"/>
      <c r="AE265" s="103"/>
      <c r="AF265" s="103"/>
      <c r="AG265" s="103"/>
      <c r="AH265" s="103"/>
      <c r="AI265" s="103"/>
      <c r="AJ265" s="103"/>
    </row>
    <row r="266" spans="1:36" x14ac:dyDescent="0.2">
      <c r="A266" s="35">
        <v>264</v>
      </c>
      <c r="B266" s="93"/>
      <c r="C266" s="93"/>
      <c r="D266" s="103"/>
      <c r="E266" s="103"/>
      <c r="F266" s="103"/>
      <c r="G266" s="103"/>
      <c r="H266" s="103"/>
      <c r="I266" s="103"/>
      <c r="J266" s="103"/>
      <c r="K266" s="103"/>
      <c r="L266" s="104"/>
      <c r="M266" s="103"/>
      <c r="N266" s="103"/>
      <c r="O266" s="103"/>
      <c r="P266" s="108"/>
      <c r="Q266" s="103"/>
      <c r="R266" s="103"/>
      <c r="S266" s="103"/>
      <c r="T266" s="103"/>
      <c r="U266" s="103"/>
      <c r="V266" s="103"/>
      <c r="W266" s="106"/>
      <c r="X266" s="103"/>
      <c r="Y266" s="103"/>
      <c r="Z266" s="103"/>
      <c r="AA266" s="103"/>
      <c r="AB266" s="103"/>
      <c r="AC266" s="103"/>
      <c r="AD266" s="103"/>
      <c r="AE266" s="103"/>
      <c r="AF266" s="103"/>
      <c r="AG266" s="103"/>
      <c r="AH266" s="103"/>
      <c r="AI266" s="103"/>
      <c r="AJ266" s="103"/>
    </row>
    <row r="267" spans="1:36" x14ac:dyDescent="0.2">
      <c r="A267" s="35">
        <v>265</v>
      </c>
      <c r="B267" s="93"/>
      <c r="C267" s="93"/>
      <c r="D267" s="103"/>
      <c r="E267" s="103"/>
      <c r="F267" s="103"/>
      <c r="G267" s="103"/>
      <c r="H267" s="103"/>
      <c r="I267" s="103"/>
      <c r="J267" s="103"/>
      <c r="K267" s="103"/>
      <c r="L267" s="104"/>
      <c r="M267" s="103"/>
      <c r="N267" s="103"/>
      <c r="O267" s="103"/>
      <c r="P267" s="108"/>
      <c r="Q267" s="103"/>
      <c r="R267" s="103"/>
      <c r="S267" s="103"/>
      <c r="T267" s="103"/>
      <c r="U267" s="103"/>
      <c r="V267" s="103"/>
      <c r="W267" s="106"/>
      <c r="X267" s="103"/>
      <c r="Y267" s="103"/>
      <c r="Z267" s="103"/>
      <c r="AA267" s="103"/>
      <c r="AB267" s="103"/>
      <c r="AC267" s="103"/>
      <c r="AD267" s="103"/>
      <c r="AE267" s="103"/>
      <c r="AF267" s="103"/>
      <c r="AG267" s="103"/>
      <c r="AH267" s="103"/>
      <c r="AI267" s="103"/>
      <c r="AJ267" s="103"/>
    </row>
    <row r="268" spans="1:36" x14ac:dyDescent="0.2">
      <c r="A268" s="35">
        <v>266</v>
      </c>
      <c r="B268" s="93"/>
      <c r="C268" s="93"/>
      <c r="D268" s="103"/>
      <c r="E268" s="103"/>
      <c r="F268" s="103"/>
      <c r="G268" s="103"/>
      <c r="H268" s="103"/>
      <c r="I268" s="103"/>
      <c r="J268" s="103"/>
      <c r="K268" s="103"/>
      <c r="L268" s="104"/>
      <c r="M268" s="103"/>
      <c r="N268" s="103"/>
      <c r="O268" s="103"/>
      <c r="P268" s="108"/>
      <c r="Q268" s="103"/>
      <c r="R268" s="103"/>
      <c r="S268" s="103"/>
      <c r="T268" s="103"/>
      <c r="U268" s="103"/>
      <c r="V268" s="103"/>
      <c r="W268" s="106"/>
      <c r="X268" s="103"/>
      <c r="Y268" s="103"/>
      <c r="Z268" s="103"/>
      <c r="AA268" s="103"/>
      <c r="AB268" s="103"/>
      <c r="AC268" s="103"/>
      <c r="AD268" s="103"/>
      <c r="AE268" s="103"/>
      <c r="AF268" s="103"/>
      <c r="AG268" s="103"/>
      <c r="AH268" s="103"/>
      <c r="AI268" s="103"/>
      <c r="AJ268" s="103"/>
    </row>
    <row r="269" spans="1:36" x14ac:dyDescent="0.2">
      <c r="A269" s="35">
        <v>267</v>
      </c>
      <c r="B269" s="93"/>
      <c r="C269" s="93"/>
      <c r="D269" s="103"/>
      <c r="E269" s="103"/>
      <c r="F269" s="103"/>
      <c r="G269" s="103"/>
      <c r="H269" s="103"/>
      <c r="I269" s="103"/>
      <c r="J269" s="103"/>
      <c r="K269" s="103"/>
      <c r="L269" s="104"/>
      <c r="M269" s="103"/>
      <c r="N269" s="103"/>
      <c r="O269" s="103"/>
      <c r="P269" s="108"/>
      <c r="Q269" s="103"/>
      <c r="R269" s="103"/>
      <c r="S269" s="103"/>
      <c r="T269" s="103"/>
      <c r="U269" s="103"/>
      <c r="V269" s="103"/>
      <c r="W269" s="106"/>
      <c r="X269" s="103"/>
      <c r="Y269" s="103"/>
      <c r="Z269" s="103"/>
      <c r="AA269" s="103"/>
      <c r="AB269" s="103"/>
      <c r="AC269" s="103"/>
      <c r="AD269" s="103"/>
      <c r="AE269" s="103"/>
      <c r="AF269" s="103"/>
      <c r="AG269" s="103"/>
      <c r="AH269" s="103"/>
      <c r="AI269" s="103"/>
      <c r="AJ269" s="103"/>
    </row>
    <row r="270" spans="1:36" x14ac:dyDescent="0.2">
      <c r="A270" s="35">
        <v>268</v>
      </c>
      <c r="B270" s="93"/>
      <c r="C270" s="93"/>
      <c r="D270" s="103"/>
      <c r="E270" s="103"/>
      <c r="F270" s="103"/>
      <c r="G270" s="103"/>
      <c r="H270" s="103"/>
      <c r="I270" s="103"/>
      <c r="J270" s="103"/>
      <c r="K270" s="103"/>
      <c r="L270" s="104"/>
      <c r="M270" s="103"/>
      <c r="N270" s="103"/>
      <c r="O270" s="103"/>
      <c r="P270" s="108"/>
      <c r="Q270" s="103"/>
      <c r="R270" s="103"/>
      <c r="S270" s="103"/>
      <c r="T270" s="103"/>
      <c r="U270" s="103"/>
      <c r="V270" s="103"/>
      <c r="W270" s="106"/>
      <c r="X270" s="103"/>
      <c r="Y270" s="103"/>
      <c r="Z270" s="103"/>
      <c r="AA270" s="103"/>
      <c r="AB270" s="103"/>
      <c r="AC270" s="103"/>
      <c r="AD270" s="103"/>
      <c r="AE270" s="103"/>
      <c r="AF270" s="103"/>
      <c r="AG270" s="103"/>
      <c r="AH270" s="103"/>
      <c r="AI270" s="103"/>
      <c r="AJ270" s="103"/>
    </row>
    <row r="271" spans="1:36" x14ac:dyDescent="0.2">
      <c r="A271" s="35">
        <v>269</v>
      </c>
      <c r="B271" s="93"/>
      <c r="C271" s="93"/>
      <c r="D271" s="103"/>
      <c r="E271" s="103"/>
      <c r="F271" s="103"/>
      <c r="G271" s="103"/>
      <c r="H271" s="103"/>
      <c r="I271" s="103"/>
      <c r="J271" s="103"/>
      <c r="K271" s="103"/>
      <c r="L271" s="104"/>
      <c r="M271" s="103"/>
      <c r="N271" s="103"/>
      <c r="O271" s="103"/>
      <c r="P271" s="108"/>
      <c r="Q271" s="103"/>
      <c r="R271" s="103"/>
      <c r="S271" s="103"/>
      <c r="T271" s="103"/>
      <c r="U271" s="103"/>
      <c r="V271" s="103"/>
      <c r="W271" s="106"/>
      <c r="X271" s="103"/>
      <c r="Y271" s="103"/>
      <c r="Z271" s="103"/>
      <c r="AA271" s="103"/>
      <c r="AB271" s="103"/>
      <c r="AC271" s="103"/>
      <c r="AD271" s="103"/>
      <c r="AE271" s="103"/>
      <c r="AF271" s="103"/>
      <c r="AG271" s="103"/>
      <c r="AH271" s="103"/>
      <c r="AI271" s="103"/>
      <c r="AJ271" s="103"/>
    </row>
    <row r="272" spans="1:36" x14ac:dyDescent="0.2">
      <c r="A272" s="35">
        <v>270</v>
      </c>
      <c r="B272" s="93"/>
      <c r="C272" s="93"/>
      <c r="D272" s="103"/>
      <c r="E272" s="103"/>
      <c r="F272" s="103"/>
      <c r="G272" s="103"/>
      <c r="H272" s="103"/>
      <c r="I272" s="103"/>
      <c r="J272" s="103"/>
      <c r="K272" s="103"/>
      <c r="L272" s="104"/>
      <c r="M272" s="103"/>
      <c r="N272" s="103"/>
      <c r="O272" s="103"/>
      <c r="P272" s="108"/>
      <c r="Q272" s="103"/>
      <c r="R272" s="103"/>
      <c r="S272" s="103"/>
      <c r="T272" s="103"/>
      <c r="U272" s="103"/>
      <c r="V272" s="103"/>
      <c r="W272" s="106"/>
      <c r="X272" s="103"/>
      <c r="Y272" s="103"/>
      <c r="Z272" s="103"/>
      <c r="AA272" s="103"/>
      <c r="AB272" s="103"/>
      <c r="AC272" s="103"/>
      <c r="AD272" s="103"/>
      <c r="AE272" s="103"/>
      <c r="AF272" s="103"/>
      <c r="AG272" s="103"/>
      <c r="AH272" s="103"/>
      <c r="AI272" s="103"/>
      <c r="AJ272" s="103"/>
    </row>
    <row r="273" spans="1:36" x14ac:dyDescent="0.2">
      <c r="A273" s="35">
        <v>271</v>
      </c>
      <c r="B273" s="93"/>
      <c r="C273" s="93"/>
      <c r="D273" s="103"/>
      <c r="E273" s="103"/>
      <c r="F273" s="103"/>
      <c r="G273" s="103"/>
      <c r="H273" s="103"/>
      <c r="I273" s="103"/>
      <c r="J273" s="103"/>
      <c r="K273" s="103"/>
      <c r="L273" s="104"/>
      <c r="M273" s="103"/>
      <c r="N273" s="103"/>
      <c r="O273" s="103"/>
      <c r="P273" s="108"/>
      <c r="Q273" s="103"/>
      <c r="R273" s="103"/>
      <c r="S273" s="103"/>
      <c r="T273" s="103"/>
      <c r="U273" s="103"/>
      <c r="V273" s="103"/>
      <c r="W273" s="106"/>
      <c r="X273" s="103"/>
      <c r="Y273" s="103"/>
      <c r="Z273" s="103"/>
      <c r="AA273" s="103"/>
      <c r="AB273" s="103"/>
      <c r="AC273" s="103"/>
      <c r="AD273" s="103"/>
      <c r="AE273" s="103"/>
      <c r="AF273" s="103"/>
      <c r="AG273" s="103"/>
      <c r="AH273" s="103"/>
      <c r="AI273" s="103"/>
      <c r="AJ273" s="103"/>
    </row>
    <row r="274" spans="1:36" x14ac:dyDescent="0.2">
      <c r="A274" s="35">
        <v>272</v>
      </c>
      <c r="B274" s="93"/>
      <c r="C274" s="93"/>
      <c r="D274" s="103"/>
      <c r="E274" s="103"/>
      <c r="F274" s="103"/>
      <c r="G274" s="103"/>
      <c r="H274" s="103"/>
      <c r="I274" s="103"/>
      <c r="J274" s="103"/>
      <c r="K274" s="103"/>
      <c r="L274" s="104"/>
      <c r="M274" s="103"/>
      <c r="N274" s="103"/>
      <c r="O274" s="103"/>
      <c r="P274" s="108"/>
      <c r="Q274" s="103"/>
      <c r="R274" s="103"/>
      <c r="S274" s="103"/>
      <c r="T274" s="103"/>
      <c r="U274" s="103"/>
      <c r="V274" s="103"/>
      <c r="W274" s="106"/>
      <c r="X274" s="103"/>
      <c r="Y274" s="103"/>
      <c r="Z274" s="103"/>
      <c r="AA274" s="103"/>
      <c r="AB274" s="103"/>
      <c r="AC274" s="103"/>
      <c r="AD274" s="103"/>
      <c r="AE274" s="103"/>
      <c r="AF274" s="103"/>
      <c r="AG274" s="103"/>
      <c r="AH274" s="103"/>
      <c r="AI274" s="103"/>
      <c r="AJ274" s="103"/>
    </row>
    <row r="275" spans="1:36" x14ac:dyDescent="0.2">
      <c r="A275" s="35">
        <v>273</v>
      </c>
      <c r="B275" s="93"/>
      <c r="C275" s="93"/>
      <c r="D275" s="103"/>
      <c r="E275" s="103"/>
      <c r="F275" s="103"/>
      <c r="G275" s="103"/>
      <c r="H275" s="103"/>
      <c r="I275" s="103"/>
      <c r="J275" s="103"/>
      <c r="K275" s="103"/>
      <c r="L275" s="104"/>
      <c r="M275" s="103"/>
      <c r="N275" s="103"/>
      <c r="O275" s="103"/>
      <c r="P275" s="108"/>
      <c r="Q275" s="103"/>
      <c r="R275" s="103"/>
      <c r="S275" s="103"/>
      <c r="T275" s="103"/>
      <c r="U275" s="103"/>
      <c r="V275" s="103"/>
      <c r="W275" s="106"/>
      <c r="X275" s="103"/>
      <c r="Y275" s="103"/>
      <c r="Z275" s="103"/>
      <c r="AA275" s="103"/>
      <c r="AB275" s="103"/>
      <c r="AC275" s="103"/>
      <c r="AD275" s="103"/>
      <c r="AE275" s="103"/>
      <c r="AF275" s="103"/>
      <c r="AG275" s="103"/>
      <c r="AH275" s="103"/>
      <c r="AI275" s="103"/>
      <c r="AJ275" s="103"/>
    </row>
    <row r="276" spans="1:36" x14ac:dyDescent="0.2">
      <c r="A276" s="35">
        <v>274</v>
      </c>
      <c r="B276" s="93"/>
      <c r="C276" s="93"/>
      <c r="D276" s="103"/>
      <c r="E276" s="103"/>
      <c r="F276" s="103"/>
      <c r="G276" s="103"/>
      <c r="H276" s="103"/>
      <c r="I276" s="103"/>
      <c r="J276" s="103"/>
      <c r="K276" s="103"/>
      <c r="L276" s="104"/>
      <c r="M276" s="103"/>
      <c r="N276" s="103"/>
      <c r="O276" s="103"/>
      <c r="P276" s="108"/>
      <c r="Q276" s="103"/>
      <c r="R276" s="103"/>
      <c r="S276" s="103"/>
      <c r="T276" s="103"/>
      <c r="U276" s="103"/>
      <c r="V276" s="103"/>
      <c r="W276" s="106"/>
      <c r="X276" s="103"/>
      <c r="Y276" s="103"/>
      <c r="Z276" s="103"/>
      <c r="AA276" s="103"/>
      <c r="AB276" s="103"/>
      <c r="AC276" s="103"/>
      <c r="AD276" s="103"/>
      <c r="AE276" s="103"/>
      <c r="AF276" s="103"/>
      <c r="AG276" s="103"/>
      <c r="AH276" s="103"/>
      <c r="AI276" s="103"/>
      <c r="AJ276" s="103"/>
    </row>
    <row r="277" spans="1:36" x14ac:dyDescent="0.2">
      <c r="A277" s="35">
        <v>275</v>
      </c>
      <c r="B277" s="93"/>
      <c r="C277" s="93"/>
      <c r="D277" s="103"/>
      <c r="E277" s="103"/>
      <c r="F277" s="103"/>
      <c r="G277" s="103"/>
      <c r="H277" s="103"/>
      <c r="I277" s="103"/>
      <c r="J277" s="103"/>
      <c r="K277" s="103"/>
      <c r="L277" s="104"/>
      <c r="M277" s="103"/>
      <c r="N277" s="103"/>
      <c r="O277" s="103"/>
      <c r="P277" s="108"/>
      <c r="Q277" s="103"/>
      <c r="R277" s="103"/>
      <c r="S277" s="103"/>
      <c r="T277" s="103"/>
      <c r="U277" s="103"/>
      <c r="V277" s="103"/>
      <c r="W277" s="106"/>
      <c r="X277" s="103"/>
      <c r="Y277" s="103"/>
      <c r="Z277" s="103"/>
      <c r="AA277" s="103"/>
      <c r="AB277" s="103"/>
      <c r="AC277" s="103"/>
      <c r="AD277" s="103"/>
      <c r="AE277" s="103"/>
      <c r="AF277" s="103"/>
      <c r="AG277" s="103"/>
      <c r="AH277" s="103"/>
      <c r="AI277" s="103"/>
      <c r="AJ277" s="103"/>
    </row>
    <row r="278" spans="1:36" x14ac:dyDescent="0.2">
      <c r="A278" s="35">
        <v>276</v>
      </c>
      <c r="B278" s="93"/>
      <c r="C278" s="93"/>
      <c r="D278" s="103"/>
      <c r="E278" s="103"/>
      <c r="F278" s="103"/>
      <c r="G278" s="103"/>
      <c r="H278" s="103"/>
      <c r="I278" s="103"/>
      <c r="J278" s="103"/>
      <c r="K278" s="103"/>
      <c r="L278" s="104"/>
      <c r="M278" s="103"/>
      <c r="N278" s="103"/>
      <c r="O278" s="103"/>
      <c r="P278" s="108"/>
      <c r="Q278" s="103"/>
      <c r="R278" s="103"/>
      <c r="S278" s="103"/>
      <c r="T278" s="103"/>
      <c r="U278" s="103"/>
      <c r="V278" s="103"/>
      <c r="W278" s="106"/>
      <c r="X278" s="103"/>
      <c r="Y278" s="103"/>
      <c r="Z278" s="103"/>
      <c r="AA278" s="103"/>
      <c r="AB278" s="103"/>
      <c r="AC278" s="103"/>
      <c r="AD278" s="103"/>
      <c r="AE278" s="103"/>
      <c r="AF278" s="103"/>
      <c r="AG278" s="103"/>
      <c r="AH278" s="103"/>
      <c r="AI278" s="103"/>
      <c r="AJ278" s="103"/>
    </row>
    <row r="279" spans="1:36" x14ac:dyDescent="0.2">
      <c r="A279" s="35">
        <v>277</v>
      </c>
      <c r="B279" s="93"/>
      <c r="C279" s="93"/>
      <c r="D279" s="103"/>
      <c r="E279" s="103"/>
      <c r="F279" s="103"/>
      <c r="G279" s="103"/>
      <c r="H279" s="103"/>
      <c r="I279" s="103"/>
      <c r="J279" s="103"/>
      <c r="K279" s="103"/>
      <c r="L279" s="104"/>
      <c r="M279" s="103"/>
      <c r="N279" s="103"/>
      <c r="O279" s="103"/>
      <c r="P279" s="108"/>
      <c r="Q279" s="103"/>
      <c r="R279" s="103"/>
      <c r="S279" s="103"/>
      <c r="T279" s="103"/>
      <c r="U279" s="103"/>
      <c r="V279" s="103"/>
      <c r="W279" s="106"/>
      <c r="X279" s="103"/>
      <c r="Y279" s="103"/>
      <c r="Z279" s="103"/>
      <c r="AA279" s="103"/>
      <c r="AB279" s="103"/>
      <c r="AC279" s="103"/>
      <c r="AD279" s="103"/>
      <c r="AE279" s="103"/>
      <c r="AF279" s="103"/>
      <c r="AG279" s="103"/>
      <c r="AH279" s="103"/>
      <c r="AI279" s="103"/>
      <c r="AJ279" s="103"/>
    </row>
    <row r="280" spans="1:36" x14ac:dyDescent="0.2">
      <c r="A280" s="35">
        <v>278</v>
      </c>
      <c r="B280" s="93"/>
      <c r="C280" s="93"/>
      <c r="D280" s="103"/>
      <c r="E280" s="103"/>
      <c r="F280" s="103"/>
      <c r="G280" s="103"/>
      <c r="H280" s="103"/>
      <c r="I280" s="103"/>
      <c r="J280" s="103"/>
      <c r="K280" s="103"/>
      <c r="L280" s="104"/>
      <c r="M280" s="103"/>
      <c r="N280" s="103"/>
      <c r="O280" s="103"/>
      <c r="P280" s="108"/>
      <c r="Q280" s="103"/>
      <c r="R280" s="103"/>
      <c r="S280" s="103"/>
      <c r="T280" s="103"/>
      <c r="U280" s="103"/>
      <c r="V280" s="103"/>
      <c r="W280" s="106"/>
      <c r="X280" s="103"/>
      <c r="Y280" s="103"/>
      <c r="Z280" s="103"/>
      <c r="AA280" s="103"/>
      <c r="AB280" s="103"/>
      <c r="AC280" s="103"/>
      <c r="AD280" s="103"/>
      <c r="AE280" s="103"/>
      <c r="AF280" s="103"/>
      <c r="AG280" s="103"/>
      <c r="AH280" s="103"/>
      <c r="AI280" s="103"/>
      <c r="AJ280" s="103"/>
    </row>
    <row r="281" spans="1:36" x14ac:dyDescent="0.2">
      <c r="A281" s="35">
        <v>279</v>
      </c>
      <c r="B281" s="93"/>
      <c r="C281" s="93"/>
      <c r="D281" s="103"/>
      <c r="E281" s="103"/>
      <c r="F281" s="103"/>
      <c r="G281" s="103"/>
      <c r="H281" s="103"/>
      <c r="I281" s="103"/>
      <c r="J281" s="103"/>
      <c r="K281" s="103"/>
      <c r="L281" s="104"/>
      <c r="M281" s="103"/>
      <c r="N281" s="103"/>
      <c r="O281" s="103"/>
      <c r="P281" s="108"/>
      <c r="Q281" s="103"/>
      <c r="R281" s="103"/>
      <c r="S281" s="103"/>
      <c r="T281" s="103"/>
      <c r="U281" s="103"/>
      <c r="V281" s="103"/>
      <c r="W281" s="106"/>
      <c r="X281" s="103"/>
      <c r="Y281" s="103"/>
      <c r="Z281" s="103"/>
      <c r="AA281" s="103"/>
      <c r="AB281" s="103"/>
      <c r="AC281" s="103"/>
      <c r="AD281" s="103"/>
      <c r="AE281" s="103"/>
      <c r="AF281" s="103"/>
      <c r="AG281" s="103"/>
      <c r="AH281" s="103"/>
      <c r="AI281" s="103"/>
      <c r="AJ281" s="103"/>
    </row>
    <row r="282" spans="1:36" x14ac:dyDescent="0.2">
      <c r="A282" s="35">
        <v>280</v>
      </c>
      <c r="B282" s="93"/>
      <c r="C282" s="93"/>
      <c r="D282" s="103"/>
      <c r="E282" s="103"/>
      <c r="F282" s="103"/>
      <c r="G282" s="103"/>
      <c r="H282" s="103"/>
      <c r="I282" s="103"/>
      <c r="J282" s="103"/>
      <c r="K282" s="103"/>
      <c r="L282" s="104"/>
      <c r="M282" s="103"/>
      <c r="N282" s="103"/>
      <c r="O282" s="103"/>
      <c r="P282" s="108"/>
      <c r="Q282" s="103"/>
      <c r="R282" s="103"/>
      <c r="S282" s="103"/>
      <c r="T282" s="103"/>
      <c r="U282" s="103"/>
      <c r="V282" s="103"/>
      <c r="W282" s="106"/>
      <c r="X282" s="103"/>
      <c r="Y282" s="103"/>
      <c r="Z282" s="103"/>
      <c r="AA282" s="103"/>
      <c r="AB282" s="103"/>
      <c r="AC282" s="103"/>
      <c r="AD282" s="103"/>
      <c r="AE282" s="103"/>
      <c r="AF282" s="103"/>
      <c r="AG282" s="103"/>
      <c r="AH282" s="103"/>
      <c r="AI282" s="103"/>
      <c r="AJ282" s="103"/>
    </row>
    <row r="283" spans="1:36" x14ac:dyDescent="0.2">
      <c r="A283" s="35">
        <v>281</v>
      </c>
      <c r="B283" s="93"/>
      <c r="C283" s="93"/>
      <c r="D283" s="103"/>
      <c r="E283" s="103"/>
      <c r="F283" s="103"/>
      <c r="G283" s="103"/>
      <c r="H283" s="103"/>
      <c r="I283" s="103"/>
      <c r="J283" s="103"/>
      <c r="K283" s="103"/>
      <c r="L283" s="104"/>
      <c r="M283" s="103"/>
      <c r="N283" s="103"/>
      <c r="O283" s="103"/>
      <c r="P283" s="108"/>
      <c r="Q283" s="103"/>
      <c r="R283" s="103"/>
      <c r="S283" s="103"/>
      <c r="T283" s="103"/>
      <c r="U283" s="103"/>
      <c r="V283" s="103"/>
      <c r="W283" s="106"/>
      <c r="X283" s="103"/>
      <c r="Y283" s="103"/>
      <c r="Z283" s="103"/>
      <c r="AA283" s="103"/>
      <c r="AB283" s="103"/>
      <c r="AC283" s="103"/>
      <c r="AD283" s="103"/>
      <c r="AE283" s="103"/>
      <c r="AF283" s="103"/>
      <c r="AG283" s="103"/>
      <c r="AH283" s="103"/>
      <c r="AI283" s="103"/>
      <c r="AJ283" s="103"/>
    </row>
    <row r="284" spans="1:36" x14ac:dyDescent="0.2">
      <c r="A284" s="35">
        <v>282</v>
      </c>
      <c r="B284" s="93"/>
      <c r="C284" s="93"/>
      <c r="D284" s="103"/>
      <c r="E284" s="103"/>
      <c r="F284" s="103"/>
      <c r="G284" s="103"/>
      <c r="H284" s="103"/>
      <c r="I284" s="103"/>
      <c r="J284" s="103"/>
      <c r="K284" s="103"/>
      <c r="L284" s="104"/>
      <c r="M284" s="103"/>
      <c r="N284" s="103"/>
      <c r="O284" s="103"/>
      <c r="P284" s="108"/>
      <c r="Q284" s="103"/>
      <c r="R284" s="103"/>
      <c r="S284" s="103"/>
      <c r="T284" s="103"/>
      <c r="U284" s="103"/>
      <c r="V284" s="103"/>
      <c r="W284" s="106"/>
      <c r="X284" s="103"/>
      <c r="Y284" s="103"/>
      <c r="Z284" s="103"/>
      <c r="AA284" s="103"/>
      <c r="AB284" s="103"/>
      <c r="AC284" s="103"/>
      <c r="AD284" s="103"/>
      <c r="AE284" s="103"/>
      <c r="AF284" s="103"/>
      <c r="AG284" s="103"/>
      <c r="AH284" s="103"/>
      <c r="AI284" s="103"/>
      <c r="AJ284" s="103"/>
    </row>
    <row r="285" spans="1:36" x14ac:dyDescent="0.2">
      <c r="A285" s="35">
        <v>283</v>
      </c>
      <c r="B285" s="93"/>
      <c r="C285" s="93"/>
      <c r="D285" s="103"/>
      <c r="E285" s="103"/>
      <c r="F285" s="103"/>
      <c r="G285" s="103"/>
      <c r="H285" s="103"/>
      <c r="I285" s="103"/>
      <c r="J285" s="103"/>
      <c r="K285" s="103"/>
      <c r="L285" s="104"/>
      <c r="M285" s="103"/>
      <c r="N285" s="103"/>
      <c r="O285" s="103"/>
      <c r="P285" s="108"/>
      <c r="Q285" s="103"/>
      <c r="R285" s="103"/>
      <c r="S285" s="103"/>
      <c r="T285" s="103"/>
      <c r="U285" s="103"/>
      <c r="V285" s="103"/>
      <c r="W285" s="106"/>
      <c r="X285" s="103"/>
      <c r="Y285" s="103"/>
      <c r="Z285" s="103"/>
      <c r="AA285" s="103"/>
      <c r="AB285" s="103"/>
      <c r="AC285" s="103"/>
      <c r="AD285" s="103"/>
      <c r="AE285" s="103"/>
      <c r="AF285" s="103"/>
      <c r="AG285" s="103"/>
      <c r="AH285" s="103"/>
      <c r="AI285" s="103"/>
      <c r="AJ285" s="103"/>
    </row>
    <row r="286" spans="1:36" x14ac:dyDescent="0.2">
      <c r="A286" s="35">
        <v>284</v>
      </c>
      <c r="B286" s="93"/>
      <c r="C286" s="93"/>
      <c r="D286" s="103"/>
      <c r="E286" s="103"/>
      <c r="F286" s="103"/>
      <c r="G286" s="103"/>
      <c r="H286" s="103"/>
      <c r="I286" s="103"/>
      <c r="J286" s="103"/>
      <c r="K286" s="103"/>
      <c r="L286" s="104"/>
      <c r="M286" s="103"/>
      <c r="N286" s="103"/>
      <c r="O286" s="103"/>
      <c r="P286" s="108"/>
      <c r="Q286" s="103"/>
      <c r="R286" s="103"/>
      <c r="S286" s="103"/>
      <c r="T286" s="103"/>
      <c r="U286" s="103"/>
      <c r="V286" s="103"/>
      <c r="W286" s="106"/>
      <c r="X286" s="103"/>
      <c r="Y286" s="103"/>
      <c r="Z286" s="103"/>
      <c r="AA286" s="103"/>
      <c r="AB286" s="103"/>
      <c r="AC286" s="103"/>
      <c r="AD286" s="103"/>
      <c r="AE286" s="103"/>
      <c r="AF286" s="103"/>
      <c r="AG286" s="103"/>
      <c r="AH286" s="103"/>
      <c r="AI286" s="103"/>
      <c r="AJ286" s="103"/>
    </row>
    <row r="287" spans="1:36" x14ac:dyDescent="0.2">
      <c r="A287" s="35">
        <v>285</v>
      </c>
      <c r="B287" s="93"/>
      <c r="C287" s="93"/>
      <c r="D287" s="103"/>
      <c r="E287" s="103"/>
      <c r="F287" s="103"/>
      <c r="G287" s="103"/>
      <c r="H287" s="103"/>
      <c r="I287" s="103"/>
      <c r="J287" s="103"/>
      <c r="K287" s="103"/>
      <c r="L287" s="104"/>
      <c r="M287" s="103"/>
      <c r="N287" s="103"/>
      <c r="O287" s="103"/>
      <c r="P287" s="108"/>
      <c r="Q287" s="103"/>
      <c r="R287" s="103"/>
      <c r="S287" s="103"/>
      <c r="T287" s="103"/>
      <c r="U287" s="103"/>
      <c r="V287" s="103"/>
      <c r="W287" s="106"/>
      <c r="X287" s="103"/>
      <c r="Y287" s="103"/>
      <c r="Z287" s="103"/>
      <c r="AA287" s="103"/>
      <c r="AB287" s="103"/>
      <c r="AC287" s="103"/>
      <c r="AD287" s="103"/>
      <c r="AE287" s="103"/>
      <c r="AF287" s="103"/>
      <c r="AG287" s="103"/>
      <c r="AH287" s="103"/>
      <c r="AI287" s="103"/>
      <c r="AJ287" s="103"/>
    </row>
    <row r="288" spans="1:36" x14ac:dyDescent="0.2">
      <c r="A288" s="35">
        <v>286</v>
      </c>
      <c r="B288" s="93"/>
      <c r="C288" s="93"/>
      <c r="D288" s="103"/>
      <c r="E288" s="103"/>
      <c r="F288" s="103"/>
      <c r="G288" s="103"/>
      <c r="H288" s="103"/>
      <c r="I288" s="103"/>
      <c r="J288" s="103"/>
      <c r="K288" s="103"/>
      <c r="L288" s="104"/>
      <c r="M288" s="103"/>
      <c r="N288" s="103"/>
      <c r="O288" s="103"/>
      <c r="P288" s="108"/>
      <c r="Q288" s="103"/>
      <c r="R288" s="103"/>
      <c r="S288" s="103"/>
      <c r="T288" s="103"/>
      <c r="U288" s="103"/>
      <c r="V288" s="103"/>
      <c r="W288" s="106"/>
      <c r="X288" s="103"/>
      <c r="Y288" s="103"/>
      <c r="Z288" s="103"/>
      <c r="AA288" s="103"/>
      <c r="AB288" s="103"/>
      <c r="AC288" s="103"/>
      <c r="AD288" s="103"/>
      <c r="AE288" s="103"/>
      <c r="AF288" s="103"/>
      <c r="AG288" s="103"/>
      <c r="AH288" s="103"/>
      <c r="AI288" s="103"/>
      <c r="AJ288" s="103"/>
    </row>
    <row r="289" spans="1:36" x14ac:dyDescent="0.2">
      <c r="A289" s="35">
        <v>287</v>
      </c>
      <c r="B289" s="93"/>
      <c r="C289" s="93"/>
      <c r="D289" s="103"/>
      <c r="E289" s="103"/>
      <c r="F289" s="103"/>
      <c r="G289" s="103"/>
      <c r="H289" s="103"/>
      <c r="I289" s="103"/>
      <c r="J289" s="103"/>
      <c r="K289" s="103"/>
      <c r="L289" s="104"/>
      <c r="M289" s="103"/>
      <c r="N289" s="103"/>
      <c r="O289" s="103"/>
      <c r="P289" s="108"/>
      <c r="Q289" s="103"/>
      <c r="R289" s="103"/>
      <c r="S289" s="103"/>
      <c r="T289" s="103"/>
      <c r="U289" s="103"/>
      <c r="V289" s="103"/>
      <c r="W289" s="106"/>
      <c r="X289" s="103"/>
      <c r="Y289" s="103"/>
      <c r="Z289" s="103"/>
      <c r="AA289" s="103"/>
      <c r="AB289" s="103"/>
      <c r="AC289" s="103"/>
      <c r="AD289" s="103"/>
      <c r="AE289" s="103"/>
      <c r="AF289" s="103"/>
      <c r="AG289" s="103"/>
      <c r="AH289" s="103"/>
      <c r="AI289" s="103"/>
      <c r="AJ289" s="103"/>
    </row>
    <row r="290" spans="1:36" x14ac:dyDescent="0.2">
      <c r="A290" s="35">
        <v>288</v>
      </c>
      <c r="B290" s="93"/>
      <c r="C290" s="93"/>
      <c r="D290" s="103"/>
      <c r="E290" s="103"/>
      <c r="F290" s="103"/>
      <c r="G290" s="103"/>
      <c r="H290" s="103"/>
      <c r="I290" s="103"/>
      <c r="J290" s="103"/>
      <c r="K290" s="103"/>
      <c r="L290" s="104"/>
      <c r="M290" s="103"/>
      <c r="N290" s="103"/>
      <c r="O290" s="103"/>
      <c r="P290" s="108"/>
      <c r="Q290" s="103"/>
      <c r="R290" s="103"/>
      <c r="S290" s="103"/>
      <c r="T290" s="103"/>
      <c r="U290" s="103"/>
      <c r="V290" s="103"/>
      <c r="W290" s="106"/>
      <c r="X290" s="103"/>
      <c r="Y290" s="103"/>
      <c r="Z290" s="103"/>
      <c r="AA290" s="103"/>
      <c r="AB290" s="103"/>
      <c r="AC290" s="103"/>
      <c r="AD290" s="103"/>
      <c r="AE290" s="103"/>
      <c r="AF290" s="103"/>
      <c r="AG290" s="103"/>
      <c r="AH290" s="103"/>
      <c r="AI290" s="103"/>
      <c r="AJ290" s="103"/>
    </row>
    <row r="291" spans="1:36" x14ac:dyDescent="0.2">
      <c r="A291" s="35">
        <v>289</v>
      </c>
      <c r="B291" s="93"/>
      <c r="C291" s="93"/>
      <c r="D291" s="103"/>
      <c r="E291" s="103"/>
      <c r="F291" s="103"/>
      <c r="G291" s="103"/>
      <c r="H291" s="103"/>
      <c r="I291" s="103"/>
      <c r="J291" s="103"/>
      <c r="K291" s="103"/>
      <c r="L291" s="104"/>
      <c r="M291" s="103"/>
      <c r="N291" s="103"/>
      <c r="O291" s="103"/>
      <c r="P291" s="108"/>
      <c r="Q291" s="103"/>
      <c r="R291" s="103"/>
      <c r="S291" s="103"/>
      <c r="T291" s="103"/>
      <c r="U291" s="103"/>
      <c r="V291" s="103"/>
      <c r="W291" s="106"/>
      <c r="X291" s="103"/>
      <c r="Y291" s="103"/>
      <c r="Z291" s="103"/>
      <c r="AA291" s="103"/>
      <c r="AB291" s="103"/>
      <c r="AC291" s="103"/>
      <c r="AD291" s="103"/>
      <c r="AE291" s="103"/>
      <c r="AF291" s="103"/>
      <c r="AG291" s="103"/>
      <c r="AH291" s="103"/>
      <c r="AI291" s="103"/>
      <c r="AJ291" s="103"/>
    </row>
    <row r="292" spans="1:36" x14ac:dyDescent="0.2">
      <c r="A292" s="35">
        <v>290</v>
      </c>
      <c r="B292" s="93"/>
      <c r="C292" s="93"/>
      <c r="D292" s="103"/>
      <c r="E292" s="103"/>
      <c r="F292" s="103"/>
      <c r="G292" s="103"/>
      <c r="H292" s="103"/>
      <c r="I292" s="103"/>
      <c r="J292" s="103"/>
      <c r="K292" s="103"/>
      <c r="L292" s="104"/>
      <c r="M292" s="103"/>
      <c r="N292" s="103"/>
      <c r="O292" s="103"/>
      <c r="P292" s="108"/>
      <c r="Q292" s="103"/>
      <c r="R292" s="103"/>
      <c r="S292" s="103"/>
      <c r="T292" s="103"/>
      <c r="U292" s="103"/>
      <c r="V292" s="103"/>
      <c r="W292" s="106"/>
      <c r="X292" s="103"/>
      <c r="Y292" s="103"/>
      <c r="Z292" s="103"/>
      <c r="AA292" s="103"/>
      <c r="AB292" s="103"/>
      <c r="AC292" s="103"/>
      <c r="AD292" s="103"/>
      <c r="AE292" s="103"/>
      <c r="AF292" s="103"/>
      <c r="AG292" s="103"/>
      <c r="AH292" s="103"/>
      <c r="AI292" s="103"/>
      <c r="AJ292" s="103"/>
    </row>
    <row r="293" spans="1:36" x14ac:dyDescent="0.2">
      <c r="A293" s="35">
        <v>291</v>
      </c>
      <c r="B293" s="93"/>
      <c r="C293" s="93"/>
      <c r="D293" s="103"/>
      <c r="E293" s="103"/>
      <c r="F293" s="103"/>
      <c r="G293" s="103"/>
      <c r="H293" s="103"/>
      <c r="I293" s="103"/>
      <c r="J293" s="103"/>
      <c r="K293" s="103"/>
      <c r="L293" s="104"/>
      <c r="M293" s="103"/>
      <c r="N293" s="103"/>
      <c r="O293" s="103"/>
      <c r="P293" s="108"/>
      <c r="Q293" s="103"/>
      <c r="R293" s="103"/>
      <c r="S293" s="103"/>
      <c r="T293" s="103"/>
      <c r="U293" s="103"/>
      <c r="V293" s="103"/>
      <c r="W293" s="106"/>
      <c r="X293" s="103"/>
      <c r="Y293" s="103"/>
      <c r="Z293" s="103"/>
      <c r="AA293" s="103"/>
      <c r="AB293" s="103"/>
      <c r="AC293" s="103"/>
      <c r="AD293" s="103"/>
      <c r="AE293" s="103"/>
      <c r="AF293" s="103"/>
      <c r="AG293" s="103"/>
      <c r="AH293" s="103"/>
      <c r="AI293" s="103"/>
      <c r="AJ293" s="103"/>
    </row>
    <row r="294" spans="1:36" x14ac:dyDescent="0.2">
      <c r="A294" s="35">
        <v>292</v>
      </c>
      <c r="B294" s="93"/>
      <c r="C294" s="93"/>
      <c r="D294" s="103"/>
      <c r="E294" s="103"/>
      <c r="F294" s="103"/>
      <c r="G294" s="103"/>
      <c r="H294" s="103"/>
      <c r="I294" s="103"/>
      <c r="J294" s="103"/>
      <c r="K294" s="103"/>
      <c r="L294" s="104"/>
      <c r="M294" s="103"/>
      <c r="N294" s="103"/>
      <c r="O294" s="103"/>
      <c r="P294" s="108"/>
      <c r="Q294" s="103"/>
      <c r="R294" s="103"/>
      <c r="S294" s="103"/>
      <c r="T294" s="103"/>
      <c r="U294" s="103"/>
      <c r="V294" s="103"/>
      <c r="W294" s="106"/>
      <c r="X294" s="103"/>
      <c r="Y294" s="103"/>
      <c r="Z294" s="103"/>
      <c r="AA294" s="103"/>
      <c r="AB294" s="103"/>
      <c r="AC294" s="103"/>
      <c r="AD294" s="103"/>
      <c r="AE294" s="103"/>
      <c r="AF294" s="103"/>
      <c r="AG294" s="103"/>
      <c r="AH294" s="103"/>
      <c r="AI294" s="103"/>
      <c r="AJ294" s="103"/>
    </row>
    <row r="295" spans="1:36" x14ac:dyDescent="0.2">
      <c r="A295" s="35">
        <v>293</v>
      </c>
      <c r="B295" s="93"/>
      <c r="C295" s="93"/>
      <c r="D295" s="103"/>
      <c r="E295" s="103"/>
      <c r="F295" s="103"/>
      <c r="G295" s="103"/>
      <c r="H295" s="103"/>
      <c r="I295" s="103"/>
      <c r="J295" s="103"/>
      <c r="K295" s="103"/>
      <c r="L295" s="104"/>
      <c r="M295" s="103"/>
      <c r="N295" s="103"/>
      <c r="O295" s="103"/>
      <c r="P295" s="108"/>
      <c r="Q295" s="103"/>
      <c r="R295" s="103"/>
      <c r="S295" s="103"/>
      <c r="T295" s="103"/>
      <c r="U295" s="103"/>
      <c r="V295" s="103"/>
      <c r="W295" s="106"/>
      <c r="X295" s="103"/>
      <c r="Y295" s="103"/>
      <c r="Z295" s="103"/>
      <c r="AA295" s="103"/>
      <c r="AB295" s="103"/>
      <c r="AC295" s="103"/>
      <c r="AD295" s="103"/>
      <c r="AE295" s="103"/>
      <c r="AF295" s="103"/>
      <c r="AG295" s="103"/>
      <c r="AH295" s="103"/>
      <c r="AI295" s="103"/>
      <c r="AJ295" s="103"/>
    </row>
    <row r="296" spans="1:36" x14ac:dyDescent="0.2">
      <c r="A296" s="35">
        <v>294</v>
      </c>
      <c r="B296" s="93"/>
      <c r="C296" s="93"/>
      <c r="D296" s="103"/>
      <c r="E296" s="103"/>
      <c r="F296" s="103"/>
      <c r="G296" s="103"/>
      <c r="H296" s="103"/>
      <c r="I296" s="103"/>
      <c r="J296" s="103"/>
      <c r="K296" s="103"/>
      <c r="L296" s="104"/>
      <c r="M296" s="103"/>
      <c r="N296" s="103"/>
      <c r="O296" s="103"/>
      <c r="P296" s="108"/>
      <c r="Q296" s="103"/>
      <c r="R296" s="103"/>
      <c r="S296" s="103"/>
      <c r="T296" s="103"/>
      <c r="U296" s="103"/>
      <c r="V296" s="103"/>
      <c r="W296" s="106"/>
      <c r="X296" s="103"/>
      <c r="Y296" s="103"/>
      <c r="Z296" s="103"/>
      <c r="AA296" s="103"/>
      <c r="AB296" s="103"/>
      <c r="AC296" s="103"/>
      <c r="AD296" s="103"/>
      <c r="AE296" s="103"/>
      <c r="AF296" s="103"/>
      <c r="AG296" s="103"/>
      <c r="AH296" s="103"/>
      <c r="AI296" s="103"/>
      <c r="AJ296" s="103"/>
    </row>
    <row r="297" spans="1:36" x14ac:dyDescent="0.2">
      <c r="A297" s="35">
        <v>295</v>
      </c>
      <c r="B297" s="93"/>
      <c r="C297" s="93"/>
      <c r="D297" s="103"/>
      <c r="E297" s="103"/>
      <c r="F297" s="103"/>
      <c r="G297" s="103"/>
      <c r="H297" s="103"/>
      <c r="I297" s="103"/>
      <c r="J297" s="103"/>
      <c r="K297" s="103"/>
      <c r="L297" s="104"/>
      <c r="M297" s="103"/>
      <c r="N297" s="103"/>
      <c r="O297" s="103"/>
      <c r="P297" s="108"/>
      <c r="Q297" s="103"/>
      <c r="R297" s="103"/>
      <c r="S297" s="103"/>
      <c r="T297" s="103"/>
      <c r="U297" s="103"/>
      <c r="V297" s="103"/>
      <c r="W297" s="106"/>
      <c r="X297" s="103"/>
      <c r="Y297" s="103"/>
      <c r="Z297" s="103"/>
      <c r="AA297" s="103"/>
      <c r="AB297" s="103"/>
      <c r="AC297" s="103"/>
      <c r="AD297" s="103"/>
      <c r="AE297" s="103"/>
      <c r="AF297" s="103"/>
      <c r="AG297" s="103"/>
      <c r="AH297" s="103"/>
      <c r="AI297" s="103"/>
      <c r="AJ297" s="103"/>
    </row>
    <row r="298" spans="1:36" x14ac:dyDescent="0.2">
      <c r="A298" s="35">
        <v>296</v>
      </c>
      <c r="B298" s="93"/>
      <c r="C298" s="93"/>
      <c r="D298" s="103"/>
      <c r="E298" s="103"/>
      <c r="F298" s="103"/>
      <c r="G298" s="103"/>
      <c r="H298" s="103"/>
      <c r="I298" s="103"/>
      <c r="J298" s="103"/>
      <c r="K298" s="103"/>
      <c r="L298" s="104"/>
      <c r="M298" s="103"/>
      <c r="N298" s="103"/>
      <c r="O298" s="103"/>
      <c r="P298" s="108"/>
      <c r="Q298" s="103"/>
      <c r="R298" s="103"/>
      <c r="S298" s="103"/>
      <c r="T298" s="103"/>
      <c r="U298" s="103"/>
      <c r="V298" s="103"/>
      <c r="W298" s="106"/>
      <c r="X298" s="103"/>
      <c r="Y298" s="103"/>
      <c r="Z298" s="103"/>
      <c r="AA298" s="103"/>
      <c r="AB298" s="103"/>
      <c r="AC298" s="103"/>
      <c r="AD298" s="103"/>
      <c r="AE298" s="103"/>
      <c r="AF298" s="103"/>
      <c r="AG298" s="103"/>
      <c r="AH298" s="103"/>
      <c r="AI298" s="103"/>
      <c r="AJ298" s="103"/>
    </row>
    <row r="299" spans="1:36" x14ac:dyDescent="0.2">
      <c r="A299" s="35">
        <v>297</v>
      </c>
      <c r="B299" s="93"/>
      <c r="C299" s="93"/>
      <c r="D299" s="103"/>
      <c r="E299" s="103"/>
      <c r="F299" s="103"/>
      <c r="G299" s="103"/>
      <c r="H299" s="103"/>
      <c r="I299" s="103"/>
      <c r="J299" s="103"/>
      <c r="K299" s="103"/>
      <c r="L299" s="104"/>
      <c r="M299" s="103"/>
      <c r="N299" s="103"/>
      <c r="O299" s="103"/>
      <c r="P299" s="108"/>
      <c r="Q299" s="103"/>
      <c r="R299" s="103"/>
      <c r="S299" s="103"/>
      <c r="T299" s="103"/>
      <c r="U299" s="103"/>
      <c r="V299" s="103"/>
      <c r="W299" s="106"/>
      <c r="X299" s="103"/>
      <c r="Y299" s="103"/>
      <c r="Z299" s="103"/>
      <c r="AA299" s="103"/>
      <c r="AB299" s="103"/>
      <c r="AC299" s="103"/>
      <c r="AD299" s="103"/>
      <c r="AE299" s="103"/>
      <c r="AF299" s="103"/>
      <c r="AG299" s="103"/>
      <c r="AH299" s="103"/>
      <c r="AI299" s="103"/>
      <c r="AJ299" s="103"/>
    </row>
    <row r="300" spans="1:36" x14ac:dyDescent="0.2">
      <c r="A300" s="35">
        <v>298</v>
      </c>
      <c r="B300" s="93"/>
      <c r="C300" s="93"/>
      <c r="D300" s="103"/>
      <c r="E300" s="103"/>
      <c r="F300" s="103"/>
      <c r="G300" s="103"/>
      <c r="H300" s="103"/>
      <c r="I300" s="103"/>
      <c r="J300" s="103"/>
      <c r="K300" s="103"/>
      <c r="L300" s="104"/>
      <c r="M300" s="103"/>
      <c r="N300" s="103"/>
      <c r="O300" s="103"/>
      <c r="P300" s="108"/>
      <c r="Q300" s="103"/>
      <c r="R300" s="103"/>
      <c r="S300" s="103"/>
      <c r="T300" s="103"/>
      <c r="U300" s="103"/>
      <c r="V300" s="103"/>
      <c r="W300" s="106"/>
      <c r="X300" s="103"/>
      <c r="Y300" s="103"/>
      <c r="Z300" s="103"/>
      <c r="AA300" s="103"/>
      <c r="AB300" s="103"/>
      <c r="AC300" s="103"/>
      <c r="AD300" s="103"/>
      <c r="AE300" s="103"/>
      <c r="AF300" s="103"/>
      <c r="AG300" s="103"/>
      <c r="AH300" s="103"/>
      <c r="AI300" s="103"/>
      <c r="AJ300" s="103"/>
    </row>
    <row r="301" spans="1:36" x14ac:dyDescent="0.2">
      <c r="A301" s="35">
        <v>299</v>
      </c>
      <c r="B301" s="93"/>
      <c r="C301" s="93"/>
      <c r="D301" s="103"/>
      <c r="E301" s="103"/>
      <c r="F301" s="103"/>
      <c r="G301" s="103"/>
      <c r="H301" s="103"/>
      <c r="I301" s="103"/>
      <c r="J301" s="103"/>
      <c r="K301" s="103"/>
      <c r="L301" s="104"/>
      <c r="M301" s="103"/>
      <c r="N301" s="103"/>
      <c r="O301" s="103"/>
      <c r="P301" s="108"/>
      <c r="Q301" s="103"/>
      <c r="R301" s="103"/>
      <c r="S301" s="103"/>
      <c r="T301" s="103"/>
      <c r="U301" s="103"/>
      <c r="V301" s="103"/>
      <c r="W301" s="106"/>
      <c r="X301" s="103"/>
      <c r="Y301" s="103"/>
      <c r="Z301" s="103"/>
      <c r="AA301" s="103"/>
      <c r="AB301" s="103"/>
      <c r="AC301" s="103"/>
      <c r="AD301" s="103"/>
      <c r="AE301" s="103"/>
      <c r="AF301" s="103"/>
      <c r="AG301" s="103"/>
      <c r="AH301" s="103"/>
      <c r="AI301" s="103"/>
      <c r="AJ301" s="103"/>
    </row>
    <row r="302" spans="1:36" x14ac:dyDescent="0.2">
      <c r="A302" s="35">
        <v>300</v>
      </c>
      <c r="B302" s="93"/>
      <c r="C302" s="93"/>
      <c r="D302" s="103"/>
      <c r="E302" s="103"/>
      <c r="F302" s="103"/>
      <c r="G302" s="103"/>
      <c r="H302" s="103"/>
      <c r="I302" s="103"/>
      <c r="J302" s="103"/>
      <c r="K302" s="103"/>
      <c r="L302" s="104"/>
      <c r="M302" s="103"/>
      <c r="N302" s="103"/>
      <c r="O302" s="103"/>
      <c r="P302" s="108"/>
      <c r="Q302" s="103"/>
      <c r="R302" s="103"/>
      <c r="S302" s="103"/>
      <c r="T302" s="103"/>
      <c r="U302" s="103"/>
      <c r="V302" s="103"/>
      <c r="W302" s="106"/>
      <c r="X302" s="103"/>
      <c r="Y302" s="103"/>
      <c r="Z302" s="103"/>
      <c r="AA302" s="103"/>
      <c r="AB302" s="103"/>
      <c r="AC302" s="103"/>
      <c r="AD302" s="103"/>
      <c r="AE302" s="103"/>
      <c r="AF302" s="103"/>
      <c r="AG302" s="103"/>
      <c r="AH302" s="103"/>
      <c r="AI302" s="103"/>
      <c r="AJ302" s="103"/>
    </row>
    <row r="303" spans="1:36" x14ac:dyDescent="0.2">
      <c r="A303" s="35">
        <v>301</v>
      </c>
      <c r="B303" s="93"/>
      <c r="C303" s="93"/>
      <c r="D303" s="103"/>
      <c r="E303" s="103"/>
      <c r="F303" s="103"/>
      <c r="G303" s="103"/>
      <c r="H303" s="103"/>
      <c r="I303" s="103"/>
      <c r="J303" s="103"/>
      <c r="K303" s="103"/>
      <c r="L303" s="104"/>
      <c r="M303" s="103"/>
      <c r="N303" s="103"/>
      <c r="O303" s="103"/>
      <c r="P303" s="108"/>
      <c r="Q303" s="103"/>
      <c r="R303" s="103"/>
      <c r="S303" s="103"/>
      <c r="T303" s="103"/>
      <c r="U303" s="103"/>
      <c r="V303" s="103"/>
      <c r="W303" s="106"/>
      <c r="X303" s="103"/>
      <c r="Y303" s="103"/>
      <c r="Z303" s="103"/>
      <c r="AA303" s="103"/>
      <c r="AB303" s="103"/>
      <c r="AC303" s="103"/>
      <c r="AD303" s="103"/>
      <c r="AE303" s="103"/>
      <c r="AF303" s="103"/>
      <c r="AG303" s="103"/>
      <c r="AH303" s="103"/>
      <c r="AI303" s="103"/>
      <c r="AJ303" s="103"/>
    </row>
    <row r="304" spans="1:36" x14ac:dyDescent="0.2">
      <c r="A304" s="35">
        <v>302</v>
      </c>
      <c r="B304" s="93"/>
      <c r="C304" s="93"/>
      <c r="D304" s="103"/>
      <c r="E304" s="103"/>
      <c r="F304" s="103"/>
      <c r="G304" s="103"/>
      <c r="H304" s="103"/>
      <c r="I304" s="103"/>
      <c r="J304" s="103"/>
      <c r="K304" s="103"/>
      <c r="L304" s="104"/>
      <c r="M304" s="103"/>
      <c r="N304" s="103"/>
      <c r="O304" s="103"/>
      <c r="P304" s="108"/>
      <c r="Q304" s="103"/>
      <c r="R304" s="103"/>
      <c r="S304" s="103"/>
      <c r="T304" s="103"/>
      <c r="U304" s="103"/>
      <c r="V304" s="103"/>
      <c r="W304" s="106"/>
      <c r="X304" s="103"/>
      <c r="Y304" s="103"/>
      <c r="Z304" s="103"/>
      <c r="AA304" s="103"/>
      <c r="AB304" s="103"/>
      <c r="AC304" s="103"/>
      <c r="AD304" s="103"/>
      <c r="AE304" s="103"/>
      <c r="AF304" s="103"/>
      <c r="AG304" s="103"/>
      <c r="AH304" s="103"/>
      <c r="AI304" s="103"/>
      <c r="AJ304" s="103"/>
    </row>
    <row r="305" spans="1:36" x14ac:dyDescent="0.2">
      <c r="A305" s="35">
        <v>303</v>
      </c>
      <c r="B305" s="93"/>
      <c r="C305" s="93"/>
      <c r="D305" s="103"/>
      <c r="E305" s="103"/>
      <c r="F305" s="103"/>
      <c r="G305" s="103"/>
      <c r="H305" s="103"/>
      <c r="I305" s="103"/>
      <c r="J305" s="103"/>
      <c r="K305" s="103"/>
      <c r="L305" s="104"/>
      <c r="M305" s="103"/>
      <c r="N305" s="103"/>
      <c r="O305" s="103"/>
      <c r="P305" s="108"/>
      <c r="Q305" s="103"/>
      <c r="R305" s="103"/>
      <c r="S305" s="103"/>
      <c r="T305" s="103"/>
      <c r="U305" s="103"/>
      <c r="V305" s="103"/>
      <c r="W305" s="106"/>
      <c r="X305" s="103"/>
      <c r="Y305" s="103"/>
      <c r="Z305" s="103"/>
      <c r="AA305" s="103"/>
      <c r="AB305" s="103"/>
      <c r="AC305" s="103"/>
      <c r="AD305" s="103"/>
      <c r="AE305" s="103"/>
      <c r="AF305" s="103"/>
      <c r="AG305" s="103"/>
      <c r="AH305" s="103"/>
      <c r="AI305" s="103"/>
      <c r="AJ305" s="103"/>
    </row>
    <row r="306" spans="1:36" x14ac:dyDescent="0.2">
      <c r="A306" s="35">
        <v>304</v>
      </c>
      <c r="B306" s="93"/>
      <c r="C306" s="93"/>
      <c r="D306" s="103"/>
      <c r="E306" s="103"/>
      <c r="F306" s="103"/>
      <c r="G306" s="103"/>
      <c r="H306" s="103"/>
      <c r="I306" s="103"/>
      <c r="J306" s="103"/>
      <c r="K306" s="103"/>
      <c r="L306" s="104"/>
      <c r="M306" s="103"/>
      <c r="N306" s="103"/>
      <c r="O306" s="103"/>
      <c r="P306" s="108"/>
      <c r="Q306" s="103"/>
      <c r="R306" s="103"/>
      <c r="S306" s="103"/>
      <c r="T306" s="103"/>
      <c r="U306" s="103"/>
      <c r="V306" s="103"/>
      <c r="W306" s="106"/>
      <c r="X306" s="103"/>
      <c r="Y306" s="103"/>
      <c r="Z306" s="103"/>
      <c r="AA306" s="103"/>
      <c r="AB306" s="103"/>
      <c r="AC306" s="103"/>
      <c r="AD306" s="103"/>
      <c r="AE306" s="103"/>
      <c r="AF306" s="103"/>
      <c r="AG306" s="103"/>
      <c r="AH306" s="103"/>
      <c r="AI306" s="103"/>
      <c r="AJ306" s="103"/>
    </row>
    <row r="307" spans="1:36" x14ac:dyDescent="0.2">
      <c r="A307" s="35">
        <v>305</v>
      </c>
      <c r="B307" s="93"/>
      <c r="C307" s="93"/>
      <c r="D307" s="103"/>
      <c r="E307" s="103"/>
      <c r="F307" s="103"/>
      <c r="G307" s="103"/>
      <c r="H307" s="103"/>
      <c r="I307" s="103"/>
      <c r="J307" s="103"/>
      <c r="K307" s="103"/>
      <c r="L307" s="104"/>
      <c r="M307" s="103"/>
      <c r="N307" s="103"/>
      <c r="O307" s="103"/>
      <c r="P307" s="108"/>
      <c r="Q307" s="103"/>
      <c r="R307" s="103"/>
      <c r="S307" s="103"/>
      <c r="T307" s="103"/>
      <c r="U307" s="103"/>
      <c r="V307" s="103"/>
      <c r="W307" s="106"/>
      <c r="X307" s="103"/>
      <c r="Y307" s="103"/>
      <c r="Z307" s="103"/>
      <c r="AA307" s="103"/>
      <c r="AB307" s="103"/>
      <c r="AC307" s="103"/>
      <c r="AD307" s="103"/>
      <c r="AE307" s="103"/>
      <c r="AF307" s="103"/>
      <c r="AG307" s="103"/>
      <c r="AH307" s="103"/>
      <c r="AI307" s="103"/>
      <c r="AJ307" s="103"/>
    </row>
    <row r="308" spans="1:36" x14ac:dyDescent="0.2">
      <c r="A308" s="35">
        <v>306</v>
      </c>
      <c r="B308" s="93"/>
      <c r="C308" s="93"/>
      <c r="D308" s="103"/>
      <c r="E308" s="103"/>
      <c r="F308" s="103"/>
      <c r="G308" s="103"/>
      <c r="H308" s="103"/>
      <c r="I308" s="103"/>
      <c r="J308" s="103"/>
      <c r="K308" s="103"/>
      <c r="L308" s="104"/>
      <c r="M308" s="103"/>
      <c r="N308" s="103"/>
      <c r="O308" s="103"/>
      <c r="P308" s="108"/>
      <c r="Q308" s="103"/>
      <c r="R308" s="103"/>
      <c r="S308" s="103"/>
      <c r="T308" s="103"/>
      <c r="U308" s="103"/>
      <c r="V308" s="103"/>
      <c r="W308" s="106"/>
      <c r="X308" s="103"/>
      <c r="Y308" s="103"/>
      <c r="Z308" s="103"/>
      <c r="AA308" s="103"/>
      <c r="AB308" s="103"/>
      <c r="AC308" s="103"/>
      <c r="AD308" s="103"/>
      <c r="AE308" s="103"/>
      <c r="AF308" s="103"/>
      <c r="AG308" s="103"/>
      <c r="AH308" s="103"/>
      <c r="AI308" s="103"/>
      <c r="AJ308" s="103"/>
    </row>
    <row r="309" spans="1:36" x14ac:dyDescent="0.2">
      <c r="A309" s="35">
        <v>307</v>
      </c>
      <c r="B309" s="93"/>
      <c r="C309" s="93"/>
      <c r="D309" s="103"/>
      <c r="E309" s="103"/>
      <c r="F309" s="103"/>
      <c r="G309" s="103"/>
      <c r="H309" s="103"/>
      <c r="I309" s="103"/>
      <c r="J309" s="103"/>
      <c r="K309" s="103"/>
      <c r="L309" s="104"/>
      <c r="M309" s="103"/>
      <c r="N309" s="103"/>
      <c r="O309" s="103"/>
      <c r="P309" s="108"/>
      <c r="Q309" s="103"/>
      <c r="R309" s="103"/>
      <c r="S309" s="103"/>
      <c r="T309" s="103"/>
      <c r="U309" s="103"/>
      <c r="V309" s="103"/>
      <c r="W309" s="106"/>
      <c r="X309" s="103"/>
      <c r="Y309" s="103"/>
      <c r="Z309" s="103"/>
      <c r="AA309" s="103"/>
      <c r="AB309" s="103"/>
      <c r="AC309" s="103"/>
      <c r="AD309" s="103"/>
      <c r="AE309" s="103"/>
      <c r="AF309" s="103"/>
      <c r="AG309" s="103"/>
      <c r="AH309" s="103"/>
      <c r="AI309" s="103"/>
      <c r="AJ309" s="103"/>
    </row>
    <row r="310" spans="1:36" x14ac:dyDescent="0.2">
      <c r="A310" s="35">
        <v>308</v>
      </c>
      <c r="B310" s="93"/>
      <c r="C310" s="93"/>
      <c r="D310" s="103"/>
      <c r="E310" s="103"/>
      <c r="F310" s="103"/>
      <c r="G310" s="103"/>
      <c r="H310" s="103"/>
      <c r="I310" s="103"/>
      <c r="J310" s="103"/>
      <c r="K310" s="103"/>
      <c r="L310" s="104"/>
      <c r="M310" s="103"/>
      <c r="N310" s="103"/>
      <c r="O310" s="103"/>
      <c r="P310" s="108"/>
      <c r="Q310" s="103"/>
      <c r="R310" s="103"/>
      <c r="S310" s="103"/>
      <c r="T310" s="103"/>
      <c r="U310" s="103"/>
      <c r="V310" s="103"/>
      <c r="W310" s="106"/>
      <c r="X310" s="103"/>
      <c r="Y310" s="103"/>
      <c r="Z310" s="103"/>
      <c r="AA310" s="103"/>
      <c r="AB310" s="103"/>
      <c r="AC310" s="103"/>
      <c r="AD310" s="103"/>
      <c r="AE310" s="103"/>
      <c r="AF310" s="103"/>
      <c r="AG310" s="103"/>
      <c r="AH310" s="103"/>
      <c r="AI310" s="103"/>
      <c r="AJ310" s="103"/>
    </row>
    <row r="311" spans="1:36" x14ac:dyDescent="0.2">
      <c r="A311" s="35">
        <v>309</v>
      </c>
      <c r="B311" s="93"/>
      <c r="C311" s="93"/>
      <c r="D311" s="103"/>
      <c r="E311" s="103"/>
      <c r="F311" s="103"/>
      <c r="G311" s="103"/>
      <c r="H311" s="103"/>
      <c r="I311" s="103"/>
      <c r="J311" s="103"/>
      <c r="K311" s="103"/>
      <c r="L311" s="104"/>
      <c r="M311" s="103"/>
      <c r="N311" s="103"/>
      <c r="O311" s="103"/>
      <c r="P311" s="108"/>
      <c r="Q311" s="103"/>
      <c r="R311" s="103"/>
      <c r="S311" s="103"/>
      <c r="T311" s="103"/>
      <c r="U311" s="103"/>
      <c r="V311" s="103"/>
      <c r="W311" s="106"/>
      <c r="X311" s="103"/>
      <c r="Y311" s="103"/>
      <c r="Z311" s="103"/>
      <c r="AA311" s="103"/>
      <c r="AB311" s="103"/>
      <c r="AC311" s="103"/>
      <c r="AD311" s="103"/>
      <c r="AE311" s="103"/>
      <c r="AF311" s="103"/>
      <c r="AG311" s="103"/>
      <c r="AH311" s="103"/>
      <c r="AI311" s="103"/>
      <c r="AJ311" s="103"/>
    </row>
    <row r="312" spans="1:36" x14ac:dyDescent="0.2">
      <c r="A312" s="35">
        <v>310</v>
      </c>
      <c r="B312" s="93"/>
      <c r="C312" s="93"/>
      <c r="D312" s="103"/>
      <c r="E312" s="103"/>
      <c r="F312" s="103"/>
      <c r="G312" s="103"/>
      <c r="H312" s="103"/>
      <c r="I312" s="103"/>
      <c r="J312" s="103"/>
      <c r="K312" s="103"/>
      <c r="L312" s="104"/>
      <c r="M312" s="103"/>
      <c r="N312" s="103"/>
      <c r="O312" s="103"/>
      <c r="P312" s="108"/>
      <c r="Q312" s="103"/>
      <c r="R312" s="103"/>
      <c r="S312" s="103"/>
      <c r="T312" s="103"/>
      <c r="U312" s="103"/>
      <c r="V312" s="103"/>
      <c r="W312" s="106"/>
      <c r="X312" s="103"/>
      <c r="Y312" s="103"/>
      <c r="Z312" s="103"/>
      <c r="AA312" s="103"/>
      <c r="AB312" s="103"/>
      <c r="AC312" s="103"/>
      <c r="AD312" s="103"/>
      <c r="AE312" s="103"/>
      <c r="AF312" s="103"/>
      <c r="AG312" s="103"/>
      <c r="AH312" s="103"/>
      <c r="AI312" s="103"/>
      <c r="AJ312" s="103"/>
    </row>
    <row r="313" spans="1:36" x14ac:dyDescent="0.2">
      <c r="A313" s="35">
        <v>311</v>
      </c>
      <c r="B313" s="93"/>
      <c r="C313" s="93"/>
      <c r="D313" s="103"/>
      <c r="E313" s="103"/>
      <c r="F313" s="103"/>
      <c r="G313" s="103"/>
      <c r="H313" s="103"/>
      <c r="I313" s="103"/>
      <c r="J313" s="103"/>
      <c r="K313" s="103"/>
      <c r="L313" s="104"/>
      <c r="M313" s="103"/>
      <c r="N313" s="103"/>
      <c r="O313" s="103"/>
      <c r="P313" s="108"/>
      <c r="Q313" s="103"/>
      <c r="R313" s="103"/>
      <c r="S313" s="103"/>
      <c r="T313" s="103"/>
      <c r="U313" s="103"/>
      <c r="V313" s="103"/>
      <c r="W313" s="106"/>
      <c r="X313" s="103"/>
      <c r="Y313" s="103"/>
      <c r="Z313" s="103"/>
      <c r="AA313" s="103"/>
      <c r="AB313" s="103"/>
      <c r="AC313" s="103"/>
      <c r="AD313" s="103"/>
      <c r="AE313" s="103"/>
      <c r="AF313" s="103"/>
      <c r="AG313" s="103"/>
      <c r="AH313" s="103"/>
      <c r="AI313" s="103"/>
      <c r="AJ313" s="103"/>
    </row>
    <row r="314" spans="1:36" x14ac:dyDescent="0.2">
      <c r="A314" s="35">
        <v>312</v>
      </c>
      <c r="B314" s="93"/>
      <c r="C314" s="93"/>
      <c r="D314" s="103"/>
      <c r="E314" s="103"/>
      <c r="F314" s="103"/>
      <c r="G314" s="103"/>
      <c r="H314" s="103"/>
      <c r="I314" s="103"/>
      <c r="J314" s="103"/>
      <c r="K314" s="103"/>
      <c r="L314" s="104"/>
      <c r="M314" s="103"/>
      <c r="N314" s="103"/>
      <c r="O314" s="103"/>
      <c r="P314" s="108"/>
      <c r="Q314" s="103"/>
      <c r="R314" s="103"/>
      <c r="S314" s="103"/>
      <c r="T314" s="103"/>
      <c r="U314" s="103"/>
      <c r="V314" s="103"/>
      <c r="W314" s="106"/>
      <c r="X314" s="103"/>
      <c r="Y314" s="103"/>
      <c r="Z314" s="103"/>
      <c r="AA314" s="103"/>
      <c r="AB314" s="103"/>
      <c r="AC314" s="103"/>
      <c r="AD314" s="103"/>
      <c r="AE314" s="103"/>
      <c r="AF314" s="103"/>
      <c r="AG314" s="103"/>
      <c r="AH314" s="103"/>
      <c r="AI314" s="103"/>
      <c r="AJ314" s="103"/>
    </row>
    <row r="315" spans="1:36" x14ac:dyDescent="0.2">
      <c r="A315" s="35">
        <v>313</v>
      </c>
      <c r="B315" s="93"/>
      <c r="C315" s="93"/>
      <c r="D315" s="103"/>
      <c r="E315" s="103"/>
      <c r="F315" s="103"/>
      <c r="G315" s="103"/>
      <c r="H315" s="103"/>
      <c r="I315" s="103"/>
      <c r="J315" s="103"/>
      <c r="K315" s="103"/>
      <c r="L315" s="104"/>
      <c r="M315" s="103"/>
      <c r="N315" s="103"/>
      <c r="O315" s="103"/>
      <c r="P315" s="108"/>
      <c r="Q315" s="103"/>
      <c r="R315" s="103"/>
      <c r="S315" s="103"/>
      <c r="T315" s="103"/>
      <c r="U315" s="103"/>
      <c r="V315" s="103"/>
      <c r="W315" s="106"/>
      <c r="X315" s="103"/>
      <c r="Y315" s="103"/>
      <c r="Z315" s="103"/>
      <c r="AA315" s="103"/>
      <c r="AB315" s="103"/>
      <c r="AC315" s="103"/>
      <c r="AD315" s="103"/>
      <c r="AE315" s="103"/>
      <c r="AF315" s="103"/>
      <c r="AG315" s="103"/>
      <c r="AH315" s="103"/>
      <c r="AI315" s="103"/>
      <c r="AJ315" s="103"/>
    </row>
    <row r="316" spans="1:36" x14ac:dyDescent="0.2">
      <c r="A316" s="35">
        <v>314</v>
      </c>
      <c r="B316" s="93"/>
      <c r="C316" s="93"/>
      <c r="D316" s="103"/>
      <c r="E316" s="103"/>
      <c r="F316" s="103"/>
      <c r="G316" s="103"/>
      <c r="H316" s="103"/>
      <c r="I316" s="103"/>
      <c r="J316" s="103"/>
      <c r="K316" s="103"/>
      <c r="L316" s="104"/>
      <c r="M316" s="103"/>
      <c r="N316" s="103"/>
      <c r="O316" s="103"/>
      <c r="P316" s="108"/>
      <c r="Q316" s="103"/>
      <c r="R316" s="103"/>
      <c r="S316" s="103"/>
      <c r="T316" s="103"/>
      <c r="U316" s="103"/>
      <c r="V316" s="103"/>
      <c r="W316" s="106"/>
      <c r="X316" s="103"/>
      <c r="Y316" s="103"/>
      <c r="Z316" s="103"/>
      <c r="AA316" s="103"/>
      <c r="AB316" s="103"/>
      <c r="AC316" s="103"/>
      <c r="AD316" s="103"/>
      <c r="AE316" s="103"/>
      <c r="AF316" s="103"/>
      <c r="AG316" s="103"/>
      <c r="AH316" s="103"/>
      <c r="AI316" s="103"/>
      <c r="AJ316" s="103"/>
    </row>
    <row r="317" spans="1:36" x14ac:dyDescent="0.2">
      <c r="A317" s="35">
        <v>315</v>
      </c>
      <c r="B317" s="93"/>
      <c r="C317" s="93"/>
      <c r="D317" s="103"/>
      <c r="E317" s="103"/>
      <c r="F317" s="103"/>
      <c r="G317" s="103"/>
      <c r="H317" s="103"/>
      <c r="I317" s="103"/>
      <c r="J317" s="103"/>
      <c r="K317" s="103"/>
      <c r="L317" s="104"/>
      <c r="M317" s="103"/>
      <c r="N317" s="103"/>
      <c r="O317" s="103"/>
      <c r="P317" s="108"/>
      <c r="Q317" s="103"/>
      <c r="R317" s="103"/>
      <c r="S317" s="103"/>
      <c r="T317" s="103"/>
      <c r="U317" s="103"/>
      <c r="V317" s="103"/>
      <c r="W317" s="106"/>
      <c r="X317" s="103"/>
      <c r="Y317" s="103"/>
      <c r="Z317" s="103"/>
      <c r="AA317" s="103"/>
      <c r="AB317" s="103"/>
      <c r="AC317" s="103"/>
      <c r="AD317" s="103"/>
      <c r="AE317" s="103"/>
      <c r="AF317" s="103"/>
      <c r="AG317" s="103"/>
      <c r="AH317" s="103"/>
      <c r="AI317" s="103"/>
      <c r="AJ317" s="103"/>
    </row>
    <row r="318" spans="1:36" x14ac:dyDescent="0.2">
      <c r="A318" s="35">
        <v>316</v>
      </c>
      <c r="B318" s="93"/>
      <c r="C318" s="93"/>
      <c r="D318" s="103"/>
      <c r="E318" s="103"/>
      <c r="F318" s="103"/>
      <c r="G318" s="103"/>
      <c r="H318" s="103"/>
      <c r="I318" s="103"/>
      <c r="J318" s="103"/>
      <c r="K318" s="103"/>
      <c r="L318" s="104"/>
      <c r="M318" s="103"/>
      <c r="N318" s="103"/>
      <c r="O318" s="103"/>
      <c r="P318" s="108"/>
      <c r="Q318" s="103"/>
      <c r="R318" s="103"/>
      <c r="S318" s="103"/>
      <c r="T318" s="103"/>
      <c r="U318" s="103"/>
      <c r="V318" s="103"/>
      <c r="W318" s="106"/>
      <c r="X318" s="103"/>
      <c r="Y318" s="103"/>
      <c r="Z318" s="103"/>
      <c r="AA318" s="103"/>
      <c r="AB318" s="103"/>
      <c r="AC318" s="103"/>
      <c r="AD318" s="103"/>
      <c r="AE318" s="103"/>
      <c r="AF318" s="103"/>
      <c r="AG318" s="103"/>
      <c r="AH318" s="103"/>
      <c r="AI318" s="103"/>
      <c r="AJ318" s="103"/>
    </row>
    <row r="319" spans="1:36" x14ac:dyDescent="0.2">
      <c r="A319" s="35">
        <v>317</v>
      </c>
      <c r="B319" s="93"/>
      <c r="C319" s="93"/>
      <c r="D319" s="103"/>
      <c r="E319" s="103"/>
      <c r="F319" s="103"/>
      <c r="G319" s="103"/>
      <c r="H319" s="103"/>
      <c r="I319" s="103"/>
      <c r="J319" s="103"/>
      <c r="K319" s="103"/>
      <c r="L319" s="104"/>
      <c r="M319" s="103"/>
      <c r="N319" s="103"/>
      <c r="O319" s="103"/>
      <c r="P319" s="108"/>
      <c r="Q319" s="103"/>
      <c r="R319" s="103"/>
      <c r="S319" s="103"/>
      <c r="T319" s="103"/>
      <c r="U319" s="103"/>
      <c r="V319" s="103"/>
      <c r="W319" s="106"/>
      <c r="X319" s="103"/>
      <c r="Y319" s="103"/>
      <c r="Z319" s="103"/>
      <c r="AA319" s="103"/>
      <c r="AB319" s="103"/>
      <c r="AC319" s="103"/>
      <c r="AD319" s="103"/>
      <c r="AE319" s="103"/>
      <c r="AF319" s="103"/>
      <c r="AG319" s="103"/>
      <c r="AH319" s="103"/>
      <c r="AI319" s="103"/>
      <c r="AJ319" s="103"/>
    </row>
    <row r="320" spans="1:36" x14ac:dyDescent="0.2">
      <c r="A320" s="35">
        <v>318</v>
      </c>
      <c r="B320" s="93"/>
      <c r="C320" s="93"/>
      <c r="D320" s="103"/>
      <c r="E320" s="103"/>
      <c r="F320" s="103"/>
      <c r="G320" s="103"/>
      <c r="H320" s="103"/>
      <c r="I320" s="103"/>
      <c r="J320" s="103"/>
      <c r="K320" s="103"/>
      <c r="L320" s="104"/>
      <c r="M320" s="103"/>
      <c r="N320" s="103"/>
      <c r="O320" s="103"/>
      <c r="P320" s="108"/>
      <c r="Q320" s="103"/>
      <c r="R320" s="103"/>
      <c r="S320" s="103"/>
      <c r="T320" s="103"/>
      <c r="U320" s="103"/>
      <c r="V320" s="103"/>
      <c r="W320" s="106"/>
      <c r="X320" s="103"/>
      <c r="Y320" s="103"/>
      <c r="Z320" s="103"/>
      <c r="AA320" s="103"/>
      <c r="AB320" s="103"/>
      <c r="AC320" s="103"/>
      <c r="AD320" s="103"/>
      <c r="AE320" s="103"/>
      <c r="AF320" s="103"/>
      <c r="AG320" s="103"/>
      <c r="AH320" s="103"/>
      <c r="AI320" s="103"/>
      <c r="AJ320" s="103"/>
    </row>
    <row r="321" spans="1:36" x14ac:dyDescent="0.2">
      <c r="A321" s="35">
        <v>319</v>
      </c>
      <c r="B321" s="93"/>
      <c r="C321" s="93"/>
      <c r="D321" s="103"/>
      <c r="E321" s="103"/>
      <c r="F321" s="103"/>
      <c r="G321" s="103"/>
      <c r="H321" s="103"/>
      <c r="I321" s="103"/>
      <c r="J321" s="103"/>
      <c r="K321" s="103"/>
      <c r="L321" s="104"/>
      <c r="M321" s="103"/>
      <c r="N321" s="103"/>
      <c r="O321" s="103"/>
      <c r="P321" s="108"/>
      <c r="Q321" s="103"/>
      <c r="R321" s="103"/>
      <c r="S321" s="103"/>
      <c r="T321" s="103"/>
      <c r="U321" s="103"/>
      <c r="V321" s="103"/>
      <c r="W321" s="106"/>
      <c r="X321" s="103"/>
      <c r="Y321" s="103"/>
      <c r="Z321" s="103"/>
      <c r="AA321" s="103"/>
      <c r="AB321" s="103"/>
      <c r="AC321" s="103"/>
      <c r="AD321" s="103"/>
      <c r="AE321" s="103"/>
      <c r="AF321" s="103"/>
      <c r="AG321" s="103"/>
      <c r="AH321" s="103"/>
      <c r="AI321" s="103"/>
      <c r="AJ321" s="103"/>
    </row>
    <row r="322" spans="1:36" x14ac:dyDescent="0.2">
      <c r="A322" s="35">
        <v>320</v>
      </c>
      <c r="B322" s="93"/>
      <c r="C322" s="93"/>
      <c r="D322" s="103"/>
      <c r="E322" s="103"/>
      <c r="F322" s="103"/>
      <c r="G322" s="103"/>
      <c r="H322" s="103"/>
      <c r="I322" s="103"/>
      <c r="J322" s="103"/>
      <c r="K322" s="103"/>
      <c r="L322" s="104"/>
      <c r="M322" s="103"/>
      <c r="N322" s="103"/>
      <c r="O322" s="103"/>
      <c r="P322" s="108"/>
      <c r="Q322" s="103"/>
      <c r="R322" s="103"/>
      <c r="S322" s="103"/>
      <c r="T322" s="103"/>
      <c r="U322" s="103"/>
      <c r="V322" s="103"/>
      <c r="W322" s="106"/>
      <c r="X322" s="103"/>
      <c r="Y322" s="103"/>
      <c r="Z322" s="103"/>
      <c r="AA322" s="103"/>
      <c r="AB322" s="103"/>
      <c r="AC322" s="103"/>
      <c r="AD322" s="103"/>
      <c r="AE322" s="103"/>
      <c r="AF322" s="103"/>
      <c r="AG322" s="103"/>
      <c r="AH322" s="103"/>
      <c r="AI322" s="103"/>
      <c r="AJ322" s="103"/>
    </row>
    <row r="323" spans="1:36" x14ac:dyDescent="0.2">
      <c r="A323" s="35">
        <v>321</v>
      </c>
      <c r="B323" s="93"/>
      <c r="C323" s="93"/>
      <c r="D323" s="103"/>
      <c r="E323" s="103"/>
      <c r="F323" s="103"/>
      <c r="G323" s="103"/>
      <c r="H323" s="103"/>
      <c r="I323" s="103"/>
      <c r="J323" s="103"/>
      <c r="K323" s="103"/>
      <c r="L323" s="104"/>
      <c r="M323" s="103"/>
      <c r="N323" s="103"/>
      <c r="O323" s="103"/>
      <c r="P323" s="108"/>
      <c r="Q323" s="103"/>
      <c r="R323" s="103"/>
      <c r="S323" s="103"/>
      <c r="T323" s="103"/>
      <c r="U323" s="103"/>
      <c r="V323" s="103"/>
      <c r="W323" s="106"/>
      <c r="X323" s="103"/>
      <c r="Y323" s="103"/>
      <c r="Z323" s="103"/>
      <c r="AA323" s="103"/>
      <c r="AB323" s="103"/>
      <c r="AC323" s="103"/>
      <c r="AD323" s="103"/>
      <c r="AE323" s="103"/>
      <c r="AF323" s="103"/>
      <c r="AG323" s="103"/>
      <c r="AH323" s="103"/>
      <c r="AI323" s="103"/>
      <c r="AJ323" s="103"/>
    </row>
    <row r="324" spans="1:36" x14ac:dyDescent="0.2">
      <c r="A324" s="35">
        <v>322</v>
      </c>
      <c r="B324" s="93"/>
      <c r="C324" s="93"/>
      <c r="D324" s="103"/>
      <c r="E324" s="103"/>
      <c r="F324" s="103"/>
      <c r="G324" s="103"/>
      <c r="H324" s="103"/>
      <c r="I324" s="103"/>
      <c r="J324" s="103"/>
      <c r="K324" s="103"/>
      <c r="L324" s="104"/>
      <c r="M324" s="103"/>
      <c r="N324" s="103"/>
      <c r="O324" s="103"/>
      <c r="P324" s="108"/>
      <c r="Q324" s="103"/>
      <c r="R324" s="103"/>
      <c r="S324" s="103"/>
      <c r="T324" s="103"/>
      <c r="U324" s="103"/>
      <c r="V324" s="103"/>
      <c r="W324" s="106"/>
      <c r="X324" s="103"/>
      <c r="Y324" s="103"/>
      <c r="Z324" s="103"/>
      <c r="AA324" s="103"/>
      <c r="AB324" s="103"/>
      <c r="AC324" s="103"/>
      <c r="AD324" s="103"/>
      <c r="AE324" s="103"/>
      <c r="AF324" s="103"/>
      <c r="AG324" s="103"/>
      <c r="AH324" s="103"/>
      <c r="AI324" s="103"/>
      <c r="AJ324" s="103"/>
    </row>
    <row r="325" spans="1:36" x14ac:dyDescent="0.2">
      <c r="A325" s="35">
        <v>323</v>
      </c>
      <c r="B325" s="93"/>
      <c r="C325" s="93"/>
      <c r="D325" s="103"/>
      <c r="E325" s="103"/>
      <c r="F325" s="103"/>
      <c r="G325" s="103"/>
      <c r="H325" s="103"/>
      <c r="I325" s="103"/>
      <c r="J325" s="103"/>
      <c r="K325" s="103"/>
      <c r="L325" s="104"/>
      <c r="M325" s="103"/>
      <c r="N325" s="103"/>
      <c r="O325" s="103"/>
      <c r="P325" s="108"/>
      <c r="Q325" s="103"/>
      <c r="R325" s="103"/>
      <c r="S325" s="103"/>
      <c r="T325" s="103"/>
      <c r="U325" s="103"/>
      <c r="V325" s="103"/>
      <c r="W325" s="106"/>
      <c r="X325" s="103"/>
      <c r="Y325" s="103"/>
      <c r="Z325" s="103"/>
      <c r="AA325" s="103"/>
      <c r="AB325" s="103"/>
      <c r="AC325" s="103"/>
      <c r="AD325" s="103"/>
      <c r="AE325" s="103"/>
      <c r="AF325" s="103"/>
      <c r="AG325" s="103"/>
      <c r="AH325" s="103"/>
      <c r="AI325" s="103"/>
      <c r="AJ325" s="103"/>
    </row>
    <row r="326" spans="1:36" x14ac:dyDescent="0.2">
      <c r="A326" s="35">
        <v>324</v>
      </c>
      <c r="B326" s="93"/>
      <c r="C326" s="93"/>
      <c r="D326" s="103"/>
      <c r="E326" s="103"/>
      <c r="F326" s="103"/>
      <c r="G326" s="103"/>
      <c r="H326" s="103"/>
      <c r="I326" s="103"/>
      <c r="J326" s="103"/>
      <c r="K326" s="103"/>
      <c r="L326" s="104"/>
      <c r="M326" s="103"/>
      <c r="N326" s="103"/>
      <c r="O326" s="103"/>
      <c r="P326" s="108"/>
      <c r="Q326" s="103"/>
      <c r="R326" s="103"/>
      <c r="S326" s="103"/>
      <c r="T326" s="103"/>
      <c r="U326" s="103"/>
      <c r="V326" s="103"/>
      <c r="W326" s="106"/>
      <c r="X326" s="103"/>
      <c r="Y326" s="103"/>
      <c r="Z326" s="103"/>
      <c r="AA326" s="103"/>
      <c r="AB326" s="103"/>
      <c r="AC326" s="103"/>
      <c r="AD326" s="103"/>
      <c r="AE326" s="103"/>
      <c r="AF326" s="103"/>
      <c r="AG326" s="103"/>
      <c r="AH326" s="103"/>
      <c r="AI326" s="103"/>
      <c r="AJ326" s="103"/>
    </row>
    <row r="327" spans="1:36" x14ac:dyDescent="0.2">
      <c r="A327" s="35">
        <v>325</v>
      </c>
      <c r="B327" s="93"/>
      <c r="C327" s="93"/>
      <c r="D327" s="103"/>
      <c r="E327" s="103"/>
      <c r="F327" s="103"/>
      <c r="G327" s="103"/>
      <c r="H327" s="103"/>
      <c r="I327" s="103"/>
      <c r="J327" s="103"/>
      <c r="K327" s="103"/>
      <c r="L327" s="104"/>
      <c r="M327" s="103"/>
      <c r="N327" s="103"/>
      <c r="O327" s="103"/>
      <c r="P327" s="108"/>
      <c r="Q327" s="103"/>
      <c r="R327" s="103"/>
      <c r="S327" s="103"/>
      <c r="T327" s="103"/>
      <c r="U327" s="103"/>
      <c r="V327" s="103"/>
      <c r="W327" s="106"/>
      <c r="X327" s="103"/>
      <c r="Y327" s="103"/>
      <c r="Z327" s="103"/>
      <c r="AA327" s="103"/>
      <c r="AB327" s="103"/>
      <c r="AC327" s="103"/>
      <c r="AD327" s="103"/>
      <c r="AE327" s="103"/>
      <c r="AF327" s="103"/>
      <c r="AG327" s="103"/>
      <c r="AH327" s="103"/>
      <c r="AI327" s="103"/>
      <c r="AJ327" s="103"/>
    </row>
    <row r="328" spans="1:36" x14ac:dyDescent="0.2">
      <c r="A328" s="35">
        <v>326</v>
      </c>
      <c r="B328" s="93"/>
      <c r="C328" s="93"/>
      <c r="D328" s="103"/>
      <c r="E328" s="103"/>
      <c r="F328" s="103"/>
      <c r="G328" s="103"/>
      <c r="H328" s="103"/>
      <c r="I328" s="103"/>
      <c r="J328" s="103"/>
      <c r="K328" s="103"/>
      <c r="L328" s="104"/>
      <c r="M328" s="103"/>
      <c r="N328" s="103"/>
      <c r="O328" s="103"/>
      <c r="P328" s="108"/>
      <c r="Q328" s="103"/>
      <c r="R328" s="103"/>
      <c r="S328" s="103"/>
      <c r="T328" s="103"/>
      <c r="U328" s="103"/>
      <c r="V328" s="103"/>
      <c r="W328" s="106"/>
      <c r="X328" s="103"/>
      <c r="Y328" s="103"/>
      <c r="Z328" s="103"/>
      <c r="AA328" s="103"/>
      <c r="AB328" s="103"/>
      <c r="AC328" s="103"/>
      <c r="AD328" s="103"/>
      <c r="AE328" s="103"/>
      <c r="AF328" s="103"/>
      <c r="AG328" s="103"/>
      <c r="AH328" s="103"/>
      <c r="AI328" s="103"/>
      <c r="AJ328" s="103"/>
    </row>
    <row r="329" spans="1:36" x14ac:dyDescent="0.2">
      <c r="A329" s="35">
        <v>327</v>
      </c>
      <c r="B329" s="93"/>
      <c r="C329" s="93"/>
      <c r="D329" s="103"/>
      <c r="E329" s="103"/>
      <c r="F329" s="103"/>
      <c r="G329" s="103"/>
      <c r="H329" s="103"/>
      <c r="I329" s="103"/>
      <c r="J329" s="103"/>
      <c r="K329" s="103"/>
      <c r="L329" s="104"/>
      <c r="M329" s="103"/>
      <c r="N329" s="103"/>
      <c r="O329" s="103"/>
      <c r="P329" s="108"/>
      <c r="Q329" s="103"/>
      <c r="R329" s="103"/>
      <c r="S329" s="103"/>
      <c r="T329" s="103"/>
      <c r="U329" s="103"/>
      <c r="V329" s="103"/>
      <c r="W329" s="106"/>
      <c r="X329" s="103"/>
      <c r="Y329" s="103"/>
      <c r="Z329" s="103"/>
      <c r="AA329" s="103"/>
      <c r="AB329" s="103"/>
      <c r="AC329" s="103"/>
      <c r="AD329" s="103"/>
      <c r="AE329" s="103"/>
      <c r="AF329" s="103"/>
      <c r="AG329" s="103"/>
      <c r="AH329" s="103"/>
      <c r="AI329" s="103"/>
      <c r="AJ329" s="103"/>
    </row>
    <row r="330" spans="1:36" x14ac:dyDescent="0.2">
      <c r="A330" s="35">
        <v>328</v>
      </c>
      <c r="B330" s="93"/>
      <c r="C330" s="93"/>
      <c r="D330" s="103"/>
      <c r="E330" s="103"/>
      <c r="F330" s="103"/>
      <c r="G330" s="103"/>
      <c r="H330" s="103"/>
      <c r="I330" s="103"/>
      <c r="J330" s="103"/>
      <c r="K330" s="103"/>
      <c r="L330" s="104"/>
      <c r="M330" s="103"/>
      <c r="N330" s="103"/>
      <c r="O330" s="103"/>
      <c r="P330" s="108"/>
      <c r="Q330" s="103"/>
      <c r="R330" s="103"/>
      <c r="S330" s="103"/>
      <c r="T330" s="103"/>
      <c r="U330" s="103"/>
      <c r="V330" s="103"/>
      <c r="W330" s="106"/>
      <c r="X330" s="103"/>
      <c r="Y330" s="103"/>
      <c r="Z330" s="103"/>
      <c r="AA330" s="103"/>
      <c r="AB330" s="103"/>
      <c r="AC330" s="103"/>
      <c r="AD330" s="103"/>
      <c r="AE330" s="103"/>
      <c r="AF330" s="103"/>
      <c r="AG330" s="103"/>
      <c r="AH330" s="103"/>
      <c r="AI330" s="103"/>
      <c r="AJ330" s="103"/>
    </row>
    <row r="331" spans="1:36" x14ac:dyDescent="0.2">
      <c r="A331" s="35">
        <v>329</v>
      </c>
      <c r="B331" s="93"/>
      <c r="C331" s="93"/>
      <c r="D331" s="103"/>
      <c r="E331" s="103"/>
      <c r="F331" s="103"/>
      <c r="G331" s="103"/>
      <c r="H331" s="103"/>
      <c r="I331" s="103"/>
      <c r="J331" s="103"/>
      <c r="K331" s="103"/>
      <c r="L331" s="104"/>
      <c r="M331" s="103"/>
      <c r="N331" s="103"/>
      <c r="O331" s="103"/>
      <c r="P331" s="108"/>
      <c r="Q331" s="103"/>
      <c r="R331" s="103"/>
      <c r="S331" s="103"/>
      <c r="T331" s="103"/>
      <c r="U331" s="103"/>
      <c r="V331" s="103"/>
      <c r="W331" s="106"/>
      <c r="X331" s="103"/>
      <c r="Y331" s="103"/>
      <c r="Z331" s="103"/>
      <c r="AA331" s="103"/>
      <c r="AB331" s="103"/>
      <c r="AC331" s="103"/>
      <c r="AD331" s="103"/>
      <c r="AE331" s="103"/>
      <c r="AF331" s="103"/>
      <c r="AG331" s="103"/>
      <c r="AH331" s="103"/>
      <c r="AI331" s="103"/>
      <c r="AJ331" s="103"/>
    </row>
    <row r="332" spans="1:36" x14ac:dyDescent="0.2">
      <c r="A332" s="35">
        <v>330</v>
      </c>
      <c r="B332" s="93"/>
      <c r="C332" s="93"/>
      <c r="D332" s="103"/>
      <c r="E332" s="103"/>
      <c r="F332" s="103"/>
      <c r="G332" s="103"/>
      <c r="H332" s="103"/>
      <c r="I332" s="103"/>
      <c r="J332" s="103"/>
      <c r="K332" s="103"/>
      <c r="L332" s="104"/>
      <c r="M332" s="103"/>
      <c r="N332" s="103"/>
      <c r="O332" s="103"/>
      <c r="P332" s="108"/>
      <c r="Q332" s="103"/>
      <c r="R332" s="103"/>
      <c r="S332" s="103"/>
      <c r="T332" s="103"/>
      <c r="U332" s="103"/>
      <c r="V332" s="103"/>
      <c r="W332" s="106"/>
      <c r="X332" s="103"/>
      <c r="Y332" s="103"/>
      <c r="Z332" s="103"/>
      <c r="AA332" s="103"/>
      <c r="AB332" s="103"/>
      <c r="AC332" s="103"/>
      <c r="AD332" s="103"/>
      <c r="AE332" s="103"/>
      <c r="AF332" s="103"/>
      <c r="AG332" s="103"/>
      <c r="AH332" s="103"/>
      <c r="AI332" s="103"/>
      <c r="AJ332" s="103"/>
    </row>
    <row r="333" spans="1:36" x14ac:dyDescent="0.2">
      <c r="A333" s="35">
        <v>331</v>
      </c>
      <c r="B333" s="93"/>
      <c r="C333" s="93"/>
      <c r="D333" s="103"/>
      <c r="E333" s="103"/>
      <c r="F333" s="103"/>
      <c r="G333" s="103"/>
      <c r="H333" s="103"/>
      <c r="I333" s="103"/>
      <c r="J333" s="103"/>
      <c r="K333" s="103"/>
      <c r="L333" s="104"/>
      <c r="M333" s="103"/>
      <c r="N333" s="103"/>
      <c r="O333" s="103"/>
      <c r="P333" s="108"/>
      <c r="Q333" s="103"/>
      <c r="R333" s="103"/>
      <c r="S333" s="103"/>
      <c r="T333" s="103"/>
      <c r="U333" s="103"/>
      <c r="V333" s="103"/>
      <c r="W333" s="106"/>
      <c r="X333" s="103"/>
      <c r="Y333" s="103"/>
      <c r="Z333" s="103"/>
      <c r="AA333" s="103"/>
      <c r="AB333" s="103"/>
      <c r="AC333" s="103"/>
      <c r="AD333" s="103"/>
      <c r="AE333" s="103"/>
      <c r="AF333" s="103"/>
      <c r="AG333" s="103"/>
      <c r="AH333" s="103"/>
      <c r="AI333" s="103"/>
      <c r="AJ333" s="103"/>
    </row>
    <row r="334" spans="1:36" x14ac:dyDescent="0.2">
      <c r="A334" s="35">
        <v>332</v>
      </c>
      <c r="B334" s="93"/>
      <c r="C334" s="93"/>
      <c r="D334" s="103"/>
      <c r="E334" s="103"/>
      <c r="F334" s="103"/>
      <c r="G334" s="103"/>
      <c r="H334" s="103"/>
      <c r="I334" s="103"/>
      <c r="J334" s="103"/>
      <c r="K334" s="103"/>
      <c r="L334" s="104"/>
      <c r="M334" s="103"/>
      <c r="N334" s="103"/>
      <c r="O334" s="103"/>
      <c r="P334" s="108"/>
      <c r="Q334" s="103"/>
      <c r="R334" s="103"/>
      <c r="S334" s="103"/>
      <c r="T334" s="103"/>
      <c r="U334" s="103"/>
      <c r="V334" s="103"/>
      <c r="W334" s="106"/>
      <c r="X334" s="103"/>
      <c r="Y334" s="103"/>
      <c r="Z334" s="103"/>
      <c r="AA334" s="103"/>
      <c r="AB334" s="103"/>
      <c r="AC334" s="103"/>
      <c r="AD334" s="103"/>
      <c r="AE334" s="103"/>
      <c r="AF334" s="103"/>
      <c r="AG334" s="103"/>
      <c r="AH334" s="103"/>
      <c r="AI334" s="103"/>
      <c r="AJ334" s="103"/>
    </row>
    <row r="335" spans="1:36" x14ac:dyDescent="0.2">
      <c r="A335" s="35">
        <v>333</v>
      </c>
      <c r="B335" s="93"/>
      <c r="C335" s="93"/>
      <c r="D335" s="103"/>
      <c r="E335" s="103"/>
      <c r="F335" s="103"/>
      <c r="G335" s="103"/>
      <c r="H335" s="103"/>
      <c r="I335" s="103"/>
      <c r="J335" s="103"/>
      <c r="K335" s="103"/>
      <c r="L335" s="104"/>
      <c r="M335" s="103"/>
      <c r="N335" s="103"/>
      <c r="O335" s="103"/>
      <c r="P335" s="108"/>
      <c r="Q335" s="103"/>
      <c r="R335" s="103"/>
      <c r="S335" s="103"/>
      <c r="T335" s="103"/>
      <c r="U335" s="103"/>
      <c r="V335" s="103"/>
      <c r="W335" s="106"/>
      <c r="X335" s="103"/>
      <c r="Y335" s="103"/>
      <c r="Z335" s="103"/>
      <c r="AA335" s="103"/>
      <c r="AB335" s="103"/>
      <c r="AC335" s="103"/>
      <c r="AD335" s="103"/>
      <c r="AE335" s="103"/>
      <c r="AF335" s="103"/>
      <c r="AG335" s="103"/>
      <c r="AH335" s="103"/>
      <c r="AI335" s="103"/>
      <c r="AJ335" s="103"/>
    </row>
    <row r="336" spans="1:36" x14ac:dyDescent="0.2">
      <c r="A336" s="35">
        <v>334</v>
      </c>
      <c r="B336" s="93"/>
      <c r="C336" s="93"/>
      <c r="D336" s="103"/>
      <c r="E336" s="103"/>
      <c r="F336" s="103"/>
      <c r="G336" s="103"/>
      <c r="H336" s="103"/>
      <c r="I336" s="103"/>
      <c r="J336" s="103"/>
      <c r="K336" s="103"/>
      <c r="L336" s="104"/>
      <c r="M336" s="103"/>
      <c r="N336" s="103"/>
      <c r="O336" s="103"/>
      <c r="P336" s="108"/>
      <c r="Q336" s="103"/>
      <c r="R336" s="103"/>
      <c r="S336" s="103"/>
      <c r="T336" s="103"/>
      <c r="U336" s="103"/>
      <c r="V336" s="103"/>
      <c r="W336" s="106"/>
      <c r="X336" s="103"/>
      <c r="Y336" s="103"/>
      <c r="Z336" s="103"/>
      <c r="AA336" s="103"/>
      <c r="AB336" s="103"/>
      <c r="AC336" s="103"/>
      <c r="AD336" s="103"/>
      <c r="AE336" s="103"/>
      <c r="AF336" s="103"/>
      <c r="AG336" s="103"/>
      <c r="AH336" s="103"/>
      <c r="AI336" s="103"/>
      <c r="AJ336" s="103"/>
    </row>
    <row r="337" spans="1:36" x14ac:dyDescent="0.2">
      <c r="A337" s="35">
        <v>335</v>
      </c>
      <c r="B337" s="93"/>
      <c r="C337" s="93"/>
      <c r="D337" s="103"/>
      <c r="E337" s="103"/>
      <c r="F337" s="103"/>
      <c r="G337" s="103"/>
      <c r="H337" s="103"/>
      <c r="I337" s="103"/>
      <c r="J337" s="103"/>
      <c r="K337" s="103"/>
      <c r="L337" s="104"/>
      <c r="M337" s="103"/>
      <c r="N337" s="103"/>
      <c r="O337" s="103"/>
      <c r="P337" s="108"/>
      <c r="Q337" s="103"/>
      <c r="R337" s="103"/>
      <c r="S337" s="103"/>
      <c r="T337" s="103"/>
      <c r="U337" s="103"/>
      <c r="V337" s="103"/>
      <c r="W337" s="106"/>
      <c r="X337" s="103"/>
      <c r="Y337" s="103"/>
      <c r="Z337" s="103"/>
      <c r="AA337" s="103"/>
      <c r="AB337" s="103"/>
      <c r="AC337" s="103"/>
      <c r="AD337" s="103"/>
      <c r="AE337" s="103"/>
      <c r="AF337" s="103"/>
      <c r="AG337" s="103"/>
      <c r="AH337" s="103"/>
      <c r="AI337" s="103"/>
      <c r="AJ337" s="103"/>
    </row>
    <row r="338" spans="1:36" x14ac:dyDescent="0.2">
      <c r="A338" s="35">
        <v>336</v>
      </c>
      <c r="B338" s="93"/>
      <c r="C338" s="93"/>
      <c r="D338" s="103"/>
      <c r="E338" s="103"/>
      <c r="F338" s="103"/>
      <c r="G338" s="103"/>
      <c r="H338" s="103"/>
      <c r="I338" s="103"/>
      <c r="J338" s="103"/>
      <c r="K338" s="103"/>
      <c r="L338" s="104"/>
      <c r="M338" s="103"/>
      <c r="N338" s="103"/>
      <c r="O338" s="103"/>
      <c r="P338" s="108"/>
      <c r="Q338" s="103"/>
      <c r="R338" s="103"/>
      <c r="S338" s="103"/>
      <c r="T338" s="103"/>
      <c r="U338" s="103"/>
      <c r="V338" s="103"/>
      <c r="W338" s="106"/>
      <c r="X338" s="103"/>
      <c r="Y338" s="103"/>
      <c r="Z338" s="103"/>
      <c r="AA338" s="103"/>
      <c r="AB338" s="103"/>
      <c r="AC338" s="103"/>
      <c r="AD338" s="103"/>
      <c r="AE338" s="103"/>
      <c r="AF338" s="103"/>
      <c r="AG338" s="103"/>
      <c r="AH338" s="103"/>
      <c r="AI338" s="103"/>
      <c r="AJ338" s="103"/>
    </row>
    <row r="339" spans="1:36" x14ac:dyDescent="0.2">
      <c r="A339" s="35">
        <v>337</v>
      </c>
      <c r="B339" s="93"/>
      <c r="C339" s="93"/>
      <c r="D339" s="103"/>
      <c r="E339" s="103"/>
      <c r="F339" s="103"/>
      <c r="G339" s="103"/>
      <c r="H339" s="103"/>
      <c r="I339" s="103"/>
      <c r="J339" s="103"/>
      <c r="K339" s="103"/>
      <c r="L339" s="104"/>
      <c r="M339" s="103"/>
      <c r="N339" s="103"/>
      <c r="O339" s="103"/>
      <c r="P339" s="108"/>
      <c r="Q339" s="103"/>
      <c r="R339" s="103"/>
      <c r="S339" s="103"/>
      <c r="T339" s="103"/>
      <c r="U339" s="103"/>
      <c r="V339" s="103"/>
      <c r="W339" s="106"/>
      <c r="X339" s="103"/>
      <c r="Y339" s="103"/>
      <c r="Z339" s="103"/>
      <c r="AA339" s="103"/>
      <c r="AB339" s="103"/>
      <c r="AC339" s="103"/>
      <c r="AD339" s="103"/>
      <c r="AE339" s="103"/>
      <c r="AF339" s="103"/>
      <c r="AG339" s="103"/>
      <c r="AH339" s="103"/>
      <c r="AI339" s="103"/>
      <c r="AJ339" s="103"/>
    </row>
    <row r="340" spans="1:36" x14ac:dyDescent="0.2">
      <c r="A340" s="35">
        <v>338</v>
      </c>
      <c r="B340" s="93"/>
      <c r="C340" s="93"/>
      <c r="D340" s="103"/>
      <c r="E340" s="103"/>
      <c r="F340" s="103"/>
      <c r="G340" s="103"/>
      <c r="H340" s="103"/>
      <c r="I340" s="103"/>
      <c r="J340" s="103"/>
      <c r="K340" s="103"/>
      <c r="L340" s="104"/>
      <c r="M340" s="103"/>
      <c r="N340" s="103"/>
      <c r="O340" s="103"/>
      <c r="P340" s="108"/>
      <c r="Q340" s="103"/>
      <c r="R340" s="103"/>
      <c r="S340" s="103"/>
      <c r="T340" s="103"/>
      <c r="U340" s="103"/>
      <c r="V340" s="103"/>
      <c r="W340" s="106"/>
      <c r="X340" s="103"/>
      <c r="Y340" s="103"/>
      <c r="Z340" s="103"/>
      <c r="AA340" s="103"/>
      <c r="AB340" s="103"/>
      <c r="AC340" s="103"/>
      <c r="AD340" s="103"/>
      <c r="AE340" s="103"/>
      <c r="AF340" s="103"/>
      <c r="AG340" s="103"/>
      <c r="AH340" s="103"/>
      <c r="AI340" s="103"/>
      <c r="AJ340" s="103"/>
    </row>
    <row r="341" spans="1:36" x14ac:dyDescent="0.2">
      <c r="A341" s="35">
        <v>339</v>
      </c>
      <c r="B341" s="93"/>
      <c r="C341" s="93"/>
      <c r="D341" s="103"/>
      <c r="E341" s="103"/>
      <c r="F341" s="103"/>
      <c r="G341" s="103"/>
      <c r="H341" s="103"/>
      <c r="I341" s="103"/>
      <c r="J341" s="103"/>
      <c r="K341" s="103"/>
      <c r="L341" s="104"/>
      <c r="M341" s="103"/>
      <c r="N341" s="103"/>
      <c r="O341" s="103"/>
      <c r="P341" s="108"/>
      <c r="Q341" s="103"/>
      <c r="R341" s="103"/>
      <c r="S341" s="103"/>
      <c r="T341" s="103"/>
      <c r="U341" s="103"/>
      <c r="V341" s="103"/>
      <c r="W341" s="106"/>
      <c r="X341" s="103"/>
      <c r="Y341" s="103"/>
      <c r="Z341" s="103"/>
      <c r="AA341" s="103"/>
      <c r="AB341" s="103"/>
      <c r="AC341" s="103"/>
      <c r="AD341" s="103"/>
      <c r="AE341" s="103"/>
      <c r="AF341" s="103"/>
      <c r="AG341" s="103"/>
      <c r="AH341" s="103"/>
      <c r="AI341" s="103"/>
      <c r="AJ341" s="103"/>
    </row>
    <row r="342" spans="1:36" x14ac:dyDescent="0.2">
      <c r="A342" s="35">
        <v>340</v>
      </c>
      <c r="B342" s="93"/>
      <c r="C342" s="93"/>
      <c r="D342" s="103"/>
      <c r="E342" s="103"/>
      <c r="F342" s="103"/>
      <c r="G342" s="103"/>
      <c r="H342" s="103"/>
      <c r="I342" s="103"/>
      <c r="J342" s="103"/>
      <c r="K342" s="103"/>
      <c r="L342" s="104"/>
      <c r="M342" s="103"/>
      <c r="N342" s="103"/>
      <c r="O342" s="103"/>
      <c r="P342" s="108"/>
      <c r="Q342" s="103"/>
      <c r="R342" s="103"/>
      <c r="S342" s="103"/>
      <c r="T342" s="103"/>
      <c r="U342" s="103"/>
      <c r="V342" s="103"/>
      <c r="W342" s="106"/>
      <c r="X342" s="103"/>
      <c r="Y342" s="103"/>
      <c r="Z342" s="103"/>
      <c r="AA342" s="103"/>
      <c r="AB342" s="103"/>
      <c r="AC342" s="103"/>
      <c r="AD342" s="103"/>
      <c r="AE342" s="103"/>
      <c r="AF342" s="103"/>
      <c r="AG342" s="103"/>
      <c r="AH342" s="103"/>
      <c r="AI342" s="103"/>
      <c r="AJ342" s="103"/>
    </row>
    <row r="343" spans="1:36" x14ac:dyDescent="0.2">
      <c r="A343" s="35">
        <v>341</v>
      </c>
      <c r="B343" s="93"/>
      <c r="C343" s="93"/>
      <c r="D343" s="103"/>
      <c r="E343" s="103"/>
      <c r="F343" s="103"/>
      <c r="G343" s="103"/>
      <c r="H343" s="103"/>
      <c r="I343" s="103"/>
      <c r="J343" s="103"/>
      <c r="K343" s="103"/>
      <c r="L343" s="104"/>
      <c r="M343" s="103"/>
      <c r="N343" s="103"/>
      <c r="O343" s="103"/>
      <c r="P343" s="108"/>
      <c r="Q343" s="103"/>
      <c r="R343" s="103"/>
      <c r="S343" s="103"/>
      <c r="T343" s="103"/>
      <c r="U343" s="103"/>
      <c r="V343" s="103"/>
      <c r="W343" s="106"/>
      <c r="X343" s="103"/>
      <c r="Y343" s="103"/>
      <c r="Z343" s="103"/>
      <c r="AA343" s="103"/>
      <c r="AB343" s="103"/>
      <c r="AC343" s="103"/>
      <c r="AD343" s="103"/>
      <c r="AE343" s="103"/>
      <c r="AF343" s="103"/>
      <c r="AG343" s="103"/>
      <c r="AH343" s="103"/>
      <c r="AI343" s="103"/>
      <c r="AJ343" s="103"/>
    </row>
    <row r="344" spans="1:36" x14ac:dyDescent="0.2">
      <c r="A344" s="35">
        <v>342</v>
      </c>
      <c r="B344" s="93"/>
      <c r="C344" s="93"/>
      <c r="D344" s="103"/>
      <c r="E344" s="103"/>
      <c r="F344" s="103"/>
      <c r="G344" s="103"/>
      <c r="H344" s="103"/>
      <c r="I344" s="103"/>
      <c r="J344" s="103"/>
      <c r="K344" s="103"/>
      <c r="L344" s="104"/>
      <c r="M344" s="103"/>
      <c r="N344" s="103"/>
      <c r="O344" s="103"/>
      <c r="P344" s="108"/>
      <c r="Q344" s="103"/>
      <c r="R344" s="103"/>
      <c r="S344" s="103"/>
      <c r="T344" s="103"/>
      <c r="U344" s="103"/>
      <c r="V344" s="103"/>
      <c r="W344" s="106"/>
      <c r="X344" s="103"/>
      <c r="Y344" s="103"/>
      <c r="Z344" s="103"/>
      <c r="AA344" s="103"/>
      <c r="AB344" s="103"/>
      <c r="AC344" s="103"/>
      <c r="AD344" s="103"/>
      <c r="AE344" s="103"/>
      <c r="AF344" s="103"/>
      <c r="AG344" s="103"/>
      <c r="AH344" s="103"/>
      <c r="AI344" s="103"/>
      <c r="AJ344" s="103"/>
    </row>
    <row r="345" spans="1:36" x14ac:dyDescent="0.2">
      <c r="A345" s="35">
        <v>343</v>
      </c>
      <c r="B345" s="93"/>
      <c r="C345" s="93"/>
      <c r="D345" s="103"/>
      <c r="E345" s="103"/>
      <c r="F345" s="103"/>
      <c r="G345" s="103"/>
      <c r="H345" s="103"/>
      <c r="I345" s="103"/>
      <c r="J345" s="103"/>
      <c r="K345" s="103"/>
      <c r="L345" s="104"/>
      <c r="M345" s="103"/>
      <c r="N345" s="103"/>
      <c r="O345" s="103"/>
      <c r="P345" s="108"/>
      <c r="Q345" s="103"/>
      <c r="R345" s="103"/>
      <c r="S345" s="103"/>
      <c r="T345" s="103"/>
      <c r="U345" s="103"/>
      <c r="V345" s="103"/>
      <c r="W345" s="106"/>
      <c r="X345" s="103"/>
      <c r="Y345" s="103"/>
      <c r="Z345" s="103"/>
      <c r="AA345" s="103"/>
      <c r="AB345" s="103"/>
      <c r="AC345" s="103"/>
      <c r="AD345" s="103"/>
      <c r="AE345" s="103"/>
      <c r="AF345" s="103"/>
      <c r="AG345" s="103"/>
      <c r="AH345" s="103"/>
      <c r="AI345" s="103"/>
      <c r="AJ345" s="103"/>
    </row>
    <row r="346" spans="1:36" x14ac:dyDescent="0.2">
      <c r="A346" s="35">
        <v>344</v>
      </c>
      <c r="B346" s="93"/>
      <c r="C346" s="93"/>
      <c r="D346" s="103"/>
      <c r="E346" s="103"/>
      <c r="F346" s="103"/>
      <c r="G346" s="103"/>
      <c r="H346" s="103"/>
      <c r="I346" s="103"/>
      <c r="J346" s="103"/>
      <c r="K346" s="103"/>
      <c r="L346" s="104"/>
      <c r="M346" s="103"/>
      <c r="N346" s="103"/>
      <c r="O346" s="103"/>
      <c r="P346" s="108"/>
      <c r="Q346" s="103"/>
      <c r="R346" s="103"/>
      <c r="S346" s="103"/>
      <c r="T346" s="103"/>
      <c r="U346" s="103"/>
      <c r="V346" s="103"/>
      <c r="W346" s="106"/>
      <c r="X346" s="103"/>
      <c r="Y346" s="103"/>
      <c r="Z346" s="103"/>
      <c r="AA346" s="103"/>
      <c r="AB346" s="103"/>
      <c r="AC346" s="103"/>
      <c r="AD346" s="103"/>
      <c r="AE346" s="103"/>
      <c r="AF346" s="103"/>
      <c r="AG346" s="103"/>
      <c r="AH346" s="103"/>
      <c r="AI346" s="103"/>
      <c r="AJ346" s="103"/>
    </row>
    <row r="347" spans="1:36" x14ac:dyDescent="0.2">
      <c r="A347" s="35">
        <v>345</v>
      </c>
      <c r="B347" s="93"/>
      <c r="C347" s="93"/>
      <c r="D347" s="103"/>
      <c r="E347" s="103"/>
      <c r="F347" s="103"/>
      <c r="G347" s="103"/>
      <c r="H347" s="103"/>
      <c r="I347" s="103"/>
      <c r="J347" s="103"/>
      <c r="K347" s="103"/>
      <c r="L347" s="104"/>
      <c r="M347" s="103"/>
      <c r="N347" s="103"/>
      <c r="O347" s="103"/>
      <c r="P347" s="108"/>
      <c r="Q347" s="103"/>
      <c r="R347" s="103"/>
      <c r="S347" s="103"/>
      <c r="T347" s="103"/>
      <c r="U347" s="103"/>
      <c r="V347" s="103"/>
      <c r="W347" s="106"/>
      <c r="X347" s="103"/>
      <c r="Y347" s="103"/>
      <c r="Z347" s="103"/>
      <c r="AA347" s="103"/>
      <c r="AB347" s="103"/>
      <c r="AC347" s="103"/>
      <c r="AD347" s="103"/>
      <c r="AE347" s="103"/>
      <c r="AF347" s="103"/>
      <c r="AG347" s="103"/>
      <c r="AH347" s="103"/>
      <c r="AI347" s="103"/>
      <c r="AJ347" s="103"/>
    </row>
    <row r="348" spans="1:36" x14ac:dyDescent="0.2">
      <c r="A348" s="35">
        <v>346</v>
      </c>
      <c r="B348" s="93"/>
      <c r="C348" s="93"/>
      <c r="D348" s="103"/>
      <c r="E348" s="103"/>
      <c r="F348" s="103"/>
      <c r="G348" s="103"/>
      <c r="H348" s="103"/>
      <c r="I348" s="103"/>
      <c r="J348" s="103"/>
      <c r="K348" s="103"/>
      <c r="L348" s="104"/>
      <c r="M348" s="103"/>
      <c r="N348" s="103"/>
      <c r="O348" s="103"/>
      <c r="P348" s="108"/>
      <c r="Q348" s="103"/>
      <c r="R348" s="103"/>
      <c r="S348" s="103"/>
      <c r="T348" s="103"/>
      <c r="U348" s="103"/>
      <c r="V348" s="103"/>
      <c r="W348" s="106"/>
      <c r="X348" s="103"/>
      <c r="Y348" s="103"/>
      <c r="Z348" s="103"/>
      <c r="AA348" s="103"/>
      <c r="AB348" s="103"/>
      <c r="AC348" s="103"/>
      <c r="AD348" s="103"/>
      <c r="AE348" s="103"/>
      <c r="AF348" s="103"/>
      <c r="AG348" s="103"/>
      <c r="AH348" s="103"/>
      <c r="AI348" s="103"/>
      <c r="AJ348" s="103"/>
    </row>
    <row r="349" spans="1:36" x14ac:dyDescent="0.2">
      <c r="A349" s="35">
        <v>347</v>
      </c>
      <c r="B349" s="93"/>
      <c r="C349" s="93"/>
      <c r="D349" s="103"/>
      <c r="E349" s="103"/>
      <c r="F349" s="103"/>
      <c r="G349" s="103"/>
      <c r="H349" s="103"/>
      <c r="I349" s="103"/>
      <c r="J349" s="103"/>
      <c r="K349" s="103"/>
      <c r="L349" s="104"/>
      <c r="M349" s="103"/>
      <c r="N349" s="103"/>
      <c r="O349" s="103"/>
      <c r="P349" s="108"/>
      <c r="Q349" s="103"/>
      <c r="R349" s="103"/>
      <c r="S349" s="103"/>
      <c r="T349" s="103"/>
      <c r="U349" s="103"/>
      <c r="V349" s="103"/>
      <c r="W349" s="106"/>
      <c r="X349" s="103"/>
      <c r="Y349" s="103"/>
      <c r="Z349" s="103"/>
      <c r="AA349" s="103"/>
      <c r="AB349" s="103"/>
      <c r="AC349" s="103"/>
      <c r="AD349" s="103"/>
      <c r="AE349" s="103"/>
      <c r="AF349" s="103"/>
      <c r="AG349" s="103"/>
      <c r="AH349" s="103"/>
      <c r="AI349" s="103"/>
      <c r="AJ349" s="103"/>
    </row>
    <row r="350" spans="1:36" x14ac:dyDescent="0.2">
      <c r="A350" s="35">
        <v>348</v>
      </c>
      <c r="B350" s="93"/>
      <c r="C350" s="93"/>
      <c r="D350" s="103"/>
      <c r="E350" s="103"/>
      <c r="F350" s="103"/>
      <c r="G350" s="103"/>
      <c r="H350" s="103"/>
      <c r="I350" s="103"/>
      <c r="J350" s="103"/>
      <c r="K350" s="103"/>
      <c r="L350" s="104"/>
      <c r="M350" s="103"/>
      <c r="N350" s="103"/>
      <c r="O350" s="103"/>
      <c r="P350" s="108"/>
      <c r="Q350" s="103"/>
      <c r="R350" s="103"/>
      <c r="S350" s="103"/>
      <c r="T350" s="103"/>
      <c r="U350" s="103"/>
      <c r="V350" s="103"/>
      <c r="W350" s="106"/>
      <c r="X350" s="103"/>
      <c r="Y350" s="103"/>
      <c r="Z350" s="103"/>
      <c r="AA350" s="103"/>
      <c r="AB350" s="103"/>
      <c r="AC350" s="103"/>
      <c r="AD350" s="103"/>
      <c r="AE350" s="103"/>
      <c r="AF350" s="103"/>
      <c r="AG350" s="103"/>
      <c r="AH350" s="103"/>
      <c r="AI350" s="103"/>
      <c r="AJ350" s="103"/>
    </row>
    <row r="351" spans="1:36" x14ac:dyDescent="0.2">
      <c r="A351" s="35">
        <v>349</v>
      </c>
      <c r="B351" s="93"/>
      <c r="C351" s="93"/>
      <c r="D351" s="103"/>
      <c r="E351" s="103"/>
      <c r="F351" s="103"/>
      <c r="G351" s="103"/>
      <c r="H351" s="103"/>
      <c r="I351" s="103"/>
      <c r="J351" s="103"/>
      <c r="K351" s="103"/>
      <c r="L351" s="104"/>
      <c r="M351" s="103"/>
      <c r="N351" s="103"/>
      <c r="O351" s="103"/>
      <c r="P351" s="108"/>
      <c r="Q351" s="103"/>
      <c r="R351" s="103"/>
      <c r="S351" s="103"/>
      <c r="T351" s="103"/>
      <c r="U351" s="103"/>
      <c r="V351" s="103"/>
      <c r="W351" s="106"/>
      <c r="X351" s="103"/>
      <c r="Y351" s="103"/>
      <c r="Z351" s="103"/>
      <c r="AA351" s="103"/>
      <c r="AB351" s="103"/>
      <c r="AC351" s="103"/>
      <c r="AD351" s="103"/>
      <c r="AE351" s="103"/>
      <c r="AF351" s="103"/>
      <c r="AG351" s="103"/>
      <c r="AH351" s="103"/>
      <c r="AI351" s="103"/>
      <c r="AJ351" s="103"/>
    </row>
    <row r="352" spans="1:36" x14ac:dyDescent="0.2">
      <c r="A352" s="35">
        <v>350</v>
      </c>
      <c r="B352" s="93"/>
      <c r="C352" s="93"/>
      <c r="D352" s="103"/>
      <c r="E352" s="103"/>
      <c r="F352" s="103"/>
      <c r="G352" s="103"/>
      <c r="H352" s="103"/>
      <c r="I352" s="103"/>
      <c r="J352" s="103"/>
      <c r="K352" s="103"/>
      <c r="L352" s="104"/>
      <c r="M352" s="103"/>
      <c r="N352" s="103"/>
      <c r="O352" s="103"/>
      <c r="P352" s="108"/>
      <c r="Q352" s="103"/>
      <c r="R352" s="103"/>
      <c r="S352" s="103"/>
      <c r="T352" s="103"/>
      <c r="U352" s="103"/>
      <c r="V352" s="103"/>
      <c r="W352" s="106"/>
      <c r="X352" s="103"/>
      <c r="Y352" s="103"/>
      <c r="Z352" s="103"/>
      <c r="AA352" s="103"/>
      <c r="AB352" s="103"/>
      <c r="AC352" s="103"/>
      <c r="AD352" s="103"/>
      <c r="AE352" s="103"/>
      <c r="AF352" s="103"/>
      <c r="AG352" s="103"/>
      <c r="AH352" s="103"/>
      <c r="AI352" s="103"/>
      <c r="AJ352" s="103"/>
    </row>
    <row r="353" spans="1:36" x14ac:dyDescent="0.2">
      <c r="A353" s="35">
        <v>351</v>
      </c>
      <c r="B353" s="93"/>
      <c r="C353" s="93"/>
      <c r="D353" s="103"/>
      <c r="E353" s="103"/>
      <c r="F353" s="103"/>
      <c r="G353" s="103"/>
      <c r="H353" s="103"/>
      <c r="I353" s="103"/>
      <c r="J353" s="103"/>
      <c r="K353" s="103"/>
      <c r="L353" s="104"/>
      <c r="M353" s="103"/>
      <c r="N353" s="103"/>
      <c r="O353" s="103"/>
      <c r="P353" s="108"/>
      <c r="Q353" s="103"/>
      <c r="R353" s="103"/>
      <c r="S353" s="103"/>
      <c r="T353" s="103"/>
      <c r="U353" s="103"/>
      <c r="V353" s="103"/>
      <c r="W353" s="106"/>
      <c r="X353" s="103"/>
      <c r="Y353" s="103"/>
      <c r="Z353" s="103"/>
      <c r="AA353" s="103"/>
      <c r="AB353" s="103"/>
      <c r="AC353" s="103"/>
      <c r="AD353" s="103"/>
      <c r="AE353" s="103"/>
      <c r="AF353" s="103"/>
      <c r="AG353" s="103"/>
      <c r="AH353" s="103"/>
      <c r="AI353" s="103"/>
      <c r="AJ353" s="103"/>
    </row>
    <row r="354" spans="1:36" x14ac:dyDescent="0.2">
      <c r="A354" s="35">
        <v>352</v>
      </c>
      <c r="B354" s="93"/>
      <c r="C354" s="93"/>
      <c r="D354" s="103"/>
      <c r="E354" s="103"/>
      <c r="F354" s="103"/>
      <c r="G354" s="103"/>
      <c r="H354" s="103"/>
      <c r="I354" s="103"/>
      <c r="J354" s="103"/>
      <c r="K354" s="103"/>
      <c r="L354" s="104"/>
      <c r="M354" s="103"/>
      <c r="N354" s="103"/>
      <c r="O354" s="103"/>
      <c r="P354" s="108"/>
      <c r="Q354" s="103"/>
      <c r="R354" s="103"/>
      <c r="S354" s="103"/>
      <c r="T354" s="103"/>
      <c r="U354" s="103"/>
      <c r="V354" s="103"/>
      <c r="W354" s="106"/>
      <c r="X354" s="103"/>
      <c r="Y354" s="103"/>
      <c r="Z354" s="103"/>
      <c r="AA354" s="103"/>
      <c r="AB354" s="103"/>
      <c r="AC354" s="103"/>
      <c r="AD354" s="103"/>
      <c r="AE354" s="103"/>
      <c r="AF354" s="103"/>
      <c r="AG354" s="103"/>
      <c r="AH354" s="103"/>
      <c r="AI354" s="103"/>
      <c r="AJ354" s="103"/>
    </row>
    <row r="355" spans="1:36" x14ac:dyDescent="0.2">
      <c r="A355" s="35">
        <v>353</v>
      </c>
      <c r="B355" s="93"/>
      <c r="C355" s="93"/>
      <c r="D355" s="103"/>
      <c r="E355" s="103"/>
      <c r="F355" s="103"/>
      <c r="G355" s="103"/>
      <c r="H355" s="103"/>
      <c r="I355" s="103"/>
      <c r="J355" s="103"/>
      <c r="K355" s="103"/>
      <c r="L355" s="104"/>
      <c r="M355" s="103"/>
      <c r="N355" s="103"/>
      <c r="O355" s="103"/>
      <c r="P355" s="108"/>
      <c r="Q355" s="103"/>
      <c r="R355" s="103"/>
      <c r="S355" s="103"/>
      <c r="T355" s="103"/>
      <c r="U355" s="103"/>
      <c r="V355" s="103"/>
      <c r="W355" s="106"/>
      <c r="X355" s="103"/>
      <c r="Y355" s="103"/>
      <c r="Z355" s="103"/>
      <c r="AA355" s="103"/>
      <c r="AB355" s="103"/>
      <c r="AC355" s="103"/>
      <c r="AD355" s="103"/>
      <c r="AE355" s="103"/>
      <c r="AF355" s="103"/>
      <c r="AG355" s="103"/>
      <c r="AH355" s="103"/>
      <c r="AI355" s="103"/>
      <c r="AJ355" s="103"/>
    </row>
    <row r="356" spans="1:36" x14ac:dyDescent="0.2">
      <c r="A356" s="35">
        <v>354</v>
      </c>
      <c r="B356" s="93"/>
      <c r="C356" s="93"/>
      <c r="D356" s="103"/>
      <c r="E356" s="103"/>
      <c r="F356" s="103"/>
      <c r="G356" s="103"/>
      <c r="H356" s="103"/>
      <c r="I356" s="103"/>
      <c r="J356" s="103"/>
      <c r="K356" s="103"/>
      <c r="L356" s="104"/>
      <c r="M356" s="103"/>
      <c r="N356" s="103"/>
      <c r="O356" s="103"/>
      <c r="P356" s="108"/>
      <c r="Q356" s="103"/>
      <c r="R356" s="103"/>
      <c r="S356" s="103"/>
      <c r="T356" s="103"/>
      <c r="U356" s="103"/>
      <c r="V356" s="103"/>
      <c r="W356" s="106"/>
      <c r="X356" s="103"/>
      <c r="Y356" s="103"/>
      <c r="Z356" s="103"/>
      <c r="AA356" s="103"/>
      <c r="AB356" s="103"/>
      <c r="AC356" s="103"/>
      <c r="AD356" s="103"/>
      <c r="AE356" s="103"/>
      <c r="AF356" s="103"/>
      <c r="AG356" s="103"/>
      <c r="AH356" s="103"/>
      <c r="AI356" s="103"/>
      <c r="AJ356" s="103"/>
    </row>
    <row r="357" spans="1:36" x14ac:dyDescent="0.2">
      <c r="A357" s="35">
        <v>355</v>
      </c>
      <c r="B357" s="93"/>
      <c r="C357" s="93"/>
      <c r="D357" s="103"/>
      <c r="E357" s="103"/>
      <c r="F357" s="103"/>
      <c r="G357" s="103"/>
      <c r="H357" s="103"/>
      <c r="I357" s="103"/>
      <c r="J357" s="103"/>
      <c r="K357" s="103"/>
      <c r="L357" s="104"/>
      <c r="M357" s="103"/>
      <c r="N357" s="103"/>
      <c r="O357" s="103"/>
      <c r="P357" s="108"/>
      <c r="Q357" s="103"/>
      <c r="R357" s="103"/>
      <c r="S357" s="103"/>
      <c r="T357" s="103"/>
      <c r="U357" s="103"/>
      <c r="V357" s="103"/>
      <c r="W357" s="106"/>
      <c r="X357" s="103"/>
      <c r="Y357" s="103"/>
      <c r="Z357" s="103"/>
      <c r="AA357" s="103"/>
      <c r="AB357" s="103"/>
      <c r="AC357" s="103"/>
      <c r="AD357" s="103"/>
      <c r="AE357" s="103"/>
      <c r="AF357" s="103"/>
      <c r="AG357" s="103"/>
      <c r="AH357" s="103"/>
      <c r="AI357" s="103"/>
      <c r="AJ357" s="103"/>
    </row>
    <row r="358" spans="1:36" x14ac:dyDescent="0.2">
      <c r="A358" s="35">
        <v>356</v>
      </c>
      <c r="B358" s="93"/>
      <c r="C358" s="93"/>
      <c r="D358" s="103"/>
      <c r="E358" s="103"/>
      <c r="F358" s="103"/>
      <c r="G358" s="103"/>
      <c r="H358" s="103"/>
      <c r="I358" s="103"/>
      <c r="J358" s="103"/>
      <c r="K358" s="103"/>
      <c r="L358" s="104"/>
      <c r="M358" s="103"/>
      <c r="N358" s="103"/>
      <c r="O358" s="103"/>
      <c r="P358" s="108"/>
      <c r="Q358" s="103"/>
      <c r="R358" s="103"/>
      <c r="S358" s="103"/>
      <c r="T358" s="103"/>
      <c r="U358" s="103"/>
      <c r="V358" s="103"/>
      <c r="W358" s="106"/>
      <c r="X358" s="103"/>
      <c r="Y358" s="103"/>
      <c r="Z358" s="103"/>
      <c r="AA358" s="103"/>
      <c r="AB358" s="103"/>
      <c r="AC358" s="103"/>
      <c r="AD358" s="103"/>
      <c r="AE358" s="103"/>
      <c r="AF358" s="103"/>
      <c r="AG358" s="103"/>
      <c r="AH358" s="103"/>
      <c r="AI358" s="103"/>
      <c r="AJ358" s="103"/>
    </row>
    <row r="359" spans="1:36" x14ac:dyDescent="0.2">
      <c r="A359" s="35">
        <v>357</v>
      </c>
      <c r="B359" s="93"/>
      <c r="C359" s="93"/>
      <c r="D359" s="103"/>
      <c r="E359" s="103"/>
      <c r="F359" s="103"/>
      <c r="G359" s="103"/>
      <c r="H359" s="103"/>
      <c r="I359" s="103"/>
      <c r="J359" s="103"/>
      <c r="K359" s="103"/>
      <c r="L359" s="104"/>
      <c r="M359" s="103"/>
      <c r="N359" s="103"/>
      <c r="O359" s="103"/>
      <c r="P359" s="108"/>
      <c r="Q359" s="103"/>
      <c r="R359" s="103"/>
      <c r="S359" s="103"/>
      <c r="T359" s="103"/>
      <c r="U359" s="103"/>
      <c r="V359" s="103"/>
      <c r="W359" s="106"/>
      <c r="X359" s="103"/>
      <c r="Y359" s="103"/>
      <c r="Z359" s="103"/>
      <c r="AA359" s="103"/>
      <c r="AB359" s="103"/>
      <c r="AC359" s="103"/>
      <c r="AD359" s="103"/>
      <c r="AE359" s="103"/>
      <c r="AF359" s="103"/>
      <c r="AG359" s="103"/>
      <c r="AH359" s="103"/>
      <c r="AI359" s="103"/>
      <c r="AJ359" s="103"/>
    </row>
    <row r="360" spans="1:36" x14ac:dyDescent="0.2">
      <c r="A360" s="35">
        <v>358</v>
      </c>
      <c r="B360" s="93"/>
      <c r="C360" s="93"/>
      <c r="D360" s="103"/>
      <c r="E360" s="103"/>
      <c r="F360" s="103"/>
      <c r="G360" s="103"/>
      <c r="H360" s="103"/>
      <c r="I360" s="103"/>
      <c r="J360" s="103"/>
      <c r="K360" s="103"/>
      <c r="L360" s="104"/>
      <c r="M360" s="103"/>
      <c r="N360" s="103"/>
      <c r="O360" s="103"/>
      <c r="P360" s="108"/>
      <c r="Q360" s="103"/>
      <c r="R360" s="103"/>
      <c r="S360" s="103"/>
      <c r="T360" s="103"/>
      <c r="U360" s="103"/>
      <c r="V360" s="103"/>
      <c r="W360" s="106"/>
      <c r="X360" s="103"/>
      <c r="Y360" s="103"/>
      <c r="Z360" s="103"/>
      <c r="AA360" s="103"/>
      <c r="AB360" s="103"/>
      <c r="AC360" s="103"/>
      <c r="AD360" s="103"/>
      <c r="AE360" s="103"/>
      <c r="AF360" s="103"/>
      <c r="AG360" s="103"/>
      <c r="AH360" s="103"/>
      <c r="AI360" s="103"/>
      <c r="AJ360" s="103"/>
    </row>
    <row r="361" spans="1:36" x14ac:dyDescent="0.2">
      <c r="A361" s="35">
        <v>359</v>
      </c>
      <c r="B361" s="93"/>
      <c r="C361" s="93"/>
      <c r="D361" s="103"/>
      <c r="E361" s="103"/>
      <c r="F361" s="103"/>
      <c r="G361" s="103"/>
      <c r="H361" s="103"/>
      <c r="I361" s="103"/>
      <c r="J361" s="103"/>
      <c r="K361" s="103"/>
      <c r="L361" s="104"/>
      <c r="M361" s="103"/>
      <c r="N361" s="103"/>
      <c r="O361" s="103"/>
      <c r="P361" s="108"/>
      <c r="Q361" s="103"/>
      <c r="R361" s="103"/>
      <c r="S361" s="103"/>
      <c r="T361" s="103"/>
      <c r="U361" s="103"/>
      <c r="V361" s="103"/>
      <c r="W361" s="106"/>
      <c r="X361" s="103"/>
      <c r="Y361" s="103"/>
      <c r="Z361" s="103"/>
      <c r="AA361" s="103"/>
      <c r="AB361" s="103"/>
      <c r="AC361" s="103"/>
      <c r="AD361" s="103"/>
      <c r="AE361" s="103"/>
      <c r="AF361" s="103"/>
      <c r="AG361" s="103"/>
      <c r="AH361" s="103"/>
      <c r="AI361" s="103"/>
      <c r="AJ361" s="103"/>
    </row>
    <row r="362" spans="1:36" x14ac:dyDescent="0.2">
      <c r="A362" s="35">
        <v>360</v>
      </c>
      <c r="B362" s="93"/>
      <c r="C362" s="93"/>
      <c r="D362" s="103"/>
      <c r="E362" s="103"/>
      <c r="F362" s="103"/>
      <c r="G362" s="103"/>
      <c r="H362" s="103"/>
      <c r="I362" s="103"/>
      <c r="J362" s="103"/>
      <c r="K362" s="103"/>
      <c r="L362" s="104"/>
      <c r="M362" s="103"/>
      <c r="N362" s="103"/>
      <c r="O362" s="103"/>
      <c r="P362" s="108"/>
      <c r="Q362" s="103"/>
      <c r="R362" s="103"/>
      <c r="S362" s="103"/>
      <c r="T362" s="103"/>
      <c r="U362" s="103"/>
      <c r="V362" s="103"/>
      <c r="W362" s="106"/>
      <c r="X362" s="103"/>
      <c r="Y362" s="103"/>
      <c r="Z362" s="103"/>
      <c r="AA362" s="103"/>
      <c r="AB362" s="103"/>
      <c r="AC362" s="103"/>
      <c r="AD362" s="103"/>
      <c r="AE362" s="103"/>
      <c r="AF362" s="103"/>
      <c r="AG362" s="103"/>
      <c r="AH362" s="103"/>
      <c r="AI362" s="103"/>
      <c r="AJ362" s="103"/>
    </row>
    <row r="363" spans="1:36" x14ac:dyDescent="0.2">
      <c r="A363" s="35">
        <v>361</v>
      </c>
      <c r="B363" s="93"/>
      <c r="C363" s="93"/>
      <c r="D363" s="103"/>
      <c r="E363" s="103"/>
      <c r="F363" s="103"/>
      <c r="G363" s="103"/>
      <c r="H363" s="103"/>
      <c r="I363" s="103"/>
      <c r="J363" s="103"/>
      <c r="K363" s="103"/>
      <c r="L363" s="104"/>
      <c r="M363" s="103"/>
      <c r="N363" s="103"/>
      <c r="O363" s="103"/>
      <c r="P363" s="108"/>
      <c r="Q363" s="103"/>
      <c r="R363" s="103"/>
      <c r="S363" s="103"/>
      <c r="T363" s="103"/>
      <c r="U363" s="103"/>
      <c r="V363" s="103"/>
      <c r="W363" s="106"/>
      <c r="X363" s="103"/>
      <c r="Y363" s="103"/>
      <c r="Z363" s="103"/>
      <c r="AA363" s="103"/>
      <c r="AB363" s="103"/>
      <c r="AC363" s="103"/>
      <c r="AD363" s="103"/>
      <c r="AE363" s="103"/>
      <c r="AF363" s="103"/>
      <c r="AG363" s="103"/>
      <c r="AH363" s="103"/>
      <c r="AI363" s="103"/>
      <c r="AJ363" s="103"/>
    </row>
    <row r="364" spans="1:36" x14ac:dyDescent="0.2">
      <c r="A364" s="35">
        <v>362</v>
      </c>
      <c r="B364" s="93"/>
      <c r="C364" s="93"/>
      <c r="D364" s="103"/>
      <c r="E364" s="103"/>
      <c r="F364" s="103"/>
      <c r="G364" s="103"/>
      <c r="H364" s="103"/>
      <c r="I364" s="103"/>
      <c r="J364" s="103"/>
      <c r="K364" s="103"/>
      <c r="L364" s="104"/>
      <c r="M364" s="103"/>
      <c r="N364" s="103"/>
      <c r="O364" s="103"/>
      <c r="P364" s="108"/>
      <c r="Q364" s="103"/>
      <c r="R364" s="103"/>
      <c r="S364" s="103"/>
      <c r="T364" s="103"/>
      <c r="U364" s="103"/>
      <c r="V364" s="103"/>
      <c r="W364" s="106"/>
      <c r="X364" s="103"/>
      <c r="Y364" s="103"/>
      <c r="Z364" s="103"/>
      <c r="AA364" s="103"/>
      <c r="AB364" s="103"/>
      <c r="AC364" s="103"/>
      <c r="AD364" s="103"/>
      <c r="AE364" s="103"/>
      <c r="AF364" s="103"/>
      <c r="AG364" s="103"/>
      <c r="AH364" s="103"/>
      <c r="AI364" s="103"/>
      <c r="AJ364" s="103"/>
    </row>
    <row r="365" spans="1:36" x14ac:dyDescent="0.2">
      <c r="A365" s="35">
        <v>363</v>
      </c>
      <c r="B365" s="93"/>
      <c r="C365" s="93"/>
      <c r="D365" s="103"/>
      <c r="E365" s="103"/>
      <c r="F365" s="103"/>
      <c r="G365" s="103"/>
      <c r="H365" s="103"/>
      <c r="I365" s="103"/>
      <c r="J365" s="103"/>
      <c r="K365" s="103"/>
      <c r="L365" s="104"/>
      <c r="M365" s="103"/>
      <c r="N365" s="103"/>
      <c r="O365" s="103"/>
      <c r="P365" s="108"/>
      <c r="Q365" s="103"/>
      <c r="R365" s="103"/>
      <c r="S365" s="103"/>
      <c r="T365" s="103"/>
      <c r="U365" s="103"/>
      <c r="V365" s="103"/>
      <c r="W365" s="106"/>
      <c r="X365" s="103"/>
      <c r="Y365" s="103"/>
      <c r="Z365" s="103"/>
      <c r="AA365" s="103"/>
      <c r="AB365" s="103"/>
      <c r="AC365" s="103"/>
      <c r="AD365" s="103"/>
      <c r="AE365" s="103"/>
      <c r="AF365" s="103"/>
      <c r="AG365" s="103"/>
      <c r="AH365" s="103"/>
      <c r="AI365" s="103"/>
      <c r="AJ365" s="103"/>
    </row>
    <row r="366" spans="1:36" x14ac:dyDescent="0.2">
      <c r="A366" s="35">
        <v>364</v>
      </c>
      <c r="B366" s="93"/>
      <c r="C366" s="93"/>
      <c r="D366" s="103"/>
      <c r="E366" s="103"/>
      <c r="F366" s="103"/>
      <c r="G366" s="103"/>
      <c r="H366" s="103"/>
      <c r="I366" s="103"/>
      <c r="J366" s="103"/>
      <c r="K366" s="103"/>
      <c r="L366" s="104"/>
      <c r="M366" s="103"/>
      <c r="N366" s="103"/>
      <c r="O366" s="103"/>
      <c r="P366" s="108"/>
      <c r="Q366" s="103"/>
      <c r="R366" s="103"/>
      <c r="S366" s="103"/>
      <c r="T366" s="103"/>
      <c r="U366" s="103"/>
      <c r="V366" s="103"/>
      <c r="W366" s="106"/>
      <c r="X366" s="103"/>
      <c r="Y366" s="103"/>
      <c r="Z366" s="103"/>
      <c r="AA366" s="103"/>
      <c r="AB366" s="103"/>
      <c r="AC366" s="103"/>
      <c r="AD366" s="103"/>
      <c r="AE366" s="103"/>
      <c r="AF366" s="103"/>
      <c r="AG366" s="103"/>
      <c r="AH366" s="103"/>
      <c r="AI366" s="103"/>
      <c r="AJ366" s="103"/>
    </row>
    <row r="367" spans="1:36" x14ac:dyDescent="0.2">
      <c r="A367" s="35">
        <v>365</v>
      </c>
      <c r="B367" s="93"/>
      <c r="C367" s="93"/>
      <c r="D367" s="103"/>
      <c r="E367" s="103"/>
      <c r="F367" s="103"/>
      <c r="G367" s="103"/>
      <c r="H367" s="103"/>
      <c r="I367" s="103"/>
      <c r="J367" s="103"/>
      <c r="K367" s="103"/>
      <c r="L367" s="104"/>
      <c r="M367" s="103"/>
      <c r="N367" s="103"/>
      <c r="O367" s="103"/>
      <c r="P367" s="108"/>
      <c r="Q367" s="103"/>
      <c r="R367" s="103"/>
      <c r="S367" s="103"/>
      <c r="T367" s="103"/>
      <c r="U367" s="103"/>
      <c r="V367" s="103"/>
      <c r="W367" s="106"/>
      <c r="X367" s="103"/>
      <c r="Y367" s="103"/>
      <c r="Z367" s="103"/>
      <c r="AA367" s="103"/>
      <c r="AB367" s="103"/>
      <c r="AC367" s="103"/>
      <c r="AD367" s="103"/>
      <c r="AE367" s="103"/>
      <c r="AF367" s="103"/>
      <c r="AG367" s="103"/>
      <c r="AH367" s="103"/>
      <c r="AI367" s="103"/>
      <c r="AJ367" s="103"/>
    </row>
    <row r="368" spans="1:36" x14ac:dyDescent="0.2">
      <c r="A368" s="35">
        <v>366</v>
      </c>
      <c r="B368" s="93"/>
      <c r="C368" s="93"/>
      <c r="D368" s="103"/>
      <c r="E368" s="103"/>
      <c r="F368" s="103"/>
      <c r="G368" s="103"/>
      <c r="H368" s="103"/>
      <c r="I368" s="103"/>
      <c r="J368" s="103"/>
      <c r="K368" s="103"/>
      <c r="L368" s="104"/>
      <c r="M368" s="103"/>
      <c r="N368" s="103"/>
      <c r="O368" s="103"/>
      <c r="P368" s="108"/>
      <c r="Q368" s="103"/>
      <c r="R368" s="103"/>
      <c r="S368" s="103"/>
      <c r="T368" s="103"/>
      <c r="U368" s="103"/>
      <c r="V368" s="103"/>
      <c r="W368" s="106"/>
      <c r="X368" s="103"/>
      <c r="Y368" s="103"/>
      <c r="Z368" s="103"/>
      <c r="AA368" s="103"/>
      <c r="AB368" s="103"/>
      <c r="AC368" s="103"/>
      <c r="AD368" s="103"/>
      <c r="AE368" s="103"/>
      <c r="AF368" s="103"/>
      <c r="AG368" s="103"/>
      <c r="AH368" s="103"/>
      <c r="AI368" s="103"/>
      <c r="AJ368" s="103"/>
    </row>
    <row r="369" spans="1:36" x14ac:dyDescent="0.2">
      <c r="A369" s="35">
        <v>367</v>
      </c>
      <c r="B369" s="93"/>
      <c r="C369" s="93"/>
      <c r="D369" s="103"/>
      <c r="E369" s="103"/>
      <c r="F369" s="103"/>
      <c r="G369" s="103"/>
      <c r="H369" s="103"/>
      <c r="I369" s="103"/>
      <c r="J369" s="103"/>
      <c r="K369" s="103"/>
      <c r="L369" s="104"/>
      <c r="M369" s="103"/>
      <c r="N369" s="103"/>
      <c r="O369" s="103"/>
      <c r="P369" s="108"/>
      <c r="Q369" s="103"/>
      <c r="R369" s="103"/>
      <c r="S369" s="103"/>
      <c r="T369" s="103"/>
      <c r="U369" s="103"/>
      <c r="V369" s="103"/>
      <c r="W369" s="106"/>
      <c r="X369" s="103"/>
      <c r="Y369" s="103"/>
      <c r="Z369" s="103"/>
      <c r="AA369" s="103"/>
      <c r="AB369" s="103"/>
      <c r="AC369" s="103"/>
      <c r="AD369" s="103"/>
      <c r="AE369" s="103"/>
      <c r="AF369" s="103"/>
      <c r="AG369" s="103"/>
      <c r="AH369" s="103"/>
      <c r="AI369" s="103"/>
      <c r="AJ369" s="103"/>
    </row>
    <row r="370" spans="1:36" x14ac:dyDescent="0.2">
      <c r="A370" s="35">
        <v>368</v>
      </c>
      <c r="B370" s="93"/>
      <c r="C370" s="93"/>
      <c r="D370" s="103"/>
      <c r="E370" s="103"/>
      <c r="F370" s="103"/>
      <c r="G370" s="103"/>
      <c r="H370" s="103"/>
      <c r="I370" s="103"/>
      <c r="J370" s="103"/>
      <c r="K370" s="103"/>
      <c r="L370" s="104"/>
      <c r="M370" s="103"/>
      <c r="N370" s="103"/>
      <c r="O370" s="103"/>
      <c r="P370" s="108"/>
      <c r="Q370" s="103"/>
      <c r="R370" s="103"/>
      <c r="S370" s="103"/>
      <c r="T370" s="103"/>
      <c r="U370" s="103"/>
      <c r="V370" s="103"/>
      <c r="W370" s="106"/>
      <c r="X370" s="103"/>
      <c r="Y370" s="103"/>
      <c r="Z370" s="103"/>
      <c r="AA370" s="103"/>
      <c r="AB370" s="103"/>
      <c r="AC370" s="103"/>
      <c r="AD370" s="103"/>
      <c r="AE370" s="103"/>
      <c r="AF370" s="103"/>
      <c r="AG370" s="103"/>
      <c r="AH370" s="103"/>
      <c r="AI370" s="103"/>
      <c r="AJ370" s="103"/>
    </row>
    <row r="371" spans="1:36" x14ac:dyDescent="0.2">
      <c r="A371" s="35">
        <v>369</v>
      </c>
      <c r="B371" s="93"/>
      <c r="C371" s="93"/>
      <c r="D371" s="103"/>
      <c r="E371" s="103"/>
      <c r="F371" s="103"/>
      <c r="G371" s="103"/>
      <c r="H371" s="103"/>
      <c r="I371" s="103"/>
      <c r="J371" s="103"/>
      <c r="K371" s="103"/>
      <c r="L371" s="104"/>
      <c r="M371" s="103"/>
      <c r="N371" s="103"/>
      <c r="O371" s="103"/>
      <c r="P371" s="108"/>
      <c r="Q371" s="103"/>
      <c r="R371" s="103"/>
      <c r="S371" s="103"/>
      <c r="T371" s="103"/>
      <c r="U371" s="103"/>
      <c r="V371" s="103"/>
      <c r="W371" s="106"/>
      <c r="X371" s="103"/>
      <c r="Y371" s="103"/>
      <c r="Z371" s="103"/>
      <c r="AA371" s="103"/>
      <c r="AB371" s="103"/>
      <c r="AC371" s="103"/>
      <c r="AD371" s="103"/>
      <c r="AE371" s="103"/>
      <c r="AF371" s="103"/>
      <c r="AG371" s="103"/>
      <c r="AH371" s="103"/>
      <c r="AI371" s="103"/>
      <c r="AJ371" s="103"/>
    </row>
    <row r="372" spans="1:36" x14ac:dyDescent="0.2">
      <c r="A372" s="35">
        <v>370</v>
      </c>
      <c r="B372" s="93"/>
      <c r="C372" s="93"/>
      <c r="D372" s="103"/>
      <c r="E372" s="103"/>
      <c r="F372" s="103"/>
      <c r="G372" s="103"/>
      <c r="H372" s="103"/>
      <c r="I372" s="103"/>
      <c r="J372" s="103"/>
      <c r="K372" s="103"/>
      <c r="L372" s="104"/>
      <c r="M372" s="103"/>
      <c r="N372" s="103"/>
      <c r="O372" s="103"/>
      <c r="P372" s="108"/>
      <c r="Q372" s="103"/>
      <c r="R372" s="103"/>
      <c r="S372" s="103"/>
      <c r="T372" s="103"/>
      <c r="U372" s="103"/>
      <c r="V372" s="103"/>
      <c r="W372" s="106"/>
      <c r="X372" s="103"/>
      <c r="Y372" s="103"/>
      <c r="Z372" s="103"/>
      <c r="AA372" s="103"/>
      <c r="AB372" s="103"/>
      <c r="AC372" s="103"/>
      <c r="AD372" s="103"/>
      <c r="AE372" s="103"/>
      <c r="AF372" s="103"/>
      <c r="AG372" s="103"/>
      <c r="AH372" s="103"/>
      <c r="AI372" s="103"/>
      <c r="AJ372" s="103"/>
    </row>
    <row r="373" spans="1:36" x14ac:dyDescent="0.2">
      <c r="A373" s="35">
        <v>371</v>
      </c>
      <c r="B373" s="93"/>
      <c r="C373" s="93"/>
      <c r="D373" s="103"/>
      <c r="E373" s="103"/>
      <c r="F373" s="103"/>
      <c r="G373" s="103"/>
      <c r="H373" s="103"/>
      <c r="I373" s="103"/>
      <c r="J373" s="103"/>
      <c r="K373" s="103"/>
      <c r="L373" s="104"/>
      <c r="M373" s="103"/>
      <c r="N373" s="103"/>
      <c r="O373" s="103"/>
      <c r="P373" s="108"/>
      <c r="Q373" s="103"/>
      <c r="R373" s="103"/>
      <c r="S373" s="103"/>
      <c r="T373" s="103"/>
      <c r="U373" s="103"/>
      <c r="V373" s="103"/>
      <c r="W373" s="106"/>
      <c r="X373" s="103"/>
      <c r="Y373" s="103"/>
      <c r="Z373" s="103"/>
      <c r="AA373" s="103"/>
      <c r="AB373" s="103"/>
      <c r="AC373" s="103"/>
      <c r="AD373" s="103"/>
      <c r="AE373" s="103"/>
      <c r="AF373" s="103"/>
      <c r="AG373" s="103"/>
      <c r="AH373" s="103"/>
      <c r="AI373" s="103"/>
      <c r="AJ373" s="103"/>
    </row>
    <row r="374" spans="1:36" x14ac:dyDescent="0.2">
      <c r="A374" s="35">
        <v>372</v>
      </c>
      <c r="B374" s="93"/>
      <c r="C374" s="93"/>
      <c r="D374" s="103"/>
      <c r="E374" s="103"/>
      <c r="F374" s="103"/>
      <c r="G374" s="103"/>
      <c r="H374" s="103"/>
      <c r="I374" s="103"/>
      <c r="J374" s="103"/>
      <c r="K374" s="103"/>
      <c r="L374" s="104"/>
      <c r="M374" s="103"/>
      <c r="N374" s="103"/>
      <c r="O374" s="103"/>
      <c r="P374" s="108"/>
      <c r="Q374" s="103"/>
      <c r="R374" s="103"/>
      <c r="S374" s="103"/>
      <c r="T374" s="103"/>
      <c r="U374" s="103"/>
      <c r="V374" s="103"/>
      <c r="W374" s="106"/>
      <c r="X374" s="103"/>
      <c r="Y374" s="103"/>
      <c r="Z374" s="103"/>
      <c r="AA374" s="103"/>
      <c r="AB374" s="103"/>
      <c r="AC374" s="103"/>
      <c r="AD374" s="103"/>
      <c r="AE374" s="103"/>
      <c r="AF374" s="103"/>
      <c r="AG374" s="103"/>
      <c r="AH374" s="103"/>
      <c r="AI374" s="103"/>
      <c r="AJ374" s="103"/>
    </row>
    <row r="375" spans="1:36" x14ac:dyDescent="0.2">
      <c r="A375" s="35">
        <v>373</v>
      </c>
      <c r="B375" s="93"/>
      <c r="C375" s="93"/>
      <c r="D375" s="103"/>
      <c r="E375" s="103"/>
      <c r="F375" s="103"/>
      <c r="G375" s="103"/>
      <c r="H375" s="103"/>
      <c r="I375" s="103"/>
      <c r="J375" s="103"/>
      <c r="K375" s="103"/>
      <c r="L375" s="104"/>
      <c r="M375" s="103"/>
      <c r="N375" s="103"/>
      <c r="O375" s="103"/>
      <c r="P375" s="108"/>
      <c r="Q375" s="103"/>
      <c r="R375" s="103"/>
      <c r="S375" s="103"/>
      <c r="T375" s="103"/>
      <c r="U375" s="103"/>
      <c r="V375" s="103"/>
      <c r="W375" s="106"/>
      <c r="X375" s="103"/>
      <c r="Y375" s="103"/>
      <c r="Z375" s="103"/>
      <c r="AA375" s="103"/>
      <c r="AB375" s="103"/>
      <c r="AC375" s="103"/>
      <c r="AD375" s="103"/>
      <c r="AE375" s="103"/>
      <c r="AF375" s="103"/>
      <c r="AG375" s="103"/>
      <c r="AH375" s="103"/>
      <c r="AI375" s="103"/>
      <c r="AJ375" s="103"/>
    </row>
    <row r="376" spans="1:36" x14ac:dyDescent="0.2">
      <c r="A376" s="35">
        <v>374</v>
      </c>
      <c r="B376" s="93"/>
      <c r="C376" s="93"/>
      <c r="D376" s="103"/>
      <c r="E376" s="103"/>
      <c r="F376" s="103"/>
      <c r="G376" s="103"/>
      <c r="H376" s="103"/>
      <c r="I376" s="103"/>
      <c r="J376" s="103"/>
      <c r="K376" s="103"/>
      <c r="L376" s="104"/>
      <c r="M376" s="103"/>
      <c r="N376" s="103"/>
      <c r="O376" s="103"/>
      <c r="P376" s="108"/>
      <c r="Q376" s="103"/>
      <c r="R376" s="103"/>
      <c r="S376" s="103"/>
      <c r="T376" s="103"/>
      <c r="U376" s="103"/>
      <c r="V376" s="103"/>
      <c r="W376" s="106"/>
      <c r="X376" s="103"/>
      <c r="Y376" s="103"/>
      <c r="Z376" s="103"/>
      <c r="AA376" s="103"/>
      <c r="AB376" s="103"/>
      <c r="AC376" s="103"/>
      <c r="AD376" s="103"/>
      <c r="AE376" s="103"/>
      <c r="AF376" s="103"/>
      <c r="AG376" s="103"/>
      <c r="AH376" s="103"/>
      <c r="AI376" s="103"/>
      <c r="AJ376" s="103"/>
    </row>
    <row r="377" spans="1:36" x14ac:dyDescent="0.2">
      <c r="A377" s="35">
        <v>375</v>
      </c>
      <c r="B377" s="93"/>
      <c r="C377" s="93"/>
      <c r="D377" s="103"/>
      <c r="E377" s="103"/>
      <c r="F377" s="103"/>
      <c r="G377" s="103"/>
      <c r="H377" s="103"/>
      <c r="I377" s="103"/>
      <c r="J377" s="103"/>
      <c r="K377" s="103"/>
      <c r="L377" s="104"/>
      <c r="M377" s="103"/>
      <c r="N377" s="103"/>
      <c r="O377" s="103"/>
      <c r="P377" s="108"/>
      <c r="Q377" s="103"/>
      <c r="R377" s="103"/>
      <c r="S377" s="103"/>
      <c r="T377" s="103"/>
      <c r="U377" s="103"/>
      <c r="V377" s="103"/>
      <c r="W377" s="106"/>
      <c r="X377" s="103"/>
      <c r="Y377" s="103"/>
      <c r="Z377" s="103"/>
      <c r="AA377" s="103"/>
      <c r="AB377" s="103"/>
      <c r="AC377" s="103"/>
      <c r="AD377" s="103"/>
      <c r="AE377" s="103"/>
      <c r="AF377" s="103"/>
      <c r="AG377" s="103"/>
      <c r="AH377" s="103"/>
      <c r="AI377" s="103"/>
      <c r="AJ377" s="103"/>
    </row>
    <row r="378" spans="1:36" x14ac:dyDescent="0.2">
      <c r="A378" s="35">
        <v>376</v>
      </c>
      <c r="B378" s="93"/>
      <c r="C378" s="93"/>
      <c r="D378" s="103"/>
      <c r="E378" s="103"/>
      <c r="F378" s="103"/>
      <c r="G378" s="103"/>
      <c r="H378" s="103"/>
      <c r="I378" s="103"/>
      <c r="J378" s="103"/>
      <c r="K378" s="103"/>
      <c r="L378" s="104"/>
      <c r="M378" s="103"/>
      <c r="N378" s="103"/>
      <c r="O378" s="103"/>
      <c r="P378" s="108"/>
      <c r="Q378" s="103"/>
      <c r="R378" s="103"/>
      <c r="S378" s="103"/>
      <c r="T378" s="103"/>
      <c r="U378" s="103"/>
      <c r="V378" s="103"/>
      <c r="W378" s="106"/>
      <c r="X378" s="103"/>
      <c r="Y378" s="103"/>
      <c r="Z378" s="103"/>
      <c r="AA378" s="103"/>
      <c r="AB378" s="103"/>
      <c r="AC378" s="103"/>
      <c r="AD378" s="103"/>
      <c r="AE378" s="103"/>
      <c r="AF378" s="103"/>
      <c r="AG378" s="103"/>
      <c r="AH378" s="103"/>
      <c r="AI378" s="103"/>
      <c r="AJ378" s="103"/>
    </row>
    <row r="379" spans="1:36" x14ac:dyDescent="0.2">
      <c r="A379" s="35">
        <v>377</v>
      </c>
      <c r="B379" s="93"/>
      <c r="C379" s="93"/>
      <c r="D379" s="103"/>
      <c r="E379" s="103"/>
      <c r="F379" s="103"/>
      <c r="G379" s="103"/>
      <c r="H379" s="103"/>
      <c r="I379" s="103"/>
      <c r="J379" s="103"/>
      <c r="K379" s="103"/>
      <c r="L379" s="104"/>
      <c r="M379" s="103"/>
      <c r="N379" s="103"/>
      <c r="O379" s="103"/>
      <c r="P379" s="108"/>
      <c r="Q379" s="103"/>
      <c r="R379" s="103"/>
      <c r="S379" s="103"/>
      <c r="T379" s="103"/>
      <c r="U379" s="103"/>
      <c r="V379" s="103"/>
      <c r="W379" s="106"/>
      <c r="X379" s="103"/>
      <c r="Y379" s="103"/>
      <c r="Z379" s="103"/>
      <c r="AA379" s="103"/>
      <c r="AB379" s="103"/>
      <c r="AC379" s="103"/>
      <c r="AD379" s="103"/>
      <c r="AE379" s="103"/>
      <c r="AF379" s="103"/>
      <c r="AG379" s="103"/>
      <c r="AH379" s="103"/>
      <c r="AI379" s="103"/>
      <c r="AJ379" s="103"/>
    </row>
    <row r="380" spans="1:36" x14ac:dyDescent="0.2">
      <c r="A380" s="35">
        <v>378</v>
      </c>
      <c r="B380" s="93"/>
      <c r="C380" s="93"/>
      <c r="D380" s="103"/>
      <c r="E380" s="103"/>
      <c r="F380" s="103"/>
      <c r="G380" s="103"/>
      <c r="H380" s="103"/>
      <c r="I380" s="103"/>
      <c r="J380" s="103"/>
      <c r="K380" s="103"/>
      <c r="L380" s="104"/>
      <c r="M380" s="103"/>
      <c r="N380" s="103"/>
      <c r="O380" s="103"/>
      <c r="P380" s="108"/>
      <c r="Q380" s="103"/>
      <c r="R380" s="103"/>
      <c r="S380" s="103"/>
      <c r="T380" s="103"/>
      <c r="U380" s="103"/>
      <c r="V380" s="103"/>
      <c r="W380" s="106"/>
      <c r="X380" s="103"/>
      <c r="Y380" s="103"/>
      <c r="Z380" s="103"/>
      <c r="AA380" s="103"/>
      <c r="AB380" s="103"/>
      <c r="AC380" s="103"/>
      <c r="AD380" s="103"/>
      <c r="AE380" s="103"/>
      <c r="AF380" s="103"/>
      <c r="AG380" s="103"/>
      <c r="AH380" s="103"/>
      <c r="AI380" s="103"/>
      <c r="AJ380" s="103"/>
    </row>
    <row r="381" spans="1:36" x14ac:dyDescent="0.2">
      <c r="A381" s="35">
        <v>379</v>
      </c>
      <c r="B381" s="93"/>
      <c r="C381" s="93"/>
      <c r="D381" s="103"/>
      <c r="E381" s="103"/>
      <c r="F381" s="103"/>
      <c r="G381" s="103"/>
      <c r="H381" s="103"/>
      <c r="I381" s="103"/>
      <c r="J381" s="103"/>
      <c r="K381" s="103"/>
      <c r="L381" s="104"/>
      <c r="M381" s="103"/>
      <c r="N381" s="103"/>
      <c r="O381" s="103"/>
      <c r="P381" s="108"/>
      <c r="Q381" s="103"/>
      <c r="R381" s="103"/>
      <c r="S381" s="103"/>
      <c r="T381" s="103"/>
      <c r="U381" s="103"/>
      <c r="V381" s="103"/>
      <c r="W381" s="106"/>
      <c r="X381" s="103"/>
      <c r="Y381" s="103"/>
      <c r="Z381" s="103"/>
      <c r="AA381" s="103"/>
      <c r="AB381" s="103"/>
      <c r="AC381" s="103"/>
      <c r="AD381" s="103"/>
      <c r="AE381" s="103"/>
      <c r="AF381" s="103"/>
      <c r="AG381" s="103"/>
      <c r="AH381" s="103"/>
      <c r="AI381" s="103"/>
      <c r="AJ381" s="103"/>
    </row>
    <row r="382" spans="1:36" x14ac:dyDescent="0.2">
      <c r="A382" s="35">
        <v>380</v>
      </c>
      <c r="B382" s="93"/>
      <c r="C382" s="93"/>
      <c r="D382" s="103"/>
      <c r="E382" s="103"/>
      <c r="F382" s="103"/>
      <c r="G382" s="103"/>
      <c r="H382" s="103"/>
      <c r="I382" s="103"/>
      <c r="J382" s="103"/>
      <c r="K382" s="103"/>
      <c r="L382" s="104"/>
      <c r="M382" s="103"/>
      <c r="N382" s="103"/>
      <c r="O382" s="103"/>
      <c r="P382" s="108"/>
      <c r="Q382" s="103"/>
      <c r="R382" s="103"/>
      <c r="S382" s="103"/>
      <c r="T382" s="103"/>
      <c r="U382" s="103"/>
      <c r="V382" s="103"/>
      <c r="W382" s="106"/>
      <c r="X382" s="103"/>
      <c r="Y382" s="103"/>
      <c r="Z382" s="103"/>
      <c r="AA382" s="103"/>
      <c r="AB382" s="103"/>
      <c r="AC382" s="103"/>
      <c r="AD382" s="103"/>
      <c r="AE382" s="103"/>
      <c r="AF382" s="103"/>
      <c r="AG382" s="103"/>
      <c r="AH382" s="103"/>
      <c r="AI382" s="103"/>
      <c r="AJ382" s="103"/>
    </row>
    <row r="383" spans="1:36" x14ac:dyDescent="0.2">
      <c r="A383" s="35">
        <v>381</v>
      </c>
      <c r="B383" s="93"/>
      <c r="C383" s="93"/>
      <c r="D383" s="103"/>
      <c r="E383" s="103"/>
      <c r="F383" s="103"/>
      <c r="G383" s="103"/>
      <c r="H383" s="103"/>
      <c r="I383" s="103"/>
      <c r="J383" s="103"/>
      <c r="K383" s="103"/>
      <c r="L383" s="104"/>
      <c r="M383" s="103"/>
      <c r="N383" s="103"/>
      <c r="O383" s="103"/>
      <c r="P383" s="108"/>
      <c r="Q383" s="103"/>
      <c r="R383" s="103"/>
      <c r="S383" s="103"/>
      <c r="T383" s="103"/>
      <c r="U383" s="103"/>
      <c r="V383" s="103"/>
      <c r="W383" s="106"/>
      <c r="X383" s="103"/>
      <c r="Y383" s="103"/>
      <c r="Z383" s="103"/>
      <c r="AA383" s="103"/>
      <c r="AB383" s="103"/>
      <c r="AC383" s="103"/>
      <c r="AD383" s="103"/>
      <c r="AE383" s="103"/>
      <c r="AF383" s="103"/>
      <c r="AG383" s="103"/>
      <c r="AH383" s="103"/>
      <c r="AI383" s="103"/>
      <c r="AJ383" s="103"/>
    </row>
    <row r="384" spans="1:36" x14ac:dyDescent="0.2">
      <c r="A384" s="35">
        <v>382</v>
      </c>
      <c r="B384" s="93"/>
      <c r="C384" s="93"/>
      <c r="D384" s="103"/>
      <c r="E384" s="103"/>
      <c r="F384" s="103"/>
      <c r="G384" s="103"/>
      <c r="H384" s="103"/>
      <c r="I384" s="103"/>
      <c r="J384" s="103"/>
      <c r="K384" s="103"/>
      <c r="L384" s="104"/>
      <c r="M384" s="103"/>
      <c r="N384" s="103"/>
      <c r="O384" s="103"/>
      <c r="P384" s="108"/>
      <c r="Q384" s="103"/>
      <c r="R384" s="103"/>
      <c r="S384" s="103"/>
      <c r="T384" s="103"/>
      <c r="U384" s="103"/>
      <c r="V384" s="103"/>
      <c r="W384" s="106"/>
      <c r="X384" s="103"/>
      <c r="Y384" s="103"/>
      <c r="Z384" s="103"/>
      <c r="AA384" s="103"/>
      <c r="AB384" s="103"/>
      <c r="AC384" s="103"/>
      <c r="AD384" s="103"/>
      <c r="AE384" s="103"/>
      <c r="AF384" s="103"/>
      <c r="AG384" s="103"/>
      <c r="AH384" s="103"/>
      <c r="AI384" s="103"/>
      <c r="AJ384" s="103"/>
    </row>
    <row r="385" spans="1:36" x14ac:dyDescent="0.2">
      <c r="A385" s="35">
        <v>383</v>
      </c>
      <c r="B385" s="93"/>
      <c r="C385" s="93"/>
      <c r="D385" s="103"/>
      <c r="E385" s="103"/>
      <c r="F385" s="103"/>
      <c r="G385" s="103"/>
      <c r="H385" s="103"/>
      <c r="I385" s="103"/>
      <c r="J385" s="103"/>
      <c r="K385" s="103"/>
      <c r="L385" s="104"/>
      <c r="M385" s="103"/>
      <c r="N385" s="103"/>
      <c r="O385" s="103"/>
      <c r="P385" s="108"/>
      <c r="Q385" s="103"/>
      <c r="R385" s="103"/>
      <c r="S385" s="103"/>
      <c r="T385" s="103"/>
      <c r="U385" s="103"/>
      <c r="V385" s="103"/>
      <c r="W385" s="106"/>
      <c r="X385" s="103"/>
      <c r="Y385" s="103"/>
      <c r="Z385" s="103"/>
      <c r="AA385" s="103"/>
      <c r="AB385" s="103"/>
      <c r="AC385" s="103"/>
      <c r="AD385" s="103"/>
      <c r="AE385" s="103"/>
      <c r="AF385" s="103"/>
      <c r="AG385" s="103"/>
      <c r="AH385" s="103"/>
      <c r="AI385" s="103"/>
      <c r="AJ385" s="103"/>
    </row>
    <row r="386" spans="1:36" x14ac:dyDescent="0.2">
      <c r="A386" s="35">
        <v>384</v>
      </c>
      <c r="B386" s="93"/>
      <c r="C386" s="93"/>
      <c r="D386" s="103"/>
      <c r="E386" s="103"/>
      <c r="F386" s="103"/>
      <c r="G386" s="103"/>
      <c r="H386" s="103"/>
      <c r="I386" s="103"/>
      <c r="J386" s="103"/>
      <c r="K386" s="103"/>
      <c r="L386" s="104"/>
      <c r="M386" s="103"/>
      <c r="N386" s="103"/>
      <c r="O386" s="103"/>
      <c r="P386" s="108"/>
      <c r="Q386" s="103"/>
      <c r="R386" s="103"/>
      <c r="S386" s="103"/>
      <c r="T386" s="103"/>
      <c r="U386" s="103"/>
      <c r="V386" s="103"/>
      <c r="W386" s="106"/>
      <c r="X386" s="103"/>
      <c r="Y386" s="103"/>
      <c r="Z386" s="103"/>
      <c r="AA386" s="103"/>
      <c r="AB386" s="103"/>
      <c r="AC386" s="103"/>
      <c r="AD386" s="103"/>
      <c r="AE386" s="103"/>
      <c r="AF386" s="103"/>
      <c r="AG386" s="103"/>
      <c r="AH386" s="103"/>
      <c r="AI386" s="103"/>
      <c r="AJ386" s="103"/>
    </row>
    <row r="387" spans="1:36" x14ac:dyDescent="0.2">
      <c r="A387" s="35">
        <v>385</v>
      </c>
      <c r="B387" s="93"/>
      <c r="C387" s="93"/>
      <c r="D387" s="103"/>
      <c r="E387" s="103"/>
      <c r="F387" s="103"/>
      <c r="G387" s="103"/>
      <c r="H387" s="103"/>
      <c r="I387" s="103"/>
      <c r="J387" s="103"/>
      <c r="K387" s="103"/>
      <c r="L387" s="104"/>
      <c r="M387" s="103"/>
      <c r="N387" s="103"/>
      <c r="O387" s="103"/>
      <c r="P387" s="108"/>
      <c r="Q387" s="103"/>
      <c r="R387" s="103"/>
      <c r="S387" s="103"/>
      <c r="T387" s="103"/>
      <c r="U387" s="103"/>
      <c r="V387" s="103"/>
      <c r="W387" s="106"/>
      <c r="X387" s="103"/>
      <c r="Y387" s="103"/>
      <c r="Z387" s="103"/>
      <c r="AA387" s="103"/>
      <c r="AB387" s="103"/>
      <c r="AC387" s="103"/>
      <c r="AD387" s="103"/>
      <c r="AE387" s="103"/>
      <c r="AF387" s="103"/>
      <c r="AG387" s="103"/>
      <c r="AH387" s="103"/>
      <c r="AI387" s="103"/>
      <c r="AJ387" s="103"/>
    </row>
    <row r="388" spans="1:36" x14ac:dyDescent="0.2">
      <c r="A388" s="35">
        <v>386</v>
      </c>
      <c r="B388" s="93"/>
      <c r="C388" s="93"/>
      <c r="D388" s="103"/>
      <c r="E388" s="103"/>
      <c r="F388" s="103"/>
      <c r="G388" s="103"/>
      <c r="H388" s="103"/>
      <c r="I388" s="103"/>
      <c r="J388" s="103"/>
      <c r="K388" s="103"/>
      <c r="L388" s="104"/>
      <c r="M388" s="103"/>
      <c r="N388" s="103"/>
      <c r="O388" s="103"/>
      <c r="P388" s="108"/>
      <c r="Q388" s="103"/>
      <c r="R388" s="103"/>
      <c r="S388" s="103"/>
      <c r="T388" s="103"/>
      <c r="U388" s="103"/>
      <c r="V388" s="103"/>
      <c r="W388" s="106"/>
      <c r="X388" s="103"/>
      <c r="Y388" s="103"/>
      <c r="Z388" s="103"/>
      <c r="AA388" s="103"/>
      <c r="AB388" s="103"/>
      <c r="AC388" s="103"/>
      <c r="AD388" s="103"/>
      <c r="AE388" s="103"/>
      <c r="AF388" s="103"/>
      <c r="AG388" s="103"/>
      <c r="AH388" s="103"/>
      <c r="AI388" s="103"/>
      <c r="AJ388" s="103"/>
    </row>
    <row r="389" spans="1:36" x14ac:dyDescent="0.2">
      <c r="A389" s="35">
        <v>387</v>
      </c>
      <c r="B389" s="93"/>
      <c r="C389" s="93"/>
      <c r="D389" s="103"/>
      <c r="E389" s="103"/>
      <c r="F389" s="103"/>
      <c r="G389" s="103"/>
      <c r="H389" s="103"/>
      <c r="I389" s="103"/>
      <c r="J389" s="103"/>
      <c r="K389" s="103"/>
      <c r="L389" s="104"/>
      <c r="M389" s="103"/>
      <c r="N389" s="103"/>
      <c r="O389" s="103"/>
      <c r="P389" s="108"/>
      <c r="Q389" s="103"/>
      <c r="R389" s="103"/>
      <c r="S389" s="103"/>
      <c r="T389" s="103"/>
      <c r="U389" s="103"/>
      <c r="V389" s="103"/>
      <c r="W389" s="106"/>
      <c r="X389" s="103"/>
      <c r="Y389" s="103"/>
      <c r="Z389" s="103"/>
      <c r="AA389" s="103"/>
      <c r="AB389" s="103"/>
      <c r="AC389" s="103"/>
      <c r="AD389" s="103"/>
      <c r="AE389" s="103"/>
      <c r="AF389" s="103"/>
      <c r="AG389" s="103"/>
      <c r="AH389" s="103"/>
      <c r="AI389" s="103"/>
      <c r="AJ389" s="103"/>
    </row>
    <row r="390" spans="1:36" x14ac:dyDescent="0.2">
      <c r="A390" s="35">
        <v>388</v>
      </c>
      <c r="B390" s="93"/>
      <c r="C390" s="93"/>
      <c r="D390" s="103"/>
      <c r="E390" s="103"/>
      <c r="F390" s="103"/>
      <c r="G390" s="103"/>
      <c r="H390" s="103"/>
      <c r="I390" s="103"/>
      <c r="J390" s="103"/>
      <c r="K390" s="103"/>
      <c r="L390" s="104"/>
      <c r="M390" s="103"/>
      <c r="N390" s="103"/>
      <c r="O390" s="103"/>
      <c r="P390" s="108"/>
      <c r="Q390" s="103"/>
      <c r="R390" s="103"/>
      <c r="S390" s="103"/>
      <c r="T390" s="103"/>
      <c r="U390" s="103"/>
      <c r="V390" s="103"/>
      <c r="W390" s="106"/>
      <c r="X390" s="103"/>
      <c r="Y390" s="103"/>
      <c r="Z390" s="103"/>
      <c r="AA390" s="103"/>
      <c r="AB390" s="103"/>
      <c r="AC390" s="103"/>
      <c r="AD390" s="103"/>
      <c r="AE390" s="103"/>
      <c r="AF390" s="103"/>
      <c r="AG390" s="103"/>
      <c r="AH390" s="103"/>
      <c r="AI390" s="103"/>
      <c r="AJ390" s="103"/>
    </row>
    <row r="391" spans="1:36" x14ac:dyDescent="0.2">
      <c r="A391" s="35">
        <v>389</v>
      </c>
      <c r="B391" s="93"/>
      <c r="C391" s="93"/>
      <c r="D391" s="103"/>
      <c r="E391" s="103"/>
      <c r="F391" s="103"/>
      <c r="G391" s="103"/>
      <c r="H391" s="103"/>
      <c r="I391" s="103"/>
      <c r="J391" s="103"/>
      <c r="K391" s="103"/>
      <c r="L391" s="104"/>
      <c r="M391" s="103"/>
      <c r="N391" s="103"/>
      <c r="O391" s="103"/>
      <c r="P391" s="108"/>
      <c r="Q391" s="103"/>
      <c r="R391" s="103"/>
      <c r="S391" s="103"/>
      <c r="T391" s="103"/>
      <c r="U391" s="103"/>
      <c r="V391" s="103"/>
      <c r="W391" s="106"/>
      <c r="X391" s="103"/>
      <c r="Y391" s="103"/>
      <c r="Z391" s="103"/>
      <c r="AA391" s="103"/>
      <c r="AB391" s="103"/>
      <c r="AC391" s="103"/>
      <c r="AD391" s="103"/>
      <c r="AE391" s="103"/>
      <c r="AF391" s="103"/>
      <c r="AG391" s="103"/>
      <c r="AH391" s="103"/>
      <c r="AI391" s="103"/>
      <c r="AJ391" s="103"/>
    </row>
    <row r="392" spans="1:36" x14ac:dyDescent="0.2">
      <c r="A392" s="35">
        <v>390</v>
      </c>
      <c r="B392" s="93"/>
      <c r="C392" s="93"/>
      <c r="D392" s="103"/>
      <c r="E392" s="103"/>
      <c r="F392" s="103"/>
      <c r="G392" s="103"/>
      <c r="H392" s="103"/>
      <c r="I392" s="103"/>
      <c r="J392" s="103"/>
      <c r="K392" s="103"/>
      <c r="L392" s="104"/>
      <c r="M392" s="103"/>
      <c r="N392" s="103"/>
      <c r="O392" s="103"/>
      <c r="P392" s="108"/>
      <c r="Q392" s="103"/>
      <c r="R392" s="103"/>
      <c r="S392" s="103"/>
      <c r="T392" s="103"/>
      <c r="U392" s="103"/>
      <c r="V392" s="103"/>
      <c r="W392" s="106"/>
      <c r="X392" s="103"/>
      <c r="Y392" s="103"/>
      <c r="Z392" s="103"/>
      <c r="AA392" s="103"/>
      <c r="AB392" s="103"/>
      <c r="AC392" s="103"/>
      <c r="AD392" s="103"/>
      <c r="AE392" s="103"/>
      <c r="AF392" s="103"/>
      <c r="AG392" s="103"/>
      <c r="AH392" s="103"/>
      <c r="AI392" s="103"/>
      <c r="AJ392" s="103"/>
    </row>
    <row r="393" spans="1:36" x14ac:dyDescent="0.2">
      <c r="A393" s="35">
        <v>391</v>
      </c>
      <c r="B393" s="93"/>
      <c r="C393" s="93"/>
      <c r="D393" s="103"/>
      <c r="E393" s="103"/>
      <c r="F393" s="103"/>
      <c r="G393" s="103"/>
      <c r="H393" s="103"/>
      <c r="I393" s="103"/>
      <c r="J393" s="103"/>
      <c r="K393" s="103"/>
      <c r="L393" s="104"/>
      <c r="M393" s="103"/>
      <c r="N393" s="103"/>
      <c r="O393" s="103"/>
      <c r="P393" s="108"/>
      <c r="Q393" s="103"/>
      <c r="R393" s="103"/>
      <c r="S393" s="103"/>
      <c r="T393" s="103"/>
      <c r="U393" s="103"/>
      <c r="V393" s="103"/>
      <c r="W393" s="106"/>
      <c r="X393" s="103"/>
      <c r="Y393" s="103"/>
      <c r="Z393" s="103"/>
      <c r="AA393" s="103"/>
      <c r="AB393" s="103"/>
      <c r="AC393" s="103"/>
      <c r="AD393" s="103"/>
      <c r="AE393" s="103"/>
      <c r="AF393" s="103"/>
      <c r="AG393" s="103"/>
      <c r="AH393" s="103"/>
      <c r="AI393" s="103"/>
      <c r="AJ393" s="103"/>
    </row>
    <row r="394" spans="1:36" x14ac:dyDescent="0.2">
      <c r="A394" s="35">
        <v>392</v>
      </c>
      <c r="B394" s="93"/>
      <c r="C394" s="93"/>
      <c r="D394" s="103"/>
      <c r="E394" s="103"/>
      <c r="F394" s="103"/>
      <c r="G394" s="103"/>
      <c r="H394" s="103"/>
      <c r="I394" s="103"/>
      <c r="J394" s="103"/>
      <c r="K394" s="103"/>
      <c r="L394" s="104"/>
      <c r="M394" s="103"/>
      <c r="N394" s="103"/>
      <c r="O394" s="103"/>
      <c r="P394" s="108"/>
      <c r="Q394" s="103"/>
      <c r="R394" s="103"/>
      <c r="S394" s="103"/>
      <c r="T394" s="103"/>
      <c r="U394" s="103"/>
      <c r="V394" s="103"/>
      <c r="W394" s="106"/>
      <c r="X394" s="103"/>
      <c r="Y394" s="103"/>
      <c r="Z394" s="103"/>
      <c r="AA394" s="103"/>
      <c r="AB394" s="103"/>
      <c r="AC394" s="103"/>
      <c r="AD394" s="103"/>
      <c r="AE394" s="103"/>
      <c r="AF394" s="103"/>
      <c r="AG394" s="103"/>
      <c r="AH394" s="103"/>
      <c r="AI394" s="103"/>
      <c r="AJ394" s="103"/>
    </row>
    <row r="395" spans="1:36" x14ac:dyDescent="0.2">
      <c r="A395" s="35">
        <v>393</v>
      </c>
      <c r="B395" s="93"/>
      <c r="C395" s="93"/>
      <c r="D395" s="103"/>
      <c r="E395" s="103"/>
      <c r="F395" s="103"/>
      <c r="G395" s="103"/>
      <c r="H395" s="103"/>
      <c r="I395" s="103"/>
      <c r="J395" s="103"/>
      <c r="K395" s="103"/>
      <c r="L395" s="104"/>
      <c r="M395" s="103"/>
      <c r="N395" s="103"/>
      <c r="O395" s="103"/>
      <c r="P395" s="108"/>
      <c r="Q395" s="103"/>
      <c r="R395" s="103"/>
      <c r="S395" s="103"/>
      <c r="T395" s="103"/>
      <c r="U395" s="103"/>
      <c r="V395" s="103"/>
      <c r="W395" s="106"/>
      <c r="X395" s="103"/>
      <c r="Y395" s="103"/>
      <c r="Z395" s="103"/>
      <c r="AA395" s="103"/>
      <c r="AB395" s="103"/>
      <c r="AC395" s="103"/>
      <c r="AD395" s="103"/>
      <c r="AE395" s="103"/>
      <c r="AF395" s="103"/>
      <c r="AG395" s="103"/>
      <c r="AH395" s="103"/>
      <c r="AI395" s="103"/>
      <c r="AJ395" s="103"/>
    </row>
    <row r="396" spans="1:36" x14ac:dyDescent="0.2">
      <c r="A396" s="35">
        <v>394</v>
      </c>
      <c r="B396" s="93"/>
      <c r="C396" s="93"/>
      <c r="D396" s="103"/>
      <c r="E396" s="103"/>
      <c r="F396" s="103"/>
      <c r="G396" s="103"/>
      <c r="H396" s="103"/>
      <c r="I396" s="103"/>
      <c r="J396" s="103"/>
      <c r="K396" s="103"/>
      <c r="L396" s="104"/>
      <c r="M396" s="103"/>
      <c r="N396" s="103"/>
      <c r="O396" s="103"/>
      <c r="P396" s="108"/>
      <c r="Q396" s="103"/>
      <c r="R396" s="103"/>
      <c r="S396" s="103"/>
      <c r="T396" s="103"/>
      <c r="U396" s="103"/>
      <c r="V396" s="103"/>
      <c r="W396" s="106"/>
      <c r="X396" s="103"/>
      <c r="Y396" s="103"/>
      <c r="Z396" s="103"/>
      <c r="AA396" s="103"/>
      <c r="AB396" s="103"/>
      <c r="AC396" s="103"/>
      <c r="AD396" s="103"/>
      <c r="AE396" s="103"/>
      <c r="AF396" s="103"/>
      <c r="AG396" s="103"/>
      <c r="AH396" s="103"/>
      <c r="AI396" s="103"/>
      <c r="AJ396" s="103"/>
    </row>
    <row r="397" spans="1:36" x14ac:dyDescent="0.2">
      <c r="A397" s="35">
        <v>395</v>
      </c>
      <c r="B397" s="93"/>
      <c r="C397" s="93"/>
      <c r="D397" s="103"/>
      <c r="E397" s="103"/>
      <c r="F397" s="103"/>
      <c r="G397" s="103"/>
      <c r="H397" s="103"/>
      <c r="I397" s="103"/>
      <c r="J397" s="103"/>
      <c r="K397" s="103"/>
      <c r="L397" s="104"/>
      <c r="M397" s="103"/>
      <c r="N397" s="103"/>
      <c r="O397" s="103"/>
      <c r="P397" s="108"/>
      <c r="Q397" s="103"/>
      <c r="R397" s="103"/>
      <c r="S397" s="103"/>
      <c r="T397" s="103"/>
      <c r="U397" s="103"/>
      <c r="V397" s="103"/>
      <c r="W397" s="106"/>
      <c r="X397" s="103"/>
      <c r="Y397" s="103"/>
      <c r="Z397" s="103"/>
      <c r="AA397" s="103"/>
      <c r="AB397" s="103"/>
      <c r="AC397" s="103"/>
      <c r="AD397" s="103"/>
      <c r="AE397" s="103"/>
      <c r="AF397" s="103"/>
      <c r="AG397" s="103"/>
      <c r="AH397" s="103"/>
      <c r="AI397" s="103"/>
      <c r="AJ397" s="103"/>
    </row>
    <row r="398" spans="1:36" x14ac:dyDescent="0.2">
      <c r="A398" s="35">
        <v>396</v>
      </c>
      <c r="B398" s="93"/>
      <c r="C398" s="93"/>
      <c r="D398" s="103"/>
      <c r="E398" s="103"/>
      <c r="F398" s="103"/>
      <c r="G398" s="103"/>
      <c r="H398" s="103"/>
      <c r="I398" s="103"/>
      <c r="J398" s="103"/>
      <c r="K398" s="103"/>
      <c r="L398" s="104"/>
      <c r="M398" s="103"/>
      <c r="N398" s="103"/>
      <c r="O398" s="103"/>
      <c r="P398" s="108"/>
      <c r="Q398" s="103"/>
      <c r="R398" s="103"/>
      <c r="S398" s="103"/>
      <c r="T398" s="103"/>
      <c r="U398" s="103"/>
      <c r="V398" s="103"/>
      <c r="W398" s="106"/>
      <c r="X398" s="103"/>
      <c r="Y398" s="103"/>
      <c r="Z398" s="103"/>
      <c r="AA398" s="103"/>
      <c r="AB398" s="103"/>
      <c r="AC398" s="103"/>
      <c r="AD398" s="103"/>
      <c r="AE398" s="103"/>
      <c r="AF398" s="103"/>
      <c r="AG398" s="103"/>
      <c r="AH398" s="103"/>
      <c r="AI398" s="103"/>
      <c r="AJ398" s="103"/>
    </row>
    <row r="399" spans="1:36" x14ac:dyDescent="0.2">
      <c r="A399" s="35">
        <v>397</v>
      </c>
      <c r="B399" s="93"/>
      <c r="C399" s="93"/>
      <c r="D399" s="103"/>
      <c r="E399" s="103"/>
      <c r="F399" s="103"/>
      <c r="G399" s="103"/>
      <c r="H399" s="103"/>
      <c r="I399" s="103"/>
      <c r="J399" s="103"/>
      <c r="K399" s="103"/>
      <c r="L399" s="104"/>
      <c r="M399" s="103"/>
      <c r="N399" s="103"/>
      <c r="O399" s="103"/>
      <c r="P399" s="108"/>
      <c r="Q399" s="103"/>
      <c r="R399" s="103"/>
      <c r="S399" s="103"/>
      <c r="T399" s="103"/>
      <c r="U399" s="103"/>
      <c r="V399" s="103"/>
      <c r="W399" s="106"/>
      <c r="X399" s="103"/>
      <c r="Y399" s="103"/>
      <c r="Z399" s="103"/>
      <c r="AA399" s="103"/>
      <c r="AB399" s="103"/>
      <c r="AC399" s="103"/>
      <c r="AD399" s="103"/>
      <c r="AE399" s="103"/>
      <c r="AF399" s="103"/>
      <c r="AG399" s="103"/>
      <c r="AH399" s="103"/>
      <c r="AI399" s="103"/>
      <c r="AJ399" s="103"/>
    </row>
    <row r="400" spans="1:36" x14ac:dyDescent="0.2">
      <c r="A400" s="35">
        <v>398</v>
      </c>
      <c r="B400" s="93"/>
      <c r="C400" s="93"/>
      <c r="D400" s="103"/>
      <c r="E400" s="103"/>
      <c r="F400" s="103"/>
      <c r="G400" s="103"/>
      <c r="H400" s="103"/>
      <c r="I400" s="103"/>
      <c r="J400" s="103"/>
      <c r="K400" s="103"/>
      <c r="L400" s="104"/>
      <c r="M400" s="103"/>
      <c r="N400" s="103"/>
      <c r="O400" s="103"/>
      <c r="P400" s="108"/>
      <c r="Q400" s="103"/>
      <c r="R400" s="103"/>
      <c r="S400" s="103"/>
      <c r="T400" s="103"/>
      <c r="U400" s="103"/>
      <c r="V400" s="103"/>
      <c r="W400" s="106"/>
      <c r="X400" s="103"/>
      <c r="Y400" s="103"/>
      <c r="Z400" s="103"/>
      <c r="AA400" s="103"/>
      <c r="AB400" s="103"/>
      <c r="AC400" s="103"/>
      <c r="AD400" s="103"/>
      <c r="AE400" s="103"/>
      <c r="AF400" s="103"/>
      <c r="AG400" s="103"/>
      <c r="AH400" s="103"/>
      <c r="AI400" s="103"/>
      <c r="AJ400" s="103"/>
    </row>
    <row r="401" spans="1:36" x14ac:dyDescent="0.2">
      <c r="A401" s="35">
        <v>399</v>
      </c>
      <c r="B401" s="93"/>
      <c r="C401" s="93"/>
      <c r="D401" s="103"/>
      <c r="E401" s="103"/>
      <c r="F401" s="103"/>
      <c r="G401" s="103"/>
      <c r="H401" s="103"/>
      <c r="I401" s="103"/>
      <c r="J401" s="103"/>
      <c r="K401" s="103"/>
      <c r="L401" s="104"/>
      <c r="M401" s="103"/>
      <c r="N401" s="103"/>
      <c r="O401" s="103"/>
      <c r="P401" s="108"/>
      <c r="Q401" s="103"/>
      <c r="R401" s="103"/>
      <c r="S401" s="103"/>
      <c r="T401" s="103"/>
      <c r="U401" s="103"/>
      <c r="V401" s="103"/>
      <c r="W401" s="106"/>
      <c r="X401" s="103"/>
      <c r="Y401" s="103"/>
      <c r="Z401" s="103"/>
      <c r="AA401" s="103"/>
      <c r="AB401" s="103"/>
      <c r="AC401" s="103"/>
      <c r="AD401" s="103"/>
      <c r="AE401" s="103"/>
      <c r="AF401" s="103"/>
      <c r="AG401" s="103"/>
      <c r="AH401" s="103"/>
      <c r="AI401" s="103"/>
      <c r="AJ401" s="103"/>
    </row>
    <row r="402" spans="1:36" x14ac:dyDescent="0.2">
      <c r="A402" s="35">
        <v>400</v>
      </c>
      <c r="B402" s="93"/>
      <c r="C402" s="93"/>
      <c r="D402" s="103"/>
      <c r="E402" s="103"/>
      <c r="F402" s="103"/>
      <c r="G402" s="103"/>
      <c r="H402" s="103"/>
      <c r="I402" s="103"/>
      <c r="J402" s="103"/>
      <c r="K402" s="103"/>
      <c r="L402" s="104"/>
      <c r="M402" s="103"/>
      <c r="N402" s="103"/>
      <c r="O402" s="103"/>
      <c r="P402" s="108"/>
      <c r="Q402" s="103"/>
      <c r="R402" s="103"/>
      <c r="S402" s="103"/>
      <c r="T402" s="103"/>
      <c r="U402" s="103"/>
      <c r="V402" s="103"/>
      <c r="W402" s="106"/>
      <c r="X402" s="103"/>
      <c r="Y402" s="103"/>
      <c r="Z402" s="103"/>
      <c r="AA402" s="103"/>
      <c r="AB402" s="103"/>
      <c r="AC402" s="103"/>
      <c r="AD402" s="103"/>
      <c r="AE402" s="103"/>
      <c r="AF402" s="103"/>
      <c r="AG402" s="103"/>
      <c r="AH402" s="103"/>
      <c r="AI402" s="103"/>
      <c r="AJ402" s="103"/>
    </row>
    <row r="403" spans="1:36" x14ac:dyDescent="0.2">
      <c r="A403" s="35">
        <v>401</v>
      </c>
      <c r="B403" s="93"/>
      <c r="C403" s="93"/>
      <c r="D403" s="103"/>
      <c r="E403" s="103"/>
      <c r="F403" s="103"/>
      <c r="G403" s="103"/>
      <c r="H403" s="103"/>
      <c r="I403" s="103"/>
      <c r="J403" s="103"/>
      <c r="K403" s="103"/>
      <c r="L403" s="104"/>
      <c r="M403" s="103"/>
      <c r="N403" s="103"/>
      <c r="O403" s="103"/>
      <c r="P403" s="108"/>
      <c r="Q403" s="103"/>
      <c r="R403" s="103"/>
      <c r="S403" s="103"/>
      <c r="T403" s="103"/>
      <c r="U403" s="103"/>
      <c r="V403" s="103"/>
      <c r="W403" s="106"/>
      <c r="X403" s="103"/>
      <c r="Y403" s="103"/>
      <c r="Z403" s="103"/>
      <c r="AA403" s="103"/>
      <c r="AB403" s="103"/>
      <c r="AC403" s="103"/>
      <c r="AD403" s="103"/>
      <c r="AE403" s="103"/>
      <c r="AF403" s="103"/>
      <c r="AG403" s="103"/>
      <c r="AH403" s="103"/>
      <c r="AI403" s="103"/>
      <c r="AJ403" s="103"/>
    </row>
    <row r="404" spans="1:36" x14ac:dyDescent="0.2">
      <c r="A404" s="35">
        <v>402</v>
      </c>
      <c r="B404" s="93"/>
      <c r="C404" s="93"/>
      <c r="D404" s="103"/>
      <c r="E404" s="103"/>
      <c r="F404" s="103"/>
      <c r="G404" s="103"/>
      <c r="H404" s="103"/>
      <c r="I404" s="103"/>
      <c r="J404" s="103"/>
      <c r="K404" s="103"/>
      <c r="L404" s="104"/>
      <c r="M404" s="103"/>
      <c r="N404" s="103"/>
      <c r="O404" s="103"/>
      <c r="P404" s="108"/>
      <c r="Q404" s="103"/>
      <c r="R404" s="103"/>
      <c r="S404" s="103"/>
      <c r="T404" s="103"/>
      <c r="U404" s="103"/>
      <c r="V404" s="103"/>
      <c r="W404" s="106"/>
      <c r="X404" s="103"/>
      <c r="Y404" s="103"/>
      <c r="Z404" s="103"/>
      <c r="AA404" s="103"/>
      <c r="AB404" s="103"/>
      <c r="AC404" s="103"/>
      <c r="AD404" s="103"/>
      <c r="AE404" s="103"/>
      <c r="AF404" s="103"/>
      <c r="AG404" s="103"/>
      <c r="AH404" s="103"/>
      <c r="AI404" s="103"/>
      <c r="AJ404" s="103"/>
    </row>
    <row r="405" spans="1:36" x14ac:dyDescent="0.2">
      <c r="A405" s="35">
        <v>403</v>
      </c>
      <c r="B405" s="93"/>
      <c r="C405" s="93"/>
      <c r="D405" s="103"/>
      <c r="E405" s="103"/>
      <c r="F405" s="103"/>
      <c r="G405" s="103"/>
      <c r="H405" s="103"/>
      <c r="I405" s="103"/>
      <c r="J405" s="103"/>
      <c r="K405" s="103"/>
      <c r="L405" s="104"/>
      <c r="M405" s="103"/>
      <c r="N405" s="103"/>
      <c r="O405" s="103"/>
      <c r="P405" s="108"/>
      <c r="Q405" s="103"/>
      <c r="R405" s="103"/>
      <c r="S405" s="103"/>
      <c r="T405" s="103"/>
      <c r="U405" s="103"/>
      <c r="V405" s="103"/>
      <c r="W405" s="106"/>
      <c r="X405" s="103"/>
      <c r="Y405" s="103"/>
      <c r="Z405" s="103"/>
      <c r="AA405" s="103"/>
      <c r="AB405" s="103"/>
      <c r="AC405" s="103"/>
      <c r="AD405" s="103"/>
      <c r="AE405" s="103"/>
      <c r="AF405" s="103"/>
      <c r="AG405" s="103"/>
      <c r="AH405" s="103"/>
      <c r="AI405" s="103"/>
      <c r="AJ405" s="103"/>
    </row>
    <row r="406" spans="1:36" x14ac:dyDescent="0.2">
      <c r="A406" s="35">
        <v>404</v>
      </c>
      <c r="B406" s="93"/>
      <c r="C406" s="93"/>
      <c r="D406" s="103"/>
      <c r="E406" s="103"/>
      <c r="F406" s="103"/>
      <c r="G406" s="103"/>
      <c r="H406" s="103"/>
      <c r="I406" s="103"/>
      <c r="J406" s="103"/>
      <c r="K406" s="103"/>
      <c r="L406" s="104"/>
      <c r="M406" s="103"/>
      <c r="N406" s="103"/>
      <c r="O406" s="103"/>
      <c r="P406" s="108"/>
      <c r="Q406" s="103"/>
      <c r="R406" s="103"/>
      <c r="S406" s="103"/>
      <c r="T406" s="103"/>
      <c r="U406" s="103"/>
      <c r="V406" s="103"/>
      <c r="W406" s="106"/>
      <c r="X406" s="103"/>
      <c r="Y406" s="103"/>
      <c r="Z406" s="103"/>
      <c r="AA406" s="103"/>
      <c r="AB406" s="103"/>
      <c r="AC406" s="103"/>
      <c r="AD406" s="103"/>
      <c r="AE406" s="103"/>
      <c r="AF406" s="103"/>
      <c r="AG406" s="103"/>
      <c r="AH406" s="103"/>
      <c r="AI406" s="103"/>
      <c r="AJ406" s="103"/>
    </row>
    <row r="407" spans="1:36" x14ac:dyDescent="0.2">
      <c r="A407" s="35">
        <v>405</v>
      </c>
      <c r="B407" s="93"/>
      <c r="C407" s="93"/>
      <c r="D407" s="103"/>
      <c r="E407" s="103"/>
      <c r="F407" s="103"/>
      <c r="G407" s="103"/>
      <c r="H407" s="103"/>
      <c r="I407" s="103"/>
      <c r="J407" s="103"/>
      <c r="K407" s="103"/>
      <c r="L407" s="104"/>
      <c r="M407" s="103"/>
      <c r="N407" s="103"/>
      <c r="O407" s="103"/>
      <c r="P407" s="108"/>
      <c r="Q407" s="103"/>
      <c r="R407" s="103"/>
      <c r="S407" s="103"/>
      <c r="T407" s="103"/>
      <c r="U407" s="103"/>
      <c r="V407" s="103"/>
      <c r="W407" s="106"/>
      <c r="X407" s="103"/>
      <c r="Y407" s="103"/>
      <c r="Z407" s="103"/>
      <c r="AA407" s="103"/>
      <c r="AB407" s="103"/>
      <c r="AC407" s="103"/>
      <c r="AD407" s="103"/>
      <c r="AE407" s="103"/>
      <c r="AF407" s="103"/>
      <c r="AG407" s="103"/>
      <c r="AH407" s="103"/>
      <c r="AI407" s="103"/>
      <c r="AJ407" s="103"/>
    </row>
    <row r="408" spans="1:36" x14ac:dyDescent="0.2">
      <c r="A408" s="35">
        <v>406</v>
      </c>
      <c r="B408" s="93"/>
      <c r="C408" s="93"/>
      <c r="D408" s="103"/>
      <c r="E408" s="103"/>
      <c r="F408" s="103"/>
      <c r="G408" s="103"/>
      <c r="H408" s="103"/>
      <c r="I408" s="103"/>
      <c r="J408" s="103"/>
      <c r="K408" s="103"/>
      <c r="L408" s="104"/>
      <c r="M408" s="103"/>
      <c r="N408" s="103"/>
      <c r="O408" s="103"/>
      <c r="P408" s="108"/>
      <c r="Q408" s="103"/>
      <c r="R408" s="103"/>
      <c r="S408" s="103"/>
      <c r="T408" s="103"/>
      <c r="U408" s="103"/>
      <c r="V408" s="103"/>
      <c r="W408" s="106"/>
      <c r="X408" s="103"/>
      <c r="Y408" s="103"/>
      <c r="Z408" s="103"/>
      <c r="AA408" s="103"/>
      <c r="AB408" s="103"/>
      <c r="AC408" s="103"/>
      <c r="AD408" s="103"/>
      <c r="AE408" s="103"/>
      <c r="AF408" s="103"/>
      <c r="AG408" s="103"/>
      <c r="AH408" s="103"/>
      <c r="AI408" s="103"/>
      <c r="AJ408" s="103"/>
    </row>
    <row r="409" spans="1:36" x14ac:dyDescent="0.2">
      <c r="A409" s="35">
        <v>407</v>
      </c>
      <c r="B409" s="93"/>
      <c r="C409" s="93"/>
      <c r="D409" s="103"/>
      <c r="E409" s="103"/>
      <c r="F409" s="103"/>
      <c r="G409" s="103"/>
      <c r="H409" s="103"/>
      <c r="I409" s="103"/>
      <c r="J409" s="103"/>
      <c r="K409" s="103"/>
      <c r="L409" s="104"/>
      <c r="M409" s="103"/>
      <c r="N409" s="103"/>
      <c r="O409" s="103"/>
      <c r="P409" s="108"/>
      <c r="Q409" s="103"/>
      <c r="R409" s="103"/>
      <c r="S409" s="103"/>
      <c r="T409" s="103"/>
      <c r="U409" s="103"/>
      <c r="V409" s="103"/>
      <c r="W409" s="106"/>
      <c r="X409" s="103"/>
      <c r="Y409" s="103"/>
      <c r="Z409" s="103"/>
      <c r="AA409" s="103"/>
      <c r="AB409" s="103"/>
      <c r="AC409" s="103"/>
      <c r="AD409" s="103"/>
      <c r="AE409" s="103"/>
      <c r="AF409" s="103"/>
      <c r="AG409" s="103"/>
      <c r="AH409" s="103"/>
      <c r="AI409" s="103"/>
      <c r="AJ409" s="103"/>
    </row>
    <row r="410" spans="1:36" x14ac:dyDescent="0.2">
      <c r="A410" s="35">
        <v>408</v>
      </c>
      <c r="B410" s="93"/>
      <c r="C410" s="93"/>
      <c r="D410" s="103"/>
      <c r="E410" s="103"/>
      <c r="F410" s="103"/>
      <c r="G410" s="103"/>
      <c r="H410" s="103"/>
      <c r="I410" s="103"/>
      <c r="J410" s="103"/>
      <c r="K410" s="103"/>
      <c r="L410" s="104"/>
      <c r="M410" s="103"/>
      <c r="N410" s="103"/>
      <c r="O410" s="103"/>
      <c r="P410" s="108"/>
      <c r="Q410" s="103"/>
      <c r="R410" s="103"/>
      <c r="S410" s="103"/>
      <c r="T410" s="103"/>
      <c r="U410" s="103"/>
      <c r="V410" s="103"/>
      <c r="W410" s="106"/>
      <c r="X410" s="103"/>
      <c r="Y410" s="103"/>
      <c r="Z410" s="103"/>
      <c r="AA410" s="103"/>
      <c r="AB410" s="103"/>
      <c r="AC410" s="103"/>
      <c r="AD410" s="103"/>
      <c r="AE410" s="103"/>
      <c r="AF410" s="103"/>
      <c r="AG410" s="103"/>
      <c r="AH410" s="103"/>
      <c r="AI410" s="103"/>
      <c r="AJ410" s="103"/>
    </row>
    <row r="411" spans="1:36" x14ac:dyDescent="0.2">
      <c r="A411" s="35">
        <v>409</v>
      </c>
      <c r="B411" s="93"/>
      <c r="C411" s="93"/>
      <c r="D411" s="103"/>
      <c r="E411" s="103"/>
      <c r="F411" s="103"/>
      <c r="G411" s="103"/>
      <c r="H411" s="103"/>
      <c r="I411" s="103"/>
      <c r="J411" s="103"/>
      <c r="K411" s="103"/>
      <c r="L411" s="104"/>
      <c r="M411" s="103"/>
      <c r="N411" s="103"/>
      <c r="O411" s="103"/>
      <c r="P411" s="108"/>
      <c r="Q411" s="103"/>
      <c r="R411" s="103"/>
      <c r="S411" s="103"/>
      <c r="T411" s="103"/>
      <c r="U411" s="103"/>
      <c r="V411" s="103"/>
      <c r="W411" s="106"/>
      <c r="X411" s="103"/>
      <c r="Y411" s="103"/>
      <c r="Z411" s="103"/>
      <c r="AA411" s="103"/>
      <c r="AB411" s="103"/>
      <c r="AC411" s="103"/>
      <c r="AD411" s="103"/>
      <c r="AE411" s="103"/>
      <c r="AF411" s="103"/>
      <c r="AG411" s="103"/>
      <c r="AH411" s="103"/>
      <c r="AI411" s="103"/>
      <c r="AJ411" s="103"/>
    </row>
    <row r="412" spans="1:36" x14ac:dyDescent="0.2">
      <c r="A412" s="35">
        <v>410</v>
      </c>
      <c r="B412" s="93"/>
      <c r="C412" s="93"/>
      <c r="D412" s="103"/>
      <c r="E412" s="103"/>
      <c r="F412" s="103"/>
      <c r="G412" s="103"/>
      <c r="H412" s="103"/>
      <c r="I412" s="103"/>
      <c r="J412" s="103"/>
      <c r="K412" s="103"/>
      <c r="L412" s="104"/>
      <c r="M412" s="103"/>
      <c r="N412" s="103"/>
      <c r="O412" s="103"/>
      <c r="P412" s="108"/>
      <c r="Q412" s="103"/>
      <c r="R412" s="103"/>
      <c r="S412" s="103"/>
      <c r="T412" s="103"/>
      <c r="U412" s="103"/>
      <c r="V412" s="103"/>
      <c r="W412" s="106"/>
      <c r="X412" s="103"/>
      <c r="Y412" s="103"/>
      <c r="Z412" s="103"/>
      <c r="AA412" s="103"/>
      <c r="AB412" s="103"/>
      <c r="AC412" s="103"/>
      <c r="AD412" s="103"/>
      <c r="AE412" s="103"/>
      <c r="AF412" s="103"/>
      <c r="AG412" s="103"/>
      <c r="AH412" s="103"/>
      <c r="AI412" s="103"/>
      <c r="AJ412" s="103"/>
    </row>
    <row r="413" spans="1:36" x14ac:dyDescent="0.2">
      <c r="A413" s="35">
        <v>411</v>
      </c>
      <c r="B413" s="93"/>
      <c r="C413" s="93"/>
      <c r="D413" s="103"/>
      <c r="E413" s="103"/>
      <c r="F413" s="103"/>
      <c r="G413" s="103"/>
      <c r="H413" s="103"/>
      <c r="I413" s="103"/>
      <c r="J413" s="103"/>
      <c r="K413" s="103"/>
      <c r="L413" s="104"/>
      <c r="M413" s="103"/>
      <c r="N413" s="103"/>
      <c r="O413" s="103"/>
      <c r="P413" s="108"/>
      <c r="Q413" s="103"/>
      <c r="R413" s="103"/>
      <c r="S413" s="103"/>
      <c r="T413" s="103"/>
      <c r="U413" s="103"/>
      <c r="V413" s="103"/>
      <c r="W413" s="106"/>
      <c r="X413" s="103"/>
      <c r="Y413" s="103"/>
      <c r="Z413" s="103"/>
      <c r="AA413" s="103"/>
      <c r="AB413" s="103"/>
      <c r="AC413" s="103"/>
      <c r="AD413" s="103"/>
      <c r="AE413" s="103"/>
      <c r="AF413" s="103"/>
      <c r="AG413" s="103"/>
      <c r="AH413" s="103"/>
      <c r="AI413" s="103"/>
      <c r="AJ413" s="103"/>
    </row>
    <row r="414" spans="1:36" x14ac:dyDescent="0.2">
      <c r="A414" s="35">
        <v>412</v>
      </c>
      <c r="B414" s="93"/>
      <c r="C414" s="93"/>
      <c r="D414" s="103"/>
      <c r="E414" s="103"/>
      <c r="F414" s="103"/>
      <c r="G414" s="103"/>
      <c r="H414" s="103"/>
      <c r="I414" s="103"/>
      <c r="J414" s="103"/>
      <c r="K414" s="103"/>
      <c r="L414" s="104"/>
      <c r="M414" s="103"/>
      <c r="N414" s="103"/>
      <c r="O414" s="103"/>
      <c r="P414" s="108"/>
      <c r="Q414" s="103"/>
      <c r="R414" s="103"/>
      <c r="S414" s="103"/>
      <c r="T414" s="103"/>
      <c r="U414" s="103"/>
      <c r="V414" s="103"/>
      <c r="W414" s="106"/>
      <c r="X414" s="103"/>
      <c r="Y414" s="103"/>
      <c r="Z414" s="103"/>
      <c r="AA414" s="103"/>
      <c r="AB414" s="103"/>
      <c r="AC414" s="103"/>
      <c r="AD414" s="103"/>
      <c r="AE414" s="103"/>
      <c r="AF414" s="103"/>
      <c r="AG414" s="103"/>
      <c r="AH414" s="103"/>
      <c r="AI414" s="103"/>
      <c r="AJ414" s="103"/>
    </row>
    <row r="415" spans="1:36" x14ac:dyDescent="0.2">
      <c r="A415" s="35">
        <v>413</v>
      </c>
      <c r="B415" s="93"/>
      <c r="C415" s="93"/>
      <c r="D415" s="103"/>
      <c r="E415" s="103"/>
      <c r="F415" s="103"/>
      <c r="G415" s="103"/>
      <c r="H415" s="103"/>
      <c r="I415" s="103"/>
      <c r="J415" s="103"/>
      <c r="K415" s="103"/>
      <c r="L415" s="104"/>
      <c r="M415" s="103"/>
      <c r="N415" s="103"/>
      <c r="O415" s="103"/>
      <c r="P415" s="108"/>
      <c r="Q415" s="103"/>
      <c r="R415" s="103"/>
      <c r="S415" s="103"/>
      <c r="T415" s="103"/>
      <c r="U415" s="103"/>
      <c r="V415" s="103"/>
      <c r="W415" s="106"/>
      <c r="X415" s="103"/>
      <c r="Y415" s="103"/>
      <c r="Z415" s="103"/>
      <c r="AA415" s="103"/>
      <c r="AB415" s="103"/>
      <c r="AC415" s="103"/>
      <c r="AD415" s="103"/>
      <c r="AE415" s="103"/>
      <c r="AF415" s="103"/>
      <c r="AG415" s="103"/>
      <c r="AH415" s="103"/>
      <c r="AI415" s="103"/>
      <c r="AJ415" s="103"/>
    </row>
    <row r="416" spans="1:36" x14ac:dyDescent="0.2">
      <c r="A416" s="35">
        <v>414</v>
      </c>
      <c r="B416" s="93"/>
      <c r="C416" s="93"/>
      <c r="D416" s="103"/>
      <c r="E416" s="103"/>
      <c r="F416" s="103"/>
      <c r="G416" s="103"/>
      <c r="H416" s="103"/>
      <c r="I416" s="103"/>
      <c r="J416" s="103"/>
      <c r="K416" s="103"/>
      <c r="L416" s="104"/>
      <c r="M416" s="103"/>
      <c r="N416" s="103"/>
      <c r="O416" s="103"/>
      <c r="P416" s="108"/>
      <c r="Q416" s="103"/>
      <c r="R416" s="103"/>
      <c r="S416" s="103"/>
      <c r="T416" s="103"/>
      <c r="U416" s="103"/>
      <c r="V416" s="103"/>
      <c r="W416" s="106"/>
      <c r="X416" s="103"/>
      <c r="Y416" s="103"/>
      <c r="Z416" s="103"/>
      <c r="AA416" s="103"/>
      <c r="AB416" s="103"/>
      <c r="AC416" s="103"/>
      <c r="AD416" s="103"/>
      <c r="AE416" s="103"/>
      <c r="AF416" s="103"/>
      <c r="AG416" s="103"/>
      <c r="AH416" s="103"/>
      <c r="AI416" s="103"/>
      <c r="AJ416" s="103"/>
    </row>
    <row r="417" spans="1:36" x14ac:dyDescent="0.2">
      <c r="A417" s="35">
        <v>415</v>
      </c>
      <c r="B417" s="93"/>
      <c r="C417" s="93"/>
      <c r="D417" s="103"/>
      <c r="E417" s="103"/>
      <c r="F417" s="103"/>
      <c r="G417" s="103"/>
      <c r="H417" s="103"/>
      <c r="I417" s="103"/>
      <c r="J417" s="103"/>
      <c r="K417" s="103"/>
      <c r="L417" s="104"/>
      <c r="M417" s="103"/>
      <c r="N417" s="103"/>
      <c r="O417" s="103"/>
      <c r="P417" s="108"/>
      <c r="Q417" s="103"/>
      <c r="R417" s="103"/>
      <c r="S417" s="103"/>
      <c r="T417" s="103"/>
      <c r="U417" s="103"/>
      <c r="V417" s="103"/>
      <c r="W417" s="106"/>
      <c r="X417" s="103"/>
      <c r="Y417" s="103"/>
      <c r="Z417" s="103"/>
      <c r="AA417" s="103"/>
      <c r="AB417" s="103"/>
      <c r="AC417" s="103"/>
      <c r="AD417" s="103"/>
      <c r="AE417" s="103"/>
      <c r="AF417" s="103"/>
      <c r="AG417" s="103"/>
      <c r="AH417" s="103"/>
      <c r="AI417" s="103"/>
      <c r="AJ417" s="103"/>
    </row>
    <row r="418" spans="1:36" x14ac:dyDescent="0.2">
      <c r="A418" s="35">
        <v>416</v>
      </c>
      <c r="B418" s="93"/>
      <c r="C418" s="93"/>
      <c r="D418" s="103"/>
      <c r="E418" s="103"/>
      <c r="F418" s="103"/>
      <c r="G418" s="103"/>
      <c r="H418" s="103"/>
      <c r="I418" s="103"/>
      <c r="J418" s="103"/>
      <c r="K418" s="103"/>
      <c r="L418" s="104"/>
      <c r="M418" s="103"/>
      <c r="N418" s="103"/>
      <c r="O418" s="103"/>
      <c r="P418" s="108"/>
      <c r="Q418" s="103"/>
      <c r="R418" s="103"/>
      <c r="S418" s="103"/>
      <c r="T418" s="103"/>
      <c r="U418" s="103"/>
      <c r="V418" s="103"/>
      <c r="W418" s="106"/>
      <c r="X418" s="103"/>
      <c r="Y418" s="103"/>
      <c r="Z418" s="103"/>
      <c r="AA418" s="103"/>
      <c r="AB418" s="103"/>
      <c r="AC418" s="103"/>
      <c r="AD418" s="103"/>
      <c r="AE418" s="103"/>
      <c r="AF418" s="103"/>
      <c r="AG418" s="103"/>
      <c r="AH418" s="103"/>
      <c r="AI418" s="103"/>
      <c r="AJ418" s="103"/>
    </row>
    <row r="419" spans="1:36" x14ac:dyDescent="0.2">
      <c r="A419" s="35">
        <v>417</v>
      </c>
      <c r="B419" s="93"/>
      <c r="C419" s="93"/>
      <c r="D419" s="103"/>
      <c r="E419" s="103"/>
      <c r="F419" s="103"/>
      <c r="G419" s="103"/>
      <c r="H419" s="103"/>
      <c r="I419" s="103"/>
      <c r="J419" s="103"/>
      <c r="K419" s="103"/>
      <c r="L419" s="104"/>
      <c r="M419" s="103"/>
      <c r="N419" s="103"/>
      <c r="O419" s="103"/>
      <c r="P419" s="108"/>
      <c r="Q419" s="103"/>
      <c r="R419" s="103"/>
      <c r="S419" s="103"/>
      <c r="T419" s="103"/>
      <c r="U419" s="103"/>
      <c r="V419" s="103"/>
      <c r="W419" s="106"/>
      <c r="X419" s="103"/>
      <c r="Y419" s="103"/>
      <c r="Z419" s="103"/>
      <c r="AA419" s="103"/>
      <c r="AB419" s="103"/>
      <c r="AC419" s="103"/>
      <c r="AD419" s="103"/>
      <c r="AE419" s="103"/>
      <c r="AF419" s="103"/>
      <c r="AG419" s="103"/>
      <c r="AH419" s="103"/>
      <c r="AI419" s="103"/>
      <c r="AJ419" s="103"/>
    </row>
    <row r="420" spans="1:36" x14ac:dyDescent="0.2">
      <c r="A420" s="35">
        <v>418</v>
      </c>
      <c r="B420" s="93"/>
      <c r="C420" s="93"/>
      <c r="D420" s="103"/>
      <c r="E420" s="103"/>
      <c r="F420" s="103"/>
      <c r="G420" s="103"/>
      <c r="H420" s="103"/>
      <c r="I420" s="103"/>
      <c r="J420" s="103"/>
      <c r="K420" s="103"/>
      <c r="L420" s="104"/>
      <c r="M420" s="103"/>
      <c r="N420" s="103"/>
      <c r="O420" s="103"/>
      <c r="P420" s="108"/>
      <c r="Q420" s="103"/>
      <c r="R420" s="103"/>
      <c r="S420" s="103"/>
      <c r="T420" s="103"/>
      <c r="U420" s="103"/>
      <c r="V420" s="103"/>
      <c r="W420" s="106"/>
      <c r="X420" s="103"/>
      <c r="Y420" s="103"/>
      <c r="Z420" s="103"/>
      <c r="AA420" s="103"/>
      <c r="AB420" s="103"/>
      <c r="AC420" s="103"/>
      <c r="AD420" s="103"/>
      <c r="AE420" s="103"/>
      <c r="AF420" s="103"/>
      <c r="AG420" s="103"/>
      <c r="AH420" s="103"/>
      <c r="AI420" s="103"/>
      <c r="AJ420" s="103"/>
    </row>
    <row r="421" spans="1:36" x14ac:dyDescent="0.2">
      <c r="A421" s="35">
        <v>419</v>
      </c>
      <c r="B421" s="93"/>
      <c r="C421" s="93"/>
      <c r="D421" s="103"/>
      <c r="E421" s="103"/>
      <c r="F421" s="103"/>
      <c r="G421" s="103"/>
      <c r="H421" s="103"/>
      <c r="I421" s="103"/>
      <c r="J421" s="103"/>
      <c r="K421" s="103"/>
      <c r="L421" s="104"/>
      <c r="M421" s="103"/>
      <c r="N421" s="103"/>
      <c r="O421" s="103"/>
      <c r="P421" s="108"/>
      <c r="Q421" s="103"/>
      <c r="R421" s="103"/>
      <c r="S421" s="103"/>
      <c r="T421" s="103"/>
      <c r="U421" s="103"/>
      <c r="V421" s="103"/>
      <c r="W421" s="106"/>
      <c r="X421" s="103"/>
      <c r="Y421" s="103"/>
      <c r="Z421" s="103"/>
      <c r="AA421" s="103"/>
      <c r="AB421" s="103"/>
      <c r="AC421" s="103"/>
      <c r="AD421" s="103"/>
      <c r="AE421" s="103"/>
      <c r="AF421" s="103"/>
      <c r="AG421" s="103"/>
      <c r="AH421" s="103"/>
      <c r="AI421" s="103"/>
      <c r="AJ421" s="103"/>
    </row>
    <row r="422" spans="1:36" x14ac:dyDescent="0.2">
      <c r="A422" s="35">
        <v>420</v>
      </c>
      <c r="B422" s="93"/>
      <c r="C422" s="93"/>
      <c r="D422" s="103"/>
      <c r="E422" s="103"/>
      <c r="F422" s="103"/>
      <c r="G422" s="103"/>
      <c r="H422" s="103"/>
      <c r="I422" s="103"/>
      <c r="J422" s="103"/>
      <c r="K422" s="103"/>
      <c r="L422" s="104"/>
      <c r="M422" s="103"/>
      <c r="N422" s="103"/>
      <c r="O422" s="103"/>
      <c r="P422" s="108"/>
      <c r="Q422" s="103"/>
      <c r="R422" s="103"/>
      <c r="S422" s="103"/>
      <c r="T422" s="103"/>
      <c r="U422" s="103"/>
      <c r="V422" s="103"/>
      <c r="W422" s="106"/>
      <c r="X422" s="103"/>
      <c r="Y422" s="103"/>
      <c r="Z422" s="103"/>
      <c r="AA422" s="103"/>
      <c r="AB422" s="103"/>
      <c r="AC422" s="103"/>
      <c r="AD422" s="103"/>
      <c r="AE422" s="103"/>
      <c r="AF422" s="103"/>
      <c r="AG422" s="103"/>
      <c r="AH422" s="103"/>
      <c r="AI422" s="103"/>
      <c r="AJ422" s="103"/>
    </row>
    <row r="423" spans="1:36" x14ac:dyDescent="0.2">
      <c r="A423" s="35">
        <v>421</v>
      </c>
      <c r="B423" s="93"/>
      <c r="C423" s="93"/>
      <c r="D423" s="103"/>
      <c r="E423" s="103"/>
      <c r="F423" s="103"/>
      <c r="G423" s="103"/>
      <c r="H423" s="103"/>
      <c r="I423" s="103"/>
      <c r="J423" s="103"/>
      <c r="K423" s="103"/>
      <c r="L423" s="104"/>
      <c r="M423" s="103"/>
      <c r="N423" s="103"/>
      <c r="O423" s="103"/>
      <c r="P423" s="108"/>
      <c r="Q423" s="103"/>
      <c r="R423" s="103"/>
      <c r="S423" s="103"/>
      <c r="T423" s="103"/>
      <c r="U423" s="103"/>
      <c r="V423" s="103"/>
      <c r="W423" s="106"/>
      <c r="X423" s="103"/>
      <c r="Y423" s="103"/>
      <c r="Z423" s="103"/>
      <c r="AA423" s="103"/>
      <c r="AB423" s="103"/>
      <c r="AC423" s="103"/>
      <c r="AD423" s="103"/>
      <c r="AE423" s="103"/>
      <c r="AF423" s="103"/>
      <c r="AG423" s="103"/>
      <c r="AH423" s="103"/>
      <c r="AI423" s="103"/>
      <c r="AJ423" s="103"/>
    </row>
    <row r="424" spans="1:36" x14ac:dyDescent="0.2">
      <c r="A424" s="35">
        <v>422</v>
      </c>
      <c r="B424" s="93"/>
      <c r="C424" s="93"/>
      <c r="D424" s="103"/>
      <c r="E424" s="103"/>
      <c r="F424" s="103"/>
      <c r="G424" s="103"/>
      <c r="H424" s="103"/>
      <c r="I424" s="103"/>
      <c r="J424" s="103"/>
      <c r="K424" s="103"/>
      <c r="L424" s="104"/>
      <c r="M424" s="103"/>
      <c r="N424" s="103"/>
      <c r="O424" s="103"/>
      <c r="P424" s="108"/>
      <c r="Q424" s="103"/>
      <c r="R424" s="103"/>
      <c r="S424" s="103"/>
      <c r="T424" s="103"/>
      <c r="U424" s="103"/>
      <c r="V424" s="103"/>
      <c r="W424" s="106"/>
      <c r="X424" s="103"/>
      <c r="Y424" s="103"/>
      <c r="Z424" s="103"/>
      <c r="AA424" s="103"/>
      <c r="AB424" s="103"/>
      <c r="AC424" s="103"/>
      <c r="AD424" s="103"/>
      <c r="AE424" s="103"/>
      <c r="AF424" s="103"/>
      <c r="AG424" s="103"/>
      <c r="AH424" s="103"/>
      <c r="AI424" s="103"/>
      <c r="AJ424" s="103"/>
    </row>
    <row r="425" spans="1:36" x14ac:dyDescent="0.2">
      <c r="A425" s="35">
        <v>423</v>
      </c>
      <c r="B425" s="93"/>
      <c r="C425" s="93"/>
      <c r="D425" s="103"/>
      <c r="E425" s="103"/>
      <c r="F425" s="103"/>
      <c r="G425" s="103"/>
      <c r="H425" s="103"/>
      <c r="I425" s="103"/>
      <c r="J425" s="103"/>
      <c r="K425" s="103"/>
      <c r="L425" s="104"/>
      <c r="M425" s="103"/>
      <c r="N425" s="103"/>
      <c r="O425" s="103"/>
      <c r="P425" s="108"/>
      <c r="Q425" s="103"/>
      <c r="R425" s="103"/>
      <c r="S425" s="103"/>
      <c r="T425" s="103"/>
      <c r="U425" s="103"/>
      <c r="V425" s="103"/>
      <c r="W425" s="106"/>
      <c r="X425" s="103"/>
      <c r="Y425" s="103"/>
      <c r="Z425" s="103"/>
      <c r="AA425" s="103"/>
      <c r="AB425" s="103"/>
      <c r="AC425" s="103"/>
      <c r="AD425" s="103"/>
      <c r="AE425" s="103"/>
      <c r="AF425" s="103"/>
      <c r="AG425" s="103"/>
      <c r="AH425" s="103"/>
      <c r="AI425" s="103"/>
      <c r="AJ425" s="103"/>
    </row>
    <row r="426" spans="1:36" x14ac:dyDescent="0.2">
      <c r="A426" s="35">
        <v>424</v>
      </c>
      <c r="B426" s="93"/>
      <c r="C426" s="93"/>
      <c r="D426" s="103"/>
      <c r="E426" s="103"/>
      <c r="F426" s="103"/>
      <c r="G426" s="103"/>
      <c r="H426" s="103"/>
      <c r="I426" s="103"/>
      <c r="J426" s="103"/>
      <c r="K426" s="103"/>
      <c r="L426" s="104"/>
      <c r="M426" s="103"/>
      <c r="N426" s="103"/>
      <c r="O426" s="103"/>
      <c r="P426" s="108"/>
      <c r="Q426" s="103"/>
      <c r="R426" s="103"/>
      <c r="S426" s="103"/>
      <c r="T426" s="103"/>
      <c r="U426" s="103"/>
      <c r="V426" s="103"/>
      <c r="W426" s="106"/>
      <c r="X426" s="103"/>
      <c r="Y426" s="103"/>
      <c r="Z426" s="103"/>
      <c r="AA426" s="103"/>
      <c r="AB426" s="103"/>
      <c r="AC426" s="103"/>
      <c r="AD426" s="103"/>
      <c r="AE426" s="103"/>
      <c r="AF426" s="103"/>
      <c r="AG426" s="103"/>
      <c r="AH426" s="103"/>
      <c r="AI426" s="103"/>
      <c r="AJ426" s="103"/>
    </row>
    <row r="427" spans="1:36" x14ac:dyDescent="0.2">
      <c r="A427" s="35">
        <v>425</v>
      </c>
      <c r="B427" s="93"/>
      <c r="C427" s="93"/>
      <c r="D427" s="103"/>
      <c r="E427" s="103"/>
      <c r="F427" s="103"/>
      <c r="G427" s="103"/>
      <c r="H427" s="103"/>
      <c r="I427" s="103"/>
      <c r="J427" s="103"/>
      <c r="K427" s="103"/>
      <c r="L427" s="104"/>
      <c r="M427" s="103"/>
      <c r="N427" s="103"/>
      <c r="O427" s="103"/>
      <c r="P427" s="108"/>
      <c r="Q427" s="103"/>
      <c r="R427" s="103"/>
      <c r="S427" s="103"/>
      <c r="T427" s="103"/>
      <c r="U427" s="103"/>
      <c r="V427" s="103"/>
      <c r="W427" s="106"/>
      <c r="X427" s="103"/>
      <c r="Y427" s="103"/>
      <c r="Z427" s="103"/>
      <c r="AA427" s="103"/>
      <c r="AB427" s="103"/>
      <c r="AC427" s="103"/>
      <c r="AD427" s="103"/>
      <c r="AE427" s="103"/>
      <c r="AF427" s="103"/>
      <c r="AG427" s="103"/>
      <c r="AH427" s="103"/>
      <c r="AI427" s="103"/>
      <c r="AJ427" s="103"/>
    </row>
    <row r="428" spans="1:36" x14ac:dyDescent="0.2">
      <c r="A428" s="35">
        <v>426</v>
      </c>
      <c r="B428" s="93"/>
      <c r="C428" s="93"/>
      <c r="D428" s="103"/>
      <c r="E428" s="103"/>
      <c r="F428" s="103"/>
      <c r="G428" s="103"/>
      <c r="H428" s="103"/>
      <c r="I428" s="103"/>
      <c r="J428" s="103"/>
      <c r="K428" s="103"/>
      <c r="L428" s="104"/>
      <c r="M428" s="103"/>
      <c r="N428" s="103"/>
      <c r="O428" s="103"/>
      <c r="P428" s="108"/>
      <c r="Q428" s="103"/>
      <c r="R428" s="103"/>
      <c r="S428" s="103"/>
      <c r="T428" s="103"/>
      <c r="U428" s="103"/>
      <c r="V428" s="103"/>
      <c r="W428" s="106"/>
      <c r="X428" s="103"/>
      <c r="Y428" s="103"/>
      <c r="Z428" s="103"/>
      <c r="AA428" s="103"/>
      <c r="AB428" s="103"/>
      <c r="AC428" s="103"/>
      <c r="AD428" s="103"/>
      <c r="AE428" s="103"/>
      <c r="AF428" s="103"/>
      <c r="AG428" s="103"/>
      <c r="AH428" s="103"/>
      <c r="AI428" s="103"/>
      <c r="AJ428" s="103"/>
    </row>
    <row r="429" spans="1:36" x14ac:dyDescent="0.2">
      <c r="A429" s="35">
        <v>427</v>
      </c>
      <c r="B429" s="93"/>
      <c r="C429" s="93"/>
      <c r="D429" s="103"/>
      <c r="E429" s="103"/>
      <c r="F429" s="103"/>
      <c r="G429" s="103"/>
      <c r="H429" s="103"/>
      <c r="I429" s="103"/>
      <c r="J429" s="103"/>
      <c r="K429" s="103"/>
      <c r="L429" s="104"/>
      <c r="M429" s="103"/>
      <c r="N429" s="103"/>
      <c r="O429" s="103"/>
      <c r="P429" s="108"/>
      <c r="Q429" s="103"/>
      <c r="R429" s="103"/>
      <c r="S429" s="103"/>
      <c r="T429" s="103"/>
      <c r="U429" s="103"/>
      <c r="V429" s="103"/>
      <c r="W429" s="106"/>
      <c r="X429" s="103"/>
      <c r="Y429" s="103"/>
      <c r="Z429" s="103"/>
      <c r="AA429" s="103"/>
      <c r="AB429" s="103"/>
      <c r="AC429" s="103"/>
      <c r="AD429" s="103"/>
      <c r="AE429" s="103"/>
      <c r="AF429" s="103"/>
      <c r="AG429" s="103"/>
      <c r="AH429" s="103"/>
      <c r="AI429" s="103"/>
      <c r="AJ429" s="103"/>
    </row>
    <row r="430" spans="1:36" x14ac:dyDescent="0.2">
      <c r="A430" s="35">
        <v>428</v>
      </c>
      <c r="B430" s="93"/>
      <c r="C430" s="93"/>
      <c r="D430" s="103"/>
      <c r="E430" s="103"/>
      <c r="F430" s="103"/>
      <c r="G430" s="103"/>
      <c r="H430" s="103"/>
      <c r="I430" s="103"/>
      <c r="J430" s="103"/>
      <c r="K430" s="103"/>
      <c r="L430" s="104"/>
      <c r="M430" s="103"/>
      <c r="N430" s="103"/>
      <c r="O430" s="103"/>
      <c r="P430" s="108"/>
      <c r="Q430" s="103"/>
      <c r="R430" s="103"/>
      <c r="S430" s="103"/>
      <c r="T430" s="103"/>
      <c r="U430" s="103"/>
      <c r="V430" s="103"/>
      <c r="W430" s="106"/>
      <c r="X430" s="103"/>
      <c r="Y430" s="103"/>
      <c r="Z430" s="103"/>
      <c r="AA430" s="103"/>
      <c r="AB430" s="103"/>
      <c r="AC430" s="103"/>
      <c r="AD430" s="103"/>
      <c r="AE430" s="103"/>
      <c r="AF430" s="103"/>
      <c r="AG430" s="103"/>
      <c r="AH430" s="103"/>
      <c r="AI430" s="103"/>
      <c r="AJ430" s="103"/>
    </row>
    <row r="431" spans="1:36" x14ac:dyDescent="0.2">
      <c r="A431" s="35">
        <v>429</v>
      </c>
      <c r="B431" s="93"/>
      <c r="C431" s="93"/>
      <c r="D431" s="103"/>
      <c r="E431" s="103"/>
      <c r="F431" s="103"/>
      <c r="G431" s="103"/>
      <c r="H431" s="103"/>
      <c r="I431" s="103"/>
      <c r="J431" s="103"/>
      <c r="K431" s="103"/>
      <c r="L431" s="104"/>
      <c r="M431" s="103"/>
      <c r="N431" s="103"/>
      <c r="O431" s="103"/>
      <c r="P431" s="108"/>
      <c r="Q431" s="103"/>
      <c r="R431" s="103"/>
      <c r="S431" s="103"/>
      <c r="T431" s="103"/>
      <c r="U431" s="103"/>
      <c r="V431" s="103"/>
      <c r="W431" s="106"/>
      <c r="X431" s="103"/>
      <c r="Y431" s="103"/>
      <c r="Z431" s="103"/>
      <c r="AA431" s="103"/>
      <c r="AB431" s="103"/>
      <c r="AC431" s="103"/>
      <c r="AD431" s="103"/>
      <c r="AE431" s="103"/>
      <c r="AF431" s="103"/>
      <c r="AG431" s="103"/>
      <c r="AH431" s="103"/>
      <c r="AI431" s="103"/>
      <c r="AJ431" s="103"/>
    </row>
    <row r="432" spans="1:36" x14ac:dyDescent="0.2">
      <c r="A432" s="35">
        <v>430</v>
      </c>
      <c r="B432" s="93"/>
      <c r="C432" s="93"/>
      <c r="D432" s="103"/>
      <c r="E432" s="103"/>
      <c r="F432" s="103"/>
      <c r="G432" s="103"/>
      <c r="H432" s="103"/>
      <c r="I432" s="103"/>
      <c r="J432" s="103"/>
      <c r="K432" s="103"/>
      <c r="L432" s="104"/>
      <c r="M432" s="103"/>
      <c r="N432" s="103"/>
      <c r="O432" s="103"/>
      <c r="P432" s="108"/>
      <c r="Q432" s="103"/>
      <c r="R432" s="103"/>
      <c r="S432" s="103"/>
      <c r="T432" s="103"/>
      <c r="U432" s="103"/>
      <c r="V432" s="103"/>
      <c r="W432" s="106"/>
      <c r="X432" s="103"/>
      <c r="Y432" s="103"/>
      <c r="Z432" s="103"/>
      <c r="AA432" s="103"/>
      <c r="AB432" s="103"/>
      <c r="AC432" s="103"/>
      <c r="AD432" s="103"/>
      <c r="AE432" s="103"/>
      <c r="AF432" s="103"/>
      <c r="AG432" s="103"/>
      <c r="AH432" s="103"/>
      <c r="AI432" s="103"/>
      <c r="AJ432" s="103"/>
    </row>
    <row r="433" spans="1:36" x14ac:dyDescent="0.2">
      <c r="A433" s="35">
        <v>431</v>
      </c>
      <c r="B433" s="93"/>
      <c r="C433" s="93"/>
      <c r="D433" s="103"/>
      <c r="E433" s="103"/>
      <c r="F433" s="103"/>
      <c r="G433" s="103"/>
      <c r="H433" s="103"/>
      <c r="I433" s="103"/>
      <c r="J433" s="103"/>
      <c r="K433" s="103"/>
      <c r="L433" s="104"/>
      <c r="M433" s="103"/>
      <c r="N433" s="103"/>
      <c r="O433" s="103"/>
      <c r="P433" s="108"/>
      <c r="Q433" s="103"/>
      <c r="R433" s="103"/>
      <c r="S433" s="103"/>
      <c r="T433" s="103"/>
      <c r="U433" s="103"/>
      <c r="V433" s="103"/>
      <c r="W433" s="106"/>
      <c r="X433" s="103"/>
      <c r="Y433" s="103"/>
      <c r="Z433" s="103"/>
      <c r="AA433" s="103"/>
      <c r="AB433" s="103"/>
      <c r="AC433" s="103"/>
      <c r="AD433" s="103"/>
      <c r="AE433" s="103"/>
      <c r="AF433" s="103"/>
      <c r="AG433" s="103"/>
      <c r="AH433" s="103"/>
      <c r="AI433" s="103"/>
      <c r="AJ433" s="103"/>
    </row>
    <row r="434" spans="1:36" x14ac:dyDescent="0.2">
      <c r="A434" s="35">
        <v>432</v>
      </c>
      <c r="B434" s="93"/>
      <c r="C434" s="93"/>
      <c r="D434" s="103"/>
      <c r="E434" s="103"/>
      <c r="F434" s="103"/>
      <c r="G434" s="103"/>
      <c r="H434" s="103"/>
      <c r="I434" s="103"/>
      <c r="J434" s="103"/>
      <c r="K434" s="103"/>
      <c r="L434" s="104"/>
      <c r="M434" s="103"/>
      <c r="N434" s="103"/>
      <c r="O434" s="103"/>
      <c r="P434" s="108"/>
      <c r="Q434" s="103"/>
      <c r="R434" s="103"/>
      <c r="S434" s="103"/>
      <c r="T434" s="103"/>
      <c r="U434" s="103"/>
      <c r="V434" s="103"/>
      <c r="W434" s="106"/>
      <c r="X434" s="103"/>
      <c r="Y434" s="103"/>
      <c r="Z434" s="103"/>
      <c r="AA434" s="103"/>
      <c r="AB434" s="103"/>
      <c r="AC434" s="103"/>
      <c r="AD434" s="103"/>
      <c r="AE434" s="103"/>
      <c r="AF434" s="103"/>
      <c r="AG434" s="103"/>
      <c r="AH434" s="103"/>
      <c r="AI434" s="103"/>
      <c r="AJ434" s="103"/>
    </row>
    <row r="435" spans="1:36" x14ac:dyDescent="0.2">
      <c r="A435" s="35">
        <v>433</v>
      </c>
      <c r="B435" s="93"/>
      <c r="C435" s="93"/>
      <c r="D435" s="103"/>
      <c r="E435" s="103"/>
      <c r="F435" s="103"/>
      <c r="G435" s="103"/>
      <c r="H435" s="103"/>
      <c r="I435" s="103"/>
      <c r="J435" s="103"/>
      <c r="K435" s="103"/>
      <c r="L435" s="104"/>
      <c r="M435" s="103"/>
      <c r="N435" s="103"/>
      <c r="O435" s="103"/>
      <c r="P435" s="108"/>
      <c r="Q435" s="103"/>
      <c r="R435" s="103"/>
      <c r="S435" s="103"/>
      <c r="T435" s="103"/>
      <c r="U435" s="103"/>
      <c r="V435" s="103"/>
      <c r="W435" s="106"/>
      <c r="X435" s="103"/>
      <c r="Y435" s="103"/>
      <c r="Z435" s="103"/>
      <c r="AA435" s="103"/>
      <c r="AB435" s="103"/>
      <c r="AC435" s="103"/>
      <c r="AD435" s="103"/>
      <c r="AE435" s="103"/>
      <c r="AF435" s="103"/>
      <c r="AG435" s="103"/>
      <c r="AH435" s="103"/>
      <c r="AI435" s="103"/>
      <c r="AJ435" s="103"/>
    </row>
    <row r="436" spans="1:36" x14ac:dyDescent="0.2">
      <c r="A436" s="35">
        <v>434</v>
      </c>
      <c r="B436" s="93"/>
      <c r="C436" s="93"/>
      <c r="D436" s="103"/>
      <c r="E436" s="103"/>
      <c r="F436" s="103"/>
      <c r="G436" s="103"/>
      <c r="H436" s="103"/>
      <c r="I436" s="103"/>
      <c r="J436" s="103"/>
      <c r="K436" s="103"/>
      <c r="L436" s="104"/>
      <c r="M436" s="103"/>
      <c r="N436" s="103"/>
      <c r="O436" s="103"/>
      <c r="P436" s="108"/>
      <c r="Q436" s="103"/>
      <c r="R436" s="103"/>
      <c r="S436" s="103"/>
      <c r="T436" s="103"/>
      <c r="U436" s="103"/>
      <c r="V436" s="103"/>
      <c r="W436" s="106"/>
      <c r="X436" s="103"/>
      <c r="Y436" s="103"/>
      <c r="Z436" s="103"/>
      <c r="AA436" s="103"/>
      <c r="AB436" s="103"/>
      <c r="AC436" s="103"/>
      <c r="AD436" s="103"/>
      <c r="AE436" s="103"/>
      <c r="AF436" s="103"/>
      <c r="AG436" s="103"/>
      <c r="AH436" s="103"/>
      <c r="AI436" s="103"/>
      <c r="AJ436" s="103"/>
    </row>
    <row r="437" spans="1:36" x14ac:dyDescent="0.2">
      <c r="A437" s="35">
        <v>435</v>
      </c>
      <c r="B437" s="93"/>
      <c r="C437" s="93"/>
      <c r="D437" s="103"/>
      <c r="E437" s="103"/>
      <c r="F437" s="103"/>
      <c r="G437" s="103"/>
      <c r="H437" s="103"/>
      <c r="I437" s="103"/>
      <c r="J437" s="103"/>
      <c r="K437" s="103"/>
      <c r="L437" s="104"/>
      <c r="M437" s="103"/>
      <c r="N437" s="103"/>
      <c r="O437" s="103"/>
      <c r="P437" s="108"/>
      <c r="Q437" s="103"/>
      <c r="R437" s="103"/>
      <c r="S437" s="103"/>
      <c r="T437" s="103"/>
      <c r="U437" s="103"/>
      <c r="V437" s="103"/>
      <c r="W437" s="106"/>
      <c r="X437" s="103"/>
      <c r="Y437" s="103"/>
      <c r="Z437" s="103"/>
      <c r="AA437" s="103"/>
      <c r="AB437" s="103"/>
      <c r="AC437" s="103"/>
      <c r="AD437" s="103"/>
      <c r="AE437" s="103"/>
      <c r="AF437" s="103"/>
      <c r="AG437" s="103"/>
      <c r="AH437" s="103"/>
      <c r="AI437" s="103"/>
      <c r="AJ437" s="103"/>
    </row>
    <row r="438" spans="1:36" x14ac:dyDescent="0.2">
      <c r="A438" s="35">
        <v>436</v>
      </c>
      <c r="B438" s="93"/>
      <c r="C438" s="93"/>
      <c r="D438" s="103"/>
      <c r="E438" s="103"/>
      <c r="F438" s="103"/>
      <c r="G438" s="103"/>
      <c r="H438" s="103"/>
      <c r="I438" s="103"/>
      <c r="J438" s="103"/>
      <c r="K438" s="103"/>
      <c r="L438" s="104"/>
      <c r="M438" s="103"/>
      <c r="N438" s="103"/>
      <c r="O438" s="103"/>
      <c r="P438" s="108"/>
      <c r="Q438" s="103"/>
      <c r="R438" s="103"/>
      <c r="S438" s="103"/>
      <c r="T438" s="103"/>
      <c r="U438" s="103"/>
      <c r="V438" s="103"/>
      <c r="W438" s="106"/>
      <c r="X438" s="103"/>
      <c r="Y438" s="103"/>
      <c r="Z438" s="103"/>
      <c r="AA438" s="103"/>
      <c r="AB438" s="103"/>
      <c r="AC438" s="103"/>
      <c r="AD438" s="103"/>
      <c r="AE438" s="103"/>
      <c r="AF438" s="103"/>
      <c r="AG438" s="103"/>
      <c r="AH438" s="103"/>
      <c r="AI438" s="103"/>
      <c r="AJ438" s="103"/>
    </row>
    <row r="439" spans="1:36" x14ac:dyDescent="0.2">
      <c r="A439" s="35">
        <v>437</v>
      </c>
      <c r="B439" s="93"/>
      <c r="C439" s="93"/>
      <c r="D439" s="103"/>
      <c r="E439" s="103"/>
      <c r="F439" s="103"/>
      <c r="G439" s="103"/>
      <c r="H439" s="103"/>
      <c r="I439" s="103"/>
      <c r="J439" s="103"/>
      <c r="K439" s="103"/>
      <c r="L439" s="104"/>
      <c r="M439" s="103"/>
      <c r="N439" s="103"/>
      <c r="O439" s="103"/>
      <c r="P439" s="108"/>
      <c r="Q439" s="103"/>
      <c r="R439" s="103"/>
      <c r="S439" s="103"/>
      <c r="T439" s="103"/>
      <c r="U439" s="103"/>
      <c r="V439" s="103"/>
      <c r="W439" s="106"/>
      <c r="X439" s="103"/>
      <c r="Y439" s="103"/>
      <c r="Z439" s="103"/>
      <c r="AA439" s="103"/>
      <c r="AB439" s="103"/>
      <c r="AC439" s="103"/>
      <c r="AD439" s="103"/>
      <c r="AE439" s="103"/>
      <c r="AF439" s="103"/>
      <c r="AG439" s="103"/>
      <c r="AH439" s="103"/>
      <c r="AI439" s="103"/>
      <c r="AJ439" s="103"/>
    </row>
    <row r="440" spans="1:36" x14ac:dyDescent="0.2">
      <c r="A440" s="35">
        <v>438</v>
      </c>
      <c r="B440" s="93"/>
      <c r="C440" s="93"/>
      <c r="D440" s="103"/>
      <c r="E440" s="103"/>
      <c r="F440" s="103"/>
      <c r="G440" s="103"/>
      <c r="H440" s="103"/>
      <c r="I440" s="103"/>
      <c r="J440" s="103"/>
      <c r="K440" s="103"/>
      <c r="L440" s="104"/>
      <c r="M440" s="103"/>
      <c r="N440" s="103"/>
      <c r="O440" s="103"/>
      <c r="P440" s="108"/>
      <c r="Q440" s="103"/>
      <c r="R440" s="103"/>
      <c r="S440" s="103"/>
      <c r="T440" s="103"/>
      <c r="U440" s="103"/>
      <c r="V440" s="103"/>
      <c r="W440" s="106"/>
      <c r="X440" s="103"/>
      <c r="Y440" s="103"/>
      <c r="Z440" s="103"/>
      <c r="AA440" s="103"/>
      <c r="AB440" s="103"/>
      <c r="AC440" s="103"/>
      <c r="AD440" s="103"/>
      <c r="AE440" s="103"/>
      <c r="AF440" s="103"/>
      <c r="AG440" s="103"/>
      <c r="AH440" s="103"/>
      <c r="AI440" s="103"/>
      <c r="AJ440" s="103"/>
    </row>
    <row r="441" spans="1:36" x14ac:dyDescent="0.2">
      <c r="A441" s="35">
        <v>439</v>
      </c>
      <c r="B441" s="93"/>
      <c r="C441" s="93"/>
      <c r="D441" s="103"/>
      <c r="E441" s="103"/>
      <c r="F441" s="103"/>
      <c r="G441" s="103"/>
      <c r="H441" s="103"/>
      <c r="I441" s="103"/>
      <c r="J441" s="103"/>
      <c r="K441" s="103"/>
      <c r="L441" s="104"/>
      <c r="M441" s="103"/>
      <c r="N441" s="103"/>
      <c r="O441" s="103"/>
      <c r="P441" s="108"/>
      <c r="Q441" s="103"/>
      <c r="R441" s="103"/>
      <c r="S441" s="103"/>
      <c r="T441" s="103"/>
      <c r="U441" s="103"/>
      <c r="V441" s="103"/>
      <c r="W441" s="106"/>
      <c r="X441" s="103"/>
      <c r="Y441" s="103"/>
      <c r="Z441" s="103"/>
      <c r="AA441" s="103"/>
      <c r="AB441" s="103"/>
      <c r="AC441" s="103"/>
      <c r="AD441" s="103"/>
      <c r="AE441" s="103"/>
      <c r="AF441" s="103"/>
      <c r="AG441" s="103"/>
      <c r="AH441" s="103"/>
      <c r="AI441" s="103"/>
      <c r="AJ441" s="103"/>
    </row>
    <row r="442" spans="1:36" x14ac:dyDescent="0.2">
      <c r="A442" s="35">
        <v>440</v>
      </c>
      <c r="B442" s="93"/>
      <c r="C442" s="93"/>
      <c r="D442" s="103"/>
      <c r="E442" s="103"/>
      <c r="F442" s="103"/>
      <c r="G442" s="103"/>
      <c r="H442" s="103"/>
      <c r="I442" s="103"/>
      <c r="J442" s="103"/>
      <c r="K442" s="103"/>
      <c r="L442" s="104"/>
      <c r="M442" s="103"/>
      <c r="N442" s="103"/>
      <c r="O442" s="103"/>
      <c r="P442" s="108"/>
      <c r="Q442" s="103"/>
      <c r="R442" s="103"/>
      <c r="S442" s="103"/>
      <c r="T442" s="103"/>
      <c r="U442" s="103"/>
      <c r="V442" s="103"/>
      <c r="W442" s="106"/>
      <c r="X442" s="103"/>
      <c r="Y442" s="103"/>
      <c r="Z442" s="103"/>
      <c r="AA442" s="103"/>
      <c r="AB442" s="103"/>
      <c r="AC442" s="103"/>
      <c r="AD442" s="103"/>
      <c r="AE442" s="103"/>
      <c r="AF442" s="103"/>
      <c r="AG442" s="103"/>
      <c r="AH442" s="103"/>
      <c r="AI442" s="103"/>
      <c r="AJ442" s="103"/>
    </row>
    <row r="443" spans="1:36" x14ac:dyDescent="0.2">
      <c r="A443" s="35">
        <v>441</v>
      </c>
      <c r="B443" s="93"/>
      <c r="C443" s="93"/>
      <c r="D443" s="103"/>
      <c r="E443" s="103"/>
      <c r="F443" s="103"/>
      <c r="G443" s="103"/>
      <c r="H443" s="103"/>
      <c r="I443" s="103"/>
      <c r="J443" s="103"/>
      <c r="K443" s="103"/>
      <c r="L443" s="104"/>
      <c r="M443" s="103"/>
      <c r="N443" s="103"/>
      <c r="O443" s="103"/>
      <c r="P443" s="108"/>
      <c r="Q443" s="103"/>
      <c r="R443" s="103"/>
      <c r="S443" s="103"/>
      <c r="T443" s="103"/>
      <c r="U443" s="103"/>
      <c r="V443" s="103"/>
      <c r="W443" s="106"/>
      <c r="X443" s="103"/>
      <c r="Y443" s="103"/>
      <c r="Z443" s="103"/>
      <c r="AA443" s="103"/>
      <c r="AB443" s="103"/>
      <c r="AC443" s="103"/>
      <c r="AD443" s="103"/>
      <c r="AE443" s="103"/>
      <c r="AF443" s="103"/>
      <c r="AG443" s="103"/>
      <c r="AH443" s="103"/>
      <c r="AI443" s="103"/>
      <c r="AJ443" s="103"/>
    </row>
    <row r="444" spans="1:36" x14ac:dyDescent="0.2">
      <c r="A444" s="35">
        <v>442</v>
      </c>
      <c r="B444" s="93"/>
      <c r="C444" s="93"/>
      <c r="D444" s="103"/>
      <c r="E444" s="103"/>
      <c r="F444" s="103"/>
      <c r="G444" s="103"/>
      <c r="H444" s="103"/>
      <c r="I444" s="103"/>
      <c r="J444" s="103"/>
      <c r="K444" s="103"/>
      <c r="L444" s="104"/>
      <c r="M444" s="103"/>
      <c r="N444" s="103"/>
      <c r="O444" s="103"/>
      <c r="P444" s="108"/>
      <c r="Q444" s="103"/>
      <c r="R444" s="103"/>
      <c r="S444" s="103"/>
      <c r="T444" s="103"/>
      <c r="U444" s="103"/>
      <c r="V444" s="103"/>
      <c r="W444" s="106"/>
      <c r="X444" s="103"/>
      <c r="Y444" s="103"/>
      <c r="Z444" s="103"/>
      <c r="AA444" s="103"/>
      <c r="AB444" s="103"/>
      <c r="AC444" s="103"/>
      <c r="AD444" s="103"/>
      <c r="AE444" s="103"/>
      <c r="AF444" s="103"/>
      <c r="AG444" s="103"/>
      <c r="AH444" s="103"/>
      <c r="AI444" s="103"/>
      <c r="AJ444" s="103"/>
    </row>
    <row r="445" spans="1:36" x14ac:dyDescent="0.2">
      <c r="A445" s="35">
        <v>443</v>
      </c>
      <c r="B445" s="93"/>
      <c r="C445" s="93"/>
      <c r="D445" s="103"/>
      <c r="E445" s="103"/>
      <c r="F445" s="103"/>
      <c r="G445" s="103"/>
      <c r="H445" s="103"/>
      <c r="I445" s="103"/>
      <c r="J445" s="103"/>
      <c r="K445" s="103"/>
      <c r="L445" s="104"/>
      <c r="M445" s="103"/>
      <c r="N445" s="103"/>
      <c r="O445" s="103"/>
      <c r="P445" s="108"/>
      <c r="Q445" s="103"/>
      <c r="R445" s="103"/>
      <c r="S445" s="103"/>
      <c r="T445" s="103"/>
      <c r="U445" s="103"/>
      <c r="V445" s="103"/>
      <c r="W445" s="106"/>
      <c r="X445" s="103"/>
      <c r="Y445" s="103"/>
      <c r="Z445" s="103"/>
      <c r="AA445" s="103"/>
      <c r="AB445" s="103"/>
      <c r="AC445" s="103"/>
      <c r="AD445" s="103"/>
      <c r="AE445" s="103"/>
      <c r="AF445" s="103"/>
      <c r="AG445" s="103"/>
      <c r="AH445" s="103"/>
      <c r="AI445" s="103"/>
      <c r="AJ445" s="103"/>
    </row>
    <row r="446" spans="1:36" x14ac:dyDescent="0.2">
      <c r="A446" s="35">
        <v>444</v>
      </c>
      <c r="B446" s="93"/>
      <c r="C446" s="93"/>
      <c r="D446" s="103"/>
      <c r="E446" s="103"/>
      <c r="F446" s="103"/>
      <c r="G446" s="103"/>
      <c r="H446" s="103"/>
      <c r="I446" s="103"/>
      <c r="J446" s="103"/>
      <c r="K446" s="103"/>
      <c r="L446" s="104"/>
      <c r="M446" s="103"/>
      <c r="N446" s="103"/>
      <c r="O446" s="103"/>
      <c r="P446" s="108"/>
      <c r="Q446" s="103"/>
      <c r="R446" s="103"/>
      <c r="S446" s="103"/>
      <c r="T446" s="103"/>
      <c r="U446" s="103"/>
      <c r="V446" s="103"/>
      <c r="W446" s="106"/>
      <c r="X446" s="103"/>
      <c r="Y446" s="103"/>
      <c r="Z446" s="103"/>
      <c r="AA446" s="103"/>
      <c r="AB446" s="103"/>
      <c r="AC446" s="103"/>
      <c r="AD446" s="103"/>
      <c r="AE446" s="103"/>
      <c r="AF446" s="103"/>
      <c r="AG446" s="103"/>
      <c r="AH446" s="103"/>
      <c r="AI446" s="103"/>
      <c r="AJ446" s="103"/>
    </row>
    <row r="447" spans="1:36" x14ac:dyDescent="0.2">
      <c r="A447" s="35">
        <v>445</v>
      </c>
      <c r="B447" s="93"/>
      <c r="C447" s="93"/>
      <c r="D447" s="103"/>
      <c r="E447" s="103"/>
      <c r="F447" s="103"/>
      <c r="G447" s="103"/>
      <c r="H447" s="103"/>
      <c r="I447" s="103"/>
      <c r="J447" s="103"/>
      <c r="K447" s="103"/>
      <c r="L447" s="104"/>
      <c r="M447" s="103"/>
      <c r="N447" s="103"/>
      <c r="O447" s="103"/>
      <c r="P447" s="108"/>
      <c r="Q447" s="103"/>
      <c r="R447" s="103"/>
      <c r="S447" s="103"/>
      <c r="T447" s="103"/>
      <c r="U447" s="103"/>
      <c r="V447" s="103"/>
      <c r="W447" s="106"/>
      <c r="X447" s="103"/>
      <c r="Y447" s="103"/>
      <c r="Z447" s="103"/>
      <c r="AA447" s="103"/>
      <c r="AB447" s="103"/>
      <c r="AC447" s="103"/>
      <c r="AD447" s="103"/>
      <c r="AE447" s="103"/>
      <c r="AF447" s="103"/>
      <c r="AG447" s="103"/>
      <c r="AH447" s="103"/>
      <c r="AI447" s="103"/>
      <c r="AJ447" s="103"/>
    </row>
    <row r="448" spans="1:36" x14ac:dyDescent="0.2">
      <c r="A448" s="35">
        <v>446</v>
      </c>
      <c r="B448" s="93"/>
      <c r="C448" s="93"/>
      <c r="D448" s="103"/>
      <c r="E448" s="103"/>
      <c r="F448" s="103"/>
      <c r="G448" s="103"/>
      <c r="H448" s="103"/>
      <c r="I448" s="103"/>
      <c r="J448" s="103"/>
      <c r="K448" s="103"/>
      <c r="L448" s="104"/>
      <c r="M448" s="103"/>
      <c r="N448" s="103"/>
      <c r="O448" s="103"/>
      <c r="P448" s="108"/>
      <c r="Q448" s="103"/>
      <c r="R448" s="103"/>
      <c r="S448" s="103"/>
      <c r="T448" s="103"/>
      <c r="U448" s="103"/>
      <c r="V448" s="103"/>
      <c r="W448" s="106"/>
      <c r="X448" s="103"/>
      <c r="Y448" s="103"/>
      <c r="Z448" s="103"/>
      <c r="AA448" s="103"/>
      <c r="AB448" s="103"/>
      <c r="AC448" s="103"/>
      <c r="AD448" s="103"/>
      <c r="AE448" s="103"/>
      <c r="AF448" s="103"/>
      <c r="AG448" s="103"/>
      <c r="AH448" s="103"/>
      <c r="AI448" s="103"/>
      <c r="AJ448" s="103"/>
    </row>
    <row r="449" spans="1:36" x14ac:dyDescent="0.2">
      <c r="A449" s="35">
        <v>447</v>
      </c>
      <c r="B449" s="93"/>
      <c r="C449" s="93"/>
      <c r="D449" s="103"/>
      <c r="E449" s="103"/>
      <c r="F449" s="103"/>
      <c r="G449" s="103"/>
      <c r="H449" s="103"/>
      <c r="I449" s="103"/>
      <c r="J449" s="103"/>
      <c r="K449" s="103"/>
      <c r="L449" s="104"/>
      <c r="M449" s="103"/>
      <c r="N449" s="103"/>
      <c r="O449" s="103"/>
      <c r="P449" s="108"/>
      <c r="Q449" s="103"/>
      <c r="R449" s="103"/>
      <c r="S449" s="103"/>
      <c r="T449" s="103"/>
      <c r="U449" s="103"/>
      <c r="V449" s="103"/>
      <c r="W449" s="106"/>
      <c r="X449" s="103"/>
      <c r="Y449" s="103"/>
      <c r="Z449" s="103"/>
      <c r="AA449" s="103"/>
      <c r="AB449" s="103"/>
      <c r="AC449" s="103"/>
      <c r="AD449" s="103"/>
      <c r="AE449" s="103"/>
      <c r="AF449" s="103"/>
      <c r="AG449" s="103"/>
      <c r="AH449" s="103"/>
      <c r="AI449" s="103"/>
      <c r="AJ449" s="103"/>
    </row>
    <row r="450" spans="1:36" x14ac:dyDescent="0.2">
      <c r="A450" s="35">
        <v>448</v>
      </c>
      <c r="B450" s="93"/>
      <c r="C450" s="93"/>
      <c r="D450" s="103"/>
      <c r="E450" s="103"/>
      <c r="F450" s="103"/>
      <c r="G450" s="103"/>
      <c r="H450" s="103"/>
      <c r="I450" s="103"/>
      <c r="J450" s="103"/>
      <c r="K450" s="103"/>
      <c r="L450" s="104"/>
      <c r="M450" s="103"/>
      <c r="N450" s="103"/>
      <c r="O450" s="103"/>
      <c r="P450" s="108"/>
      <c r="Q450" s="103"/>
      <c r="R450" s="103"/>
      <c r="S450" s="103"/>
      <c r="T450" s="103"/>
      <c r="U450" s="103"/>
      <c r="V450" s="103"/>
      <c r="W450" s="106"/>
      <c r="X450" s="103"/>
      <c r="Y450" s="103"/>
      <c r="Z450" s="103"/>
      <c r="AA450" s="103"/>
      <c r="AB450" s="103"/>
      <c r="AC450" s="103"/>
      <c r="AD450" s="103"/>
      <c r="AE450" s="103"/>
      <c r="AF450" s="103"/>
      <c r="AG450" s="103"/>
      <c r="AH450" s="103"/>
      <c r="AI450" s="103"/>
      <c r="AJ450" s="103"/>
    </row>
    <row r="451" spans="1:36" x14ac:dyDescent="0.2">
      <c r="A451" s="35">
        <v>449</v>
      </c>
      <c r="B451" s="93"/>
      <c r="C451" s="93"/>
      <c r="D451" s="103"/>
      <c r="E451" s="103"/>
      <c r="F451" s="103"/>
      <c r="G451" s="103"/>
      <c r="H451" s="103"/>
      <c r="I451" s="103"/>
      <c r="J451" s="103"/>
      <c r="K451" s="103"/>
      <c r="L451" s="104"/>
      <c r="M451" s="103"/>
      <c r="N451" s="103"/>
      <c r="O451" s="103"/>
      <c r="P451" s="108"/>
      <c r="Q451" s="103"/>
      <c r="R451" s="103"/>
      <c r="S451" s="103"/>
      <c r="T451" s="103"/>
      <c r="U451" s="103"/>
      <c r="V451" s="103"/>
      <c r="W451" s="106"/>
      <c r="X451" s="103"/>
      <c r="Y451" s="103"/>
      <c r="Z451" s="103"/>
      <c r="AA451" s="103"/>
      <c r="AB451" s="103"/>
      <c r="AC451" s="103"/>
      <c r="AD451" s="103"/>
      <c r="AE451" s="103"/>
      <c r="AF451" s="103"/>
      <c r="AG451" s="103"/>
      <c r="AH451" s="103"/>
      <c r="AI451" s="103"/>
      <c r="AJ451" s="103"/>
    </row>
    <row r="452" spans="1:36" x14ac:dyDescent="0.2">
      <c r="A452" s="35">
        <v>450</v>
      </c>
      <c r="B452" s="93"/>
      <c r="C452" s="93"/>
      <c r="D452" s="103"/>
      <c r="E452" s="103"/>
      <c r="F452" s="103"/>
      <c r="G452" s="103"/>
      <c r="H452" s="103"/>
      <c r="I452" s="103"/>
      <c r="J452" s="103"/>
      <c r="K452" s="103"/>
      <c r="L452" s="104"/>
      <c r="M452" s="103"/>
      <c r="N452" s="103"/>
      <c r="O452" s="103"/>
      <c r="P452" s="108"/>
      <c r="Q452" s="103"/>
      <c r="R452" s="103"/>
      <c r="S452" s="103"/>
      <c r="T452" s="103"/>
      <c r="U452" s="103"/>
      <c r="V452" s="103"/>
      <c r="W452" s="106"/>
      <c r="X452" s="103"/>
      <c r="Y452" s="103"/>
      <c r="Z452" s="103"/>
      <c r="AA452" s="103"/>
      <c r="AB452" s="103"/>
      <c r="AC452" s="103"/>
      <c r="AD452" s="103"/>
      <c r="AE452" s="103"/>
      <c r="AF452" s="103"/>
      <c r="AG452" s="103"/>
      <c r="AH452" s="103"/>
      <c r="AI452" s="103"/>
      <c r="AJ452" s="103"/>
    </row>
    <row r="453" spans="1:36" x14ac:dyDescent="0.2">
      <c r="A453" s="35">
        <v>451</v>
      </c>
      <c r="B453" s="93"/>
      <c r="C453" s="93"/>
      <c r="D453" s="103"/>
      <c r="E453" s="103"/>
      <c r="F453" s="103"/>
      <c r="G453" s="103"/>
      <c r="H453" s="103"/>
      <c r="I453" s="103"/>
      <c r="J453" s="103"/>
      <c r="K453" s="103"/>
      <c r="L453" s="104"/>
      <c r="M453" s="103"/>
      <c r="N453" s="103"/>
      <c r="O453" s="103"/>
      <c r="P453" s="108"/>
      <c r="Q453" s="103"/>
      <c r="R453" s="103"/>
      <c r="S453" s="103"/>
      <c r="T453" s="103"/>
      <c r="U453" s="103"/>
      <c r="V453" s="103"/>
      <c r="W453" s="106"/>
      <c r="X453" s="103"/>
      <c r="Y453" s="103"/>
      <c r="Z453" s="103"/>
      <c r="AA453" s="103"/>
      <c r="AB453" s="103"/>
      <c r="AC453" s="103"/>
      <c r="AD453" s="103"/>
      <c r="AE453" s="103"/>
      <c r="AF453" s="103"/>
      <c r="AG453" s="103"/>
      <c r="AH453" s="103"/>
      <c r="AI453" s="103"/>
      <c r="AJ453" s="103"/>
    </row>
    <row r="454" spans="1:36" x14ac:dyDescent="0.2">
      <c r="A454" s="35">
        <v>452</v>
      </c>
      <c r="B454" s="93"/>
      <c r="C454" s="93"/>
      <c r="D454" s="103"/>
      <c r="E454" s="103"/>
      <c r="F454" s="103"/>
      <c r="G454" s="103"/>
      <c r="H454" s="103"/>
      <c r="I454" s="103"/>
      <c r="J454" s="103"/>
      <c r="K454" s="103"/>
      <c r="L454" s="104"/>
      <c r="M454" s="103"/>
      <c r="N454" s="103"/>
      <c r="O454" s="103"/>
      <c r="P454" s="108"/>
      <c r="Q454" s="103"/>
      <c r="R454" s="103"/>
      <c r="S454" s="103"/>
      <c r="T454" s="103"/>
      <c r="U454" s="103"/>
      <c r="V454" s="103"/>
      <c r="W454" s="106"/>
      <c r="X454" s="103"/>
      <c r="Y454" s="103"/>
      <c r="Z454" s="103"/>
      <c r="AA454" s="103"/>
      <c r="AB454" s="103"/>
      <c r="AC454" s="103"/>
      <c r="AD454" s="103"/>
      <c r="AE454" s="103"/>
      <c r="AF454" s="103"/>
      <c r="AG454" s="103"/>
      <c r="AH454" s="103"/>
      <c r="AI454" s="103"/>
      <c r="AJ454" s="103"/>
    </row>
    <row r="455" spans="1:36" x14ac:dyDescent="0.2">
      <c r="A455" s="35">
        <v>453</v>
      </c>
      <c r="B455" s="93"/>
      <c r="C455" s="93"/>
      <c r="D455" s="103"/>
      <c r="E455" s="103"/>
      <c r="F455" s="103"/>
      <c r="G455" s="103"/>
      <c r="H455" s="103"/>
      <c r="I455" s="103"/>
      <c r="J455" s="103"/>
      <c r="K455" s="103"/>
      <c r="L455" s="104"/>
      <c r="M455" s="103"/>
      <c r="N455" s="103"/>
      <c r="O455" s="103"/>
      <c r="P455" s="108"/>
      <c r="Q455" s="103"/>
      <c r="R455" s="103"/>
      <c r="S455" s="103"/>
      <c r="T455" s="103"/>
      <c r="U455" s="103"/>
      <c r="V455" s="103"/>
      <c r="W455" s="106"/>
      <c r="X455" s="103"/>
      <c r="Y455" s="103"/>
      <c r="Z455" s="103"/>
      <c r="AA455" s="103"/>
      <c r="AB455" s="103"/>
      <c r="AC455" s="103"/>
      <c r="AD455" s="103"/>
      <c r="AE455" s="103"/>
      <c r="AF455" s="103"/>
      <c r="AG455" s="103"/>
      <c r="AH455" s="103"/>
      <c r="AI455" s="103"/>
      <c r="AJ455" s="103"/>
    </row>
    <row r="456" spans="1:36" x14ac:dyDescent="0.2">
      <c r="A456" s="35">
        <v>454</v>
      </c>
      <c r="B456" s="93"/>
      <c r="C456" s="93"/>
      <c r="D456" s="103"/>
      <c r="E456" s="103"/>
      <c r="F456" s="103"/>
      <c r="G456" s="103"/>
      <c r="H456" s="103"/>
      <c r="I456" s="103"/>
      <c r="J456" s="103"/>
      <c r="K456" s="103"/>
      <c r="L456" s="104"/>
      <c r="M456" s="103"/>
      <c r="N456" s="103"/>
      <c r="O456" s="103"/>
      <c r="P456" s="108"/>
      <c r="Q456" s="103"/>
      <c r="R456" s="103"/>
      <c r="S456" s="103"/>
      <c r="T456" s="103"/>
      <c r="U456" s="103"/>
      <c r="V456" s="103"/>
      <c r="W456" s="106"/>
      <c r="X456" s="103"/>
      <c r="Y456" s="103"/>
      <c r="Z456" s="103"/>
      <c r="AA456" s="103"/>
      <c r="AB456" s="103"/>
      <c r="AC456" s="103"/>
      <c r="AD456" s="103"/>
      <c r="AE456" s="103"/>
      <c r="AF456" s="103"/>
      <c r="AG456" s="103"/>
      <c r="AH456" s="103"/>
      <c r="AI456" s="103"/>
      <c r="AJ456" s="103"/>
    </row>
    <row r="457" spans="1:36" x14ac:dyDescent="0.2">
      <c r="A457" s="35">
        <v>455</v>
      </c>
      <c r="B457" s="93"/>
      <c r="C457" s="93"/>
      <c r="D457" s="103"/>
      <c r="E457" s="103"/>
      <c r="F457" s="103"/>
      <c r="G457" s="103"/>
      <c r="H457" s="103"/>
      <c r="I457" s="103"/>
      <c r="J457" s="103"/>
      <c r="K457" s="103"/>
      <c r="L457" s="104"/>
      <c r="M457" s="103"/>
      <c r="N457" s="103"/>
      <c r="O457" s="103"/>
      <c r="P457" s="108"/>
      <c r="Q457" s="103"/>
      <c r="R457" s="103"/>
      <c r="S457" s="103"/>
      <c r="T457" s="103"/>
      <c r="U457" s="103"/>
      <c r="V457" s="103"/>
      <c r="W457" s="106"/>
      <c r="X457" s="103"/>
      <c r="Y457" s="103"/>
      <c r="Z457" s="103"/>
      <c r="AA457" s="103"/>
      <c r="AB457" s="103"/>
      <c r="AC457" s="103"/>
      <c r="AD457" s="103"/>
      <c r="AE457" s="103"/>
      <c r="AF457" s="103"/>
      <c r="AG457" s="103"/>
      <c r="AH457" s="103"/>
      <c r="AI457" s="103"/>
      <c r="AJ457" s="103"/>
    </row>
    <row r="458" spans="1:36" x14ac:dyDescent="0.2">
      <c r="A458" s="35">
        <v>456</v>
      </c>
      <c r="B458" s="93"/>
      <c r="C458" s="93"/>
      <c r="D458" s="103"/>
      <c r="E458" s="103"/>
      <c r="F458" s="103"/>
      <c r="G458" s="103"/>
      <c r="H458" s="103"/>
      <c r="I458" s="103"/>
      <c r="J458" s="103"/>
      <c r="K458" s="103"/>
      <c r="L458" s="104"/>
      <c r="M458" s="103"/>
      <c r="N458" s="103"/>
      <c r="O458" s="103"/>
      <c r="P458" s="108"/>
      <c r="Q458" s="103"/>
      <c r="R458" s="103"/>
      <c r="S458" s="103"/>
      <c r="T458" s="103"/>
      <c r="U458" s="103"/>
      <c r="V458" s="103"/>
      <c r="W458" s="106"/>
      <c r="X458" s="103"/>
      <c r="Y458" s="103"/>
      <c r="Z458" s="103"/>
      <c r="AA458" s="103"/>
      <c r="AB458" s="103"/>
      <c r="AC458" s="103"/>
      <c r="AD458" s="103"/>
      <c r="AE458" s="103"/>
      <c r="AF458" s="103"/>
      <c r="AG458" s="103"/>
      <c r="AH458" s="103"/>
      <c r="AI458" s="103"/>
      <c r="AJ458" s="103"/>
    </row>
    <row r="459" spans="1:36" x14ac:dyDescent="0.2">
      <c r="A459" s="35">
        <v>457</v>
      </c>
      <c r="B459" s="93"/>
      <c r="C459" s="93"/>
      <c r="D459" s="103"/>
      <c r="E459" s="103"/>
      <c r="F459" s="103"/>
      <c r="G459" s="103"/>
      <c r="H459" s="103"/>
      <c r="I459" s="103"/>
      <c r="J459" s="103"/>
      <c r="K459" s="103"/>
      <c r="L459" s="104"/>
      <c r="M459" s="103"/>
      <c r="N459" s="103"/>
      <c r="O459" s="103"/>
      <c r="P459" s="108"/>
      <c r="Q459" s="103"/>
      <c r="R459" s="103"/>
      <c r="S459" s="103"/>
      <c r="T459" s="103"/>
      <c r="U459" s="103"/>
      <c r="V459" s="103"/>
      <c r="W459" s="106"/>
      <c r="X459" s="103"/>
      <c r="Y459" s="103"/>
      <c r="Z459" s="103"/>
      <c r="AA459" s="103"/>
      <c r="AB459" s="103"/>
      <c r="AC459" s="103"/>
      <c r="AD459" s="103"/>
      <c r="AE459" s="103"/>
      <c r="AF459" s="103"/>
      <c r="AG459" s="103"/>
      <c r="AH459" s="103"/>
      <c r="AI459" s="103"/>
      <c r="AJ459" s="103"/>
    </row>
    <row r="460" spans="1:36" x14ac:dyDescent="0.2">
      <c r="A460" s="35">
        <v>458</v>
      </c>
      <c r="B460" s="93"/>
      <c r="C460" s="93"/>
      <c r="D460" s="103"/>
      <c r="E460" s="103"/>
      <c r="F460" s="103"/>
      <c r="G460" s="103"/>
      <c r="H460" s="103"/>
      <c r="I460" s="103"/>
      <c r="J460" s="103"/>
      <c r="K460" s="103"/>
      <c r="L460" s="104"/>
      <c r="M460" s="103"/>
      <c r="N460" s="103"/>
      <c r="O460" s="103"/>
      <c r="P460" s="108"/>
      <c r="Q460" s="103"/>
      <c r="R460" s="103"/>
      <c r="S460" s="103"/>
      <c r="T460" s="103"/>
      <c r="U460" s="103"/>
      <c r="V460" s="103"/>
      <c r="W460" s="106"/>
      <c r="X460" s="103"/>
      <c r="Y460" s="103"/>
      <c r="Z460" s="103"/>
      <c r="AA460" s="103"/>
      <c r="AB460" s="103"/>
      <c r="AC460" s="103"/>
      <c r="AD460" s="103"/>
      <c r="AE460" s="103"/>
      <c r="AF460" s="103"/>
      <c r="AG460" s="103"/>
      <c r="AH460" s="103"/>
      <c r="AI460" s="103"/>
      <c r="AJ460" s="103"/>
    </row>
    <row r="461" spans="1:36" x14ac:dyDescent="0.2">
      <c r="A461" s="35">
        <v>459</v>
      </c>
      <c r="B461" s="93"/>
      <c r="C461" s="93"/>
      <c r="D461" s="103"/>
      <c r="E461" s="103"/>
      <c r="F461" s="103"/>
      <c r="G461" s="103"/>
      <c r="H461" s="103"/>
      <c r="I461" s="103"/>
      <c r="J461" s="103"/>
      <c r="K461" s="103"/>
      <c r="L461" s="104"/>
      <c r="M461" s="103"/>
      <c r="N461" s="103"/>
      <c r="O461" s="103"/>
      <c r="P461" s="108"/>
      <c r="Q461" s="103"/>
      <c r="R461" s="103"/>
      <c r="S461" s="103"/>
      <c r="T461" s="103"/>
      <c r="U461" s="103"/>
      <c r="V461" s="103"/>
      <c r="W461" s="106"/>
      <c r="X461" s="103"/>
      <c r="Y461" s="103"/>
      <c r="Z461" s="103"/>
      <c r="AA461" s="103"/>
      <c r="AB461" s="103"/>
      <c r="AC461" s="103"/>
      <c r="AD461" s="103"/>
      <c r="AE461" s="103"/>
      <c r="AF461" s="103"/>
      <c r="AG461" s="103"/>
      <c r="AH461" s="103"/>
      <c r="AI461" s="103"/>
      <c r="AJ461" s="103"/>
    </row>
    <row r="462" spans="1:36" x14ac:dyDescent="0.2">
      <c r="A462" s="35">
        <v>460</v>
      </c>
      <c r="B462" s="93"/>
      <c r="C462" s="93"/>
      <c r="D462" s="103"/>
      <c r="E462" s="103"/>
      <c r="F462" s="103"/>
      <c r="G462" s="103"/>
      <c r="H462" s="103"/>
      <c r="I462" s="103"/>
      <c r="J462" s="103"/>
      <c r="K462" s="103"/>
      <c r="L462" s="104"/>
      <c r="M462" s="103"/>
      <c r="N462" s="103"/>
      <c r="O462" s="103"/>
      <c r="P462" s="108"/>
      <c r="Q462" s="103"/>
      <c r="R462" s="103"/>
      <c r="S462" s="103"/>
      <c r="T462" s="103"/>
      <c r="U462" s="103"/>
      <c r="V462" s="103"/>
      <c r="W462" s="106"/>
      <c r="X462" s="103"/>
      <c r="Y462" s="103"/>
      <c r="Z462" s="103"/>
      <c r="AA462" s="103"/>
      <c r="AB462" s="103"/>
      <c r="AC462" s="103"/>
      <c r="AD462" s="103"/>
      <c r="AE462" s="103"/>
      <c r="AF462" s="103"/>
      <c r="AG462" s="103"/>
      <c r="AH462" s="103"/>
      <c r="AI462" s="103"/>
      <c r="AJ462" s="103"/>
    </row>
    <row r="463" spans="1:36" x14ac:dyDescent="0.2">
      <c r="A463" s="35">
        <v>461</v>
      </c>
      <c r="B463" s="93"/>
      <c r="C463" s="93"/>
      <c r="D463" s="103"/>
      <c r="E463" s="103"/>
      <c r="F463" s="103"/>
      <c r="G463" s="103"/>
      <c r="H463" s="103"/>
      <c r="I463" s="103"/>
      <c r="J463" s="103"/>
      <c r="K463" s="103"/>
      <c r="L463" s="104"/>
      <c r="M463" s="103"/>
      <c r="N463" s="103"/>
      <c r="O463" s="103"/>
      <c r="P463" s="108"/>
      <c r="Q463" s="103"/>
      <c r="R463" s="103"/>
      <c r="S463" s="103"/>
      <c r="T463" s="103"/>
      <c r="U463" s="103"/>
      <c r="V463" s="103"/>
      <c r="W463" s="106"/>
      <c r="X463" s="103"/>
      <c r="Y463" s="103"/>
      <c r="Z463" s="103"/>
      <c r="AA463" s="103"/>
      <c r="AB463" s="103"/>
      <c r="AC463" s="103"/>
      <c r="AD463" s="103"/>
      <c r="AE463" s="103"/>
      <c r="AF463" s="103"/>
      <c r="AG463" s="103"/>
      <c r="AH463" s="103"/>
      <c r="AI463" s="103"/>
      <c r="AJ463" s="103"/>
    </row>
    <row r="464" spans="1:36" x14ac:dyDescent="0.2">
      <c r="A464" s="35">
        <v>462</v>
      </c>
      <c r="B464" s="93"/>
      <c r="C464" s="93"/>
      <c r="D464" s="103"/>
      <c r="E464" s="103"/>
      <c r="F464" s="103"/>
      <c r="G464" s="103"/>
      <c r="H464" s="103"/>
      <c r="I464" s="103"/>
      <c r="J464" s="103"/>
      <c r="K464" s="103"/>
      <c r="L464" s="104"/>
      <c r="M464" s="103"/>
      <c r="N464" s="103"/>
      <c r="O464" s="103"/>
      <c r="P464" s="108"/>
      <c r="Q464" s="103"/>
      <c r="R464" s="103"/>
      <c r="S464" s="103"/>
      <c r="T464" s="103"/>
      <c r="U464" s="103"/>
      <c r="V464" s="103"/>
      <c r="W464" s="106"/>
      <c r="X464" s="103"/>
      <c r="Y464" s="103"/>
      <c r="Z464" s="103"/>
      <c r="AA464" s="103"/>
      <c r="AB464" s="103"/>
      <c r="AC464" s="103"/>
      <c r="AD464" s="103"/>
      <c r="AE464" s="103"/>
      <c r="AF464" s="103"/>
      <c r="AG464" s="103"/>
      <c r="AH464" s="103"/>
      <c r="AI464" s="103"/>
      <c r="AJ464" s="103"/>
    </row>
    <row r="465" spans="1:36" x14ac:dyDescent="0.2">
      <c r="A465" s="35">
        <v>463</v>
      </c>
      <c r="B465" s="93"/>
      <c r="C465" s="93"/>
      <c r="D465" s="103"/>
      <c r="E465" s="103"/>
      <c r="F465" s="103"/>
      <c r="G465" s="103"/>
      <c r="H465" s="103"/>
      <c r="I465" s="103"/>
      <c r="J465" s="103"/>
      <c r="K465" s="103"/>
      <c r="L465" s="104"/>
      <c r="M465" s="103"/>
      <c r="N465" s="103"/>
      <c r="O465" s="103"/>
      <c r="P465" s="108"/>
      <c r="Q465" s="103"/>
      <c r="R465" s="103"/>
      <c r="S465" s="103"/>
      <c r="T465" s="103"/>
      <c r="U465" s="103"/>
      <c r="V465" s="103"/>
      <c r="W465" s="106"/>
      <c r="X465" s="103"/>
      <c r="Y465" s="103"/>
      <c r="Z465" s="103"/>
      <c r="AA465" s="103"/>
      <c r="AB465" s="103"/>
      <c r="AC465" s="103"/>
      <c r="AD465" s="103"/>
      <c r="AE465" s="103"/>
      <c r="AF465" s="103"/>
      <c r="AG465" s="103"/>
      <c r="AH465" s="103"/>
      <c r="AI465" s="103"/>
      <c r="AJ465" s="103"/>
    </row>
    <row r="466" spans="1:36" x14ac:dyDescent="0.2">
      <c r="A466" s="35">
        <v>464</v>
      </c>
      <c r="B466" s="93"/>
      <c r="C466" s="93"/>
      <c r="D466" s="103"/>
      <c r="E466" s="103"/>
      <c r="F466" s="103"/>
      <c r="G466" s="103"/>
      <c r="H466" s="103"/>
      <c r="I466" s="103"/>
      <c r="J466" s="103"/>
      <c r="K466" s="103"/>
      <c r="L466" s="104"/>
      <c r="M466" s="103"/>
      <c r="N466" s="103"/>
      <c r="O466" s="103"/>
      <c r="P466" s="108"/>
      <c r="Q466" s="103"/>
      <c r="R466" s="103"/>
      <c r="S466" s="103"/>
      <c r="T466" s="103"/>
      <c r="U466" s="103"/>
      <c r="V466" s="103"/>
      <c r="W466" s="106"/>
      <c r="X466" s="103"/>
      <c r="Y466" s="103"/>
      <c r="Z466" s="103"/>
      <c r="AA466" s="103"/>
      <c r="AB466" s="103"/>
      <c r="AC466" s="103"/>
      <c r="AD466" s="103"/>
      <c r="AE466" s="103"/>
      <c r="AF466" s="103"/>
      <c r="AG466" s="103"/>
      <c r="AH466" s="103"/>
      <c r="AI466" s="103"/>
      <c r="AJ466" s="103"/>
    </row>
    <row r="467" spans="1:36" x14ac:dyDescent="0.2">
      <c r="A467" s="35">
        <v>465</v>
      </c>
      <c r="B467" s="93"/>
      <c r="C467" s="93"/>
      <c r="D467" s="103"/>
      <c r="E467" s="103"/>
      <c r="F467" s="103"/>
      <c r="G467" s="103"/>
      <c r="H467" s="103"/>
      <c r="I467" s="103"/>
      <c r="J467" s="103"/>
      <c r="K467" s="103"/>
      <c r="L467" s="104"/>
      <c r="M467" s="103"/>
      <c r="N467" s="103"/>
      <c r="O467" s="103"/>
      <c r="P467" s="108"/>
      <c r="Q467" s="103"/>
      <c r="R467" s="103"/>
      <c r="S467" s="103"/>
      <c r="T467" s="103"/>
      <c r="U467" s="103"/>
      <c r="V467" s="103"/>
      <c r="W467" s="106"/>
      <c r="X467" s="103"/>
      <c r="Y467" s="103"/>
      <c r="Z467" s="103"/>
      <c r="AA467" s="103"/>
      <c r="AB467" s="103"/>
      <c r="AC467" s="103"/>
      <c r="AD467" s="103"/>
      <c r="AE467" s="103"/>
      <c r="AF467" s="103"/>
      <c r="AG467" s="103"/>
      <c r="AH467" s="103"/>
      <c r="AI467" s="103"/>
      <c r="AJ467" s="103"/>
    </row>
    <row r="468" spans="1:36" x14ac:dyDescent="0.2">
      <c r="A468" s="35">
        <v>466</v>
      </c>
      <c r="B468" s="93"/>
      <c r="C468" s="93"/>
      <c r="D468" s="103"/>
      <c r="E468" s="103"/>
      <c r="F468" s="103"/>
      <c r="G468" s="103"/>
      <c r="H468" s="103"/>
      <c r="I468" s="103"/>
      <c r="J468" s="103"/>
      <c r="K468" s="103"/>
      <c r="L468" s="104"/>
      <c r="M468" s="103"/>
      <c r="N468" s="103"/>
      <c r="O468" s="103"/>
      <c r="P468" s="108"/>
      <c r="Q468" s="103"/>
      <c r="R468" s="103"/>
      <c r="S468" s="103"/>
      <c r="T468" s="103"/>
      <c r="U468" s="103"/>
      <c r="V468" s="103"/>
      <c r="W468" s="106"/>
      <c r="X468" s="103"/>
      <c r="Y468" s="103"/>
      <c r="Z468" s="103"/>
      <c r="AA468" s="103"/>
      <c r="AB468" s="103"/>
      <c r="AC468" s="103"/>
      <c r="AD468" s="103"/>
      <c r="AE468" s="103"/>
      <c r="AF468" s="103"/>
      <c r="AG468" s="103"/>
      <c r="AH468" s="103"/>
      <c r="AI468" s="103"/>
      <c r="AJ468" s="103"/>
    </row>
    <row r="469" spans="1:36" x14ac:dyDescent="0.2">
      <c r="A469" s="35">
        <v>467</v>
      </c>
      <c r="B469" s="93"/>
      <c r="C469" s="93"/>
      <c r="D469" s="103"/>
      <c r="E469" s="103"/>
      <c r="F469" s="103"/>
      <c r="G469" s="103"/>
      <c r="H469" s="103"/>
      <c r="I469" s="103"/>
      <c r="J469" s="103"/>
      <c r="K469" s="103"/>
      <c r="L469" s="104"/>
      <c r="M469" s="103"/>
      <c r="N469" s="103"/>
      <c r="O469" s="103"/>
      <c r="P469" s="108"/>
      <c r="Q469" s="103"/>
      <c r="R469" s="103"/>
      <c r="S469" s="103"/>
      <c r="T469" s="103"/>
      <c r="U469" s="103"/>
      <c r="V469" s="103"/>
      <c r="W469" s="106"/>
      <c r="X469" s="103"/>
      <c r="Y469" s="103"/>
      <c r="Z469" s="103"/>
      <c r="AA469" s="103"/>
      <c r="AB469" s="103"/>
      <c r="AC469" s="103"/>
      <c r="AD469" s="103"/>
      <c r="AE469" s="103"/>
      <c r="AF469" s="103"/>
      <c r="AG469" s="103"/>
      <c r="AH469" s="103"/>
      <c r="AI469" s="103"/>
      <c r="AJ469" s="103"/>
    </row>
    <row r="470" spans="1:36" x14ac:dyDescent="0.2">
      <c r="A470" s="35">
        <v>468</v>
      </c>
      <c r="B470" s="93"/>
      <c r="C470" s="93"/>
      <c r="D470" s="103"/>
      <c r="E470" s="103"/>
      <c r="F470" s="103"/>
      <c r="G470" s="103"/>
      <c r="H470" s="103"/>
      <c r="I470" s="103"/>
      <c r="J470" s="103"/>
      <c r="K470" s="103"/>
      <c r="L470" s="104"/>
      <c r="M470" s="103"/>
      <c r="N470" s="103"/>
      <c r="O470" s="103"/>
      <c r="P470" s="108"/>
      <c r="Q470" s="103"/>
      <c r="R470" s="103"/>
      <c r="S470" s="103"/>
      <c r="T470" s="103"/>
      <c r="U470" s="103"/>
      <c r="V470" s="103"/>
      <c r="W470" s="106"/>
      <c r="X470" s="103"/>
      <c r="Y470" s="103"/>
      <c r="Z470" s="103"/>
      <c r="AA470" s="103"/>
      <c r="AB470" s="103"/>
      <c r="AC470" s="103"/>
      <c r="AD470" s="103"/>
      <c r="AE470" s="103"/>
      <c r="AF470" s="103"/>
      <c r="AG470" s="103"/>
      <c r="AH470" s="103"/>
      <c r="AI470" s="103"/>
      <c r="AJ470" s="103"/>
    </row>
    <row r="471" spans="1:36" x14ac:dyDescent="0.2">
      <c r="A471" s="35">
        <v>469</v>
      </c>
      <c r="B471" s="93"/>
      <c r="C471" s="93"/>
      <c r="D471" s="103"/>
      <c r="E471" s="103"/>
      <c r="F471" s="103"/>
      <c r="G471" s="103"/>
      <c r="H471" s="103"/>
      <c r="I471" s="103"/>
      <c r="J471" s="103"/>
      <c r="K471" s="103"/>
      <c r="L471" s="104"/>
      <c r="M471" s="103"/>
      <c r="N471" s="103"/>
      <c r="O471" s="103"/>
      <c r="P471" s="108"/>
      <c r="Q471" s="103"/>
      <c r="R471" s="103"/>
      <c r="S471" s="103"/>
      <c r="T471" s="103"/>
      <c r="U471" s="103"/>
      <c r="V471" s="103"/>
      <c r="W471" s="106"/>
      <c r="X471" s="103"/>
      <c r="Y471" s="103"/>
      <c r="Z471" s="103"/>
      <c r="AA471" s="103"/>
      <c r="AB471" s="103"/>
      <c r="AC471" s="103"/>
      <c r="AD471" s="103"/>
      <c r="AE471" s="103"/>
      <c r="AF471" s="103"/>
      <c r="AG471" s="103"/>
      <c r="AH471" s="103"/>
      <c r="AI471" s="103"/>
      <c r="AJ471" s="103"/>
    </row>
    <row r="472" spans="1:36" x14ac:dyDescent="0.2">
      <c r="A472" s="35">
        <v>470</v>
      </c>
      <c r="B472" s="93"/>
      <c r="C472" s="93"/>
      <c r="D472" s="103"/>
      <c r="E472" s="103"/>
      <c r="F472" s="103"/>
      <c r="G472" s="103"/>
      <c r="H472" s="103"/>
      <c r="I472" s="103"/>
      <c r="J472" s="103"/>
      <c r="K472" s="103"/>
      <c r="L472" s="104"/>
      <c r="M472" s="103"/>
      <c r="N472" s="103"/>
      <c r="O472" s="103"/>
      <c r="P472" s="108"/>
      <c r="Q472" s="103"/>
      <c r="R472" s="103"/>
      <c r="S472" s="103"/>
      <c r="T472" s="103"/>
      <c r="U472" s="103"/>
      <c r="V472" s="103"/>
      <c r="W472" s="106"/>
      <c r="X472" s="103"/>
      <c r="Y472" s="103"/>
      <c r="Z472" s="103"/>
      <c r="AA472" s="103"/>
      <c r="AB472" s="103"/>
      <c r="AC472" s="103"/>
      <c r="AD472" s="103"/>
      <c r="AE472" s="103"/>
      <c r="AF472" s="103"/>
      <c r="AG472" s="103"/>
      <c r="AH472" s="103"/>
      <c r="AI472" s="103"/>
      <c r="AJ472" s="103"/>
    </row>
    <row r="473" spans="1:36" x14ac:dyDescent="0.2">
      <c r="A473" s="35">
        <v>471</v>
      </c>
      <c r="B473" s="93"/>
      <c r="C473" s="93"/>
      <c r="D473" s="103"/>
      <c r="E473" s="103"/>
      <c r="F473" s="103"/>
      <c r="G473" s="103"/>
      <c r="H473" s="103"/>
      <c r="I473" s="103"/>
      <c r="J473" s="103"/>
      <c r="K473" s="103"/>
      <c r="L473" s="104"/>
      <c r="M473" s="103"/>
      <c r="N473" s="103"/>
      <c r="O473" s="103"/>
      <c r="P473" s="108"/>
      <c r="Q473" s="103"/>
      <c r="R473" s="103"/>
      <c r="S473" s="103"/>
      <c r="T473" s="103"/>
      <c r="U473" s="103"/>
      <c r="V473" s="103"/>
      <c r="W473" s="106"/>
      <c r="X473" s="103"/>
      <c r="Y473" s="103"/>
      <c r="Z473" s="103"/>
      <c r="AA473" s="103"/>
      <c r="AB473" s="103"/>
      <c r="AC473" s="103"/>
      <c r="AD473" s="103"/>
      <c r="AE473" s="103"/>
      <c r="AF473" s="103"/>
      <c r="AG473" s="103"/>
      <c r="AH473" s="103"/>
      <c r="AI473" s="103"/>
      <c r="AJ473" s="103"/>
    </row>
    <row r="474" spans="1:36" x14ac:dyDescent="0.2">
      <c r="A474" s="35">
        <v>472</v>
      </c>
      <c r="B474" s="93"/>
      <c r="C474" s="93"/>
      <c r="D474" s="103"/>
      <c r="E474" s="103"/>
      <c r="F474" s="103"/>
      <c r="G474" s="103"/>
      <c r="H474" s="103"/>
      <c r="I474" s="103"/>
      <c r="J474" s="103"/>
      <c r="K474" s="103"/>
      <c r="L474" s="104"/>
      <c r="M474" s="103"/>
      <c r="N474" s="103"/>
      <c r="O474" s="103"/>
      <c r="P474" s="108"/>
      <c r="Q474" s="103"/>
      <c r="R474" s="103"/>
      <c r="S474" s="103"/>
      <c r="T474" s="103"/>
      <c r="U474" s="103"/>
      <c r="V474" s="103"/>
      <c r="W474" s="106"/>
      <c r="X474" s="103"/>
      <c r="Y474" s="103"/>
      <c r="Z474" s="103"/>
      <c r="AA474" s="103"/>
      <c r="AB474" s="103"/>
      <c r="AC474" s="103"/>
      <c r="AD474" s="103"/>
      <c r="AE474" s="103"/>
      <c r="AF474" s="103"/>
      <c r="AG474" s="103"/>
      <c r="AH474" s="103"/>
      <c r="AI474" s="103"/>
      <c r="AJ474" s="103"/>
    </row>
    <row r="475" spans="1:36" x14ac:dyDescent="0.2">
      <c r="A475" s="35">
        <v>473</v>
      </c>
      <c r="B475" s="93"/>
      <c r="C475" s="93"/>
      <c r="D475" s="103"/>
      <c r="E475" s="103"/>
      <c r="F475" s="103"/>
      <c r="G475" s="103"/>
      <c r="H475" s="103"/>
      <c r="I475" s="103"/>
      <c r="J475" s="103"/>
      <c r="K475" s="103"/>
      <c r="L475" s="104"/>
      <c r="M475" s="103"/>
      <c r="N475" s="103"/>
      <c r="O475" s="103"/>
      <c r="P475" s="108"/>
      <c r="Q475" s="103"/>
      <c r="R475" s="103"/>
      <c r="S475" s="103"/>
      <c r="T475" s="103"/>
      <c r="U475" s="103"/>
      <c r="V475" s="103"/>
      <c r="W475" s="106"/>
      <c r="X475" s="103"/>
      <c r="Y475" s="103"/>
      <c r="Z475" s="103"/>
      <c r="AA475" s="103"/>
      <c r="AB475" s="103"/>
      <c r="AC475" s="103"/>
      <c r="AD475" s="103"/>
      <c r="AE475" s="103"/>
      <c r="AF475" s="103"/>
      <c r="AG475" s="103"/>
      <c r="AH475" s="103"/>
      <c r="AI475" s="103"/>
      <c r="AJ475" s="103"/>
    </row>
    <row r="476" spans="1:36" x14ac:dyDescent="0.2">
      <c r="A476" s="35">
        <v>474</v>
      </c>
      <c r="B476" s="93"/>
      <c r="C476" s="93"/>
      <c r="D476" s="103"/>
      <c r="E476" s="103"/>
      <c r="F476" s="103"/>
      <c r="G476" s="103"/>
      <c r="H476" s="103"/>
      <c r="I476" s="103"/>
      <c r="J476" s="103"/>
      <c r="K476" s="103"/>
      <c r="L476" s="104"/>
      <c r="M476" s="103"/>
      <c r="N476" s="103"/>
      <c r="O476" s="103"/>
      <c r="P476" s="108"/>
      <c r="Q476" s="103"/>
      <c r="R476" s="103"/>
      <c r="S476" s="103"/>
      <c r="T476" s="103"/>
      <c r="U476" s="103"/>
      <c r="V476" s="103"/>
      <c r="W476" s="106"/>
      <c r="X476" s="103"/>
      <c r="Y476" s="103"/>
      <c r="Z476" s="103"/>
      <c r="AA476" s="103"/>
      <c r="AB476" s="103"/>
      <c r="AC476" s="103"/>
      <c r="AD476" s="103"/>
      <c r="AE476" s="103"/>
      <c r="AF476" s="103"/>
      <c r="AG476" s="103"/>
      <c r="AH476" s="103"/>
      <c r="AI476" s="103"/>
      <c r="AJ476" s="103"/>
    </row>
    <row r="477" spans="1:36" x14ac:dyDescent="0.2">
      <c r="A477" s="35">
        <v>475</v>
      </c>
      <c r="B477" s="93"/>
      <c r="C477" s="93"/>
      <c r="D477" s="103"/>
      <c r="E477" s="103"/>
      <c r="F477" s="103"/>
      <c r="G477" s="103"/>
      <c r="H477" s="103"/>
      <c r="I477" s="103"/>
      <c r="J477" s="103"/>
      <c r="K477" s="103"/>
      <c r="L477" s="104"/>
      <c r="M477" s="103"/>
      <c r="N477" s="103"/>
      <c r="O477" s="103"/>
      <c r="P477" s="108"/>
      <c r="Q477" s="103"/>
      <c r="R477" s="103"/>
      <c r="S477" s="103"/>
      <c r="T477" s="103"/>
      <c r="U477" s="103"/>
      <c r="V477" s="103"/>
      <c r="W477" s="106"/>
      <c r="X477" s="103"/>
      <c r="Y477" s="103"/>
      <c r="Z477" s="103"/>
      <c r="AA477" s="103"/>
      <c r="AB477" s="103"/>
      <c r="AC477" s="103"/>
      <c r="AD477" s="103"/>
      <c r="AE477" s="103"/>
      <c r="AF477" s="103"/>
      <c r="AG477" s="103"/>
      <c r="AH477" s="103"/>
      <c r="AI477" s="103"/>
      <c r="AJ477" s="103"/>
    </row>
    <row r="478" spans="1:36" x14ac:dyDescent="0.2">
      <c r="A478" s="35">
        <v>476</v>
      </c>
      <c r="B478" s="93"/>
      <c r="C478" s="93"/>
      <c r="D478" s="103"/>
      <c r="E478" s="103"/>
      <c r="F478" s="103"/>
      <c r="G478" s="103"/>
      <c r="H478" s="103"/>
      <c r="I478" s="103"/>
      <c r="J478" s="103"/>
      <c r="K478" s="103"/>
      <c r="L478" s="104"/>
      <c r="M478" s="103"/>
      <c r="N478" s="103"/>
      <c r="O478" s="103"/>
      <c r="P478" s="108"/>
      <c r="Q478" s="103"/>
      <c r="R478" s="103"/>
      <c r="S478" s="103"/>
      <c r="T478" s="103"/>
      <c r="U478" s="103"/>
      <c r="V478" s="103"/>
      <c r="W478" s="106"/>
      <c r="X478" s="103"/>
      <c r="Y478" s="103"/>
      <c r="Z478" s="103"/>
      <c r="AA478" s="103"/>
      <c r="AB478" s="103"/>
      <c r="AC478" s="103"/>
      <c r="AD478" s="103"/>
      <c r="AE478" s="103"/>
      <c r="AF478" s="103"/>
      <c r="AG478" s="103"/>
      <c r="AH478" s="103"/>
      <c r="AI478" s="103"/>
      <c r="AJ478" s="103"/>
    </row>
    <row r="479" spans="1:36" x14ac:dyDescent="0.2">
      <c r="A479" s="35">
        <v>477</v>
      </c>
      <c r="B479" s="93"/>
      <c r="C479" s="93"/>
      <c r="D479" s="103"/>
      <c r="E479" s="103"/>
      <c r="F479" s="103"/>
      <c r="G479" s="103"/>
      <c r="H479" s="103"/>
      <c r="I479" s="103"/>
      <c r="J479" s="103"/>
      <c r="K479" s="103"/>
      <c r="L479" s="104"/>
      <c r="M479" s="103"/>
      <c r="N479" s="103"/>
      <c r="O479" s="103"/>
      <c r="P479" s="108"/>
      <c r="Q479" s="103"/>
      <c r="R479" s="103"/>
      <c r="S479" s="103"/>
      <c r="T479" s="103"/>
      <c r="U479" s="103"/>
      <c r="V479" s="103"/>
      <c r="W479" s="106"/>
      <c r="X479" s="103"/>
      <c r="Y479" s="103"/>
      <c r="Z479" s="103"/>
      <c r="AA479" s="103"/>
      <c r="AB479" s="103"/>
      <c r="AC479" s="103"/>
      <c r="AD479" s="103"/>
      <c r="AE479" s="103"/>
      <c r="AF479" s="103"/>
      <c r="AG479" s="103"/>
      <c r="AH479" s="103"/>
      <c r="AI479" s="103"/>
      <c r="AJ479" s="103"/>
    </row>
    <row r="480" spans="1:36" x14ac:dyDescent="0.2">
      <c r="A480" s="35">
        <v>478</v>
      </c>
      <c r="B480" s="93"/>
      <c r="C480" s="93"/>
      <c r="D480" s="103"/>
      <c r="E480" s="103"/>
      <c r="F480" s="103"/>
      <c r="G480" s="103"/>
      <c r="H480" s="103"/>
      <c r="I480" s="103"/>
      <c r="J480" s="103"/>
      <c r="K480" s="103"/>
      <c r="L480" s="104"/>
      <c r="M480" s="103"/>
      <c r="N480" s="103"/>
      <c r="O480" s="103"/>
      <c r="P480" s="108"/>
      <c r="Q480" s="103"/>
      <c r="R480" s="103"/>
      <c r="S480" s="103"/>
      <c r="T480" s="103"/>
      <c r="U480" s="103"/>
      <c r="V480" s="103"/>
      <c r="W480" s="106"/>
      <c r="X480" s="103"/>
      <c r="Y480" s="103"/>
      <c r="Z480" s="103"/>
      <c r="AA480" s="103"/>
      <c r="AB480" s="103"/>
      <c r="AC480" s="103"/>
      <c r="AD480" s="103"/>
      <c r="AE480" s="103"/>
      <c r="AF480" s="103"/>
      <c r="AG480" s="103"/>
      <c r="AH480" s="103"/>
      <c r="AI480" s="103"/>
      <c r="AJ480" s="103"/>
    </row>
    <row r="481" spans="1:36" x14ac:dyDescent="0.2">
      <c r="A481" s="35">
        <v>479</v>
      </c>
      <c r="B481" s="93"/>
      <c r="C481" s="93"/>
      <c r="D481" s="103"/>
      <c r="E481" s="103"/>
      <c r="F481" s="103"/>
      <c r="G481" s="103"/>
      <c r="H481" s="103"/>
      <c r="I481" s="103"/>
      <c r="J481" s="103"/>
      <c r="K481" s="103"/>
      <c r="L481" s="104"/>
      <c r="M481" s="103"/>
      <c r="N481" s="103"/>
      <c r="O481" s="103"/>
      <c r="P481" s="108"/>
      <c r="Q481" s="103"/>
      <c r="R481" s="103"/>
      <c r="S481" s="103"/>
      <c r="T481" s="103"/>
      <c r="U481" s="103"/>
      <c r="V481" s="103"/>
      <c r="W481" s="106"/>
      <c r="X481" s="103"/>
      <c r="Y481" s="103"/>
      <c r="Z481" s="103"/>
      <c r="AA481" s="103"/>
      <c r="AB481" s="103"/>
      <c r="AC481" s="103"/>
      <c r="AD481" s="103"/>
      <c r="AE481" s="103"/>
      <c r="AF481" s="103"/>
      <c r="AG481" s="103"/>
      <c r="AH481" s="103"/>
      <c r="AI481" s="103"/>
      <c r="AJ481" s="103"/>
    </row>
    <row r="482" spans="1:36" x14ac:dyDescent="0.2">
      <c r="A482" s="35">
        <v>480</v>
      </c>
      <c r="B482" s="93"/>
      <c r="C482" s="93"/>
      <c r="D482" s="103"/>
      <c r="E482" s="103"/>
      <c r="F482" s="103"/>
      <c r="G482" s="103"/>
      <c r="H482" s="103"/>
      <c r="I482" s="103"/>
      <c r="J482" s="103"/>
      <c r="K482" s="103"/>
      <c r="L482" s="104"/>
      <c r="M482" s="103"/>
      <c r="N482" s="103"/>
      <c r="O482" s="103"/>
      <c r="P482" s="108"/>
      <c r="Q482" s="103"/>
      <c r="R482" s="103"/>
      <c r="S482" s="103"/>
      <c r="T482" s="103"/>
      <c r="U482" s="103"/>
      <c r="V482" s="103"/>
      <c r="W482" s="106"/>
      <c r="X482" s="103"/>
      <c r="Y482" s="103"/>
      <c r="Z482" s="103"/>
      <c r="AA482" s="103"/>
      <c r="AB482" s="103"/>
      <c r="AC482" s="103"/>
      <c r="AD482" s="103"/>
      <c r="AE482" s="103"/>
      <c r="AF482" s="103"/>
      <c r="AG482" s="103"/>
      <c r="AH482" s="103"/>
      <c r="AI482" s="103"/>
      <c r="AJ482" s="103"/>
    </row>
    <row r="483" spans="1:36" x14ac:dyDescent="0.2">
      <c r="A483" s="35">
        <v>481</v>
      </c>
      <c r="B483" s="93"/>
      <c r="C483" s="93"/>
      <c r="D483" s="103"/>
      <c r="E483" s="103"/>
      <c r="F483" s="103"/>
      <c r="G483" s="103"/>
      <c r="H483" s="103"/>
      <c r="I483" s="103"/>
      <c r="J483" s="103"/>
      <c r="K483" s="103"/>
      <c r="L483" s="104"/>
      <c r="M483" s="103"/>
      <c r="N483" s="103"/>
      <c r="O483" s="103"/>
      <c r="P483" s="108"/>
      <c r="Q483" s="103"/>
      <c r="R483" s="103"/>
      <c r="S483" s="103"/>
      <c r="T483" s="103"/>
      <c r="U483" s="103"/>
      <c r="V483" s="103"/>
      <c r="W483" s="106"/>
      <c r="X483" s="103"/>
      <c r="Y483" s="103"/>
      <c r="Z483" s="103"/>
      <c r="AA483" s="103"/>
      <c r="AB483" s="103"/>
      <c r="AC483" s="103"/>
      <c r="AD483" s="103"/>
      <c r="AE483" s="103"/>
      <c r="AF483" s="103"/>
      <c r="AG483" s="103"/>
      <c r="AH483" s="103"/>
      <c r="AI483" s="103"/>
      <c r="AJ483" s="103"/>
    </row>
    <row r="484" spans="1:36" x14ac:dyDescent="0.2">
      <c r="A484" s="35">
        <v>482</v>
      </c>
      <c r="B484" s="93"/>
      <c r="C484" s="93"/>
      <c r="D484" s="103"/>
      <c r="E484" s="103"/>
      <c r="F484" s="103"/>
      <c r="G484" s="103"/>
      <c r="H484" s="103"/>
      <c r="I484" s="103"/>
      <c r="J484" s="103"/>
      <c r="K484" s="103"/>
      <c r="L484" s="104"/>
      <c r="M484" s="103"/>
      <c r="N484" s="103"/>
      <c r="O484" s="103"/>
      <c r="P484" s="108"/>
      <c r="Q484" s="103"/>
      <c r="R484" s="103"/>
      <c r="S484" s="103"/>
      <c r="T484" s="103"/>
      <c r="U484" s="103"/>
      <c r="V484" s="103"/>
      <c r="W484" s="106"/>
      <c r="X484" s="103"/>
      <c r="Y484" s="103"/>
      <c r="Z484" s="103"/>
      <c r="AA484" s="103"/>
      <c r="AB484" s="103"/>
      <c r="AC484" s="103"/>
      <c r="AD484" s="103"/>
      <c r="AE484" s="103"/>
      <c r="AF484" s="103"/>
      <c r="AG484" s="103"/>
      <c r="AH484" s="103"/>
      <c r="AI484" s="103"/>
      <c r="AJ484" s="103"/>
    </row>
    <row r="485" spans="1:36" x14ac:dyDescent="0.2">
      <c r="A485" s="35">
        <v>483</v>
      </c>
      <c r="B485" s="93"/>
      <c r="C485" s="93"/>
      <c r="D485" s="103"/>
      <c r="E485" s="103"/>
      <c r="F485" s="103"/>
      <c r="G485" s="103"/>
      <c r="H485" s="103"/>
      <c r="I485" s="103"/>
      <c r="J485" s="103"/>
      <c r="K485" s="103"/>
      <c r="L485" s="104"/>
      <c r="M485" s="103"/>
      <c r="N485" s="103"/>
      <c r="O485" s="103"/>
      <c r="P485" s="108"/>
      <c r="Q485" s="103"/>
      <c r="R485" s="103"/>
      <c r="S485" s="103"/>
      <c r="T485" s="103"/>
      <c r="U485" s="103"/>
      <c r="V485" s="103"/>
      <c r="W485" s="106"/>
      <c r="X485" s="103"/>
      <c r="Y485" s="103"/>
      <c r="Z485" s="103"/>
      <c r="AA485" s="103"/>
      <c r="AB485" s="103"/>
      <c r="AC485" s="103"/>
      <c r="AD485" s="103"/>
      <c r="AE485" s="103"/>
      <c r="AF485" s="103"/>
      <c r="AG485" s="103"/>
      <c r="AH485" s="103"/>
      <c r="AI485" s="103"/>
      <c r="AJ485" s="103"/>
    </row>
    <row r="486" spans="1:36" x14ac:dyDescent="0.2">
      <c r="A486" s="35">
        <v>484</v>
      </c>
      <c r="B486" s="93"/>
      <c r="C486" s="93"/>
      <c r="D486" s="103"/>
      <c r="E486" s="103"/>
      <c r="F486" s="103"/>
      <c r="G486" s="103"/>
      <c r="H486" s="103"/>
      <c r="I486" s="103"/>
      <c r="J486" s="103"/>
      <c r="K486" s="103"/>
      <c r="L486" s="104"/>
      <c r="M486" s="103"/>
      <c r="N486" s="103"/>
      <c r="O486" s="103"/>
      <c r="P486" s="108"/>
      <c r="Q486" s="103"/>
      <c r="R486" s="103"/>
      <c r="S486" s="103"/>
      <c r="T486" s="103"/>
      <c r="U486" s="103"/>
      <c r="V486" s="103"/>
      <c r="W486" s="106"/>
      <c r="X486" s="103"/>
      <c r="Y486" s="103"/>
      <c r="Z486" s="103"/>
      <c r="AA486" s="103"/>
      <c r="AB486" s="103"/>
      <c r="AC486" s="103"/>
      <c r="AD486" s="103"/>
      <c r="AE486" s="103"/>
      <c r="AF486" s="103"/>
      <c r="AG486" s="103"/>
      <c r="AH486" s="103"/>
      <c r="AI486" s="103"/>
      <c r="AJ486" s="103"/>
    </row>
    <row r="487" spans="1:36" x14ac:dyDescent="0.2">
      <c r="A487" s="35">
        <v>485</v>
      </c>
      <c r="B487" s="93"/>
      <c r="C487" s="93"/>
      <c r="D487" s="103"/>
      <c r="E487" s="103"/>
      <c r="F487" s="103"/>
      <c r="G487" s="103"/>
      <c r="H487" s="103"/>
      <c r="I487" s="103"/>
      <c r="J487" s="103"/>
      <c r="K487" s="103"/>
      <c r="L487" s="104"/>
      <c r="M487" s="103"/>
      <c r="N487" s="103"/>
      <c r="O487" s="103"/>
      <c r="P487" s="108"/>
      <c r="Q487" s="103"/>
      <c r="R487" s="103"/>
      <c r="S487" s="103"/>
      <c r="T487" s="103"/>
      <c r="U487" s="103"/>
      <c r="V487" s="103"/>
      <c r="W487" s="106"/>
      <c r="X487" s="103"/>
      <c r="Y487" s="103"/>
      <c r="Z487" s="103"/>
      <c r="AA487" s="103"/>
      <c r="AB487" s="103"/>
      <c r="AC487" s="103"/>
      <c r="AD487" s="103"/>
      <c r="AE487" s="103"/>
      <c r="AF487" s="103"/>
      <c r="AG487" s="103"/>
      <c r="AH487" s="103"/>
      <c r="AI487" s="103"/>
      <c r="AJ487" s="103"/>
    </row>
    <row r="488" spans="1:36" x14ac:dyDescent="0.2">
      <c r="A488" s="35">
        <v>486</v>
      </c>
      <c r="B488" s="93"/>
      <c r="C488" s="93"/>
      <c r="D488" s="103"/>
      <c r="E488" s="103"/>
      <c r="F488" s="103"/>
      <c r="G488" s="103"/>
      <c r="H488" s="103"/>
      <c r="I488" s="103"/>
      <c r="J488" s="103"/>
      <c r="K488" s="103"/>
      <c r="L488" s="104"/>
      <c r="M488" s="103"/>
      <c r="N488" s="103"/>
      <c r="O488" s="103"/>
      <c r="P488" s="108"/>
      <c r="Q488" s="103"/>
      <c r="R488" s="103"/>
      <c r="S488" s="103"/>
      <c r="T488" s="103"/>
      <c r="U488" s="103"/>
      <c r="V488" s="103"/>
      <c r="W488" s="106"/>
      <c r="X488" s="103"/>
      <c r="Y488" s="103"/>
      <c r="Z488" s="103"/>
      <c r="AA488" s="103"/>
      <c r="AB488" s="103"/>
      <c r="AC488" s="103"/>
      <c r="AD488" s="103"/>
      <c r="AE488" s="103"/>
      <c r="AF488" s="103"/>
      <c r="AG488" s="103"/>
      <c r="AH488" s="103"/>
      <c r="AI488" s="103"/>
      <c r="AJ488" s="103"/>
    </row>
    <row r="489" spans="1:36" x14ac:dyDescent="0.2">
      <c r="A489" s="35">
        <v>487</v>
      </c>
      <c r="B489" s="93"/>
      <c r="C489" s="93"/>
      <c r="D489" s="103"/>
      <c r="E489" s="103"/>
      <c r="F489" s="103"/>
      <c r="G489" s="103"/>
      <c r="H489" s="103"/>
      <c r="I489" s="103"/>
      <c r="J489" s="103"/>
      <c r="K489" s="103"/>
      <c r="L489" s="104"/>
      <c r="M489" s="103"/>
      <c r="N489" s="103"/>
      <c r="O489" s="103"/>
      <c r="P489" s="108"/>
      <c r="Q489" s="103"/>
      <c r="R489" s="103"/>
      <c r="S489" s="103"/>
      <c r="T489" s="103"/>
      <c r="U489" s="103"/>
      <c r="V489" s="103"/>
      <c r="W489" s="106"/>
      <c r="X489" s="103"/>
      <c r="Y489" s="103"/>
      <c r="Z489" s="103"/>
      <c r="AA489" s="103"/>
      <c r="AB489" s="103"/>
      <c r="AC489" s="103"/>
      <c r="AD489" s="103"/>
      <c r="AE489" s="103"/>
      <c r="AF489" s="103"/>
      <c r="AG489" s="103"/>
      <c r="AH489" s="103"/>
      <c r="AI489" s="103"/>
      <c r="AJ489" s="103"/>
    </row>
    <row r="490" spans="1:36" x14ac:dyDescent="0.2">
      <c r="A490" s="35">
        <v>488</v>
      </c>
      <c r="B490" s="93"/>
      <c r="C490" s="93"/>
      <c r="D490" s="103"/>
      <c r="E490" s="103"/>
      <c r="F490" s="103"/>
      <c r="G490" s="103"/>
      <c r="H490" s="103"/>
      <c r="I490" s="103"/>
      <c r="J490" s="103"/>
      <c r="K490" s="103"/>
      <c r="L490" s="104"/>
      <c r="M490" s="103"/>
      <c r="N490" s="103"/>
      <c r="O490" s="103"/>
      <c r="P490" s="108"/>
      <c r="Q490" s="103"/>
      <c r="R490" s="103"/>
      <c r="S490" s="103"/>
      <c r="T490" s="103"/>
      <c r="U490" s="103"/>
      <c r="V490" s="103"/>
      <c r="W490" s="106"/>
      <c r="X490" s="103"/>
      <c r="Y490" s="103"/>
      <c r="Z490" s="103"/>
      <c r="AA490" s="103"/>
      <c r="AB490" s="103"/>
      <c r="AC490" s="103"/>
      <c r="AD490" s="103"/>
      <c r="AE490" s="103"/>
      <c r="AF490" s="103"/>
      <c r="AG490" s="103"/>
      <c r="AH490" s="103"/>
      <c r="AI490" s="103"/>
      <c r="AJ490" s="103"/>
    </row>
    <row r="491" spans="1:36" x14ac:dyDescent="0.2">
      <c r="A491" s="35">
        <v>489</v>
      </c>
      <c r="B491" s="93"/>
      <c r="C491" s="93"/>
      <c r="D491" s="103"/>
      <c r="E491" s="103"/>
      <c r="F491" s="103"/>
      <c r="G491" s="103"/>
      <c r="H491" s="103"/>
      <c r="I491" s="103"/>
      <c r="J491" s="103"/>
      <c r="K491" s="103"/>
      <c r="L491" s="104"/>
      <c r="M491" s="103"/>
      <c r="N491" s="103"/>
      <c r="O491" s="103"/>
      <c r="P491" s="108"/>
      <c r="Q491" s="103"/>
      <c r="R491" s="103"/>
      <c r="S491" s="103"/>
      <c r="T491" s="103"/>
      <c r="U491" s="103"/>
      <c r="V491" s="103"/>
      <c r="W491" s="106"/>
      <c r="X491" s="103"/>
      <c r="Y491" s="103"/>
      <c r="Z491" s="103"/>
      <c r="AA491" s="103"/>
      <c r="AB491" s="103"/>
      <c r="AC491" s="103"/>
      <c r="AD491" s="103"/>
      <c r="AE491" s="103"/>
      <c r="AF491" s="103"/>
      <c r="AG491" s="103"/>
      <c r="AH491" s="103"/>
      <c r="AI491" s="103"/>
      <c r="AJ491" s="103"/>
    </row>
    <row r="492" spans="1:36" x14ac:dyDescent="0.2">
      <c r="A492" s="35">
        <v>490</v>
      </c>
      <c r="B492" s="93"/>
      <c r="C492" s="93"/>
      <c r="D492" s="103"/>
      <c r="E492" s="103"/>
      <c r="F492" s="103"/>
      <c r="G492" s="103"/>
      <c r="H492" s="103"/>
      <c r="I492" s="103"/>
      <c r="J492" s="103"/>
      <c r="K492" s="103"/>
      <c r="L492" s="104"/>
      <c r="M492" s="103"/>
      <c r="N492" s="103"/>
      <c r="O492" s="103"/>
      <c r="P492" s="108"/>
      <c r="Q492" s="103"/>
      <c r="R492" s="103"/>
      <c r="S492" s="103"/>
      <c r="T492" s="103"/>
      <c r="U492" s="103"/>
      <c r="V492" s="103"/>
      <c r="W492" s="106"/>
      <c r="X492" s="103"/>
      <c r="Y492" s="103"/>
      <c r="Z492" s="103"/>
      <c r="AA492" s="103"/>
      <c r="AB492" s="103"/>
      <c r="AC492" s="103"/>
      <c r="AD492" s="103"/>
      <c r="AE492" s="103"/>
      <c r="AF492" s="103"/>
      <c r="AG492" s="103"/>
      <c r="AH492" s="103"/>
      <c r="AI492" s="103"/>
      <c r="AJ492" s="103"/>
    </row>
    <row r="493" spans="1:36" x14ac:dyDescent="0.2">
      <c r="A493" s="35">
        <v>491</v>
      </c>
      <c r="B493" s="93"/>
      <c r="C493" s="93"/>
      <c r="D493" s="103"/>
      <c r="E493" s="103"/>
      <c r="F493" s="103"/>
      <c r="G493" s="103"/>
      <c r="H493" s="103"/>
      <c r="I493" s="103"/>
      <c r="J493" s="103"/>
      <c r="K493" s="103"/>
      <c r="L493" s="104"/>
      <c r="M493" s="103"/>
      <c r="N493" s="103"/>
      <c r="O493" s="103"/>
      <c r="P493" s="108"/>
      <c r="Q493" s="103"/>
      <c r="R493" s="103"/>
      <c r="S493" s="103"/>
      <c r="T493" s="103"/>
      <c r="U493" s="103"/>
      <c r="V493" s="103"/>
      <c r="W493" s="106"/>
      <c r="X493" s="103"/>
      <c r="Y493" s="103"/>
      <c r="Z493" s="103"/>
      <c r="AA493" s="103"/>
      <c r="AB493" s="103"/>
      <c r="AC493" s="103"/>
      <c r="AD493" s="103"/>
      <c r="AE493" s="103"/>
      <c r="AF493" s="103"/>
      <c r="AG493" s="103"/>
      <c r="AH493" s="103"/>
      <c r="AI493" s="103"/>
      <c r="AJ493" s="103"/>
    </row>
    <row r="494" spans="1:36" x14ac:dyDescent="0.2">
      <c r="A494" s="35">
        <v>492</v>
      </c>
      <c r="B494" s="93"/>
      <c r="C494" s="93"/>
      <c r="D494" s="103"/>
      <c r="E494" s="103"/>
      <c r="F494" s="103"/>
      <c r="G494" s="103"/>
      <c r="H494" s="103"/>
      <c r="I494" s="103"/>
      <c r="J494" s="103"/>
      <c r="K494" s="103"/>
      <c r="L494" s="104"/>
      <c r="M494" s="103"/>
      <c r="N494" s="103"/>
      <c r="O494" s="103"/>
      <c r="P494" s="108"/>
      <c r="Q494" s="103"/>
      <c r="R494" s="103"/>
      <c r="S494" s="103"/>
      <c r="T494" s="103"/>
      <c r="U494" s="103"/>
      <c r="V494" s="103"/>
      <c r="W494" s="106"/>
      <c r="X494" s="103"/>
      <c r="Y494" s="103"/>
      <c r="Z494" s="103"/>
      <c r="AA494" s="103"/>
      <c r="AB494" s="103"/>
      <c r="AC494" s="103"/>
      <c r="AD494" s="103"/>
      <c r="AE494" s="103"/>
      <c r="AF494" s="103"/>
      <c r="AG494" s="103"/>
      <c r="AH494" s="103"/>
      <c r="AI494" s="103"/>
      <c r="AJ494" s="103"/>
    </row>
    <row r="495" spans="1:36" x14ac:dyDescent="0.2">
      <c r="A495" s="35">
        <v>493</v>
      </c>
      <c r="B495" s="93"/>
      <c r="C495" s="93"/>
      <c r="D495" s="103"/>
      <c r="E495" s="103"/>
      <c r="F495" s="103"/>
      <c r="G495" s="103"/>
      <c r="H495" s="103"/>
      <c r="I495" s="103"/>
      <c r="J495" s="103"/>
      <c r="K495" s="103"/>
      <c r="L495" s="104"/>
      <c r="M495" s="103"/>
      <c r="N495" s="103"/>
      <c r="O495" s="103"/>
      <c r="P495" s="108"/>
      <c r="Q495" s="103"/>
      <c r="R495" s="103"/>
      <c r="S495" s="103"/>
      <c r="T495" s="103"/>
      <c r="U495" s="103"/>
      <c r="V495" s="103"/>
      <c r="W495" s="106"/>
      <c r="X495" s="103"/>
      <c r="Y495" s="103"/>
      <c r="Z495" s="103"/>
      <c r="AA495" s="103"/>
      <c r="AB495" s="103"/>
      <c r="AC495" s="103"/>
      <c r="AD495" s="103"/>
      <c r="AE495" s="103"/>
      <c r="AF495" s="103"/>
      <c r="AG495" s="103"/>
      <c r="AH495" s="103"/>
      <c r="AI495" s="103"/>
      <c r="AJ495" s="103"/>
    </row>
    <row r="496" spans="1:36" x14ac:dyDescent="0.2">
      <c r="A496" s="35">
        <v>494</v>
      </c>
      <c r="B496" s="93"/>
      <c r="C496" s="93"/>
      <c r="D496" s="103"/>
      <c r="E496" s="103"/>
      <c r="F496" s="103"/>
      <c r="G496" s="103"/>
      <c r="H496" s="103"/>
      <c r="I496" s="103"/>
      <c r="J496" s="103"/>
      <c r="K496" s="103"/>
      <c r="L496" s="104"/>
      <c r="M496" s="103"/>
      <c r="N496" s="103"/>
      <c r="O496" s="103"/>
      <c r="P496" s="108"/>
      <c r="Q496" s="103"/>
      <c r="R496" s="103"/>
      <c r="S496" s="103"/>
      <c r="T496" s="103"/>
      <c r="U496" s="103"/>
      <c r="V496" s="103"/>
      <c r="W496" s="106"/>
      <c r="X496" s="103"/>
      <c r="Y496" s="103"/>
      <c r="Z496" s="103"/>
      <c r="AA496" s="103"/>
      <c r="AB496" s="103"/>
      <c r="AC496" s="103"/>
      <c r="AD496" s="103"/>
      <c r="AE496" s="103"/>
      <c r="AF496" s="103"/>
      <c r="AG496" s="103"/>
      <c r="AH496" s="103"/>
      <c r="AI496" s="103"/>
      <c r="AJ496" s="103"/>
    </row>
    <row r="497" spans="1:36" x14ac:dyDescent="0.2">
      <c r="A497" s="35">
        <v>495</v>
      </c>
      <c r="B497" s="93"/>
      <c r="C497" s="93"/>
      <c r="D497" s="103"/>
      <c r="E497" s="103"/>
      <c r="F497" s="103"/>
      <c r="G497" s="103"/>
      <c r="H497" s="103"/>
      <c r="I497" s="103"/>
      <c r="J497" s="103"/>
      <c r="K497" s="103"/>
      <c r="L497" s="104"/>
      <c r="M497" s="103"/>
      <c r="N497" s="103"/>
      <c r="O497" s="103"/>
      <c r="P497" s="108"/>
      <c r="Q497" s="103"/>
      <c r="R497" s="103"/>
      <c r="S497" s="103"/>
      <c r="T497" s="103"/>
      <c r="U497" s="103"/>
      <c r="V497" s="103"/>
      <c r="W497" s="106"/>
      <c r="X497" s="103"/>
      <c r="Y497" s="103"/>
      <c r="Z497" s="103"/>
      <c r="AA497" s="103"/>
      <c r="AB497" s="103"/>
      <c r="AC497" s="103"/>
      <c r="AD497" s="103"/>
      <c r="AE497" s="103"/>
      <c r="AF497" s="103"/>
      <c r="AG497" s="103"/>
      <c r="AH497" s="103"/>
      <c r="AI497" s="103"/>
      <c r="AJ497" s="103"/>
    </row>
    <row r="498" spans="1:36" x14ac:dyDescent="0.2">
      <c r="A498" s="35">
        <v>496</v>
      </c>
      <c r="B498" s="93"/>
      <c r="C498" s="93"/>
      <c r="D498" s="103"/>
      <c r="E498" s="103"/>
      <c r="F498" s="103"/>
      <c r="G498" s="103"/>
      <c r="H498" s="103"/>
      <c r="I498" s="103"/>
      <c r="J498" s="103"/>
      <c r="K498" s="103"/>
      <c r="L498" s="104"/>
      <c r="M498" s="103"/>
      <c r="N498" s="103"/>
      <c r="O498" s="103"/>
      <c r="P498" s="108"/>
      <c r="Q498" s="103"/>
      <c r="R498" s="103"/>
      <c r="S498" s="103"/>
      <c r="T498" s="103"/>
      <c r="U498" s="103"/>
      <c r="V498" s="103"/>
      <c r="W498" s="106"/>
      <c r="X498" s="103"/>
      <c r="Y498" s="103"/>
      <c r="Z498" s="103"/>
      <c r="AA498" s="103"/>
      <c r="AB498" s="103"/>
      <c r="AC498" s="103"/>
      <c r="AD498" s="103"/>
      <c r="AE498" s="103"/>
      <c r="AF498" s="103"/>
      <c r="AG498" s="103"/>
      <c r="AH498" s="103"/>
      <c r="AI498" s="103"/>
      <c r="AJ498" s="103"/>
    </row>
    <row r="499" spans="1:36" x14ac:dyDescent="0.2">
      <c r="A499" s="35">
        <v>497</v>
      </c>
      <c r="B499" s="93"/>
      <c r="C499" s="93"/>
      <c r="D499" s="103"/>
      <c r="E499" s="103"/>
      <c r="F499" s="103"/>
      <c r="G499" s="103"/>
      <c r="H499" s="103"/>
      <c r="I499" s="103"/>
      <c r="J499" s="103"/>
      <c r="K499" s="103"/>
      <c r="L499" s="104"/>
      <c r="M499" s="103"/>
      <c r="N499" s="103"/>
      <c r="O499" s="103"/>
      <c r="P499" s="108"/>
      <c r="Q499" s="103"/>
      <c r="R499" s="103"/>
      <c r="S499" s="103"/>
      <c r="T499" s="103"/>
      <c r="U499" s="103"/>
      <c r="V499" s="103"/>
      <c r="W499" s="106"/>
      <c r="X499" s="103"/>
      <c r="Y499" s="103"/>
      <c r="Z499" s="103"/>
      <c r="AA499" s="103"/>
      <c r="AB499" s="103"/>
      <c r="AC499" s="103"/>
      <c r="AD499" s="103"/>
      <c r="AE499" s="103"/>
      <c r="AF499" s="103"/>
      <c r="AG499" s="103"/>
      <c r="AH499" s="103"/>
      <c r="AI499" s="103"/>
      <c r="AJ499" s="103"/>
    </row>
    <row r="500" spans="1:36" x14ac:dyDescent="0.2">
      <c r="A500" s="35">
        <v>498</v>
      </c>
      <c r="B500" s="93"/>
      <c r="C500" s="93"/>
      <c r="D500" s="103"/>
      <c r="E500" s="103"/>
      <c r="F500" s="103"/>
      <c r="G500" s="103"/>
      <c r="H500" s="103"/>
      <c r="I500" s="103"/>
      <c r="J500" s="103"/>
      <c r="K500" s="103"/>
      <c r="L500" s="104"/>
      <c r="M500" s="103"/>
      <c r="N500" s="103"/>
      <c r="O500" s="103"/>
      <c r="P500" s="108"/>
      <c r="Q500" s="103"/>
      <c r="R500" s="103"/>
      <c r="S500" s="103"/>
      <c r="T500" s="103"/>
      <c r="U500" s="103"/>
      <c r="V500" s="103"/>
      <c r="W500" s="106"/>
      <c r="X500" s="103"/>
      <c r="Y500" s="103"/>
      <c r="Z500" s="103"/>
      <c r="AA500" s="103"/>
      <c r="AB500" s="103"/>
      <c r="AC500" s="103"/>
      <c r="AD500" s="103"/>
      <c r="AE500" s="103"/>
      <c r="AF500" s="103"/>
      <c r="AG500" s="103"/>
      <c r="AH500" s="103"/>
      <c r="AI500" s="103"/>
      <c r="AJ500" s="103"/>
    </row>
    <row r="501" spans="1:36" x14ac:dyDescent="0.2">
      <c r="A501" s="35">
        <v>499</v>
      </c>
      <c r="B501" s="93"/>
      <c r="C501" s="93"/>
      <c r="D501" s="103"/>
      <c r="E501" s="103"/>
      <c r="F501" s="103"/>
      <c r="G501" s="103"/>
      <c r="H501" s="103"/>
      <c r="I501" s="103"/>
      <c r="J501" s="103"/>
      <c r="K501" s="103"/>
      <c r="L501" s="104"/>
      <c r="M501" s="103"/>
      <c r="N501" s="103"/>
      <c r="O501" s="103"/>
      <c r="P501" s="108"/>
      <c r="Q501" s="103"/>
      <c r="R501" s="103"/>
      <c r="S501" s="103"/>
      <c r="T501" s="103"/>
      <c r="U501" s="103"/>
      <c r="V501" s="103"/>
      <c r="W501" s="106"/>
      <c r="X501" s="103"/>
      <c r="Y501" s="103"/>
      <c r="Z501" s="103"/>
      <c r="AA501" s="103"/>
      <c r="AB501" s="103"/>
      <c r="AC501" s="103"/>
      <c r="AD501" s="103"/>
      <c r="AE501" s="103"/>
      <c r="AF501" s="103"/>
      <c r="AG501" s="103"/>
      <c r="AH501" s="103"/>
      <c r="AI501" s="103"/>
      <c r="AJ501" s="103"/>
    </row>
    <row r="502" spans="1:36" x14ac:dyDescent="0.2">
      <c r="A502" s="35">
        <v>500</v>
      </c>
      <c r="B502" s="93"/>
      <c r="C502" s="93"/>
      <c r="D502" s="103"/>
      <c r="E502" s="103"/>
      <c r="F502" s="103"/>
      <c r="G502" s="103"/>
      <c r="H502" s="103"/>
      <c r="I502" s="103"/>
      <c r="J502" s="103"/>
      <c r="K502" s="103"/>
      <c r="L502" s="104"/>
      <c r="M502" s="103"/>
      <c r="N502" s="103"/>
      <c r="O502" s="103"/>
      <c r="P502" s="108"/>
      <c r="Q502" s="103"/>
      <c r="R502" s="103"/>
      <c r="S502" s="103"/>
      <c r="T502" s="103"/>
      <c r="U502" s="103"/>
      <c r="V502" s="103"/>
      <c r="W502" s="106"/>
      <c r="X502" s="103"/>
      <c r="Y502" s="103"/>
      <c r="Z502" s="103"/>
      <c r="AA502" s="103"/>
      <c r="AB502" s="103"/>
      <c r="AC502" s="103"/>
      <c r="AD502" s="103"/>
      <c r="AE502" s="103"/>
      <c r="AF502" s="103"/>
      <c r="AG502" s="103"/>
      <c r="AH502" s="103"/>
      <c r="AI502" s="103"/>
      <c r="AJ502" s="103"/>
    </row>
    <row r="503" spans="1:36" x14ac:dyDescent="0.2">
      <c r="A503" s="35">
        <v>501</v>
      </c>
      <c r="B503" s="93"/>
      <c r="C503" s="93"/>
      <c r="D503" s="103"/>
      <c r="E503" s="103"/>
      <c r="F503" s="103"/>
      <c r="G503" s="103"/>
      <c r="H503" s="103"/>
      <c r="I503" s="103"/>
      <c r="J503" s="103"/>
      <c r="K503" s="103"/>
      <c r="L503" s="104"/>
      <c r="M503" s="103"/>
      <c r="N503" s="103"/>
      <c r="O503" s="103"/>
      <c r="P503" s="108"/>
      <c r="Q503" s="103"/>
      <c r="R503" s="103"/>
      <c r="S503" s="103"/>
      <c r="T503" s="103"/>
      <c r="U503" s="103"/>
      <c r="V503" s="103"/>
      <c r="W503" s="106"/>
      <c r="X503" s="103"/>
      <c r="Y503" s="103"/>
      <c r="Z503" s="103"/>
      <c r="AA503" s="103"/>
      <c r="AB503" s="103"/>
      <c r="AC503" s="103"/>
      <c r="AD503" s="103"/>
      <c r="AE503" s="103"/>
      <c r="AF503" s="103"/>
      <c r="AG503" s="103"/>
      <c r="AH503" s="103"/>
      <c r="AI503" s="103"/>
      <c r="AJ503" s="103"/>
    </row>
    <row r="504" spans="1:36" x14ac:dyDescent="0.2">
      <c r="A504" s="35">
        <v>502</v>
      </c>
      <c r="B504" s="93"/>
      <c r="C504" s="93"/>
      <c r="D504" s="103"/>
      <c r="E504" s="103"/>
      <c r="F504" s="103"/>
      <c r="G504" s="103"/>
      <c r="H504" s="103"/>
      <c r="I504" s="103"/>
      <c r="J504" s="103"/>
      <c r="K504" s="103"/>
      <c r="L504" s="104"/>
      <c r="M504" s="103"/>
      <c r="N504" s="103"/>
      <c r="O504" s="103"/>
      <c r="P504" s="108"/>
      <c r="Q504" s="103"/>
      <c r="R504" s="103"/>
      <c r="S504" s="103"/>
      <c r="T504" s="103"/>
      <c r="U504" s="103"/>
      <c r="V504" s="103"/>
      <c r="W504" s="106"/>
      <c r="X504" s="103"/>
      <c r="Y504" s="103"/>
      <c r="Z504" s="103"/>
      <c r="AA504" s="103"/>
      <c r="AB504" s="103"/>
      <c r="AC504" s="103"/>
      <c r="AD504" s="103"/>
      <c r="AE504" s="103"/>
      <c r="AF504" s="103"/>
      <c r="AG504" s="103"/>
      <c r="AH504" s="103"/>
      <c r="AI504" s="103"/>
      <c r="AJ504" s="103"/>
    </row>
    <row r="505" spans="1:36" x14ac:dyDescent="0.2">
      <c r="A505" s="35">
        <v>503</v>
      </c>
      <c r="B505" s="93"/>
      <c r="C505" s="93"/>
      <c r="D505" s="103"/>
      <c r="E505" s="103"/>
      <c r="F505" s="103"/>
      <c r="G505" s="103"/>
      <c r="H505" s="103"/>
      <c r="I505" s="103"/>
      <c r="J505" s="103"/>
      <c r="K505" s="103"/>
      <c r="L505" s="104"/>
      <c r="M505" s="103"/>
      <c r="N505" s="103"/>
      <c r="O505" s="103"/>
      <c r="P505" s="108"/>
      <c r="Q505" s="103"/>
      <c r="R505" s="103"/>
      <c r="S505" s="103"/>
      <c r="T505" s="103"/>
      <c r="U505" s="103"/>
      <c r="V505" s="103"/>
      <c r="W505" s="106"/>
      <c r="X505" s="103"/>
      <c r="Y505" s="103"/>
      <c r="Z505" s="103"/>
      <c r="AA505" s="103"/>
      <c r="AB505" s="103"/>
      <c r="AC505" s="103"/>
      <c r="AD505" s="103"/>
      <c r="AE505" s="103"/>
      <c r="AF505" s="103"/>
      <c r="AG505" s="103"/>
      <c r="AH505" s="103"/>
      <c r="AI505" s="103"/>
      <c r="AJ505" s="103"/>
    </row>
    <row r="506" spans="1:36" x14ac:dyDescent="0.2">
      <c r="A506" s="35">
        <v>504</v>
      </c>
      <c r="B506" s="93"/>
      <c r="C506" s="93"/>
      <c r="D506" s="103"/>
      <c r="E506" s="103"/>
      <c r="F506" s="103"/>
      <c r="G506" s="103"/>
      <c r="H506" s="103"/>
      <c r="I506" s="103"/>
      <c r="J506" s="103"/>
      <c r="K506" s="103"/>
      <c r="L506" s="104"/>
      <c r="M506" s="103"/>
      <c r="N506" s="103"/>
      <c r="O506" s="103"/>
      <c r="P506" s="108"/>
      <c r="Q506" s="103"/>
      <c r="R506" s="103"/>
      <c r="S506" s="103"/>
      <c r="T506" s="103"/>
      <c r="U506" s="103"/>
      <c r="V506" s="103"/>
      <c r="W506" s="106"/>
      <c r="X506" s="103"/>
      <c r="Y506" s="103"/>
      <c r="Z506" s="103"/>
      <c r="AA506" s="103"/>
      <c r="AB506" s="103"/>
      <c r="AC506" s="103"/>
      <c r="AD506" s="103"/>
      <c r="AE506" s="103"/>
      <c r="AF506" s="103"/>
      <c r="AG506" s="103"/>
      <c r="AH506" s="103"/>
      <c r="AI506" s="103"/>
      <c r="AJ506" s="103"/>
    </row>
    <row r="507" spans="1:36" x14ac:dyDescent="0.2">
      <c r="A507" s="35">
        <v>505</v>
      </c>
      <c r="B507" s="93"/>
      <c r="C507" s="93"/>
      <c r="D507" s="103"/>
      <c r="E507" s="103"/>
      <c r="F507" s="103"/>
      <c r="G507" s="103"/>
      <c r="H507" s="103"/>
      <c r="I507" s="103"/>
      <c r="J507" s="103"/>
      <c r="K507" s="103"/>
      <c r="L507" s="104"/>
      <c r="M507" s="103"/>
      <c r="N507" s="103"/>
      <c r="O507" s="103"/>
      <c r="P507" s="108"/>
      <c r="Q507" s="103"/>
      <c r="R507" s="103"/>
      <c r="S507" s="103"/>
      <c r="T507" s="103"/>
      <c r="U507" s="103"/>
      <c r="V507" s="103"/>
      <c r="W507" s="106"/>
      <c r="X507" s="103"/>
      <c r="Y507" s="103"/>
      <c r="Z507" s="103"/>
      <c r="AA507" s="103"/>
      <c r="AB507" s="103"/>
      <c r="AC507" s="103"/>
      <c r="AD507" s="103"/>
      <c r="AE507" s="103"/>
      <c r="AF507" s="103"/>
      <c r="AG507" s="103"/>
      <c r="AH507" s="103"/>
      <c r="AI507" s="103"/>
      <c r="AJ507" s="103"/>
    </row>
    <row r="508" spans="1:36" x14ac:dyDescent="0.2">
      <c r="A508" s="35">
        <v>506</v>
      </c>
      <c r="B508" s="93"/>
      <c r="C508" s="93"/>
      <c r="D508" s="103"/>
      <c r="E508" s="103"/>
      <c r="F508" s="103"/>
      <c r="G508" s="103"/>
      <c r="H508" s="103"/>
      <c r="I508" s="103"/>
      <c r="J508" s="103"/>
      <c r="K508" s="103"/>
      <c r="L508" s="104"/>
      <c r="M508" s="103"/>
      <c r="N508" s="103"/>
      <c r="O508" s="103"/>
      <c r="P508" s="108"/>
      <c r="Q508" s="103"/>
      <c r="R508" s="103"/>
      <c r="S508" s="103"/>
      <c r="T508" s="103"/>
      <c r="U508" s="103"/>
      <c r="V508" s="103"/>
      <c r="W508" s="106"/>
      <c r="X508" s="103"/>
      <c r="Y508" s="103"/>
      <c r="Z508" s="103"/>
      <c r="AA508" s="103"/>
      <c r="AB508" s="103"/>
      <c r="AC508" s="103"/>
      <c r="AD508" s="103"/>
      <c r="AE508" s="103"/>
      <c r="AF508" s="103"/>
      <c r="AG508" s="103"/>
      <c r="AH508" s="103"/>
      <c r="AI508" s="103"/>
      <c r="AJ508" s="103"/>
    </row>
    <row r="509" spans="1:36" x14ac:dyDescent="0.2">
      <c r="A509" s="35">
        <v>507</v>
      </c>
      <c r="B509" s="93"/>
      <c r="C509" s="93"/>
      <c r="D509" s="103"/>
      <c r="E509" s="103"/>
      <c r="F509" s="103"/>
      <c r="G509" s="103"/>
      <c r="H509" s="103"/>
      <c r="I509" s="103"/>
      <c r="J509" s="103"/>
      <c r="K509" s="103"/>
      <c r="L509" s="104"/>
      <c r="M509" s="103"/>
      <c r="N509" s="103"/>
      <c r="O509" s="103"/>
      <c r="P509" s="108"/>
      <c r="Q509" s="103"/>
      <c r="R509" s="103"/>
      <c r="S509" s="103"/>
      <c r="T509" s="103"/>
      <c r="U509" s="103"/>
      <c r="V509" s="103"/>
      <c r="W509" s="106"/>
      <c r="X509" s="103"/>
      <c r="Y509" s="103"/>
      <c r="Z509" s="103"/>
      <c r="AA509" s="103"/>
      <c r="AB509" s="103"/>
      <c r="AC509" s="103"/>
      <c r="AD509" s="103"/>
      <c r="AE509" s="103"/>
      <c r="AF509" s="103"/>
      <c r="AG509" s="103"/>
      <c r="AH509" s="103"/>
      <c r="AI509" s="103"/>
      <c r="AJ509" s="103"/>
    </row>
    <row r="510" spans="1:36" x14ac:dyDescent="0.2">
      <c r="A510" s="35">
        <v>508</v>
      </c>
      <c r="B510" s="93"/>
      <c r="C510" s="93"/>
      <c r="D510" s="103"/>
      <c r="E510" s="103"/>
      <c r="F510" s="103"/>
      <c r="G510" s="103"/>
      <c r="H510" s="103"/>
      <c r="I510" s="103"/>
      <c r="J510" s="103"/>
      <c r="K510" s="103"/>
      <c r="L510" s="104"/>
      <c r="M510" s="103"/>
      <c r="N510" s="103"/>
      <c r="O510" s="103"/>
      <c r="P510" s="108"/>
      <c r="Q510" s="103"/>
      <c r="R510" s="103"/>
      <c r="S510" s="103"/>
      <c r="T510" s="103"/>
      <c r="U510" s="103"/>
      <c r="V510" s="103"/>
      <c r="W510" s="106"/>
      <c r="X510" s="103"/>
      <c r="Y510" s="103"/>
      <c r="Z510" s="103"/>
      <c r="AA510" s="103"/>
      <c r="AB510" s="103"/>
      <c r="AC510" s="103"/>
      <c r="AD510" s="103"/>
      <c r="AE510" s="103"/>
      <c r="AF510" s="103"/>
      <c r="AG510" s="103"/>
      <c r="AH510" s="103"/>
      <c r="AI510" s="103"/>
      <c r="AJ510" s="103"/>
    </row>
    <row r="511" spans="1:36" x14ac:dyDescent="0.2">
      <c r="A511" s="35">
        <v>509</v>
      </c>
      <c r="B511" s="93"/>
      <c r="C511" s="93"/>
      <c r="D511" s="103"/>
      <c r="E511" s="103"/>
      <c r="F511" s="103"/>
      <c r="G511" s="103"/>
      <c r="H511" s="103"/>
      <c r="I511" s="103"/>
      <c r="J511" s="103"/>
      <c r="K511" s="103"/>
      <c r="L511" s="104"/>
      <c r="M511" s="103"/>
      <c r="N511" s="103"/>
      <c r="O511" s="103"/>
      <c r="P511" s="108"/>
      <c r="Q511" s="103"/>
      <c r="R511" s="103"/>
      <c r="S511" s="103"/>
      <c r="T511" s="103"/>
      <c r="U511" s="103"/>
      <c r="V511" s="103"/>
      <c r="W511" s="106"/>
      <c r="X511" s="103"/>
      <c r="Y511" s="103"/>
      <c r="Z511" s="103"/>
      <c r="AA511" s="103"/>
      <c r="AB511" s="103"/>
      <c r="AC511" s="103"/>
      <c r="AD511" s="103"/>
      <c r="AE511" s="103"/>
      <c r="AF511" s="103"/>
      <c r="AG511" s="103"/>
      <c r="AH511" s="103"/>
      <c r="AI511" s="103"/>
      <c r="AJ511" s="103"/>
    </row>
    <row r="512" spans="1:36" x14ac:dyDescent="0.2">
      <c r="A512" s="35">
        <v>510</v>
      </c>
      <c r="B512" s="93"/>
      <c r="C512" s="93"/>
      <c r="D512" s="103"/>
      <c r="E512" s="103"/>
      <c r="F512" s="103"/>
      <c r="G512" s="103"/>
      <c r="H512" s="103"/>
      <c r="I512" s="103"/>
      <c r="J512" s="103"/>
      <c r="K512" s="103"/>
      <c r="L512" s="104"/>
      <c r="M512" s="103"/>
      <c r="N512" s="103"/>
      <c r="O512" s="103"/>
      <c r="P512" s="108"/>
      <c r="Q512" s="103"/>
      <c r="R512" s="103"/>
      <c r="S512" s="103"/>
      <c r="T512" s="103"/>
      <c r="U512" s="103"/>
      <c r="V512" s="103"/>
      <c r="W512" s="106"/>
      <c r="X512" s="103"/>
      <c r="Y512" s="103"/>
      <c r="Z512" s="103"/>
      <c r="AA512" s="103"/>
      <c r="AB512" s="103"/>
      <c r="AC512" s="103"/>
      <c r="AD512" s="103"/>
      <c r="AE512" s="103"/>
      <c r="AF512" s="103"/>
      <c r="AG512" s="103"/>
      <c r="AH512" s="103"/>
      <c r="AI512" s="103"/>
      <c r="AJ512" s="103"/>
    </row>
    <row r="513" spans="1:36" x14ac:dyDescent="0.2">
      <c r="A513" s="35">
        <v>511</v>
      </c>
      <c r="B513" s="93"/>
      <c r="C513" s="93"/>
      <c r="D513" s="103"/>
      <c r="E513" s="103"/>
      <c r="F513" s="103"/>
      <c r="G513" s="103"/>
      <c r="H513" s="103"/>
      <c r="I513" s="103"/>
      <c r="J513" s="103"/>
      <c r="K513" s="103"/>
      <c r="L513" s="104"/>
      <c r="M513" s="103"/>
      <c r="N513" s="103"/>
      <c r="O513" s="103"/>
      <c r="P513" s="108"/>
      <c r="Q513" s="103"/>
      <c r="R513" s="103"/>
      <c r="S513" s="103"/>
      <c r="T513" s="103"/>
      <c r="U513" s="103"/>
      <c r="V513" s="103"/>
      <c r="W513" s="106"/>
      <c r="X513" s="103"/>
      <c r="Y513" s="103"/>
      <c r="Z513" s="103"/>
      <c r="AA513" s="103"/>
      <c r="AB513" s="103"/>
      <c r="AC513" s="103"/>
      <c r="AD513" s="103"/>
      <c r="AE513" s="103"/>
      <c r="AF513" s="103"/>
      <c r="AG513" s="103"/>
      <c r="AH513" s="103"/>
      <c r="AI513" s="103"/>
      <c r="AJ513" s="103"/>
    </row>
    <row r="514" spans="1:36" x14ac:dyDescent="0.2">
      <c r="A514" s="35">
        <v>512</v>
      </c>
      <c r="B514" s="93"/>
      <c r="C514" s="93"/>
      <c r="D514" s="103"/>
      <c r="E514" s="103"/>
      <c r="F514" s="103"/>
      <c r="G514" s="103"/>
      <c r="H514" s="103"/>
      <c r="I514" s="103"/>
      <c r="J514" s="103"/>
      <c r="K514" s="103"/>
      <c r="L514" s="104"/>
      <c r="M514" s="103"/>
      <c r="N514" s="103"/>
      <c r="O514" s="103"/>
      <c r="P514" s="108"/>
      <c r="Q514" s="103"/>
      <c r="R514" s="103"/>
      <c r="S514" s="103"/>
      <c r="T514" s="103"/>
      <c r="U514" s="103"/>
      <c r="V514" s="103"/>
      <c r="W514" s="106"/>
      <c r="X514" s="103"/>
      <c r="Y514" s="103"/>
      <c r="Z514" s="103"/>
      <c r="AA514" s="103"/>
      <c r="AB514" s="103"/>
      <c r="AC514" s="103"/>
      <c r="AD514" s="103"/>
      <c r="AE514" s="103"/>
      <c r="AF514" s="103"/>
      <c r="AG514" s="103"/>
      <c r="AH514" s="103"/>
      <c r="AI514" s="103"/>
      <c r="AJ514" s="103"/>
    </row>
    <row r="515" spans="1:36" x14ac:dyDescent="0.2">
      <c r="A515" s="35">
        <v>513</v>
      </c>
      <c r="B515" s="93"/>
      <c r="C515" s="93"/>
      <c r="D515" s="103"/>
      <c r="E515" s="103"/>
      <c r="F515" s="103"/>
      <c r="G515" s="103"/>
      <c r="H515" s="103"/>
      <c r="I515" s="103"/>
      <c r="J515" s="103"/>
      <c r="K515" s="103"/>
      <c r="L515" s="104"/>
      <c r="M515" s="103"/>
      <c r="N515" s="103"/>
      <c r="O515" s="103"/>
      <c r="P515" s="108"/>
      <c r="Q515" s="103"/>
      <c r="R515" s="103"/>
      <c r="S515" s="103"/>
      <c r="T515" s="103"/>
      <c r="U515" s="103"/>
      <c r="V515" s="103"/>
      <c r="W515" s="106"/>
      <c r="X515" s="103"/>
      <c r="Y515" s="103"/>
      <c r="Z515" s="103"/>
      <c r="AA515" s="103"/>
      <c r="AB515" s="103"/>
      <c r="AC515" s="103"/>
      <c r="AD515" s="103"/>
      <c r="AE515" s="103"/>
      <c r="AF515" s="103"/>
      <c r="AG515" s="103"/>
      <c r="AH515" s="103"/>
      <c r="AI515" s="103"/>
      <c r="AJ515" s="103"/>
    </row>
    <row r="516" spans="1:36" x14ac:dyDescent="0.2">
      <c r="A516" s="35">
        <v>514</v>
      </c>
      <c r="B516" s="93"/>
      <c r="C516" s="93"/>
      <c r="D516" s="103"/>
      <c r="E516" s="103"/>
      <c r="F516" s="103"/>
      <c r="G516" s="103"/>
      <c r="H516" s="103"/>
      <c r="I516" s="103"/>
      <c r="J516" s="103"/>
      <c r="K516" s="103"/>
      <c r="L516" s="104"/>
      <c r="M516" s="103"/>
      <c r="N516" s="103"/>
      <c r="O516" s="103"/>
      <c r="P516" s="108"/>
      <c r="Q516" s="103"/>
      <c r="R516" s="103"/>
      <c r="S516" s="103"/>
      <c r="T516" s="103"/>
      <c r="U516" s="103"/>
      <c r="V516" s="103"/>
      <c r="W516" s="106"/>
      <c r="X516" s="103"/>
      <c r="Y516" s="103"/>
      <c r="Z516" s="103"/>
      <c r="AA516" s="103"/>
      <c r="AB516" s="103"/>
      <c r="AC516" s="103"/>
      <c r="AD516" s="103"/>
      <c r="AE516" s="103"/>
      <c r="AF516" s="103"/>
      <c r="AG516" s="103"/>
      <c r="AH516" s="103"/>
      <c r="AI516" s="103"/>
      <c r="AJ516" s="103"/>
    </row>
    <row r="517" spans="1:36" x14ac:dyDescent="0.2">
      <c r="A517" s="35">
        <v>515</v>
      </c>
      <c r="B517" s="93"/>
      <c r="C517" s="93"/>
      <c r="D517" s="103"/>
      <c r="E517" s="103"/>
      <c r="F517" s="103"/>
      <c r="G517" s="103"/>
      <c r="H517" s="103"/>
      <c r="I517" s="103"/>
      <c r="J517" s="103"/>
      <c r="K517" s="103"/>
      <c r="L517" s="104"/>
      <c r="M517" s="103"/>
      <c r="N517" s="103"/>
      <c r="O517" s="103"/>
      <c r="P517" s="108"/>
      <c r="Q517" s="103"/>
      <c r="R517" s="103"/>
      <c r="S517" s="103"/>
      <c r="T517" s="103"/>
      <c r="U517" s="103"/>
      <c r="V517" s="103"/>
      <c r="W517" s="106"/>
      <c r="X517" s="103"/>
      <c r="Y517" s="103"/>
      <c r="Z517" s="103"/>
      <c r="AA517" s="103"/>
      <c r="AB517" s="103"/>
      <c r="AC517" s="103"/>
      <c r="AD517" s="103"/>
      <c r="AE517" s="103"/>
      <c r="AF517" s="103"/>
      <c r="AG517" s="103"/>
      <c r="AH517" s="103"/>
      <c r="AI517" s="103"/>
      <c r="AJ517" s="103"/>
    </row>
    <row r="518" spans="1:36" x14ac:dyDescent="0.2">
      <c r="A518" s="35">
        <v>516</v>
      </c>
      <c r="B518" s="93"/>
      <c r="C518" s="93"/>
      <c r="D518" s="103"/>
      <c r="E518" s="103"/>
      <c r="F518" s="103"/>
      <c r="G518" s="103"/>
      <c r="H518" s="103"/>
      <c r="I518" s="103"/>
      <c r="J518" s="103"/>
      <c r="K518" s="103"/>
      <c r="L518" s="104"/>
      <c r="M518" s="103"/>
      <c r="N518" s="103"/>
      <c r="O518" s="103"/>
      <c r="P518" s="108"/>
      <c r="Q518" s="103"/>
      <c r="R518" s="103"/>
      <c r="S518" s="103"/>
      <c r="T518" s="103"/>
      <c r="U518" s="103"/>
      <c r="V518" s="103"/>
      <c r="W518" s="106"/>
      <c r="X518" s="103"/>
      <c r="Y518" s="103"/>
      <c r="Z518" s="103"/>
      <c r="AA518" s="103"/>
      <c r="AB518" s="103"/>
      <c r="AC518" s="103"/>
      <c r="AD518" s="103"/>
      <c r="AE518" s="103"/>
      <c r="AF518" s="103"/>
      <c r="AG518" s="103"/>
      <c r="AH518" s="103"/>
      <c r="AI518" s="103"/>
      <c r="AJ518" s="103"/>
    </row>
    <row r="519" spans="1:36" x14ac:dyDescent="0.2">
      <c r="A519" s="35">
        <v>517</v>
      </c>
      <c r="B519" s="93"/>
      <c r="C519" s="93"/>
      <c r="D519" s="103"/>
      <c r="E519" s="103"/>
      <c r="F519" s="103"/>
      <c r="G519" s="103"/>
      <c r="H519" s="103"/>
      <c r="I519" s="103"/>
      <c r="J519" s="103"/>
      <c r="K519" s="103"/>
      <c r="L519" s="104"/>
      <c r="M519" s="103"/>
      <c r="N519" s="103"/>
      <c r="O519" s="103"/>
      <c r="P519" s="108"/>
      <c r="Q519" s="103"/>
      <c r="R519" s="103"/>
      <c r="S519" s="103"/>
      <c r="T519" s="103"/>
      <c r="U519" s="103"/>
      <c r="V519" s="103"/>
      <c r="W519" s="106"/>
      <c r="X519" s="103"/>
      <c r="Y519" s="103"/>
      <c r="Z519" s="103"/>
      <c r="AA519" s="103"/>
      <c r="AB519" s="103"/>
      <c r="AC519" s="103"/>
      <c r="AD519" s="103"/>
      <c r="AE519" s="103"/>
      <c r="AF519" s="103"/>
      <c r="AG519" s="103"/>
      <c r="AH519" s="103"/>
      <c r="AI519" s="103"/>
      <c r="AJ519" s="103"/>
    </row>
    <row r="520" spans="1:36" x14ac:dyDescent="0.2">
      <c r="A520" s="35">
        <v>518</v>
      </c>
      <c r="B520" s="93"/>
      <c r="C520" s="93"/>
      <c r="D520" s="103"/>
      <c r="E520" s="103"/>
      <c r="F520" s="103"/>
      <c r="G520" s="103"/>
      <c r="H520" s="103"/>
      <c r="I520" s="103"/>
      <c r="J520" s="103"/>
      <c r="K520" s="103"/>
      <c r="L520" s="104"/>
      <c r="M520" s="103"/>
      <c r="N520" s="103"/>
      <c r="O520" s="103"/>
      <c r="P520" s="108"/>
      <c r="Q520" s="103"/>
      <c r="R520" s="103"/>
      <c r="S520" s="103"/>
      <c r="T520" s="103"/>
      <c r="U520" s="103"/>
      <c r="V520" s="103"/>
      <c r="W520" s="106"/>
      <c r="X520" s="103"/>
      <c r="Y520" s="103"/>
      <c r="Z520" s="103"/>
      <c r="AA520" s="103"/>
      <c r="AB520" s="103"/>
      <c r="AC520" s="103"/>
      <c r="AD520" s="103"/>
      <c r="AE520" s="103"/>
      <c r="AF520" s="103"/>
      <c r="AG520" s="103"/>
      <c r="AH520" s="103"/>
      <c r="AI520" s="103"/>
      <c r="AJ520" s="103"/>
    </row>
    <row r="521" spans="1:36" x14ac:dyDescent="0.2">
      <c r="A521" s="35">
        <v>519</v>
      </c>
      <c r="B521" s="93"/>
      <c r="C521" s="93"/>
      <c r="D521" s="103"/>
      <c r="E521" s="103"/>
      <c r="F521" s="103"/>
      <c r="G521" s="103"/>
      <c r="H521" s="103"/>
      <c r="I521" s="103"/>
      <c r="J521" s="103"/>
      <c r="K521" s="103"/>
      <c r="L521" s="104"/>
      <c r="M521" s="103"/>
      <c r="N521" s="103"/>
      <c r="O521" s="103"/>
      <c r="P521" s="108"/>
      <c r="Q521" s="103"/>
      <c r="R521" s="103"/>
      <c r="S521" s="103"/>
      <c r="T521" s="103"/>
      <c r="U521" s="103"/>
      <c r="V521" s="103"/>
      <c r="W521" s="106"/>
      <c r="X521" s="103"/>
      <c r="Y521" s="103"/>
      <c r="Z521" s="103"/>
      <c r="AA521" s="103"/>
      <c r="AB521" s="103"/>
      <c r="AC521" s="103"/>
      <c r="AD521" s="103"/>
      <c r="AE521" s="103"/>
      <c r="AF521" s="103"/>
      <c r="AG521" s="103"/>
      <c r="AH521" s="103"/>
      <c r="AI521" s="103"/>
      <c r="AJ521" s="103"/>
    </row>
    <row r="522" spans="1:36" x14ac:dyDescent="0.2">
      <c r="A522" s="35">
        <v>520</v>
      </c>
      <c r="B522" s="93"/>
      <c r="C522" s="93"/>
      <c r="D522" s="103"/>
      <c r="E522" s="103"/>
      <c r="F522" s="103"/>
      <c r="G522" s="103"/>
      <c r="H522" s="103"/>
      <c r="I522" s="103"/>
      <c r="J522" s="103"/>
      <c r="K522" s="103"/>
      <c r="L522" s="104"/>
      <c r="M522" s="103"/>
      <c r="N522" s="103"/>
      <c r="O522" s="103"/>
      <c r="P522" s="108"/>
      <c r="Q522" s="103"/>
      <c r="R522" s="103"/>
      <c r="S522" s="103"/>
      <c r="T522" s="103"/>
      <c r="U522" s="103"/>
      <c r="V522" s="103"/>
      <c r="W522" s="106"/>
      <c r="X522" s="103"/>
      <c r="Y522" s="103"/>
      <c r="Z522" s="103"/>
      <c r="AA522" s="103"/>
      <c r="AB522" s="103"/>
      <c r="AC522" s="103"/>
      <c r="AD522" s="103"/>
      <c r="AE522" s="103"/>
      <c r="AF522" s="103"/>
      <c r="AG522" s="103"/>
      <c r="AH522" s="103"/>
      <c r="AI522" s="103"/>
      <c r="AJ522" s="103"/>
    </row>
    <row r="523" spans="1:36" x14ac:dyDescent="0.2">
      <c r="A523" s="35">
        <v>521</v>
      </c>
      <c r="B523" s="93"/>
      <c r="C523" s="93"/>
      <c r="D523" s="103"/>
      <c r="E523" s="103"/>
      <c r="F523" s="103"/>
      <c r="G523" s="103"/>
      <c r="H523" s="103"/>
      <c r="I523" s="103"/>
      <c r="J523" s="103"/>
      <c r="K523" s="103"/>
      <c r="L523" s="104"/>
      <c r="M523" s="103"/>
      <c r="N523" s="103"/>
      <c r="O523" s="103"/>
      <c r="P523" s="108"/>
      <c r="Q523" s="103"/>
      <c r="R523" s="103"/>
      <c r="S523" s="103"/>
      <c r="T523" s="103"/>
      <c r="U523" s="103"/>
      <c r="V523" s="103"/>
      <c r="W523" s="106"/>
      <c r="X523" s="103"/>
      <c r="Y523" s="103"/>
      <c r="Z523" s="103"/>
      <c r="AA523" s="103"/>
      <c r="AB523" s="103"/>
      <c r="AC523" s="103"/>
      <c r="AD523" s="103"/>
      <c r="AE523" s="103"/>
      <c r="AF523" s="103"/>
      <c r="AG523" s="103"/>
      <c r="AH523" s="103"/>
      <c r="AI523" s="103"/>
      <c r="AJ523" s="103"/>
    </row>
    <row r="524" spans="1:36" x14ac:dyDescent="0.2">
      <c r="A524" s="35">
        <v>522</v>
      </c>
      <c r="B524" s="93"/>
      <c r="C524" s="93"/>
      <c r="D524" s="103"/>
      <c r="E524" s="103"/>
      <c r="F524" s="103"/>
      <c r="G524" s="103"/>
      <c r="H524" s="103"/>
      <c r="I524" s="103"/>
      <c r="J524" s="103"/>
      <c r="K524" s="103"/>
      <c r="L524" s="104"/>
      <c r="M524" s="103"/>
      <c r="N524" s="103"/>
      <c r="O524" s="103"/>
      <c r="P524" s="108"/>
      <c r="Q524" s="103"/>
      <c r="R524" s="103"/>
      <c r="S524" s="103"/>
      <c r="T524" s="103"/>
      <c r="U524" s="103"/>
      <c r="V524" s="103"/>
      <c r="W524" s="106"/>
      <c r="X524" s="103"/>
      <c r="Y524" s="103"/>
      <c r="Z524" s="103"/>
      <c r="AA524" s="103"/>
      <c r="AB524" s="103"/>
      <c r="AC524" s="103"/>
      <c r="AD524" s="103"/>
      <c r="AE524" s="103"/>
      <c r="AF524" s="103"/>
      <c r="AG524" s="103"/>
      <c r="AH524" s="103"/>
      <c r="AI524" s="103"/>
      <c r="AJ524" s="103"/>
    </row>
    <row r="525" spans="1:36" x14ac:dyDescent="0.2">
      <c r="A525" s="35">
        <v>523</v>
      </c>
      <c r="B525" s="93"/>
      <c r="C525" s="93"/>
      <c r="D525" s="103"/>
      <c r="E525" s="103"/>
      <c r="F525" s="103"/>
      <c r="G525" s="103"/>
      <c r="H525" s="103"/>
      <c r="I525" s="103"/>
      <c r="J525" s="103"/>
      <c r="K525" s="103"/>
      <c r="L525" s="104"/>
      <c r="M525" s="103"/>
      <c r="N525" s="103"/>
      <c r="O525" s="103"/>
      <c r="P525" s="108"/>
      <c r="Q525" s="103"/>
      <c r="R525" s="103"/>
      <c r="S525" s="103"/>
      <c r="T525" s="103"/>
      <c r="U525" s="103"/>
      <c r="V525" s="103"/>
      <c r="W525" s="106"/>
      <c r="X525" s="103"/>
      <c r="Y525" s="103"/>
      <c r="Z525" s="103"/>
      <c r="AA525" s="103"/>
      <c r="AB525" s="103"/>
      <c r="AC525" s="103"/>
      <c r="AD525" s="103"/>
      <c r="AE525" s="103"/>
      <c r="AF525" s="103"/>
      <c r="AG525" s="103"/>
      <c r="AH525" s="103"/>
      <c r="AI525" s="103"/>
      <c r="AJ525" s="103"/>
    </row>
    <row r="526" spans="1:36" x14ac:dyDescent="0.2">
      <c r="A526" s="35">
        <v>524</v>
      </c>
      <c r="B526" s="93"/>
      <c r="C526" s="93"/>
      <c r="D526" s="103"/>
      <c r="E526" s="103"/>
      <c r="F526" s="103"/>
      <c r="G526" s="103"/>
      <c r="H526" s="103"/>
      <c r="I526" s="103"/>
      <c r="J526" s="103"/>
      <c r="K526" s="103"/>
      <c r="L526" s="104"/>
      <c r="M526" s="103"/>
      <c r="N526" s="103"/>
      <c r="O526" s="103"/>
      <c r="P526" s="108"/>
      <c r="Q526" s="103"/>
      <c r="R526" s="103"/>
      <c r="S526" s="103"/>
      <c r="T526" s="103"/>
      <c r="U526" s="103"/>
      <c r="V526" s="103"/>
      <c r="W526" s="106"/>
      <c r="X526" s="103"/>
      <c r="Y526" s="103"/>
      <c r="Z526" s="103"/>
      <c r="AA526" s="103"/>
      <c r="AB526" s="103"/>
      <c r="AC526" s="103"/>
      <c r="AD526" s="103"/>
      <c r="AE526" s="103"/>
      <c r="AF526" s="103"/>
      <c r="AG526" s="103"/>
      <c r="AH526" s="103"/>
      <c r="AI526" s="103"/>
      <c r="AJ526" s="103"/>
    </row>
    <row r="527" spans="1:36" x14ac:dyDescent="0.2">
      <c r="A527" s="35">
        <v>525</v>
      </c>
      <c r="B527" s="93"/>
      <c r="C527" s="93"/>
      <c r="D527" s="103"/>
      <c r="E527" s="103"/>
      <c r="F527" s="103"/>
      <c r="G527" s="103"/>
      <c r="H527" s="103"/>
      <c r="I527" s="103"/>
      <c r="J527" s="103"/>
      <c r="K527" s="103"/>
      <c r="L527" s="104"/>
      <c r="M527" s="103"/>
      <c r="N527" s="103"/>
      <c r="O527" s="103"/>
      <c r="P527" s="108"/>
      <c r="Q527" s="103"/>
      <c r="R527" s="103"/>
      <c r="S527" s="103"/>
      <c r="T527" s="103"/>
      <c r="U527" s="103"/>
      <c r="V527" s="103"/>
      <c r="W527" s="106"/>
      <c r="X527" s="103"/>
      <c r="Y527" s="103"/>
      <c r="Z527" s="103"/>
      <c r="AA527" s="103"/>
      <c r="AB527" s="103"/>
      <c r="AC527" s="103"/>
      <c r="AD527" s="103"/>
      <c r="AE527" s="103"/>
      <c r="AF527" s="103"/>
      <c r="AG527" s="103"/>
      <c r="AH527" s="103"/>
      <c r="AI527" s="103"/>
      <c r="AJ527" s="103"/>
    </row>
    <row r="528" spans="1:36" x14ac:dyDescent="0.2">
      <c r="A528" s="35">
        <v>526</v>
      </c>
      <c r="B528" s="93"/>
      <c r="C528" s="93"/>
      <c r="D528" s="103"/>
      <c r="E528" s="103"/>
      <c r="F528" s="103"/>
      <c r="G528" s="103"/>
      <c r="H528" s="103"/>
      <c r="I528" s="103"/>
      <c r="J528" s="103"/>
      <c r="K528" s="103"/>
      <c r="L528" s="104"/>
      <c r="M528" s="103"/>
      <c r="N528" s="103"/>
      <c r="O528" s="103"/>
      <c r="P528" s="108"/>
      <c r="Q528" s="103"/>
      <c r="R528" s="103"/>
      <c r="S528" s="103"/>
      <c r="T528" s="103"/>
      <c r="U528" s="103"/>
      <c r="V528" s="103"/>
      <c r="W528" s="106"/>
      <c r="X528" s="103"/>
      <c r="Y528" s="103"/>
      <c r="Z528" s="103"/>
      <c r="AA528" s="103"/>
      <c r="AB528" s="103"/>
      <c r="AC528" s="103"/>
      <c r="AD528" s="103"/>
      <c r="AE528" s="103"/>
      <c r="AF528" s="103"/>
      <c r="AG528" s="103"/>
      <c r="AH528" s="103"/>
      <c r="AI528" s="103"/>
      <c r="AJ528" s="103"/>
    </row>
    <row r="529" spans="1:36" x14ac:dyDescent="0.2">
      <c r="A529" s="35">
        <v>527</v>
      </c>
      <c r="B529" s="93"/>
      <c r="C529" s="93"/>
      <c r="D529" s="103"/>
      <c r="E529" s="103"/>
      <c r="F529" s="103"/>
      <c r="G529" s="103"/>
      <c r="H529" s="103"/>
      <c r="I529" s="103"/>
      <c r="J529" s="103"/>
      <c r="K529" s="103"/>
      <c r="L529" s="104"/>
      <c r="M529" s="103"/>
      <c r="N529" s="103"/>
      <c r="O529" s="103"/>
      <c r="P529" s="108"/>
      <c r="Q529" s="103"/>
      <c r="R529" s="103"/>
      <c r="S529" s="103"/>
      <c r="T529" s="103"/>
      <c r="U529" s="103"/>
      <c r="V529" s="103"/>
      <c r="W529" s="106"/>
      <c r="X529" s="103"/>
      <c r="Y529" s="103"/>
      <c r="Z529" s="103"/>
      <c r="AA529" s="103"/>
      <c r="AB529" s="103"/>
      <c r="AC529" s="103"/>
      <c r="AD529" s="103"/>
      <c r="AE529" s="103"/>
      <c r="AF529" s="103"/>
      <c r="AG529" s="103"/>
      <c r="AH529" s="103"/>
      <c r="AI529" s="103"/>
      <c r="AJ529" s="103"/>
    </row>
    <row r="530" spans="1:36" x14ac:dyDescent="0.2">
      <c r="A530" s="35">
        <v>528</v>
      </c>
      <c r="B530" s="93"/>
      <c r="C530" s="93"/>
      <c r="D530" s="103"/>
      <c r="E530" s="103"/>
      <c r="F530" s="103"/>
      <c r="G530" s="103"/>
      <c r="H530" s="103"/>
      <c r="I530" s="103"/>
      <c r="J530" s="103"/>
      <c r="K530" s="103"/>
      <c r="L530" s="104"/>
      <c r="M530" s="103"/>
      <c r="N530" s="103"/>
      <c r="O530" s="103"/>
      <c r="P530" s="108"/>
      <c r="Q530" s="103"/>
      <c r="R530" s="103"/>
      <c r="S530" s="103"/>
      <c r="T530" s="103"/>
      <c r="U530" s="103"/>
      <c r="V530" s="103"/>
      <c r="W530" s="106"/>
      <c r="X530" s="103"/>
      <c r="Y530" s="103"/>
      <c r="Z530" s="103"/>
      <c r="AA530" s="103"/>
      <c r="AB530" s="103"/>
      <c r="AC530" s="103"/>
      <c r="AD530" s="103"/>
      <c r="AE530" s="103"/>
      <c r="AF530" s="103"/>
      <c r="AG530" s="103"/>
      <c r="AH530" s="103"/>
      <c r="AI530" s="103"/>
      <c r="AJ530" s="103"/>
    </row>
    <row r="531" spans="1:36" x14ac:dyDescent="0.2">
      <c r="A531" s="35">
        <v>529</v>
      </c>
      <c r="B531" s="93"/>
      <c r="C531" s="93"/>
      <c r="D531" s="103"/>
      <c r="E531" s="103"/>
      <c r="F531" s="103"/>
      <c r="G531" s="103"/>
      <c r="H531" s="103"/>
      <c r="I531" s="103"/>
      <c r="J531" s="103"/>
      <c r="K531" s="103"/>
      <c r="L531" s="104"/>
      <c r="M531" s="103"/>
      <c r="N531" s="103"/>
      <c r="O531" s="103"/>
      <c r="P531" s="108"/>
      <c r="Q531" s="103"/>
      <c r="R531" s="103"/>
      <c r="S531" s="103"/>
      <c r="T531" s="103"/>
      <c r="U531" s="103"/>
      <c r="V531" s="103"/>
      <c r="W531" s="106"/>
      <c r="X531" s="103"/>
      <c r="Y531" s="103"/>
      <c r="Z531" s="103"/>
      <c r="AA531" s="103"/>
      <c r="AB531" s="103"/>
      <c r="AC531" s="103"/>
      <c r="AD531" s="103"/>
      <c r="AE531" s="103"/>
      <c r="AF531" s="103"/>
      <c r="AG531" s="103"/>
      <c r="AH531" s="103"/>
      <c r="AI531" s="103"/>
      <c r="AJ531" s="103"/>
    </row>
    <row r="532" spans="1:36" x14ac:dyDescent="0.2">
      <c r="A532" s="35">
        <v>530</v>
      </c>
      <c r="B532" s="93"/>
      <c r="C532" s="93"/>
      <c r="D532" s="103"/>
      <c r="E532" s="103"/>
      <c r="F532" s="103"/>
      <c r="G532" s="103"/>
      <c r="H532" s="103"/>
      <c r="I532" s="103"/>
      <c r="J532" s="103"/>
      <c r="K532" s="103"/>
      <c r="L532" s="104"/>
      <c r="M532" s="103"/>
      <c r="N532" s="103"/>
      <c r="O532" s="103"/>
      <c r="P532" s="108"/>
      <c r="Q532" s="103"/>
      <c r="R532" s="103"/>
      <c r="S532" s="103"/>
      <c r="T532" s="103"/>
      <c r="U532" s="103"/>
      <c r="V532" s="103"/>
      <c r="W532" s="106"/>
      <c r="X532" s="103"/>
      <c r="Y532" s="103"/>
      <c r="Z532" s="103"/>
      <c r="AA532" s="103"/>
      <c r="AB532" s="103"/>
      <c r="AC532" s="103"/>
      <c r="AD532" s="103"/>
      <c r="AE532" s="103"/>
      <c r="AF532" s="103"/>
      <c r="AG532" s="103"/>
      <c r="AH532" s="103"/>
      <c r="AI532" s="103"/>
      <c r="AJ532" s="103"/>
    </row>
    <row r="533" spans="1:36" x14ac:dyDescent="0.2">
      <c r="A533" s="35">
        <v>531</v>
      </c>
      <c r="B533" s="93"/>
      <c r="C533" s="93"/>
      <c r="D533" s="103"/>
      <c r="E533" s="103"/>
      <c r="F533" s="103"/>
      <c r="G533" s="103"/>
      <c r="H533" s="103"/>
      <c r="I533" s="103"/>
      <c r="J533" s="103"/>
      <c r="K533" s="103"/>
      <c r="L533" s="104"/>
      <c r="M533" s="103"/>
      <c r="N533" s="103"/>
      <c r="O533" s="103"/>
      <c r="P533" s="108"/>
      <c r="Q533" s="103"/>
      <c r="R533" s="103"/>
      <c r="S533" s="103"/>
      <c r="T533" s="103"/>
      <c r="U533" s="103"/>
      <c r="V533" s="103"/>
      <c r="W533" s="106"/>
      <c r="X533" s="103"/>
      <c r="Y533" s="103"/>
      <c r="Z533" s="103"/>
      <c r="AA533" s="103"/>
      <c r="AB533" s="103"/>
      <c r="AC533" s="103"/>
      <c r="AD533" s="103"/>
      <c r="AE533" s="103"/>
      <c r="AF533" s="103"/>
      <c r="AG533" s="103"/>
      <c r="AH533" s="103"/>
      <c r="AI533" s="103"/>
      <c r="AJ533" s="103"/>
    </row>
    <row r="534" spans="1:36" x14ac:dyDescent="0.2">
      <c r="A534" s="35">
        <v>532</v>
      </c>
      <c r="B534" s="93"/>
      <c r="C534" s="93"/>
      <c r="D534" s="103"/>
      <c r="E534" s="103"/>
      <c r="F534" s="103"/>
      <c r="G534" s="103"/>
      <c r="H534" s="103"/>
      <c r="I534" s="103"/>
      <c r="J534" s="103"/>
      <c r="K534" s="103"/>
      <c r="L534" s="104"/>
      <c r="M534" s="103"/>
      <c r="N534" s="103"/>
      <c r="O534" s="103"/>
      <c r="P534" s="108"/>
      <c r="Q534" s="103"/>
      <c r="R534" s="103"/>
      <c r="S534" s="103"/>
      <c r="T534" s="103"/>
      <c r="U534" s="103"/>
      <c r="V534" s="103"/>
      <c r="W534" s="106"/>
      <c r="X534" s="103"/>
      <c r="Y534" s="103"/>
      <c r="Z534" s="103"/>
      <c r="AA534" s="103"/>
      <c r="AB534" s="103"/>
      <c r="AC534" s="103"/>
      <c r="AD534" s="103"/>
      <c r="AE534" s="103"/>
      <c r="AF534" s="103"/>
      <c r="AG534" s="103"/>
      <c r="AH534" s="103"/>
      <c r="AI534" s="103"/>
      <c r="AJ534" s="103"/>
    </row>
    <row r="535" spans="1:36" x14ac:dyDescent="0.2">
      <c r="A535" s="35">
        <v>533</v>
      </c>
      <c r="B535" s="93"/>
      <c r="C535" s="93"/>
      <c r="D535" s="103"/>
      <c r="E535" s="103"/>
      <c r="F535" s="103"/>
      <c r="G535" s="103"/>
      <c r="H535" s="103"/>
      <c r="I535" s="103"/>
      <c r="J535" s="103"/>
      <c r="K535" s="103"/>
      <c r="L535" s="104"/>
      <c r="M535" s="103"/>
      <c r="N535" s="103"/>
      <c r="O535" s="103"/>
      <c r="P535" s="108"/>
      <c r="Q535" s="103"/>
      <c r="R535" s="103"/>
      <c r="S535" s="103"/>
      <c r="T535" s="103"/>
      <c r="U535" s="103"/>
      <c r="V535" s="103"/>
      <c r="W535" s="106"/>
      <c r="X535" s="103"/>
      <c r="Y535" s="103"/>
      <c r="Z535" s="103"/>
      <c r="AA535" s="103"/>
      <c r="AB535" s="103"/>
      <c r="AC535" s="103"/>
      <c r="AD535" s="103"/>
      <c r="AE535" s="103"/>
      <c r="AF535" s="103"/>
      <c r="AG535" s="103"/>
      <c r="AH535" s="103"/>
      <c r="AI535" s="103"/>
      <c r="AJ535" s="103"/>
    </row>
    <row r="536" spans="1:36" x14ac:dyDescent="0.2">
      <c r="A536" s="35">
        <v>534</v>
      </c>
      <c r="B536" s="93"/>
      <c r="C536" s="93"/>
      <c r="D536" s="103"/>
      <c r="E536" s="103"/>
      <c r="F536" s="103"/>
      <c r="G536" s="103"/>
      <c r="H536" s="103"/>
      <c r="I536" s="103"/>
      <c r="J536" s="103"/>
      <c r="K536" s="103"/>
      <c r="L536" s="104"/>
      <c r="M536" s="103"/>
      <c r="N536" s="103"/>
      <c r="O536" s="103"/>
      <c r="P536" s="108"/>
      <c r="Q536" s="103"/>
      <c r="R536" s="103"/>
      <c r="S536" s="103"/>
      <c r="T536" s="103"/>
      <c r="U536" s="103"/>
      <c r="V536" s="103"/>
      <c r="W536" s="106"/>
      <c r="X536" s="103"/>
      <c r="Y536" s="103"/>
      <c r="Z536" s="103"/>
      <c r="AA536" s="103"/>
      <c r="AB536" s="103"/>
      <c r="AC536" s="103"/>
      <c r="AD536" s="103"/>
      <c r="AE536" s="103"/>
      <c r="AF536" s="103"/>
      <c r="AG536" s="103"/>
      <c r="AH536" s="103"/>
      <c r="AI536" s="103"/>
      <c r="AJ536" s="103"/>
    </row>
    <row r="537" spans="1:36" x14ac:dyDescent="0.2">
      <c r="A537" s="35">
        <v>535</v>
      </c>
      <c r="B537" s="93"/>
      <c r="C537" s="93"/>
      <c r="D537" s="103"/>
      <c r="E537" s="103"/>
      <c r="F537" s="103"/>
      <c r="G537" s="103"/>
      <c r="H537" s="103"/>
      <c r="I537" s="103"/>
      <c r="J537" s="103"/>
      <c r="K537" s="103"/>
      <c r="L537" s="104"/>
      <c r="M537" s="103"/>
      <c r="N537" s="103"/>
      <c r="O537" s="103"/>
      <c r="P537" s="108"/>
      <c r="Q537" s="103"/>
      <c r="R537" s="103"/>
      <c r="S537" s="103"/>
      <c r="T537" s="103"/>
      <c r="U537" s="103"/>
      <c r="V537" s="103"/>
      <c r="W537" s="106"/>
      <c r="X537" s="103"/>
      <c r="Y537" s="103"/>
      <c r="Z537" s="103"/>
      <c r="AA537" s="103"/>
      <c r="AB537" s="103"/>
      <c r="AC537" s="103"/>
      <c r="AD537" s="103"/>
      <c r="AE537" s="103"/>
      <c r="AF537" s="103"/>
      <c r="AG537" s="103"/>
      <c r="AH537" s="103"/>
      <c r="AI537" s="103"/>
      <c r="AJ537" s="103"/>
    </row>
    <row r="538" spans="1:36" x14ac:dyDescent="0.2">
      <c r="A538" s="35">
        <v>536</v>
      </c>
      <c r="B538" s="93"/>
      <c r="C538" s="93"/>
      <c r="D538" s="103"/>
      <c r="E538" s="103"/>
      <c r="F538" s="103"/>
      <c r="G538" s="103"/>
      <c r="H538" s="103"/>
      <c r="I538" s="103"/>
      <c r="J538" s="103"/>
      <c r="K538" s="103"/>
      <c r="L538" s="104"/>
      <c r="M538" s="103"/>
      <c r="N538" s="103"/>
      <c r="O538" s="103"/>
      <c r="P538" s="108"/>
      <c r="Q538" s="103"/>
      <c r="R538" s="103"/>
      <c r="S538" s="103"/>
      <c r="T538" s="103"/>
      <c r="U538" s="103"/>
      <c r="V538" s="103"/>
      <c r="W538" s="106"/>
      <c r="X538" s="103"/>
      <c r="Y538" s="103"/>
      <c r="Z538" s="103"/>
      <c r="AA538" s="103"/>
      <c r="AB538" s="103"/>
      <c r="AC538" s="103"/>
      <c r="AD538" s="103"/>
      <c r="AE538" s="103"/>
      <c r="AF538" s="103"/>
      <c r="AG538" s="103"/>
      <c r="AH538" s="103"/>
      <c r="AI538" s="103"/>
      <c r="AJ538" s="103"/>
    </row>
    <row r="539" spans="1:36" x14ac:dyDescent="0.2">
      <c r="A539" s="35">
        <v>537</v>
      </c>
      <c r="B539" s="93"/>
      <c r="C539" s="93"/>
      <c r="D539" s="103"/>
      <c r="E539" s="103"/>
      <c r="F539" s="103"/>
      <c r="G539" s="103"/>
      <c r="H539" s="103"/>
      <c r="I539" s="103"/>
      <c r="J539" s="103"/>
      <c r="K539" s="103"/>
      <c r="L539" s="104"/>
      <c r="M539" s="103"/>
      <c r="N539" s="103"/>
      <c r="O539" s="103"/>
      <c r="P539" s="108"/>
      <c r="Q539" s="103"/>
      <c r="R539" s="103"/>
      <c r="S539" s="103"/>
      <c r="T539" s="103"/>
      <c r="U539" s="103"/>
      <c r="V539" s="103"/>
      <c r="W539" s="106"/>
      <c r="X539" s="103"/>
      <c r="Y539" s="103"/>
      <c r="Z539" s="103"/>
      <c r="AA539" s="103"/>
      <c r="AB539" s="103"/>
      <c r="AC539" s="103"/>
      <c r="AD539" s="103"/>
      <c r="AE539" s="103"/>
      <c r="AF539" s="103"/>
      <c r="AG539" s="103"/>
      <c r="AH539" s="103"/>
      <c r="AI539" s="103"/>
      <c r="AJ539" s="103"/>
    </row>
    <row r="540" spans="1:36" x14ac:dyDescent="0.2">
      <c r="A540" s="35">
        <v>538</v>
      </c>
      <c r="B540" s="93"/>
      <c r="C540" s="93"/>
      <c r="D540" s="103"/>
      <c r="E540" s="103"/>
      <c r="F540" s="103"/>
      <c r="G540" s="103"/>
      <c r="H540" s="103"/>
      <c r="I540" s="103"/>
      <c r="J540" s="103"/>
      <c r="K540" s="103"/>
      <c r="L540" s="104"/>
      <c r="M540" s="103"/>
      <c r="N540" s="103"/>
      <c r="O540" s="103"/>
      <c r="P540" s="108"/>
      <c r="Q540" s="103"/>
      <c r="R540" s="103"/>
      <c r="S540" s="103"/>
      <c r="T540" s="103"/>
      <c r="U540" s="103"/>
      <c r="V540" s="103"/>
      <c r="W540" s="106"/>
      <c r="X540" s="103"/>
      <c r="Y540" s="103"/>
      <c r="Z540" s="103"/>
      <c r="AA540" s="103"/>
      <c r="AB540" s="103"/>
      <c r="AC540" s="103"/>
      <c r="AD540" s="103"/>
      <c r="AE540" s="103"/>
      <c r="AF540" s="103"/>
      <c r="AG540" s="103"/>
      <c r="AH540" s="103"/>
      <c r="AI540" s="103"/>
      <c r="AJ540" s="103"/>
    </row>
    <row r="541" spans="1:36" x14ac:dyDescent="0.2">
      <c r="A541" s="35">
        <v>539</v>
      </c>
      <c r="B541" s="93"/>
      <c r="C541" s="93"/>
      <c r="D541" s="103"/>
      <c r="E541" s="103"/>
      <c r="F541" s="103"/>
      <c r="G541" s="103"/>
      <c r="H541" s="103"/>
      <c r="I541" s="103"/>
      <c r="J541" s="103"/>
      <c r="K541" s="103"/>
      <c r="L541" s="104"/>
      <c r="M541" s="103"/>
      <c r="N541" s="103"/>
      <c r="O541" s="103"/>
      <c r="P541" s="108"/>
      <c r="Q541" s="103"/>
      <c r="R541" s="103"/>
      <c r="S541" s="103"/>
      <c r="T541" s="103"/>
      <c r="U541" s="103"/>
      <c r="V541" s="103"/>
      <c r="W541" s="106"/>
      <c r="X541" s="103"/>
      <c r="Y541" s="103"/>
      <c r="Z541" s="103"/>
      <c r="AA541" s="103"/>
      <c r="AB541" s="103"/>
      <c r="AC541" s="103"/>
      <c r="AD541" s="103"/>
      <c r="AE541" s="103"/>
      <c r="AF541" s="103"/>
      <c r="AG541" s="103"/>
      <c r="AH541" s="103"/>
      <c r="AI541" s="103"/>
      <c r="AJ541" s="103"/>
    </row>
    <row r="542" spans="1:36" x14ac:dyDescent="0.2">
      <c r="A542" s="35">
        <v>540</v>
      </c>
      <c r="B542" s="93"/>
      <c r="C542" s="93"/>
      <c r="D542" s="103"/>
      <c r="E542" s="103"/>
      <c r="F542" s="103"/>
      <c r="G542" s="103"/>
      <c r="H542" s="103"/>
      <c r="I542" s="103"/>
      <c r="J542" s="103"/>
      <c r="K542" s="103"/>
      <c r="L542" s="104"/>
      <c r="M542" s="103"/>
      <c r="N542" s="103"/>
      <c r="O542" s="103"/>
      <c r="P542" s="108"/>
      <c r="Q542" s="103"/>
      <c r="R542" s="103"/>
      <c r="S542" s="103"/>
      <c r="T542" s="103"/>
      <c r="U542" s="103"/>
      <c r="V542" s="103"/>
      <c r="W542" s="106"/>
      <c r="X542" s="103"/>
      <c r="Y542" s="103"/>
      <c r="Z542" s="103"/>
      <c r="AA542" s="103"/>
      <c r="AB542" s="103"/>
      <c r="AC542" s="103"/>
      <c r="AD542" s="103"/>
      <c r="AE542" s="103"/>
      <c r="AF542" s="103"/>
      <c r="AG542" s="103"/>
      <c r="AH542" s="103"/>
      <c r="AI542" s="103"/>
      <c r="AJ542" s="103"/>
    </row>
    <row r="543" spans="1:36" x14ac:dyDescent="0.2">
      <c r="A543" s="35">
        <v>541</v>
      </c>
      <c r="B543" s="93"/>
      <c r="C543" s="93"/>
      <c r="D543" s="103"/>
      <c r="E543" s="103"/>
      <c r="F543" s="103"/>
      <c r="G543" s="103"/>
      <c r="H543" s="103"/>
      <c r="I543" s="103"/>
      <c r="J543" s="103"/>
      <c r="K543" s="103"/>
      <c r="L543" s="104"/>
      <c r="M543" s="103"/>
      <c r="N543" s="103"/>
      <c r="O543" s="103"/>
      <c r="P543" s="108"/>
      <c r="Q543" s="103"/>
      <c r="R543" s="103"/>
      <c r="S543" s="103"/>
      <c r="T543" s="103"/>
      <c r="U543" s="103"/>
      <c r="V543" s="103"/>
      <c r="W543" s="106"/>
      <c r="X543" s="103"/>
      <c r="Y543" s="103"/>
      <c r="Z543" s="103"/>
      <c r="AA543" s="103"/>
      <c r="AB543" s="103"/>
      <c r="AC543" s="103"/>
      <c r="AD543" s="103"/>
      <c r="AE543" s="103"/>
      <c r="AF543" s="103"/>
      <c r="AG543" s="103"/>
      <c r="AH543" s="103"/>
      <c r="AI543" s="103"/>
      <c r="AJ543" s="103"/>
    </row>
    <row r="544" spans="1:36" x14ac:dyDescent="0.2">
      <c r="A544" s="35">
        <v>542</v>
      </c>
      <c r="B544" s="93"/>
      <c r="C544" s="93"/>
      <c r="D544" s="103"/>
      <c r="E544" s="103"/>
      <c r="F544" s="103"/>
      <c r="G544" s="103"/>
      <c r="H544" s="103"/>
      <c r="I544" s="103"/>
      <c r="J544" s="103"/>
      <c r="K544" s="103"/>
      <c r="L544" s="104"/>
      <c r="M544" s="103"/>
      <c r="N544" s="103"/>
      <c r="O544" s="103"/>
      <c r="P544" s="108"/>
      <c r="Q544" s="103"/>
      <c r="R544" s="103"/>
      <c r="S544" s="103"/>
      <c r="T544" s="103"/>
      <c r="U544" s="103"/>
      <c r="V544" s="103"/>
      <c r="W544" s="106"/>
      <c r="X544" s="103"/>
      <c r="Y544" s="103"/>
      <c r="Z544" s="103"/>
      <c r="AA544" s="103"/>
      <c r="AB544" s="103"/>
      <c r="AC544" s="103"/>
      <c r="AD544" s="103"/>
      <c r="AE544" s="103"/>
      <c r="AF544" s="103"/>
      <c r="AG544" s="103"/>
      <c r="AH544" s="103"/>
      <c r="AI544" s="103"/>
      <c r="AJ544" s="103"/>
    </row>
    <row r="545" spans="1:36" x14ac:dyDescent="0.2">
      <c r="A545" s="35">
        <v>543</v>
      </c>
      <c r="B545" s="93"/>
      <c r="C545" s="93"/>
      <c r="D545" s="103"/>
      <c r="E545" s="103"/>
      <c r="F545" s="103"/>
      <c r="G545" s="103"/>
      <c r="H545" s="103"/>
      <c r="I545" s="103"/>
      <c r="J545" s="103"/>
      <c r="K545" s="103"/>
      <c r="L545" s="104"/>
      <c r="M545" s="103"/>
      <c r="N545" s="103"/>
      <c r="O545" s="103"/>
      <c r="P545" s="108"/>
      <c r="Q545" s="103"/>
      <c r="R545" s="103"/>
      <c r="S545" s="103"/>
      <c r="T545" s="103"/>
      <c r="U545" s="103"/>
      <c r="V545" s="103"/>
      <c r="W545" s="106"/>
      <c r="X545" s="103"/>
      <c r="Y545" s="103"/>
      <c r="Z545" s="103"/>
      <c r="AA545" s="103"/>
      <c r="AB545" s="103"/>
      <c r="AC545" s="103"/>
      <c r="AD545" s="103"/>
      <c r="AE545" s="103"/>
      <c r="AF545" s="103"/>
      <c r="AG545" s="103"/>
      <c r="AH545" s="103"/>
      <c r="AI545" s="103"/>
      <c r="AJ545" s="103"/>
    </row>
    <row r="546" spans="1:36" x14ac:dyDescent="0.2">
      <c r="A546" s="35">
        <v>544</v>
      </c>
      <c r="B546" s="93"/>
      <c r="C546" s="93"/>
      <c r="D546" s="103"/>
      <c r="E546" s="103"/>
      <c r="F546" s="103"/>
      <c r="G546" s="103"/>
      <c r="H546" s="103"/>
      <c r="I546" s="103"/>
      <c r="J546" s="103"/>
      <c r="K546" s="103"/>
      <c r="L546" s="104"/>
      <c r="M546" s="103"/>
      <c r="N546" s="103"/>
      <c r="O546" s="103"/>
      <c r="P546" s="108"/>
      <c r="Q546" s="103"/>
      <c r="R546" s="103"/>
      <c r="S546" s="103"/>
      <c r="T546" s="103"/>
      <c r="U546" s="103"/>
      <c r="V546" s="103"/>
      <c r="W546" s="106"/>
      <c r="X546" s="103"/>
      <c r="Y546" s="103"/>
      <c r="Z546" s="103"/>
      <c r="AA546" s="103"/>
      <c r="AB546" s="103"/>
      <c r="AC546" s="103"/>
      <c r="AD546" s="103"/>
      <c r="AE546" s="103"/>
      <c r="AF546" s="103"/>
      <c r="AG546" s="103"/>
      <c r="AH546" s="103"/>
      <c r="AI546" s="103"/>
      <c r="AJ546" s="103"/>
    </row>
    <row r="547" spans="1:36" x14ac:dyDescent="0.2">
      <c r="A547" s="35">
        <v>545</v>
      </c>
      <c r="B547" s="93"/>
      <c r="C547" s="93"/>
      <c r="D547" s="103"/>
      <c r="E547" s="103"/>
      <c r="F547" s="103"/>
      <c r="G547" s="103"/>
      <c r="H547" s="103"/>
      <c r="I547" s="103"/>
      <c r="J547" s="103"/>
      <c r="K547" s="103"/>
      <c r="L547" s="104"/>
      <c r="M547" s="103"/>
      <c r="N547" s="103"/>
      <c r="O547" s="103"/>
      <c r="P547" s="108"/>
      <c r="Q547" s="103"/>
      <c r="R547" s="103"/>
      <c r="S547" s="103"/>
      <c r="T547" s="103"/>
      <c r="U547" s="103"/>
      <c r="V547" s="103"/>
      <c r="W547" s="106"/>
      <c r="X547" s="103"/>
      <c r="Y547" s="103"/>
      <c r="Z547" s="103"/>
      <c r="AA547" s="103"/>
      <c r="AB547" s="103"/>
      <c r="AC547" s="103"/>
      <c r="AD547" s="103"/>
      <c r="AE547" s="103"/>
      <c r="AF547" s="103"/>
      <c r="AG547" s="103"/>
      <c r="AH547" s="103"/>
      <c r="AI547" s="103"/>
      <c r="AJ547" s="103"/>
    </row>
    <row r="548" spans="1:36" x14ac:dyDescent="0.2">
      <c r="A548" s="35">
        <v>546</v>
      </c>
      <c r="B548" s="93"/>
      <c r="C548" s="93"/>
      <c r="D548" s="103"/>
      <c r="E548" s="103"/>
      <c r="F548" s="103"/>
      <c r="G548" s="103"/>
      <c r="H548" s="103"/>
      <c r="I548" s="103"/>
      <c r="J548" s="103"/>
      <c r="K548" s="103"/>
      <c r="L548" s="104"/>
      <c r="M548" s="103"/>
      <c r="N548" s="103"/>
      <c r="O548" s="103"/>
      <c r="P548" s="108"/>
      <c r="Q548" s="103"/>
      <c r="R548" s="103"/>
      <c r="S548" s="103"/>
      <c r="T548" s="103"/>
      <c r="U548" s="103"/>
      <c r="V548" s="103"/>
      <c r="W548" s="106"/>
      <c r="X548" s="103"/>
      <c r="Y548" s="103"/>
      <c r="Z548" s="103"/>
      <c r="AA548" s="103"/>
      <c r="AB548" s="103"/>
      <c r="AC548" s="103"/>
      <c r="AD548" s="103"/>
      <c r="AE548" s="103"/>
      <c r="AF548" s="103"/>
      <c r="AG548" s="103"/>
      <c r="AH548" s="103"/>
      <c r="AI548" s="103"/>
      <c r="AJ548" s="103"/>
    </row>
    <row r="549" spans="1:36" x14ac:dyDescent="0.2">
      <c r="A549" s="35">
        <v>547</v>
      </c>
      <c r="B549" s="93"/>
      <c r="C549" s="93"/>
      <c r="D549" s="103"/>
      <c r="E549" s="103"/>
      <c r="F549" s="103"/>
      <c r="G549" s="103"/>
      <c r="H549" s="103"/>
      <c r="I549" s="103"/>
      <c r="J549" s="103"/>
      <c r="K549" s="103"/>
      <c r="L549" s="104"/>
      <c r="M549" s="103"/>
      <c r="N549" s="103"/>
      <c r="O549" s="103"/>
      <c r="P549" s="108"/>
      <c r="Q549" s="103"/>
      <c r="R549" s="103"/>
      <c r="S549" s="103"/>
      <c r="T549" s="103"/>
      <c r="U549" s="103"/>
      <c r="V549" s="103"/>
      <c r="W549" s="106"/>
      <c r="X549" s="103"/>
      <c r="Y549" s="103"/>
      <c r="Z549" s="103"/>
      <c r="AA549" s="103"/>
      <c r="AB549" s="103"/>
      <c r="AC549" s="103"/>
      <c r="AD549" s="103"/>
      <c r="AE549" s="103"/>
      <c r="AF549" s="103"/>
      <c r="AG549" s="103"/>
      <c r="AH549" s="103"/>
      <c r="AI549" s="103"/>
      <c r="AJ549" s="103"/>
    </row>
    <row r="550" spans="1:36" x14ac:dyDescent="0.2">
      <c r="A550" s="35">
        <v>548</v>
      </c>
      <c r="B550" s="93"/>
      <c r="C550" s="93"/>
      <c r="D550" s="103"/>
      <c r="E550" s="103"/>
      <c r="F550" s="103"/>
      <c r="G550" s="103"/>
      <c r="H550" s="103"/>
      <c r="I550" s="103"/>
      <c r="J550" s="103"/>
      <c r="K550" s="103"/>
      <c r="L550" s="104"/>
      <c r="M550" s="103"/>
      <c r="N550" s="103"/>
      <c r="O550" s="103"/>
      <c r="P550" s="108"/>
      <c r="Q550" s="103"/>
      <c r="R550" s="103"/>
      <c r="S550" s="103"/>
      <c r="T550" s="103"/>
      <c r="U550" s="103"/>
      <c r="V550" s="103"/>
      <c r="W550" s="106"/>
      <c r="X550" s="103"/>
      <c r="Y550" s="103"/>
      <c r="Z550" s="103"/>
      <c r="AA550" s="103"/>
      <c r="AB550" s="103"/>
      <c r="AC550" s="103"/>
      <c r="AD550" s="103"/>
      <c r="AE550" s="103"/>
      <c r="AF550" s="103"/>
      <c r="AG550" s="103"/>
      <c r="AH550" s="103"/>
      <c r="AI550" s="103"/>
      <c r="AJ550" s="103"/>
    </row>
    <row r="551" spans="1:36" x14ac:dyDescent="0.2">
      <c r="A551" s="35">
        <v>549</v>
      </c>
      <c r="B551" s="93"/>
      <c r="C551" s="93"/>
      <c r="D551" s="103"/>
      <c r="E551" s="103"/>
      <c r="F551" s="103"/>
      <c r="G551" s="103"/>
      <c r="H551" s="103"/>
      <c r="I551" s="103"/>
      <c r="J551" s="103"/>
      <c r="K551" s="103"/>
      <c r="L551" s="104"/>
      <c r="M551" s="103"/>
      <c r="N551" s="103"/>
      <c r="O551" s="103"/>
      <c r="P551" s="108"/>
      <c r="Q551" s="103"/>
      <c r="R551" s="103"/>
      <c r="S551" s="103"/>
      <c r="T551" s="103"/>
      <c r="U551" s="103"/>
      <c r="V551" s="103"/>
      <c r="W551" s="106"/>
      <c r="X551" s="103"/>
      <c r="Y551" s="103"/>
      <c r="Z551" s="103"/>
      <c r="AA551" s="103"/>
      <c r="AB551" s="103"/>
      <c r="AC551" s="103"/>
      <c r="AD551" s="103"/>
      <c r="AE551" s="103"/>
      <c r="AF551" s="103"/>
      <c r="AG551" s="103"/>
      <c r="AH551" s="103"/>
      <c r="AI551" s="103"/>
      <c r="AJ551" s="103"/>
    </row>
    <row r="552" spans="1:36" x14ac:dyDescent="0.2">
      <c r="A552" s="35">
        <v>550</v>
      </c>
      <c r="B552" s="93"/>
      <c r="C552" s="93"/>
      <c r="D552" s="103"/>
      <c r="E552" s="103"/>
      <c r="F552" s="103"/>
      <c r="G552" s="103"/>
      <c r="H552" s="103"/>
      <c r="I552" s="103"/>
      <c r="J552" s="103"/>
      <c r="K552" s="103"/>
      <c r="L552" s="104"/>
      <c r="M552" s="103"/>
      <c r="N552" s="103"/>
      <c r="O552" s="103"/>
      <c r="P552" s="108"/>
      <c r="Q552" s="103"/>
      <c r="R552" s="103"/>
      <c r="S552" s="103"/>
      <c r="T552" s="103"/>
      <c r="U552" s="103"/>
      <c r="V552" s="103"/>
      <c r="W552" s="106"/>
      <c r="X552" s="103"/>
      <c r="Y552" s="103"/>
      <c r="Z552" s="103"/>
      <c r="AA552" s="103"/>
      <c r="AB552" s="103"/>
      <c r="AC552" s="103"/>
      <c r="AD552" s="103"/>
      <c r="AE552" s="103"/>
      <c r="AF552" s="103"/>
      <c r="AG552" s="103"/>
      <c r="AH552" s="103"/>
      <c r="AI552" s="103"/>
      <c r="AJ552" s="103"/>
    </row>
    <row r="553" spans="1:36" x14ac:dyDescent="0.2">
      <c r="A553" s="35">
        <v>551</v>
      </c>
      <c r="B553" s="93"/>
      <c r="C553" s="93"/>
      <c r="D553" s="103"/>
      <c r="E553" s="103"/>
      <c r="F553" s="103"/>
      <c r="G553" s="103"/>
      <c r="H553" s="103"/>
      <c r="I553" s="103"/>
      <c r="J553" s="103"/>
      <c r="K553" s="103"/>
      <c r="L553" s="104"/>
      <c r="M553" s="103"/>
      <c r="N553" s="103"/>
      <c r="O553" s="103"/>
      <c r="P553" s="108"/>
      <c r="Q553" s="103"/>
      <c r="R553" s="103"/>
      <c r="S553" s="103"/>
      <c r="T553" s="103"/>
      <c r="U553" s="103"/>
      <c r="V553" s="103"/>
      <c r="W553" s="106"/>
      <c r="X553" s="103"/>
      <c r="Y553" s="103"/>
      <c r="Z553" s="103"/>
      <c r="AA553" s="103"/>
      <c r="AB553" s="103"/>
      <c r="AC553" s="103"/>
      <c r="AD553" s="103"/>
      <c r="AE553" s="103"/>
      <c r="AF553" s="103"/>
      <c r="AG553" s="103"/>
      <c r="AH553" s="103"/>
      <c r="AI553" s="103"/>
      <c r="AJ553" s="103"/>
    </row>
    <row r="554" spans="1:36" x14ac:dyDescent="0.2">
      <c r="A554" s="35">
        <v>552</v>
      </c>
      <c r="B554" s="93"/>
      <c r="C554" s="93"/>
      <c r="D554" s="103"/>
      <c r="E554" s="103"/>
      <c r="F554" s="103"/>
      <c r="G554" s="103"/>
      <c r="H554" s="103"/>
      <c r="I554" s="103"/>
      <c r="J554" s="103"/>
      <c r="K554" s="103"/>
      <c r="L554" s="104"/>
      <c r="M554" s="103"/>
      <c r="N554" s="103"/>
      <c r="O554" s="103"/>
      <c r="P554" s="108"/>
      <c r="Q554" s="103"/>
      <c r="R554" s="103"/>
      <c r="S554" s="103"/>
      <c r="T554" s="103"/>
      <c r="U554" s="103"/>
      <c r="V554" s="103"/>
      <c r="W554" s="106"/>
      <c r="X554" s="103"/>
      <c r="Y554" s="103"/>
      <c r="Z554" s="103"/>
      <c r="AA554" s="103"/>
      <c r="AB554" s="103"/>
      <c r="AC554" s="103"/>
      <c r="AD554" s="103"/>
      <c r="AE554" s="103"/>
      <c r="AF554" s="103"/>
      <c r="AG554" s="103"/>
      <c r="AH554" s="103"/>
      <c r="AI554" s="103"/>
      <c r="AJ554" s="103"/>
    </row>
    <row r="555" spans="1:36" x14ac:dyDescent="0.2">
      <c r="A555" s="35">
        <v>553</v>
      </c>
      <c r="B555" s="93"/>
      <c r="C555" s="93"/>
      <c r="D555" s="103"/>
      <c r="E555" s="103"/>
      <c r="F555" s="103"/>
      <c r="G555" s="103"/>
      <c r="H555" s="103"/>
      <c r="I555" s="103"/>
      <c r="J555" s="103"/>
      <c r="K555" s="103"/>
      <c r="L555" s="104"/>
      <c r="M555" s="103"/>
      <c r="N555" s="103"/>
      <c r="O555" s="103"/>
      <c r="P555" s="108"/>
      <c r="Q555" s="103"/>
      <c r="R555" s="103"/>
      <c r="S555" s="103"/>
      <c r="T555" s="103"/>
      <c r="U555" s="103"/>
      <c r="V555" s="103"/>
      <c r="W555" s="106"/>
      <c r="X555" s="103"/>
      <c r="Y555" s="103"/>
      <c r="Z555" s="103"/>
      <c r="AA555" s="103"/>
      <c r="AB555" s="103"/>
      <c r="AC555" s="103"/>
      <c r="AD555" s="103"/>
      <c r="AE555" s="103"/>
      <c r="AF555" s="103"/>
      <c r="AG555" s="103"/>
      <c r="AH555" s="103"/>
      <c r="AI555" s="103"/>
      <c r="AJ555" s="103"/>
    </row>
    <row r="556" spans="1:36" x14ac:dyDescent="0.2">
      <c r="A556" s="35">
        <v>554</v>
      </c>
      <c r="B556" s="93"/>
      <c r="C556" s="93"/>
      <c r="D556" s="103"/>
      <c r="E556" s="103"/>
      <c r="F556" s="103"/>
      <c r="G556" s="103"/>
      <c r="H556" s="103"/>
      <c r="I556" s="103"/>
      <c r="J556" s="103"/>
      <c r="K556" s="103"/>
      <c r="L556" s="104"/>
      <c r="M556" s="103"/>
      <c r="N556" s="103"/>
      <c r="O556" s="103"/>
      <c r="P556" s="108"/>
      <c r="Q556" s="103"/>
      <c r="R556" s="103"/>
      <c r="S556" s="103"/>
      <c r="T556" s="103"/>
      <c r="U556" s="103"/>
      <c r="V556" s="103"/>
      <c r="W556" s="106"/>
      <c r="X556" s="103"/>
      <c r="Y556" s="103"/>
      <c r="Z556" s="103"/>
      <c r="AA556" s="103"/>
      <c r="AB556" s="103"/>
      <c r="AC556" s="103"/>
      <c r="AD556" s="103"/>
      <c r="AE556" s="103"/>
      <c r="AF556" s="103"/>
      <c r="AG556" s="103"/>
      <c r="AH556" s="103"/>
      <c r="AI556" s="103"/>
      <c r="AJ556" s="103"/>
    </row>
    <row r="557" spans="1:36" x14ac:dyDescent="0.2">
      <c r="A557" s="35">
        <v>555</v>
      </c>
      <c r="B557" s="93"/>
      <c r="C557" s="93"/>
      <c r="D557" s="103"/>
      <c r="E557" s="103"/>
      <c r="F557" s="103"/>
      <c r="G557" s="103"/>
      <c r="H557" s="103"/>
      <c r="I557" s="103"/>
      <c r="J557" s="103"/>
      <c r="K557" s="103"/>
      <c r="L557" s="104"/>
      <c r="M557" s="103"/>
      <c r="N557" s="103"/>
      <c r="O557" s="103"/>
      <c r="P557" s="108"/>
      <c r="Q557" s="103"/>
      <c r="R557" s="103"/>
      <c r="S557" s="103"/>
      <c r="T557" s="103"/>
      <c r="U557" s="103"/>
      <c r="V557" s="103"/>
      <c r="W557" s="106"/>
      <c r="X557" s="103"/>
      <c r="Y557" s="103"/>
      <c r="Z557" s="103"/>
      <c r="AA557" s="103"/>
      <c r="AB557" s="103"/>
      <c r="AC557" s="103"/>
      <c r="AD557" s="103"/>
      <c r="AE557" s="103"/>
      <c r="AF557" s="103"/>
      <c r="AG557" s="103"/>
      <c r="AH557" s="103"/>
      <c r="AI557" s="103"/>
      <c r="AJ557" s="103"/>
    </row>
    <row r="558" spans="1:36" x14ac:dyDescent="0.2">
      <c r="A558" s="35">
        <v>556</v>
      </c>
      <c r="B558" s="93"/>
      <c r="C558" s="93"/>
      <c r="D558" s="103"/>
      <c r="E558" s="103"/>
      <c r="F558" s="103"/>
      <c r="G558" s="103"/>
      <c r="H558" s="103"/>
      <c r="I558" s="103"/>
      <c r="J558" s="103"/>
      <c r="K558" s="103"/>
      <c r="L558" s="104"/>
      <c r="M558" s="103"/>
      <c r="N558" s="103"/>
      <c r="O558" s="103"/>
      <c r="P558" s="108"/>
      <c r="Q558" s="103"/>
      <c r="R558" s="103"/>
      <c r="S558" s="103"/>
      <c r="T558" s="103"/>
      <c r="U558" s="103"/>
      <c r="V558" s="103"/>
      <c r="W558" s="106"/>
      <c r="X558" s="103"/>
      <c r="Y558" s="103"/>
      <c r="Z558" s="103"/>
      <c r="AA558" s="103"/>
      <c r="AB558" s="103"/>
      <c r="AC558" s="103"/>
      <c r="AD558" s="103"/>
      <c r="AE558" s="103"/>
      <c r="AF558" s="103"/>
      <c r="AG558" s="103"/>
      <c r="AH558" s="103"/>
      <c r="AI558" s="103"/>
      <c r="AJ558" s="103"/>
    </row>
    <row r="559" spans="1:36" x14ac:dyDescent="0.2">
      <c r="A559" s="35">
        <v>557</v>
      </c>
      <c r="B559" s="93"/>
      <c r="C559" s="93"/>
      <c r="D559" s="103"/>
      <c r="E559" s="103"/>
      <c r="F559" s="103"/>
      <c r="G559" s="103"/>
      <c r="H559" s="103"/>
      <c r="I559" s="103"/>
      <c r="J559" s="103"/>
      <c r="K559" s="103"/>
      <c r="L559" s="104"/>
      <c r="M559" s="103"/>
      <c r="N559" s="103"/>
      <c r="O559" s="103"/>
      <c r="P559" s="108"/>
      <c r="Q559" s="103"/>
      <c r="R559" s="103"/>
      <c r="S559" s="103"/>
      <c r="T559" s="103"/>
      <c r="U559" s="103"/>
      <c r="V559" s="103"/>
      <c r="W559" s="106"/>
      <c r="X559" s="103"/>
      <c r="Y559" s="103"/>
      <c r="Z559" s="103"/>
      <c r="AA559" s="103"/>
      <c r="AB559" s="103"/>
      <c r="AC559" s="103"/>
      <c r="AD559" s="103"/>
      <c r="AE559" s="103"/>
      <c r="AF559" s="103"/>
      <c r="AG559" s="103"/>
      <c r="AH559" s="103"/>
      <c r="AI559" s="103"/>
      <c r="AJ559" s="103"/>
    </row>
    <row r="560" spans="1:36" x14ac:dyDescent="0.2">
      <c r="A560" s="35">
        <v>558</v>
      </c>
      <c r="B560" s="93"/>
      <c r="C560" s="93"/>
      <c r="D560" s="103"/>
      <c r="E560" s="103"/>
      <c r="F560" s="103"/>
      <c r="G560" s="103"/>
      <c r="H560" s="103"/>
      <c r="I560" s="103"/>
      <c r="J560" s="103"/>
      <c r="K560" s="103"/>
      <c r="L560" s="104"/>
      <c r="M560" s="103"/>
      <c r="N560" s="103"/>
      <c r="O560" s="103"/>
      <c r="P560" s="108"/>
      <c r="Q560" s="103"/>
      <c r="R560" s="103"/>
      <c r="S560" s="103"/>
      <c r="T560" s="103"/>
      <c r="U560" s="103"/>
      <c r="V560" s="103"/>
      <c r="W560" s="106"/>
      <c r="X560" s="103"/>
      <c r="Y560" s="103"/>
      <c r="Z560" s="103"/>
      <c r="AA560" s="103"/>
      <c r="AB560" s="103"/>
      <c r="AC560" s="103"/>
      <c r="AD560" s="103"/>
      <c r="AE560" s="103"/>
      <c r="AF560" s="103"/>
      <c r="AG560" s="103"/>
      <c r="AH560" s="103"/>
      <c r="AI560" s="103"/>
      <c r="AJ560" s="103"/>
    </row>
    <row r="561" spans="1:36" x14ac:dyDescent="0.2">
      <c r="A561" s="35">
        <v>559</v>
      </c>
      <c r="B561" s="93"/>
      <c r="C561" s="93"/>
      <c r="D561" s="103"/>
      <c r="E561" s="103"/>
      <c r="F561" s="103"/>
      <c r="G561" s="103"/>
      <c r="H561" s="103"/>
      <c r="I561" s="103"/>
      <c r="J561" s="103"/>
      <c r="K561" s="103"/>
      <c r="L561" s="104"/>
      <c r="M561" s="103"/>
      <c r="N561" s="103"/>
      <c r="O561" s="103"/>
      <c r="P561" s="108"/>
      <c r="Q561" s="103"/>
      <c r="R561" s="103"/>
      <c r="S561" s="103"/>
      <c r="T561" s="103"/>
      <c r="U561" s="103"/>
      <c r="V561" s="103"/>
      <c r="W561" s="106"/>
      <c r="X561" s="103"/>
      <c r="Y561" s="103"/>
      <c r="Z561" s="103"/>
      <c r="AA561" s="103"/>
      <c r="AB561" s="103"/>
      <c r="AC561" s="103"/>
      <c r="AD561" s="103"/>
      <c r="AE561" s="103"/>
      <c r="AF561" s="103"/>
      <c r="AG561" s="103"/>
      <c r="AH561" s="103"/>
      <c r="AI561" s="103"/>
      <c r="AJ561" s="103"/>
    </row>
    <row r="562" spans="1:36" x14ac:dyDescent="0.2">
      <c r="A562" s="35">
        <v>560</v>
      </c>
      <c r="B562" s="93"/>
      <c r="C562" s="93"/>
      <c r="D562" s="103"/>
      <c r="E562" s="103"/>
      <c r="F562" s="103"/>
      <c r="G562" s="103"/>
      <c r="H562" s="103"/>
      <c r="I562" s="103"/>
      <c r="J562" s="103"/>
      <c r="K562" s="103"/>
      <c r="L562" s="104"/>
      <c r="M562" s="103"/>
      <c r="N562" s="103"/>
      <c r="O562" s="103"/>
      <c r="P562" s="108"/>
      <c r="Q562" s="103"/>
      <c r="R562" s="103"/>
      <c r="S562" s="103"/>
      <c r="T562" s="103"/>
      <c r="U562" s="103"/>
      <c r="V562" s="103"/>
      <c r="W562" s="106"/>
      <c r="X562" s="103"/>
      <c r="Y562" s="103"/>
      <c r="Z562" s="103"/>
      <c r="AA562" s="103"/>
      <c r="AB562" s="103"/>
      <c r="AC562" s="103"/>
      <c r="AD562" s="103"/>
      <c r="AE562" s="103"/>
      <c r="AF562" s="103"/>
      <c r="AG562" s="103"/>
      <c r="AH562" s="103"/>
      <c r="AI562" s="103"/>
      <c r="AJ562" s="103"/>
    </row>
    <row r="563" spans="1:36" x14ac:dyDescent="0.2">
      <c r="A563" s="35">
        <v>561</v>
      </c>
      <c r="B563" s="93"/>
      <c r="C563" s="93"/>
      <c r="D563" s="103"/>
      <c r="E563" s="103"/>
      <c r="F563" s="103"/>
      <c r="G563" s="103"/>
      <c r="H563" s="103"/>
      <c r="I563" s="103"/>
      <c r="J563" s="103"/>
      <c r="K563" s="103"/>
      <c r="L563" s="104"/>
      <c r="M563" s="103"/>
      <c r="N563" s="103"/>
      <c r="O563" s="103"/>
      <c r="P563" s="108"/>
      <c r="Q563" s="103"/>
      <c r="R563" s="103"/>
      <c r="S563" s="103"/>
      <c r="T563" s="103"/>
      <c r="U563" s="103"/>
      <c r="V563" s="103"/>
      <c r="W563" s="106"/>
      <c r="X563" s="103"/>
      <c r="Y563" s="103"/>
      <c r="Z563" s="103"/>
      <c r="AA563" s="103"/>
      <c r="AB563" s="103"/>
      <c r="AC563" s="103"/>
      <c r="AD563" s="103"/>
      <c r="AE563" s="103"/>
      <c r="AF563" s="103"/>
      <c r="AG563" s="103"/>
      <c r="AH563" s="103"/>
      <c r="AI563" s="103"/>
      <c r="AJ563" s="103"/>
    </row>
    <row r="564" spans="1:36" x14ac:dyDescent="0.2">
      <c r="A564" s="35">
        <v>562</v>
      </c>
      <c r="B564" s="93"/>
      <c r="C564" s="93"/>
      <c r="D564" s="103"/>
      <c r="E564" s="103"/>
      <c r="F564" s="103"/>
      <c r="G564" s="103"/>
      <c r="H564" s="103"/>
      <c r="I564" s="103"/>
      <c r="J564" s="103"/>
      <c r="K564" s="103"/>
      <c r="L564" s="104"/>
      <c r="M564" s="103"/>
      <c r="N564" s="103"/>
      <c r="O564" s="103"/>
      <c r="P564" s="108"/>
      <c r="Q564" s="103"/>
      <c r="R564" s="103"/>
      <c r="S564" s="103"/>
      <c r="T564" s="103"/>
      <c r="U564" s="103"/>
      <c r="V564" s="103"/>
      <c r="W564" s="106"/>
      <c r="X564" s="103"/>
      <c r="Y564" s="103"/>
      <c r="Z564" s="103"/>
      <c r="AA564" s="103"/>
      <c r="AB564" s="103"/>
      <c r="AC564" s="103"/>
      <c r="AD564" s="103"/>
      <c r="AE564" s="103"/>
      <c r="AF564" s="103"/>
      <c r="AG564" s="103"/>
      <c r="AH564" s="103"/>
      <c r="AI564" s="103"/>
      <c r="AJ564" s="103"/>
    </row>
    <row r="565" spans="1:36" x14ac:dyDescent="0.2">
      <c r="A565" s="35">
        <v>563</v>
      </c>
      <c r="B565" s="93"/>
      <c r="C565" s="93"/>
      <c r="D565" s="103"/>
      <c r="E565" s="103"/>
      <c r="F565" s="103"/>
      <c r="G565" s="103"/>
      <c r="H565" s="103"/>
      <c r="I565" s="103"/>
      <c r="J565" s="103"/>
      <c r="K565" s="103"/>
      <c r="L565" s="104"/>
      <c r="M565" s="103"/>
      <c r="N565" s="103"/>
      <c r="O565" s="103"/>
      <c r="P565" s="108"/>
      <c r="Q565" s="103"/>
      <c r="R565" s="103"/>
      <c r="S565" s="103"/>
      <c r="T565" s="103"/>
      <c r="U565" s="103"/>
      <c r="V565" s="103"/>
      <c r="W565" s="106"/>
      <c r="X565" s="103"/>
      <c r="Y565" s="103"/>
      <c r="Z565" s="103"/>
      <c r="AA565" s="103"/>
      <c r="AB565" s="103"/>
      <c r="AC565" s="103"/>
      <c r="AD565" s="103"/>
      <c r="AE565" s="103"/>
      <c r="AF565" s="103"/>
      <c r="AG565" s="103"/>
      <c r="AH565" s="103"/>
      <c r="AI565" s="103"/>
      <c r="AJ565" s="103"/>
    </row>
    <row r="566" spans="1:36" x14ac:dyDescent="0.2">
      <c r="A566" s="35">
        <v>564</v>
      </c>
      <c r="B566" s="93"/>
      <c r="C566" s="93"/>
      <c r="D566" s="103"/>
      <c r="E566" s="103"/>
      <c r="F566" s="103"/>
      <c r="G566" s="103"/>
      <c r="H566" s="103"/>
      <c r="I566" s="103"/>
      <c r="J566" s="103"/>
      <c r="K566" s="103"/>
      <c r="L566" s="104"/>
      <c r="M566" s="103"/>
      <c r="N566" s="103"/>
      <c r="O566" s="103"/>
      <c r="P566" s="108"/>
      <c r="Q566" s="103"/>
      <c r="R566" s="103"/>
      <c r="S566" s="103"/>
      <c r="T566" s="103"/>
      <c r="U566" s="103"/>
      <c r="V566" s="103"/>
      <c r="W566" s="106"/>
      <c r="X566" s="103"/>
      <c r="Y566" s="103"/>
      <c r="Z566" s="103"/>
      <c r="AA566" s="103"/>
      <c r="AB566" s="103"/>
      <c r="AC566" s="103"/>
      <c r="AD566" s="103"/>
      <c r="AE566" s="103"/>
      <c r="AF566" s="103"/>
      <c r="AG566" s="103"/>
      <c r="AH566" s="103"/>
      <c r="AI566" s="103"/>
      <c r="AJ566" s="103"/>
    </row>
    <row r="567" spans="1:36" x14ac:dyDescent="0.2">
      <c r="A567" s="35">
        <v>565</v>
      </c>
      <c r="B567" s="93"/>
      <c r="C567" s="93"/>
      <c r="D567" s="103"/>
      <c r="E567" s="103"/>
      <c r="F567" s="103"/>
      <c r="G567" s="103"/>
      <c r="H567" s="103"/>
      <c r="I567" s="103"/>
      <c r="J567" s="103"/>
      <c r="K567" s="103"/>
      <c r="L567" s="104"/>
      <c r="M567" s="103"/>
      <c r="N567" s="103"/>
      <c r="O567" s="103"/>
      <c r="P567" s="108"/>
      <c r="Q567" s="103"/>
      <c r="R567" s="103"/>
      <c r="S567" s="103"/>
      <c r="T567" s="103"/>
      <c r="U567" s="103"/>
      <c r="V567" s="103"/>
      <c r="W567" s="106"/>
      <c r="X567" s="103"/>
      <c r="Y567" s="103"/>
      <c r="Z567" s="103"/>
      <c r="AA567" s="103"/>
      <c r="AB567" s="103"/>
      <c r="AC567" s="103"/>
      <c r="AD567" s="103"/>
      <c r="AE567" s="103"/>
      <c r="AF567" s="103"/>
      <c r="AG567" s="103"/>
      <c r="AH567" s="103"/>
      <c r="AI567" s="103"/>
      <c r="AJ567" s="103"/>
    </row>
    <row r="568" spans="1:36" x14ac:dyDescent="0.2">
      <c r="A568" s="35">
        <v>566</v>
      </c>
      <c r="B568" s="93"/>
      <c r="C568" s="93"/>
      <c r="D568" s="103"/>
      <c r="E568" s="103"/>
      <c r="F568" s="103"/>
      <c r="G568" s="103"/>
      <c r="H568" s="103"/>
      <c r="I568" s="103"/>
      <c r="J568" s="103"/>
      <c r="K568" s="103"/>
      <c r="L568" s="104"/>
      <c r="M568" s="103"/>
      <c r="N568" s="103"/>
      <c r="O568" s="103"/>
      <c r="P568" s="108"/>
      <c r="Q568" s="103"/>
      <c r="R568" s="103"/>
      <c r="S568" s="103"/>
      <c r="T568" s="103"/>
      <c r="U568" s="103"/>
      <c r="V568" s="103"/>
      <c r="W568" s="106"/>
      <c r="X568" s="103"/>
      <c r="Y568" s="103"/>
      <c r="Z568" s="103"/>
      <c r="AA568" s="103"/>
      <c r="AB568" s="103"/>
      <c r="AC568" s="103"/>
      <c r="AD568" s="103"/>
      <c r="AE568" s="103"/>
      <c r="AF568" s="103"/>
      <c r="AG568" s="103"/>
      <c r="AH568" s="103"/>
      <c r="AI568" s="103"/>
      <c r="AJ568" s="103"/>
    </row>
    <row r="569" spans="1:36" x14ac:dyDescent="0.2">
      <c r="A569" s="35">
        <v>567</v>
      </c>
      <c r="B569" s="93"/>
      <c r="C569" s="93"/>
      <c r="D569" s="103"/>
      <c r="E569" s="103"/>
      <c r="F569" s="103"/>
      <c r="G569" s="103"/>
      <c r="H569" s="103"/>
      <c r="I569" s="103"/>
      <c r="J569" s="103"/>
      <c r="K569" s="103"/>
      <c r="L569" s="104"/>
      <c r="M569" s="103"/>
      <c r="N569" s="103"/>
      <c r="O569" s="103"/>
      <c r="P569" s="108"/>
      <c r="Q569" s="103"/>
      <c r="R569" s="103"/>
      <c r="S569" s="103"/>
      <c r="T569" s="103"/>
      <c r="U569" s="103"/>
      <c r="V569" s="103"/>
      <c r="W569" s="106"/>
      <c r="X569" s="103"/>
      <c r="Y569" s="103"/>
      <c r="Z569" s="103"/>
      <c r="AA569" s="103"/>
      <c r="AB569" s="103"/>
      <c r="AC569" s="103"/>
      <c r="AD569" s="103"/>
      <c r="AE569" s="103"/>
      <c r="AF569" s="103"/>
      <c r="AG569" s="103"/>
      <c r="AH569" s="103"/>
      <c r="AI569" s="103"/>
      <c r="AJ569" s="103"/>
    </row>
    <row r="570" spans="1:36" x14ac:dyDescent="0.2">
      <c r="A570" s="35">
        <v>568</v>
      </c>
      <c r="B570" s="93"/>
      <c r="C570" s="93"/>
      <c r="D570" s="103"/>
      <c r="E570" s="103"/>
      <c r="F570" s="103"/>
      <c r="G570" s="103"/>
      <c r="H570" s="103"/>
      <c r="I570" s="103"/>
      <c r="J570" s="103"/>
      <c r="K570" s="103"/>
      <c r="L570" s="104"/>
      <c r="M570" s="103"/>
      <c r="N570" s="103"/>
      <c r="O570" s="103"/>
      <c r="P570" s="108"/>
      <c r="Q570" s="103"/>
      <c r="R570" s="103"/>
      <c r="S570" s="103"/>
      <c r="T570" s="103"/>
      <c r="U570" s="103"/>
      <c r="V570" s="103"/>
      <c r="W570" s="106"/>
      <c r="X570" s="103"/>
      <c r="Y570" s="103"/>
      <c r="Z570" s="103"/>
      <c r="AA570" s="103"/>
      <c r="AB570" s="103"/>
      <c r="AC570" s="103"/>
      <c r="AD570" s="103"/>
      <c r="AE570" s="103"/>
      <c r="AF570" s="103"/>
      <c r="AG570" s="103"/>
      <c r="AH570" s="103"/>
      <c r="AI570" s="103"/>
      <c r="AJ570" s="103"/>
    </row>
    <row r="571" spans="1:36" x14ac:dyDescent="0.2">
      <c r="A571" s="35">
        <v>569</v>
      </c>
      <c r="B571" s="93"/>
      <c r="C571" s="93"/>
      <c r="D571" s="103"/>
      <c r="E571" s="103"/>
      <c r="F571" s="103"/>
      <c r="G571" s="103"/>
      <c r="H571" s="103"/>
      <c r="I571" s="103"/>
      <c r="J571" s="103"/>
      <c r="K571" s="103"/>
      <c r="L571" s="104"/>
      <c r="M571" s="103"/>
      <c r="N571" s="103"/>
      <c r="O571" s="103"/>
      <c r="P571" s="108"/>
      <c r="Q571" s="103"/>
      <c r="R571" s="103"/>
      <c r="S571" s="103"/>
      <c r="T571" s="103"/>
      <c r="U571" s="103"/>
      <c r="V571" s="103"/>
      <c r="W571" s="106"/>
      <c r="X571" s="103"/>
      <c r="Y571" s="103"/>
      <c r="Z571" s="103"/>
      <c r="AA571" s="103"/>
      <c r="AB571" s="103"/>
      <c r="AC571" s="103"/>
      <c r="AD571" s="103"/>
      <c r="AE571" s="103"/>
      <c r="AF571" s="103"/>
      <c r="AG571" s="103"/>
      <c r="AH571" s="103"/>
      <c r="AI571" s="103"/>
      <c r="AJ571" s="103"/>
    </row>
    <row r="572" spans="1:36" x14ac:dyDescent="0.2">
      <c r="A572" s="35">
        <v>570</v>
      </c>
      <c r="B572" s="93"/>
      <c r="C572" s="93"/>
      <c r="D572" s="103"/>
      <c r="E572" s="103"/>
      <c r="F572" s="103"/>
      <c r="G572" s="103"/>
      <c r="H572" s="103"/>
      <c r="I572" s="103"/>
      <c r="J572" s="103"/>
      <c r="K572" s="103"/>
      <c r="L572" s="104"/>
      <c r="M572" s="103"/>
      <c r="N572" s="103"/>
      <c r="O572" s="103"/>
      <c r="P572" s="108"/>
      <c r="Q572" s="103"/>
      <c r="R572" s="103"/>
      <c r="S572" s="103"/>
      <c r="T572" s="103"/>
      <c r="U572" s="103"/>
      <c r="V572" s="103"/>
      <c r="W572" s="106"/>
      <c r="X572" s="103"/>
      <c r="Y572" s="103"/>
      <c r="Z572" s="103"/>
      <c r="AA572" s="103"/>
      <c r="AB572" s="103"/>
      <c r="AC572" s="103"/>
      <c r="AD572" s="103"/>
      <c r="AE572" s="103"/>
      <c r="AF572" s="103"/>
      <c r="AG572" s="103"/>
      <c r="AH572" s="103"/>
      <c r="AI572" s="103"/>
      <c r="AJ572" s="103"/>
    </row>
    <row r="573" spans="1:36" x14ac:dyDescent="0.2">
      <c r="A573" s="35">
        <v>571</v>
      </c>
      <c r="B573" s="93"/>
      <c r="C573" s="93"/>
      <c r="D573" s="103"/>
      <c r="E573" s="103"/>
      <c r="F573" s="103"/>
      <c r="G573" s="103"/>
      <c r="H573" s="103"/>
      <c r="I573" s="103"/>
      <c r="J573" s="103"/>
      <c r="K573" s="103"/>
      <c r="L573" s="104"/>
      <c r="M573" s="103"/>
      <c r="N573" s="103"/>
      <c r="O573" s="103"/>
      <c r="P573" s="108"/>
      <c r="Q573" s="103"/>
      <c r="R573" s="103"/>
      <c r="S573" s="103"/>
      <c r="T573" s="103"/>
      <c r="U573" s="103"/>
      <c r="V573" s="103"/>
      <c r="W573" s="106"/>
      <c r="X573" s="103"/>
      <c r="Y573" s="103"/>
      <c r="Z573" s="103"/>
      <c r="AA573" s="103"/>
      <c r="AB573" s="103"/>
      <c r="AC573" s="103"/>
      <c r="AD573" s="103"/>
      <c r="AE573" s="103"/>
      <c r="AF573" s="103"/>
      <c r="AG573" s="103"/>
      <c r="AH573" s="103"/>
      <c r="AI573" s="103"/>
      <c r="AJ573" s="103"/>
    </row>
    <row r="574" spans="1:36" x14ac:dyDescent="0.2">
      <c r="A574" s="35">
        <v>572</v>
      </c>
      <c r="B574" s="93"/>
      <c r="C574" s="93"/>
      <c r="D574" s="103"/>
      <c r="E574" s="103"/>
      <c r="F574" s="103"/>
      <c r="G574" s="103"/>
      <c r="H574" s="103"/>
      <c r="I574" s="103"/>
      <c r="J574" s="103"/>
      <c r="K574" s="103"/>
      <c r="L574" s="104"/>
      <c r="M574" s="103"/>
      <c r="N574" s="103"/>
      <c r="O574" s="103"/>
      <c r="P574" s="108"/>
      <c r="Q574" s="103"/>
      <c r="R574" s="103"/>
      <c r="S574" s="103"/>
      <c r="T574" s="103"/>
      <c r="U574" s="103"/>
      <c r="V574" s="103"/>
      <c r="W574" s="106"/>
      <c r="X574" s="103"/>
      <c r="Y574" s="103"/>
      <c r="Z574" s="103"/>
      <c r="AA574" s="103"/>
      <c r="AB574" s="103"/>
      <c r="AC574" s="103"/>
      <c r="AD574" s="103"/>
      <c r="AE574" s="103"/>
      <c r="AF574" s="103"/>
      <c r="AG574" s="103"/>
      <c r="AH574" s="103"/>
      <c r="AI574" s="103"/>
      <c r="AJ574" s="103"/>
    </row>
    <row r="575" spans="1:36" x14ac:dyDescent="0.2">
      <c r="A575" s="35">
        <v>573</v>
      </c>
      <c r="B575" s="93"/>
      <c r="C575" s="93"/>
      <c r="D575" s="103"/>
      <c r="E575" s="103"/>
      <c r="F575" s="103"/>
      <c r="G575" s="103"/>
      <c r="H575" s="103"/>
      <c r="I575" s="103"/>
      <c r="J575" s="103"/>
      <c r="K575" s="103"/>
      <c r="L575" s="104"/>
      <c r="M575" s="103"/>
      <c r="N575" s="103"/>
      <c r="O575" s="103"/>
      <c r="P575" s="108"/>
      <c r="Q575" s="103"/>
      <c r="R575" s="103"/>
      <c r="S575" s="103"/>
      <c r="T575" s="103"/>
      <c r="U575" s="103"/>
      <c r="V575" s="103"/>
      <c r="W575" s="106"/>
      <c r="X575" s="103"/>
      <c r="Y575" s="103"/>
      <c r="Z575" s="103"/>
      <c r="AA575" s="103"/>
      <c r="AB575" s="103"/>
      <c r="AC575" s="103"/>
      <c r="AD575" s="103"/>
      <c r="AE575" s="103"/>
      <c r="AF575" s="103"/>
      <c r="AG575" s="103"/>
      <c r="AH575" s="103"/>
      <c r="AI575" s="103"/>
      <c r="AJ575" s="103"/>
    </row>
    <row r="576" spans="1:36" x14ac:dyDescent="0.2">
      <c r="A576" s="35">
        <v>574</v>
      </c>
      <c r="B576" s="93"/>
      <c r="C576" s="93"/>
      <c r="D576" s="103"/>
      <c r="E576" s="103"/>
      <c r="F576" s="103"/>
      <c r="G576" s="103"/>
      <c r="H576" s="103"/>
      <c r="I576" s="103"/>
      <c r="J576" s="103"/>
      <c r="K576" s="103"/>
      <c r="L576" s="104"/>
      <c r="M576" s="103"/>
      <c r="N576" s="103"/>
      <c r="O576" s="103"/>
      <c r="P576" s="108"/>
      <c r="Q576" s="103"/>
      <c r="R576" s="103"/>
      <c r="S576" s="103"/>
      <c r="T576" s="103"/>
      <c r="U576" s="103"/>
      <c r="V576" s="103"/>
      <c r="W576" s="106"/>
      <c r="X576" s="103"/>
      <c r="Y576" s="103"/>
      <c r="Z576" s="103"/>
      <c r="AA576" s="103"/>
      <c r="AB576" s="103"/>
      <c r="AC576" s="103"/>
      <c r="AD576" s="103"/>
      <c r="AE576" s="103"/>
      <c r="AF576" s="103"/>
      <c r="AG576" s="103"/>
      <c r="AH576" s="103"/>
      <c r="AI576" s="103"/>
      <c r="AJ576" s="103"/>
    </row>
    <row r="577" spans="1:36" x14ac:dyDescent="0.2">
      <c r="A577" s="35">
        <v>575</v>
      </c>
      <c r="B577" s="93"/>
      <c r="C577" s="93"/>
      <c r="D577" s="103"/>
      <c r="E577" s="103"/>
      <c r="F577" s="103"/>
      <c r="G577" s="103"/>
      <c r="H577" s="103"/>
      <c r="I577" s="103"/>
      <c r="J577" s="103"/>
      <c r="K577" s="103"/>
      <c r="L577" s="104"/>
      <c r="M577" s="103"/>
      <c r="N577" s="103"/>
      <c r="O577" s="103"/>
      <c r="P577" s="108"/>
      <c r="Q577" s="103"/>
      <c r="R577" s="103"/>
      <c r="S577" s="103"/>
      <c r="T577" s="103"/>
      <c r="U577" s="103"/>
      <c r="V577" s="103"/>
      <c r="W577" s="106"/>
      <c r="X577" s="103"/>
      <c r="Y577" s="103"/>
      <c r="Z577" s="103"/>
      <c r="AA577" s="103"/>
      <c r="AB577" s="103"/>
      <c r="AC577" s="103"/>
      <c r="AD577" s="103"/>
      <c r="AE577" s="103"/>
      <c r="AF577" s="103"/>
      <c r="AG577" s="103"/>
      <c r="AH577" s="103"/>
      <c r="AI577" s="103"/>
      <c r="AJ577" s="103"/>
    </row>
    <row r="578" spans="1:36" x14ac:dyDescent="0.2">
      <c r="A578" s="35">
        <v>576</v>
      </c>
      <c r="B578" s="93"/>
      <c r="C578" s="93"/>
      <c r="D578" s="103"/>
      <c r="E578" s="103"/>
      <c r="F578" s="103"/>
      <c r="G578" s="103"/>
      <c r="H578" s="103"/>
      <c r="I578" s="103"/>
      <c r="J578" s="103"/>
      <c r="K578" s="103"/>
      <c r="L578" s="104"/>
      <c r="M578" s="103"/>
      <c r="N578" s="103"/>
      <c r="O578" s="103"/>
      <c r="P578" s="108"/>
      <c r="Q578" s="103"/>
      <c r="R578" s="103"/>
      <c r="S578" s="103"/>
      <c r="T578" s="103"/>
      <c r="U578" s="103"/>
      <c r="V578" s="103"/>
      <c r="W578" s="106"/>
      <c r="X578" s="103"/>
      <c r="Y578" s="103"/>
      <c r="Z578" s="103"/>
      <c r="AA578" s="103"/>
      <c r="AB578" s="103"/>
      <c r="AC578" s="103"/>
      <c r="AD578" s="103"/>
      <c r="AE578" s="103"/>
      <c r="AF578" s="103"/>
      <c r="AG578" s="103"/>
      <c r="AH578" s="103"/>
      <c r="AI578" s="103"/>
      <c r="AJ578" s="103"/>
    </row>
    <row r="579" spans="1:36" x14ac:dyDescent="0.2">
      <c r="A579" s="35">
        <v>577</v>
      </c>
      <c r="B579" s="93"/>
      <c r="C579" s="93"/>
      <c r="D579" s="103"/>
      <c r="E579" s="103"/>
      <c r="F579" s="103"/>
      <c r="G579" s="103"/>
      <c r="H579" s="103"/>
      <c r="I579" s="103"/>
      <c r="J579" s="103"/>
      <c r="K579" s="103"/>
      <c r="L579" s="104"/>
      <c r="M579" s="103"/>
      <c r="N579" s="103"/>
      <c r="O579" s="103"/>
      <c r="P579" s="108"/>
      <c r="Q579" s="103"/>
      <c r="R579" s="103"/>
      <c r="S579" s="103"/>
      <c r="T579" s="103"/>
      <c r="U579" s="103"/>
      <c r="V579" s="103"/>
      <c r="W579" s="106"/>
      <c r="X579" s="103"/>
      <c r="Y579" s="103"/>
      <c r="Z579" s="103"/>
      <c r="AA579" s="103"/>
      <c r="AB579" s="103"/>
      <c r="AC579" s="103"/>
      <c r="AD579" s="103"/>
      <c r="AE579" s="103"/>
      <c r="AF579" s="103"/>
      <c r="AG579" s="103"/>
      <c r="AH579" s="103"/>
      <c r="AI579" s="103"/>
      <c r="AJ579" s="103"/>
    </row>
    <row r="580" spans="1:36" x14ac:dyDescent="0.2">
      <c r="A580" s="35">
        <v>578</v>
      </c>
      <c r="B580" s="93"/>
      <c r="C580" s="93"/>
      <c r="D580" s="103"/>
      <c r="E580" s="103"/>
      <c r="F580" s="103"/>
      <c r="G580" s="103"/>
      <c r="H580" s="103"/>
      <c r="I580" s="103"/>
      <c r="J580" s="103"/>
      <c r="K580" s="103"/>
      <c r="L580" s="104"/>
      <c r="M580" s="103"/>
      <c r="N580" s="103"/>
      <c r="O580" s="103"/>
      <c r="P580" s="108"/>
      <c r="Q580" s="103"/>
      <c r="R580" s="103"/>
      <c r="S580" s="103"/>
      <c r="T580" s="103"/>
      <c r="U580" s="103"/>
      <c r="V580" s="103"/>
      <c r="W580" s="106"/>
      <c r="X580" s="103"/>
      <c r="Y580" s="103"/>
      <c r="Z580" s="103"/>
      <c r="AA580" s="103"/>
      <c r="AB580" s="103"/>
      <c r="AC580" s="103"/>
      <c r="AD580" s="103"/>
      <c r="AE580" s="103"/>
      <c r="AF580" s="103"/>
      <c r="AG580" s="103"/>
      <c r="AH580" s="103"/>
      <c r="AI580" s="103"/>
      <c r="AJ580" s="103"/>
    </row>
    <row r="581" spans="1:36" x14ac:dyDescent="0.2">
      <c r="A581" s="35">
        <v>579</v>
      </c>
      <c r="B581" s="93"/>
      <c r="C581" s="93"/>
      <c r="D581" s="103"/>
      <c r="E581" s="103"/>
      <c r="F581" s="103"/>
      <c r="G581" s="103"/>
      <c r="H581" s="103"/>
      <c r="I581" s="103"/>
      <c r="J581" s="103"/>
      <c r="K581" s="103"/>
      <c r="L581" s="104"/>
      <c r="M581" s="103"/>
      <c r="N581" s="103"/>
      <c r="O581" s="103"/>
      <c r="P581" s="108"/>
      <c r="Q581" s="103"/>
      <c r="R581" s="103"/>
      <c r="S581" s="103"/>
      <c r="T581" s="103"/>
      <c r="U581" s="103"/>
      <c r="V581" s="103"/>
      <c r="W581" s="106"/>
      <c r="X581" s="103"/>
      <c r="Y581" s="103"/>
      <c r="Z581" s="103"/>
      <c r="AA581" s="103"/>
      <c r="AB581" s="103"/>
      <c r="AC581" s="103"/>
      <c r="AD581" s="103"/>
      <c r="AE581" s="103"/>
      <c r="AF581" s="103"/>
      <c r="AG581" s="103"/>
      <c r="AH581" s="103"/>
      <c r="AI581" s="103"/>
      <c r="AJ581" s="103"/>
    </row>
    <row r="582" spans="1:36" x14ac:dyDescent="0.2">
      <c r="A582" s="35">
        <v>580</v>
      </c>
      <c r="B582" s="93"/>
      <c r="C582" s="93"/>
      <c r="D582" s="103"/>
      <c r="E582" s="103"/>
      <c r="F582" s="103"/>
      <c r="G582" s="103"/>
      <c r="H582" s="103"/>
      <c r="I582" s="103"/>
      <c r="J582" s="103"/>
      <c r="K582" s="103"/>
      <c r="L582" s="104"/>
      <c r="M582" s="103"/>
      <c r="N582" s="103"/>
      <c r="O582" s="103"/>
      <c r="P582" s="108"/>
      <c r="Q582" s="103"/>
      <c r="R582" s="103"/>
      <c r="S582" s="103"/>
      <c r="T582" s="103"/>
      <c r="U582" s="103"/>
      <c r="V582" s="103"/>
      <c r="W582" s="106"/>
      <c r="X582" s="103"/>
      <c r="Y582" s="103"/>
      <c r="Z582" s="103"/>
      <c r="AA582" s="103"/>
      <c r="AB582" s="103"/>
      <c r="AC582" s="103"/>
      <c r="AD582" s="103"/>
      <c r="AE582" s="103"/>
      <c r="AF582" s="103"/>
      <c r="AG582" s="103"/>
      <c r="AH582" s="103"/>
      <c r="AI582" s="103"/>
      <c r="AJ582" s="103"/>
    </row>
    <row r="583" spans="1:36" x14ac:dyDescent="0.2">
      <c r="A583" s="35">
        <v>581</v>
      </c>
      <c r="B583" s="93"/>
      <c r="C583" s="93"/>
      <c r="D583" s="103"/>
      <c r="E583" s="103"/>
      <c r="F583" s="103"/>
      <c r="G583" s="103"/>
      <c r="H583" s="103"/>
      <c r="I583" s="103"/>
      <c r="J583" s="103"/>
      <c r="K583" s="103"/>
      <c r="L583" s="104"/>
      <c r="M583" s="103"/>
      <c r="N583" s="103"/>
      <c r="O583" s="103"/>
      <c r="P583" s="108"/>
      <c r="Q583" s="103"/>
      <c r="R583" s="103"/>
      <c r="S583" s="103"/>
      <c r="T583" s="103"/>
      <c r="U583" s="103"/>
      <c r="V583" s="103"/>
      <c r="W583" s="106"/>
      <c r="X583" s="103"/>
      <c r="Y583" s="103"/>
      <c r="Z583" s="103"/>
      <c r="AA583" s="103"/>
      <c r="AB583" s="103"/>
      <c r="AC583" s="103"/>
      <c r="AD583" s="103"/>
      <c r="AE583" s="103"/>
      <c r="AF583" s="103"/>
      <c r="AG583" s="103"/>
      <c r="AH583" s="103"/>
      <c r="AI583" s="103"/>
      <c r="AJ583" s="103"/>
    </row>
    <row r="584" spans="1:36" x14ac:dyDescent="0.2">
      <c r="A584" s="35">
        <v>582</v>
      </c>
      <c r="B584" s="93"/>
      <c r="C584" s="93"/>
      <c r="D584" s="103"/>
      <c r="E584" s="103"/>
      <c r="F584" s="103"/>
      <c r="G584" s="103"/>
      <c r="H584" s="103"/>
      <c r="I584" s="103"/>
      <c r="J584" s="103"/>
      <c r="K584" s="103"/>
      <c r="L584" s="104"/>
      <c r="M584" s="103"/>
      <c r="N584" s="103"/>
      <c r="O584" s="103"/>
      <c r="P584" s="108"/>
      <c r="Q584" s="103"/>
      <c r="R584" s="103"/>
      <c r="S584" s="103"/>
      <c r="T584" s="103"/>
      <c r="U584" s="103"/>
      <c r="V584" s="103"/>
      <c r="W584" s="106"/>
      <c r="X584" s="103"/>
      <c r="Y584" s="103"/>
      <c r="Z584" s="103"/>
      <c r="AA584" s="103"/>
      <c r="AB584" s="103"/>
      <c r="AC584" s="103"/>
      <c r="AD584" s="103"/>
      <c r="AE584" s="103"/>
      <c r="AF584" s="103"/>
      <c r="AG584" s="103"/>
      <c r="AH584" s="103"/>
      <c r="AI584" s="103"/>
      <c r="AJ584" s="103"/>
    </row>
    <row r="585" spans="1:36" x14ac:dyDescent="0.2">
      <c r="A585" s="35">
        <v>583</v>
      </c>
      <c r="B585" s="93"/>
      <c r="C585" s="93"/>
      <c r="D585" s="103"/>
      <c r="E585" s="103"/>
      <c r="F585" s="103"/>
      <c r="G585" s="103"/>
      <c r="H585" s="103"/>
      <c r="I585" s="103"/>
      <c r="J585" s="103"/>
      <c r="K585" s="103"/>
      <c r="L585" s="104"/>
      <c r="M585" s="103"/>
      <c r="N585" s="103"/>
      <c r="O585" s="103"/>
      <c r="P585" s="108"/>
      <c r="Q585" s="103"/>
      <c r="R585" s="103"/>
      <c r="S585" s="103"/>
      <c r="T585" s="103"/>
      <c r="U585" s="103"/>
      <c r="V585" s="103"/>
      <c r="W585" s="106"/>
      <c r="X585" s="103"/>
      <c r="Y585" s="103"/>
      <c r="Z585" s="103"/>
      <c r="AA585" s="103"/>
      <c r="AB585" s="103"/>
      <c r="AC585" s="103"/>
      <c r="AD585" s="103"/>
      <c r="AE585" s="103"/>
      <c r="AF585" s="103"/>
      <c r="AG585" s="103"/>
      <c r="AH585" s="103"/>
      <c r="AI585" s="103"/>
      <c r="AJ585" s="103"/>
    </row>
    <row r="586" spans="1:36" x14ac:dyDescent="0.2">
      <c r="A586" s="35">
        <v>584</v>
      </c>
      <c r="B586" s="93"/>
      <c r="C586" s="93"/>
      <c r="D586" s="103"/>
      <c r="E586" s="103"/>
      <c r="F586" s="103"/>
      <c r="G586" s="103"/>
      <c r="H586" s="103"/>
      <c r="I586" s="103"/>
      <c r="J586" s="103"/>
      <c r="K586" s="103"/>
      <c r="L586" s="104"/>
      <c r="M586" s="103"/>
      <c r="N586" s="103"/>
      <c r="O586" s="103"/>
      <c r="P586" s="108"/>
      <c r="Q586" s="103"/>
      <c r="R586" s="103"/>
      <c r="S586" s="103"/>
      <c r="T586" s="103"/>
      <c r="U586" s="103"/>
      <c r="V586" s="103"/>
      <c r="W586" s="106"/>
      <c r="X586" s="103"/>
      <c r="Y586" s="103"/>
      <c r="Z586" s="103"/>
      <c r="AA586" s="103"/>
      <c r="AB586" s="103"/>
      <c r="AC586" s="103"/>
      <c r="AD586" s="103"/>
      <c r="AE586" s="103"/>
      <c r="AF586" s="103"/>
      <c r="AG586" s="103"/>
      <c r="AH586" s="103"/>
      <c r="AI586" s="103"/>
      <c r="AJ586" s="103"/>
    </row>
    <row r="587" spans="1:36" x14ac:dyDescent="0.2">
      <c r="A587" s="35">
        <v>585</v>
      </c>
      <c r="B587" s="93"/>
      <c r="C587" s="93"/>
      <c r="D587" s="103"/>
      <c r="E587" s="103"/>
      <c r="F587" s="103"/>
      <c r="G587" s="103"/>
      <c r="H587" s="103"/>
      <c r="I587" s="103"/>
      <c r="J587" s="103"/>
      <c r="K587" s="103"/>
      <c r="L587" s="104"/>
      <c r="M587" s="103"/>
      <c r="N587" s="103"/>
      <c r="O587" s="103"/>
      <c r="P587" s="108"/>
      <c r="Q587" s="103"/>
      <c r="R587" s="103"/>
      <c r="S587" s="103"/>
      <c r="T587" s="103"/>
      <c r="U587" s="103"/>
      <c r="V587" s="103"/>
      <c r="W587" s="106"/>
      <c r="X587" s="103"/>
      <c r="Y587" s="103"/>
      <c r="Z587" s="103"/>
      <c r="AA587" s="103"/>
      <c r="AB587" s="103"/>
      <c r="AC587" s="103"/>
      <c r="AD587" s="103"/>
      <c r="AE587" s="103"/>
      <c r="AF587" s="103"/>
      <c r="AG587" s="103"/>
      <c r="AH587" s="103"/>
      <c r="AI587" s="103"/>
      <c r="AJ587" s="103"/>
    </row>
    <row r="588" spans="1:36" x14ac:dyDescent="0.2">
      <c r="A588" s="35">
        <v>586</v>
      </c>
      <c r="B588" s="93"/>
      <c r="C588" s="93"/>
      <c r="D588" s="103"/>
      <c r="E588" s="103"/>
      <c r="F588" s="103"/>
      <c r="G588" s="103"/>
      <c r="H588" s="103"/>
      <c r="I588" s="103"/>
      <c r="J588" s="103"/>
      <c r="K588" s="103"/>
      <c r="L588" s="104"/>
      <c r="M588" s="103"/>
      <c r="N588" s="103"/>
      <c r="O588" s="103"/>
      <c r="P588" s="108"/>
      <c r="Q588" s="103"/>
      <c r="R588" s="103"/>
      <c r="S588" s="103"/>
      <c r="T588" s="103"/>
      <c r="U588" s="103"/>
      <c r="V588" s="103"/>
      <c r="W588" s="106"/>
      <c r="X588" s="103"/>
      <c r="Y588" s="103"/>
      <c r="Z588" s="103"/>
      <c r="AA588" s="103"/>
      <c r="AB588" s="103"/>
      <c r="AC588" s="103"/>
      <c r="AD588" s="103"/>
      <c r="AE588" s="103"/>
      <c r="AF588" s="103"/>
      <c r="AG588" s="103"/>
      <c r="AH588" s="103"/>
      <c r="AI588" s="103"/>
      <c r="AJ588" s="103"/>
    </row>
    <row r="589" spans="1:36" x14ac:dyDescent="0.2">
      <c r="A589" s="35">
        <v>587</v>
      </c>
      <c r="B589" s="93"/>
      <c r="C589" s="93"/>
      <c r="D589" s="103"/>
      <c r="E589" s="103"/>
      <c r="F589" s="103"/>
      <c r="G589" s="103"/>
      <c r="H589" s="103"/>
      <c r="I589" s="103"/>
      <c r="J589" s="103"/>
      <c r="K589" s="103"/>
      <c r="L589" s="104"/>
      <c r="M589" s="103"/>
      <c r="N589" s="103"/>
      <c r="O589" s="103"/>
      <c r="P589" s="108"/>
      <c r="Q589" s="103"/>
      <c r="R589" s="103"/>
      <c r="S589" s="103"/>
      <c r="T589" s="103"/>
      <c r="U589" s="103"/>
      <c r="V589" s="103"/>
      <c r="W589" s="106"/>
      <c r="X589" s="103"/>
      <c r="Y589" s="103"/>
      <c r="Z589" s="103"/>
      <c r="AA589" s="103"/>
      <c r="AB589" s="103"/>
      <c r="AC589" s="103"/>
      <c r="AD589" s="103"/>
      <c r="AE589" s="103"/>
      <c r="AF589" s="103"/>
      <c r="AG589" s="103"/>
      <c r="AH589" s="103"/>
      <c r="AI589" s="103"/>
      <c r="AJ589" s="103"/>
    </row>
    <row r="590" spans="1:36" x14ac:dyDescent="0.2">
      <c r="A590" s="35">
        <v>588</v>
      </c>
      <c r="B590" s="93"/>
      <c r="C590" s="93"/>
      <c r="D590" s="103"/>
      <c r="E590" s="103"/>
      <c r="F590" s="103"/>
      <c r="G590" s="103"/>
      <c r="H590" s="103"/>
      <c r="I590" s="103"/>
      <c r="J590" s="103"/>
      <c r="K590" s="103"/>
      <c r="L590" s="104"/>
      <c r="M590" s="103"/>
      <c r="N590" s="103"/>
      <c r="O590" s="103"/>
      <c r="P590" s="108"/>
      <c r="Q590" s="103"/>
      <c r="R590" s="103"/>
      <c r="S590" s="103"/>
      <c r="T590" s="103"/>
      <c r="U590" s="103"/>
      <c r="V590" s="103"/>
      <c r="W590" s="106"/>
      <c r="X590" s="103"/>
      <c r="Y590" s="103"/>
      <c r="Z590" s="103"/>
      <c r="AA590" s="103"/>
      <c r="AB590" s="103"/>
      <c r="AC590" s="103"/>
      <c r="AD590" s="103"/>
      <c r="AE590" s="103"/>
      <c r="AF590" s="103"/>
      <c r="AG590" s="103"/>
      <c r="AH590" s="103"/>
      <c r="AI590" s="103"/>
      <c r="AJ590" s="103"/>
    </row>
    <row r="591" spans="1:36" x14ac:dyDescent="0.2">
      <c r="A591" s="35">
        <v>589</v>
      </c>
      <c r="B591" s="93"/>
      <c r="C591" s="93"/>
      <c r="D591" s="103"/>
      <c r="E591" s="103"/>
      <c r="F591" s="103"/>
      <c r="G591" s="103"/>
      <c r="H591" s="103"/>
      <c r="I591" s="103"/>
      <c r="J591" s="103"/>
      <c r="K591" s="103"/>
      <c r="L591" s="104"/>
      <c r="M591" s="103"/>
      <c r="N591" s="103"/>
      <c r="O591" s="103"/>
      <c r="P591" s="108"/>
      <c r="Q591" s="103"/>
      <c r="R591" s="103"/>
      <c r="S591" s="103"/>
      <c r="T591" s="103"/>
      <c r="U591" s="103"/>
      <c r="V591" s="103"/>
      <c r="W591" s="106"/>
      <c r="X591" s="103"/>
      <c r="Y591" s="103"/>
      <c r="Z591" s="103"/>
      <c r="AA591" s="103"/>
      <c r="AB591" s="103"/>
      <c r="AC591" s="103"/>
      <c r="AD591" s="103"/>
      <c r="AE591" s="103"/>
      <c r="AF591" s="103"/>
      <c r="AG591" s="103"/>
      <c r="AH591" s="103"/>
      <c r="AI591" s="103"/>
      <c r="AJ591" s="103"/>
    </row>
    <row r="592" spans="1:36" x14ac:dyDescent="0.2">
      <c r="A592" s="35">
        <v>590</v>
      </c>
      <c r="B592" s="93"/>
      <c r="C592" s="93"/>
      <c r="D592" s="103"/>
      <c r="E592" s="103"/>
      <c r="F592" s="103"/>
      <c r="G592" s="103"/>
      <c r="H592" s="103"/>
      <c r="I592" s="103"/>
      <c r="J592" s="103"/>
      <c r="K592" s="103"/>
      <c r="L592" s="104"/>
      <c r="M592" s="103"/>
      <c r="N592" s="103"/>
      <c r="O592" s="103"/>
      <c r="P592" s="108"/>
      <c r="Q592" s="103"/>
      <c r="R592" s="103"/>
      <c r="S592" s="103"/>
      <c r="T592" s="103"/>
      <c r="U592" s="103"/>
      <c r="V592" s="103"/>
      <c r="W592" s="106"/>
      <c r="X592" s="103"/>
      <c r="Y592" s="103"/>
      <c r="Z592" s="103"/>
      <c r="AA592" s="103"/>
      <c r="AB592" s="103"/>
      <c r="AC592" s="103"/>
      <c r="AD592" s="103"/>
      <c r="AE592" s="103"/>
      <c r="AF592" s="103"/>
      <c r="AG592" s="103"/>
      <c r="AH592" s="103"/>
      <c r="AI592" s="103"/>
      <c r="AJ592" s="103"/>
    </row>
    <row r="593" spans="1:36" x14ac:dyDescent="0.2">
      <c r="A593" s="35">
        <v>591</v>
      </c>
      <c r="B593" s="93"/>
      <c r="C593" s="93"/>
      <c r="D593" s="103"/>
      <c r="E593" s="103"/>
      <c r="F593" s="103"/>
      <c r="G593" s="103"/>
      <c r="H593" s="103"/>
      <c r="I593" s="103"/>
      <c r="J593" s="103"/>
      <c r="K593" s="103"/>
      <c r="L593" s="104"/>
      <c r="M593" s="103"/>
      <c r="N593" s="103"/>
      <c r="O593" s="103"/>
      <c r="P593" s="108"/>
      <c r="Q593" s="103"/>
      <c r="R593" s="103"/>
      <c r="S593" s="103"/>
      <c r="T593" s="103"/>
      <c r="U593" s="103"/>
      <c r="V593" s="103"/>
      <c r="W593" s="106"/>
      <c r="X593" s="103"/>
      <c r="Y593" s="103"/>
      <c r="Z593" s="103"/>
      <c r="AA593" s="103"/>
      <c r="AB593" s="103"/>
      <c r="AC593" s="103"/>
      <c r="AD593" s="103"/>
      <c r="AE593" s="103"/>
      <c r="AF593" s="103"/>
      <c r="AG593" s="103"/>
      <c r="AH593" s="103"/>
      <c r="AI593" s="103"/>
      <c r="AJ593" s="103"/>
    </row>
    <row r="594" spans="1:36" x14ac:dyDescent="0.2">
      <c r="A594" s="35">
        <v>592</v>
      </c>
      <c r="B594" s="93"/>
      <c r="C594" s="93"/>
      <c r="D594" s="103"/>
      <c r="E594" s="103"/>
      <c r="F594" s="103"/>
      <c r="G594" s="103"/>
      <c r="H594" s="103"/>
      <c r="I594" s="103"/>
      <c r="J594" s="103"/>
      <c r="K594" s="103"/>
      <c r="L594" s="104"/>
      <c r="M594" s="103"/>
      <c r="N594" s="103"/>
      <c r="O594" s="103"/>
      <c r="P594" s="108"/>
      <c r="Q594" s="103"/>
      <c r="R594" s="103"/>
      <c r="S594" s="103"/>
      <c r="T594" s="103"/>
      <c r="U594" s="103"/>
      <c r="V594" s="103"/>
      <c r="W594" s="106"/>
      <c r="X594" s="103"/>
      <c r="Y594" s="103"/>
      <c r="Z594" s="103"/>
      <c r="AA594" s="103"/>
      <c r="AB594" s="103"/>
      <c r="AC594" s="103"/>
      <c r="AD594" s="103"/>
      <c r="AE594" s="103"/>
      <c r="AF594" s="103"/>
      <c r="AG594" s="103"/>
      <c r="AH594" s="103"/>
      <c r="AI594" s="103"/>
      <c r="AJ594" s="103"/>
    </row>
    <row r="595" spans="1:36" x14ac:dyDescent="0.2">
      <c r="A595" s="35">
        <v>593</v>
      </c>
      <c r="B595" s="93"/>
      <c r="C595" s="93"/>
      <c r="D595" s="103"/>
      <c r="E595" s="103"/>
      <c r="F595" s="103"/>
      <c r="G595" s="103"/>
      <c r="H595" s="103"/>
      <c r="I595" s="103"/>
      <c r="J595" s="103"/>
      <c r="K595" s="103"/>
      <c r="L595" s="104"/>
      <c r="M595" s="103"/>
      <c r="N595" s="103"/>
      <c r="O595" s="103"/>
      <c r="P595" s="108"/>
      <c r="Q595" s="103"/>
      <c r="R595" s="103"/>
      <c r="S595" s="103"/>
      <c r="T595" s="103"/>
      <c r="U595" s="103"/>
      <c r="V595" s="103"/>
      <c r="W595" s="106"/>
      <c r="X595" s="103"/>
      <c r="Y595" s="103"/>
      <c r="Z595" s="103"/>
      <c r="AA595" s="103"/>
      <c r="AB595" s="103"/>
      <c r="AC595" s="103"/>
      <c r="AD595" s="103"/>
      <c r="AE595" s="103"/>
      <c r="AF595" s="103"/>
      <c r="AG595" s="103"/>
      <c r="AH595" s="103"/>
      <c r="AI595" s="103"/>
      <c r="AJ595" s="103"/>
    </row>
    <row r="596" spans="1:36" x14ac:dyDescent="0.2">
      <c r="A596" s="35">
        <v>594</v>
      </c>
      <c r="B596" s="93"/>
      <c r="C596" s="93"/>
      <c r="D596" s="103"/>
      <c r="E596" s="103"/>
      <c r="F596" s="103"/>
      <c r="G596" s="103"/>
      <c r="H596" s="103"/>
      <c r="I596" s="103"/>
      <c r="J596" s="103"/>
      <c r="K596" s="103"/>
      <c r="L596" s="104"/>
      <c r="M596" s="103"/>
      <c r="N596" s="103"/>
      <c r="O596" s="103"/>
      <c r="P596" s="108"/>
      <c r="Q596" s="103"/>
      <c r="R596" s="103"/>
      <c r="S596" s="103"/>
      <c r="T596" s="103"/>
      <c r="U596" s="103"/>
      <c r="V596" s="103"/>
      <c r="W596" s="106"/>
      <c r="X596" s="103"/>
      <c r="Y596" s="103"/>
      <c r="Z596" s="103"/>
      <c r="AA596" s="103"/>
      <c r="AB596" s="103"/>
      <c r="AC596" s="103"/>
      <c r="AD596" s="103"/>
      <c r="AE596" s="103"/>
      <c r="AF596" s="103"/>
      <c r="AG596" s="103"/>
      <c r="AH596" s="103"/>
      <c r="AI596" s="103"/>
      <c r="AJ596" s="103"/>
    </row>
    <row r="597" spans="1:36" x14ac:dyDescent="0.2">
      <c r="A597" s="35">
        <v>595</v>
      </c>
      <c r="B597" s="93"/>
      <c r="C597" s="93"/>
      <c r="D597" s="103"/>
      <c r="E597" s="103"/>
      <c r="F597" s="103"/>
      <c r="G597" s="103"/>
      <c r="H597" s="103"/>
      <c r="I597" s="103"/>
      <c r="J597" s="103"/>
      <c r="K597" s="103"/>
      <c r="L597" s="104"/>
      <c r="M597" s="103"/>
      <c r="N597" s="103"/>
      <c r="O597" s="103"/>
      <c r="P597" s="108"/>
      <c r="Q597" s="103"/>
      <c r="R597" s="103"/>
      <c r="S597" s="103"/>
      <c r="T597" s="103"/>
      <c r="U597" s="103"/>
      <c r="V597" s="103"/>
      <c r="W597" s="106"/>
      <c r="X597" s="103"/>
      <c r="Y597" s="103"/>
      <c r="Z597" s="103"/>
      <c r="AA597" s="103"/>
      <c r="AB597" s="103"/>
      <c r="AC597" s="103"/>
      <c r="AD597" s="103"/>
      <c r="AE597" s="103"/>
      <c r="AF597" s="103"/>
      <c r="AG597" s="103"/>
      <c r="AH597" s="103"/>
      <c r="AI597" s="103"/>
      <c r="AJ597" s="103"/>
    </row>
    <row r="598" spans="1:36" x14ac:dyDescent="0.2">
      <c r="A598" s="35">
        <v>596</v>
      </c>
      <c r="B598" s="93"/>
      <c r="C598" s="93"/>
      <c r="D598" s="103"/>
      <c r="E598" s="103"/>
      <c r="F598" s="103"/>
      <c r="G598" s="103"/>
      <c r="H598" s="103"/>
      <c r="I598" s="103"/>
      <c r="J598" s="103"/>
      <c r="K598" s="103"/>
      <c r="L598" s="104"/>
      <c r="M598" s="103"/>
      <c r="N598" s="103"/>
      <c r="O598" s="103"/>
      <c r="P598" s="108"/>
      <c r="Q598" s="103"/>
      <c r="R598" s="103"/>
      <c r="S598" s="103"/>
      <c r="T598" s="103"/>
      <c r="U598" s="103"/>
      <c r="V598" s="103"/>
      <c r="W598" s="106"/>
      <c r="X598" s="103"/>
      <c r="Y598" s="103"/>
      <c r="Z598" s="103"/>
      <c r="AA598" s="103"/>
      <c r="AB598" s="103"/>
      <c r="AC598" s="103"/>
      <c r="AD598" s="103"/>
      <c r="AE598" s="103"/>
      <c r="AF598" s="103"/>
      <c r="AG598" s="103"/>
      <c r="AH598" s="103"/>
      <c r="AI598" s="103"/>
      <c r="AJ598" s="103"/>
    </row>
    <row r="599" spans="1:36" x14ac:dyDescent="0.2">
      <c r="A599" s="35">
        <v>597</v>
      </c>
      <c r="B599" s="93"/>
      <c r="C599" s="93"/>
      <c r="D599" s="103"/>
      <c r="E599" s="103"/>
      <c r="F599" s="103"/>
      <c r="G599" s="103"/>
      <c r="H599" s="103"/>
      <c r="I599" s="103"/>
      <c r="J599" s="103"/>
      <c r="K599" s="103"/>
      <c r="L599" s="104"/>
      <c r="M599" s="103"/>
      <c r="N599" s="103"/>
      <c r="O599" s="103"/>
      <c r="P599" s="108"/>
      <c r="Q599" s="103"/>
      <c r="R599" s="103"/>
      <c r="S599" s="103"/>
      <c r="T599" s="103"/>
      <c r="U599" s="103"/>
      <c r="V599" s="103"/>
      <c r="W599" s="106"/>
      <c r="X599" s="103"/>
      <c r="Y599" s="103"/>
      <c r="Z599" s="103"/>
      <c r="AA599" s="103"/>
      <c r="AB599" s="103"/>
      <c r="AC599" s="103"/>
      <c r="AD599" s="103"/>
      <c r="AE599" s="103"/>
      <c r="AF599" s="103"/>
      <c r="AG599" s="103"/>
      <c r="AH599" s="103"/>
      <c r="AI599" s="103"/>
      <c r="AJ599" s="103"/>
    </row>
    <row r="600" spans="1:36" x14ac:dyDescent="0.2">
      <c r="A600" s="35">
        <v>598</v>
      </c>
      <c r="B600" s="93"/>
      <c r="C600" s="93"/>
      <c r="D600" s="103"/>
      <c r="E600" s="103"/>
      <c r="F600" s="103"/>
      <c r="G600" s="103"/>
      <c r="H600" s="103"/>
      <c r="I600" s="103"/>
      <c r="J600" s="103"/>
      <c r="K600" s="103"/>
      <c r="L600" s="104"/>
      <c r="M600" s="103"/>
      <c r="N600" s="103"/>
      <c r="O600" s="103"/>
      <c r="P600" s="108"/>
      <c r="Q600" s="103"/>
      <c r="R600" s="103"/>
      <c r="S600" s="103"/>
      <c r="T600" s="103"/>
      <c r="U600" s="103"/>
      <c r="V600" s="103"/>
      <c r="W600" s="106"/>
      <c r="X600" s="103"/>
      <c r="Y600" s="103"/>
      <c r="Z600" s="103"/>
      <c r="AA600" s="103"/>
      <c r="AB600" s="103"/>
      <c r="AC600" s="103"/>
      <c r="AD600" s="103"/>
      <c r="AE600" s="103"/>
      <c r="AF600" s="103"/>
      <c r="AG600" s="103"/>
      <c r="AH600" s="103"/>
      <c r="AI600" s="103"/>
      <c r="AJ600" s="103"/>
    </row>
    <row r="601" spans="1:36" x14ac:dyDescent="0.2">
      <c r="A601" s="35">
        <v>599</v>
      </c>
      <c r="B601" s="93"/>
      <c r="C601" s="93"/>
      <c r="D601" s="103"/>
      <c r="E601" s="103"/>
      <c r="F601" s="103"/>
      <c r="G601" s="103"/>
      <c r="H601" s="103"/>
      <c r="I601" s="103"/>
      <c r="J601" s="103"/>
      <c r="K601" s="103"/>
      <c r="L601" s="104"/>
      <c r="M601" s="103"/>
      <c r="N601" s="103"/>
      <c r="O601" s="103"/>
      <c r="P601" s="108"/>
      <c r="Q601" s="103"/>
      <c r="R601" s="103"/>
      <c r="S601" s="103"/>
      <c r="T601" s="103"/>
      <c r="U601" s="103"/>
      <c r="V601" s="103"/>
      <c r="W601" s="106"/>
      <c r="X601" s="103"/>
      <c r="Y601" s="103"/>
      <c r="Z601" s="103"/>
      <c r="AA601" s="103"/>
      <c r="AB601" s="103"/>
      <c r="AC601" s="103"/>
      <c r="AD601" s="103"/>
      <c r="AE601" s="103"/>
      <c r="AF601" s="103"/>
      <c r="AG601" s="103"/>
      <c r="AH601" s="103"/>
      <c r="AI601" s="103"/>
      <c r="AJ601" s="103"/>
    </row>
    <row r="602" spans="1:36" x14ac:dyDescent="0.2">
      <c r="A602" s="35">
        <v>600</v>
      </c>
      <c r="B602" s="93"/>
      <c r="C602" s="93"/>
      <c r="D602" s="103"/>
      <c r="E602" s="103"/>
      <c r="F602" s="103"/>
      <c r="G602" s="103"/>
      <c r="H602" s="103"/>
      <c r="I602" s="103"/>
      <c r="J602" s="103"/>
      <c r="K602" s="103"/>
      <c r="L602" s="104"/>
      <c r="M602" s="103"/>
      <c r="N602" s="103"/>
      <c r="O602" s="103"/>
      <c r="P602" s="108"/>
      <c r="Q602" s="103"/>
      <c r="R602" s="103"/>
      <c r="S602" s="103"/>
      <c r="T602" s="103"/>
      <c r="U602" s="103"/>
      <c r="V602" s="103"/>
      <c r="W602" s="106"/>
      <c r="X602" s="103"/>
      <c r="Y602" s="103"/>
      <c r="Z602" s="103"/>
      <c r="AA602" s="103"/>
      <c r="AB602" s="103"/>
      <c r="AC602" s="103"/>
      <c r="AD602" s="103"/>
      <c r="AE602" s="103"/>
      <c r="AF602" s="103"/>
      <c r="AG602" s="103"/>
      <c r="AH602" s="103"/>
      <c r="AI602" s="103"/>
      <c r="AJ602" s="103"/>
    </row>
    <row r="603" spans="1:36" x14ac:dyDescent="0.2">
      <c r="A603" s="35">
        <v>601</v>
      </c>
      <c r="B603" s="93"/>
      <c r="C603" s="93"/>
      <c r="D603" s="103"/>
      <c r="E603" s="103"/>
      <c r="F603" s="103"/>
      <c r="G603" s="103"/>
      <c r="H603" s="103"/>
      <c r="I603" s="103"/>
      <c r="J603" s="103"/>
      <c r="K603" s="103"/>
      <c r="L603" s="104"/>
      <c r="M603" s="103"/>
      <c r="N603" s="103"/>
      <c r="O603" s="103"/>
      <c r="P603" s="108"/>
      <c r="Q603" s="103"/>
      <c r="R603" s="103"/>
      <c r="S603" s="103"/>
      <c r="T603" s="103"/>
      <c r="U603" s="103"/>
      <c r="V603" s="103"/>
      <c r="W603" s="106"/>
      <c r="X603" s="103"/>
      <c r="Y603" s="103"/>
      <c r="Z603" s="103"/>
      <c r="AA603" s="103"/>
      <c r="AB603" s="103"/>
      <c r="AC603" s="103"/>
      <c r="AD603" s="103"/>
      <c r="AE603" s="103"/>
      <c r="AF603" s="103"/>
      <c r="AG603" s="103"/>
      <c r="AH603" s="103"/>
      <c r="AI603" s="103"/>
      <c r="AJ603" s="103"/>
    </row>
    <row r="604" spans="1:36" x14ac:dyDescent="0.2">
      <c r="A604" s="35">
        <v>602</v>
      </c>
      <c r="B604" s="93"/>
      <c r="C604" s="93"/>
      <c r="D604" s="103"/>
      <c r="E604" s="103"/>
      <c r="F604" s="103"/>
      <c r="G604" s="103"/>
      <c r="H604" s="103"/>
      <c r="I604" s="103"/>
      <c r="J604" s="103"/>
      <c r="K604" s="103"/>
      <c r="L604" s="104"/>
      <c r="M604" s="103"/>
      <c r="N604" s="103"/>
      <c r="O604" s="103"/>
      <c r="P604" s="108"/>
      <c r="Q604" s="103"/>
      <c r="R604" s="103"/>
      <c r="S604" s="103"/>
      <c r="T604" s="103"/>
      <c r="U604" s="103"/>
      <c r="V604" s="103"/>
      <c r="W604" s="106"/>
      <c r="X604" s="103"/>
      <c r="Y604" s="103"/>
      <c r="Z604" s="103"/>
      <c r="AA604" s="103"/>
      <c r="AB604" s="103"/>
      <c r="AC604" s="103"/>
      <c r="AD604" s="103"/>
      <c r="AE604" s="103"/>
      <c r="AF604" s="103"/>
      <c r="AG604" s="103"/>
      <c r="AH604" s="103"/>
      <c r="AI604" s="103"/>
      <c r="AJ604" s="103"/>
    </row>
    <row r="605" spans="1:36" x14ac:dyDescent="0.2">
      <c r="A605" s="35">
        <v>603</v>
      </c>
      <c r="B605" s="93"/>
      <c r="C605" s="93"/>
      <c r="D605" s="103"/>
      <c r="E605" s="103"/>
      <c r="F605" s="103"/>
      <c r="G605" s="103"/>
      <c r="H605" s="103"/>
      <c r="I605" s="103"/>
      <c r="J605" s="103"/>
      <c r="K605" s="103"/>
      <c r="L605" s="104"/>
      <c r="M605" s="103"/>
      <c r="N605" s="103"/>
      <c r="O605" s="103"/>
      <c r="P605" s="108"/>
      <c r="Q605" s="103"/>
      <c r="R605" s="103"/>
      <c r="S605" s="103"/>
      <c r="T605" s="103"/>
      <c r="U605" s="103"/>
      <c r="V605" s="103"/>
      <c r="W605" s="106"/>
      <c r="X605" s="103"/>
      <c r="Y605" s="103"/>
      <c r="Z605" s="103"/>
      <c r="AA605" s="103"/>
      <c r="AB605" s="103"/>
      <c r="AC605" s="103"/>
      <c r="AD605" s="103"/>
      <c r="AE605" s="103"/>
      <c r="AF605" s="103"/>
      <c r="AG605" s="103"/>
      <c r="AH605" s="103"/>
      <c r="AI605" s="103"/>
      <c r="AJ605" s="103"/>
    </row>
    <row r="606" spans="1:36" x14ac:dyDescent="0.2">
      <c r="A606" s="35">
        <v>604</v>
      </c>
      <c r="B606" s="93"/>
      <c r="C606" s="93"/>
      <c r="D606" s="103"/>
      <c r="E606" s="103"/>
      <c r="F606" s="103"/>
      <c r="G606" s="103"/>
      <c r="H606" s="103"/>
      <c r="I606" s="103"/>
      <c r="J606" s="103"/>
      <c r="K606" s="103"/>
      <c r="L606" s="104"/>
      <c r="M606" s="103"/>
      <c r="N606" s="103"/>
      <c r="O606" s="103"/>
      <c r="P606" s="108"/>
      <c r="Q606" s="103"/>
      <c r="R606" s="103"/>
      <c r="S606" s="103"/>
      <c r="T606" s="103"/>
      <c r="U606" s="103"/>
      <c r="V606" s="103"/>
      <c r="W606" s="106"/>
      <c r="X606" s="103"/>
      <c r="Y606" s="103"/>
      <c r="Z606" s="103"/>
      <c r="AA606" s="103"/>
      <c r="AB606" s="103"/>
      <c r="AC606" s="103"/>
      <c r="AD606" s="103"/>
      <c r="AE606" s="103"/>
      <c r="AF606" s="103"/>
      <c r="AG606" s="103"/>
      <c r="AH606" s="103"/>
      <c r="AI606" s="103"/>
      <c r="AJ606" s="103"/>
    </row>
    <row r="607" spans="1:36" x14ac:dyDescent="0.2">
      <c r="A607" s="35">
        <v>605</v>
      </c>
      <c r="B607" s="93"/>
      <c r="C607" s="93"/>
      <c r="D607" s="103"/>
      <c r="E607" s="103"/>
      <c r="F607" s="103"/>
      <c r="G607" s="103"/>
      <c r="H607" s="103"/>
      <c r="I607" s="103"/>
      <c r="J607" s="103"/>
      <c r="K607" s="103"/>
      <c r="L607" s="104"/>
      <c r="M607" s="103"/>
      <c r="N607" s="103"/>
      <c r="O607" s="103"/>
      <c r="P607" s="108"/>
      <c r="Q607" s="103"/>
      <c r="R607" s="103"/>
      <c r="S607" s="103"/>
      <c r="T607" s="103"/>
      <c r="U607" s="103"/>
      <c r="V607" s="103"/>
      <c r="W607" s="106"/>
      <c r="X607" s="103"/>
      <c r="Y607" s="103"/>
      <c r="Z607" s="103"/>
      <c r="AA607" s="103"/>
      <c r="AB607" s="103"/>
      <c r="AC607" s="103"/>
      <c r="AD607" s="103"/>
      <c r="AE607" s="103"/>
      <c r="AF607" s="103"/>
      <c r="AG607" s="103"/>
      <c r="AH607" s="103"/>
      <c r="AI607" s="103"/>
      <c r="AJ607" s="103"/>
    </row>
    <row r="608" spans="1:36" x14ac:dyDescent="0.2">
      <c r="A608" s="35">
        <v>606</v>
      </c>
      <c r="B608" s="93"/>
      <c r="C608" s="93"/>
      <c r="D608" s="103"/>
      <c r="E608" s="103"/>
      <c r="F608" s="103"/>
      <c r="G608" s="103"/>
      <c r="H608" s="103"/>
      <c r="I608" s="103"/>
      <c r="J608" s="103"/>
      <c r="K608" s="103"/>
      <c r="L608" s="104"/>
      <c r="M608" s="103"/>
      <c r="N608" s="103"/>
      <c r="O608" s="103"/>
      <c r="P608" s="108"/>
      <c r="Q608" s="103"/>
      <c r="R608" s="103"/>
      <c r="S608" s="103"/>
      <c r="T608" s="103"/>
      <c r="U608" s="103"/>
      <c r="V608" s="103"/>
      <c r="W608" s="106"/>
      <c r="X608" s="103"/>
      <c r="Y608" s="103"/>
      <c r="Z608" s="103"/>
      <c r="AA608" s="103"/>
      <c r="AB608" s="103"/>
      <c r="AC608" s="103"/>
      <c r="AD608" s="103"/>
      <c r="AE608" s="103"/>
      <c r="AF608" s="103"/>
      <c r="AG608" s="103"/>
      <c r="AH608" s="103"/>
      <c r="AI608" s="103"/>
      <c r="AJ608" s="103"/>
    </row>
    <row r="609" spans="1:36" x14ac:dyDescent="0.2">
      <c r="A609" s="35">
        <v>607</v>
      </c>
      <c r="B609" s="93"/>
      <c r="C609" s="93"/>
      <c r="D609" s="103"/>
      <c r="E609" s="103"/>
      <c r="F609" s="103"/>
      <c r="G609" s="103"/>
      <c r="H609" s="103"/>
      <c r="I609" s="103"/>
      <c r="J609" s="103"/>
      <c r="K609" s="103"/>
      <c r="L609" s="104"/>
      <c r="M609" s="103"/>
      <c r="N609" s="103"/>
      <c r="O609" s="103"/>
      <c r="P609" s="108"/>
      <c r="Q609" s="103"/>
      <c r="R609" s="103"/>
      <c r="S609" s="103"/>
      <c r="T609" s="103"/>
      <c r="U609" s="103"/>
      <c r="V609" s="103"/>
      <c r="W609" s="106"/>
      <c r="X609" s="103"/>
      <c r="Y609" s="103"/>
      <c r="Z609" s="103"/>
      <c r="AA609" s="103"/>
      <c r="AB609" s="103"/>
      <c r="AC609" s="103"/>
      <c r="AD609" s="103"/>
      <c r="AE609" s="103"/>
      <c r="AF609" s="103"/>
      <c r="AG609" s="103"/>
      <c r="AH609" s="103"/>
      <c r="AI609" s="103"/>
      <c r="AJ609" s="103"/>
    </row>
    <row r="610" spans="1:36" x14ac:dyDescent="0.2">
      <c r="A610" s="35">
        <v>608</v>
      </c>
      <c r="B610" s="93"/>
      <c r="C610" s="93"/>
      <c r="D610" s="103"/>
      <c r="E610" s="103"/>
      <c r="F610" s="103"/>
      <c r="G610" s="103"/>
      <c r="H610" s="103"/>
      <c r="I610" s="103"/>
      <c r="J610" s="103"/>
      <c r="K610" s="103"/>
      <c r="L610" s="104"/>
      <c r="M610" s="103"/>
      <c r="N610" s="103"/>
      <c r="O610" s="103"/>
      <c r="P610" s="108"/>
      <c r="Q610" s="103"/>
      <c r="R610" s="103"/>
      <c r="S610" s="103"/>
      <c r="T610" s="103"/>
      <c r="U610" s="103"/>
      <c r="V610" s="103"/>
      <c r="W610" s="106"/>
      <c r="X610" s="103"/>
      <c r="Y610" s="103"/>
      <c r="Z610" s="103"/>
      <c r="AA610" s="103"/>
      <c r="AB610" s="103"/>
      <c r="AC610" s="103"/>
      <c r="AD610" s="103"/>
      <c r="AE610" s="103"/>
      <c r="AF610" s="103"/>
      <c r="AG610" s="103"/>
      <c r="AH610" s="103"/>
      <c r="AI610" s="103"/>
      <c r="AJ610" s="103"/>
    </row>
    <row r="611" spans="1:36" x14ac:dyDescent="0.2">
      <c r="A611" s="35">
        <v>609</v>
      </c>
      <c r="B611" s="93"/>
      <c r="C611" s="93"/>
      <c r="D611" s="103"/>
      <c r="E611" s="103"/>
      <c r="F611" s="103"/>
      <c r="G611" s="103"/>
      <c r="H611" s="103"/>
      <c r="I611" s="103"/>
      <c r="J611" s="103"/>
      <c r="K611" s="103"/>
      <c r="L611" s="104"/>
      <c r="M611" s="103"/>
      <c r="N611" s="103"/>
      <c r="O611" s="103"/>
      <c r="P611" s="108"/>
      <c r="Q611" s="103"/>
      <c r="R611" s="103"/>
      <c r="S611" s="103"/>
      <c r="T611" s="103"/>
      <c r="U611" s="103"/>
      <c r="V611" s="103"/>
      <c r="W611" s="106"/>
      <c r="X611" s="103"/>
      <c r="Y611" s="103"/>
      <c r="Z611" s="103"/>
      <c r="AA611" s="103"/>
      <c r="AB611" s="103"/>
      <c r="AC611" s="103"/>
      <c r="AD611" s="103"/>
      <c r="AE611" s="103"/>
      <c r="AF611" s="103"/>
      <c r="AG611" s="103"/>
      <c r="AH611" s="103"/>
      <c r="AI611" s="103"/>
      <c r="AJ611" s="103"/>
    </row>
    <row r="612" spans="1:36" x14ac:dyDescent="0.2">
      <c r="A612" s="35">
        <v>610</v>
      </c>
      <c r="B612" s="93"/>
      <c r="C612" s="93"/>
      <c r="D612" s="103"/>
      <c r="E612" s="103"/>
      <c r="F612" s="103"/>
      <c r="G612" s="103"/>
      <c r="H612" s="103"/>
      <c r="I612" s="103"/>
      <c r="J612" s="103"/>
      <c r="K612" s="103"/>
      <c r="L612" s="104"/>
      <c r="M612" s="103"/>
      <c r="N612" s="103"/>
      <c r="O612" s="103"/>
      <c r="P612" s="108"/>
      <c r="Q612" s="103"/>
      <c r="R612" s="103"/>
      <c r="S612" s="103"/>
      <c r="T612" s="103"/>
      <c r="U612" s="103"/>
      <c r="V612" s="103"/>
      <c r="W612" s="106"/>
      <c r="X612" s="103"/>
      <c r="Y612" s="103"/>
      <c r="Z612" s="103"/>
      <c r="AA612" s="103"/>
      <c r="AB612" s="103"/>
      <c r="AC612" s="103"/>
      <c r="AD612" s="103"/>
      <c r="AE612" s="103"/>
      <c r="AF612" s="103"/>
      <c r="AG612" s="103"/>
      <c r="AH612" s="103"/>
      <c r="AI612" s="103"/>
      <c r="AJ612" s="103"/>
    </row>
    <row r="613" spans="1:36" x14ac:dyDescent="0.2">
      <c r="A613" s="35">
        <v>611</v>
      </c>
      <c r="B613" s="93"/>
      <c r="C613" s="93"/>
      <c r="D613" s="103"/>
      <c r="E613" s="103"/>
      <c r="F613" s="103"/>
      <c r="G613" s="103"/>
      <c r="H613" s="103"/>
      <c r="I613" s="103"/>
      <c r="J613" s="103"/>
      <c r="K613" s="103"/>
      <c r="L613" s="104"/>
      <c r="M613" s="103"/>
      <c r="N613" s="103"/>
      <c r="O613" s="103"/>
      <c r="P613" s="108"/>
      <c r="Q613" s="103"/>
      <c r="R613" s="103"/>
      <c r="S613" s="103"/>
      <c r="T613" s="103"/>
      <c r="U613" s="103"/>
      <c r="V613" s="103"/>
      <c r="W613" s="106"/>
      <c r="X613" s="103"/>
      <c r="Y613" s="103"/>
      <c r="Z613" s="103"/>
      <c r="AA613" s="103"/>
      <c r="AB613" s="103"/>
      <c r="AC613" s="103"/>
      <c r="AD613" s="103"/>
      <c r="AE613" s="103"/>
      <c r="AF613" s="103"/>
      <c r="AG613" s="103"/>
      <c r="AH613" s="103"/>
      <c r="AI613" s="103"/>
      <c r="AJ613" s="103"/>
    </row>
    <row r="614" spans="1:36" x14ac:dyDescent="0.2">
      <c r="A614" s="35">
        <v>612</v>
      </c>
      <c r="B614" s="93"/>
      <c r="C614" s="93"/>
      <c r="D614" s="103"/>
      <c r="E614" s="103"/>
      <c r="F614" s="103"/>
      <c r="G614" s="103"/>
      <c r="H614" s="103"/>
      <c r="I614" s="103"/>
      <c r="J614" s="103"/>
      <c r="K614" s="103"/>
      <c r="L614" s="104"/>
      <c r="M614" s="103"/>
      <c r="N614" s="103"/>
      <c r="O614" s="103"/>
      <c r="P614" s="108"/>
      <c r="Q614" s="103"/>
      <c r="R614" s="103"/>
      <c r="S614" s="103"/>
      <c r="T614" s="103"/>
      <c r="U614" s="103"/>
      <c r="V614" s="103"/>
      <c r="W614" s="106"/>
      <c r="X614" s="103"/>
      <c r="Y614" s="103"/>
      <c r="Z614" s="103"/>
      <c r="AA614" s="103"/>
      <c r="AB614" s="103"/>
      <c r="AC614" s="103"/>
      <c r="AD614" s="103"/>
      <c r="AE614" s="103"/>
      <c r="AF614" s="103"/>
      <c r="AG614" s="103"/>
      <c r="AH614" s="103"/>
      <c r="AI614" s="103"/>
      <c r="AJ614" s="103"/>
    </row>
    <row r="615" spans="1:36" x14ac:dyDescent="0.2">
      <c r="A615" s="35">
        <v>613</v>
      </c>
      <c r="B615" s="93"/>
      <c r="C615" s="93"/>
      <c r="D615" s="103"/>
      <c r="E615" s="103"/>
      <c r="F615" s="103"/>
      <c r="G615" s="103"/>
      <c r="H615" s="103"/>
      <c r="I615" s="103"/>
      <c r="J615" s="103"/>
      <c r="K615" s="103"/>
      <c r="L615" s="104"/>
      <c r="M615" s="103"/>
      <c r="N615" s="103"/>
      <c r="O615" s="103"/>
      <c r="P615" s="108"/>
      <c r="Q615" s="103"/>
      <c r="R615" s="103"/>
      <c r="S615" s="103"/>
      <c r="T615" s="103"/>
      <c r="U615" s="103"/>
      <c r="V615" s="103"/>
      <c r="W615" s="106"/>
      <c r="X615" s="103"/>
      <c r="Y615" s="103"/>
      <c r="Z615" s="103"/>
      <c r="AA615" s="103"/>
      <c r="AB615" s="103"/>
      <c r="AC615" s="103"/>
      <c r="AD615" s="103"/>
      <c r="AE615" s="103"/>
      <c r="AF615" s="103"/>
      <c r="AG615" s="103"/>
      <c r="AH615" s="103"/>
      <c r="AI615" s="103"/>
      <c r="AJ615" s="103"/>
    </row>
    <row r="616" spans="1:36" x14ac:dyDescent="0.2">
      <c r="A616" s="35">
        <v>614</v>
      </c>
      <c r="B616" s="93"/>
      <c r="C616" s="93"/>
      <c r="D616" s="103"/>
      <c r="E616" s="103"/>
      <c r="F616" s="103"/>
      <c r="G616" s="103"/>
      <c r="H616" s="103"/>
      <c r="I616" s="103"/>
      <c r="J616" s="103"/>
      <c r="K616" s="103"/>
      <c r="L616" s="104"/>
      <c r="M616" s="103"/>
      <c r="N616" s="103"/>
      <c r="O616" s="103"/>
      <c r="P616" s="108"/>
      <c r="Q616" s="103"/>
      <c r="R616" s="103"/>
      <c r="S616" s="103"/>
      <c r="T616" s="103"/>
      <c r="U616" s="103"/>
      <c r="V616" s="103"/>
      <c r="W616" s="106"/>
      <c r="X616" s="103"/>
      <c r="Y616" s="103"/>
      <c r="Z616" s="103"/>
      <c r="AA616" s="103"/>
      <c r="AB616" s="103"/>
      <c r="AC616" s="103"/>
      <c r="AD616" s="103"/>
      <c r="AE616" s="103"/>
      <c r="AF616" s="103"/>
      <c r="AG616" s="103"/>
      <c r="AH616" s="103"/>
      <c r="AI616" s="103"/>
      <c r="AJ616" s="103"/>
    </row>
    <row r="617" spans="1:36" x14ac:dyDescent="0.2">
      <c r="A617" s="35">
        <v>615</v>
      </c>
      <c r="B617" s="93"/>
      <c r="C617" s="93"/>
      <c r="D617" s="103"/>
      <c r="E617" s="103"/>
      <c r="F617" s="103"/>
      <c r="G617" s="103"/>
      <c r="H617" s="103"/>
      <c r="I617" s="103"/>
      <c r="J617" s="103"/>
      <c r="K617" s="103"/>
      <c r="L617" s="104"/>
      <c r="M617" s="103"/>
      <c r="N617" s="103"/>
      <c r="O617" s="103"/>
      <c r="P617" s="108"/>
      <c r="Q617" s="103"/>
      <c r="R617" s="103"/>
      <c r="S617" s="103"/>
      <c r="T617" s="103"/>
      <c r="U617" s="103"/>
      <c r="V617" s="103"/>
      <c r="W617" s="106"/>
      <c r="X617" s="103"/>
      <c r="Y617" s="103"/>
      <c r="Z617" s="103"/>
      <c r="AA617" s="103"/>
      <c r="AB617" s="103"/>
      <c r="AC617" s="103"/>
      <c r="AD617" s="103"/>
      <c r="AE617" s="103"/>
      <c r="AF617" s="103"/>
      <c r="AG617" s="103"/>
      <c r="AH617" s="103"/>
      <c r="AI617" s="103"/>
      <c r="AJ617" s="103"/>
    </row>
    <row r="618" spans="1:36" x14ac:dyDescent="0.2">
      <c r="A618" s="35">
        <v>616</v>
      </c>
      <c r="B618" s="93"/>
      <c r="C618" s="93"/>
      <c r="D618" s="103"/>
      <c r="E618" s="103"/>
      <c r="F618" s="103"/>
      <c r="G618" s="103"/>
      <c r="H618" s="103"/>
      <c r="I618" s="103"/>
      <c r="J618" s="103"/>
      <c r="K618" s="103"/>
      <c r="L618" s="104"/>
      <c r="M618" s="103"/>
      <c r="N618" s="103"/>
      <c r="O618" s="103"/>
      <c r="P618" s="108"/>
      <c r="Q618" s="103"/>
      <c r="R618" s="103"/>
      <c r="S618" s="103"/>
      <c r="T618" s="103"/>
      <c r="U618" s="103"/>
      <c r="V618" s="103"/>
      <c r="W618" s="106"/>
      <c r="X618" s="103"/>
      <c r="Y618" s="103"/>
      <c r="Z618" s="103"/>
      <c r="AA618" s="103"/>
      <c r="AB618" s="103"/>
      <c r="AC618" s="103"/>
      <c r="AD618" s="103"/>
      <c r="AE618" s="103"/>
      <c r="AF618" s="103"/>
      <c r="AG618" s="103"/>
      <c r="AH618" s="103"/>
      <c r="AI618" s="103"/>
      <c r="AJ618" s="103"/>
    </row>
    <row r="619" spans="1:36" x14ac:dyDescent="0.2">
      <c r="A619" s="35">
        <v>617</v>
      </c>
      <c r="B619" s="93"/>
      <c r="C619" s="93"/>
      <c r="D619" s="103"/>
      <c r="E619" s="103"/>
      <c r="F619" s="103"/>
      <c r="G619" s="103"/>
      <c r="H619" s="103"/>
      <c r="I619" s="103"/>
      <c r="J619" s="103"/>
      <c r="K619" s="103"/>
      <c r="L619" s="104"/>
      <c r="M619" s="103"/>
      <c r="N619" s="103"/>
      <c r="O619" s="103"/>
      <c r="P619" s="108"/>
      <c r="Q619" s="103"/>
      <c r="R619" s="103"/>
      <c r="S619" s="103"/>
      <c r="T619" s="103"/>
      <c r="U619" s="103"/>
      <c r="V619" s="103"/>
      <c r="W619" s="106"/>
      <c r="X619" s="103"/>
      <c r="Y619" s="103"/>
      <c r="Z619" s="103"/>
      <c r="AA619" s="103"/>
      <c r="AB619" s="103"/>
      <c r="AC619" s="103"/>
      <c r="AD619" s="103"/>
      <c r="AE619" s="103"/>
      <c r="AF619" s="103"/>
      <c r="AG619" s="103"/>
      <c r="AH619" s="103"/>
      <c r="AI619" s="103"/>
      <c r="AJ619" s="103"/>
    </row>
    <row r="620" spans="1:36" x14ac:dyDescent="0.2">
      <c r="A620" s="35">
        <v>618</v>
      </c>
      <c r="B620" s="93"/>
      <c r="C620" s="93"/>
      <c r="D620" s="103"/>
      <c r="E620" s="103"/>
      <c r="F620" s="103"/>
      <c r="G620" s="103"/>
      <c r="H620" s="103"/>
      <c r="I620" s="103"/>
      <c r="J620" s="103"/>
      <c r="K620" s="103"/>
      <c r="L620" s="104"/>
      <c r="M620" s="103"/>
      <c r="N620" s="103"/>
      <c r="O620" s="103"/>
      <c r="P620" s="108"/>
      <c r="Q620" s="103"/>
      <c r="R620" s="103"/>
      <c r="S620" s="103"/>
      <c r="T620" s="103"/>
      <c r="U620" s="103"/>
      <c r="V620" s="103"/>
      <c r="W620" s="106"/>
      <c r="X620" s="103"/>
      <c r="Y620" s="103"/>
      <c r="Z620" s="103"/>
      <c r="AA620" s="103"/>
      <c r="AB620" s="103"/>
      <c r="AC620" s="103"/>
      <c r="AD620" s="103"/>
      <c r="AE620" s="103"/>
      <c r="AF620" s="103"/>
      <c r="AG620" s="103"/>
      <c r="AH620" s="103"/>
      <c r="AI620" s="103"/>
      <c r="AJ620" s="103"/>
    </row>
    <row r="621" spans="1:36" x14ac:dyDescent="0.2">
      <c r="A621" s="35">
        <v>619</v>
      </c>
      <c r="B621" s="93"/>
      <c r="C621" s="93"/>
      <c r="D621" s="103"/>
      <c r="E621" s="103"/>
      <c r="F621" s="103"/>
      <c r="G621" s="103"/>
      <c r="H621" s="103"/>
      <c r="I621" s="103"/>
      <c r="J621" s="103"/>
      <c r="K621" s="103"/>
      <c r="L621" s="104"/>
      <c r="M621" s="103"/>
      <c r="N621" s="103"/>
      <c r="O621" s="103"/>
      <c r="P621" s="108"/>
      <c r="Q621" s="103"/>
      <c r="R621" s="103"/>
      <c r="S621" s="103"/>
      <c r="T621" s="103"/>
      <c r="U621" s="103"/>
      <c r="V621" s="103"/>
      <c r="W621" s="106"/>
      <c r="X621" s="103"/>
      <c r="Y621" s="103"/>
      <c r="Z621" s="103"/>
      <c r="AA621" s="103"/>
      <c r="AB621" s="103"/>
      <c r="AC621" s="103"/>
      <c r="AD621" s="103"/>
      <c r="AE621" s="103"/>
      <c r="AF621" s="103"/>
      <c r="AG621" s="103"/>
      <c r="AH621" s="103"/>
      <c r="AI621" s="103"/>
      <c r="AJ621" s="103"/>
    </row>
    <row r="622" spans="1:36" x14ac:dyDescent="0.2">
      <c r="A622" s="35">
        <v>620</v>
      </c>
      <c r="B622" s="93"/>
      <c r="C622" s="93"/>
      <c r="D622" s="103"/>
      <c r="E622" s="103"/>
      <c r="F622" s="103"/>
      <c r="G622" s="103"/>
      <c r="H622" s="103"/>
      <c r="I622" s="103"/>
      <c r="J622" s="103"/>
      <c r="K622" s="103"/>
      <c r="L622" s="104"/>
      <c r="M622" s="103"/>
      <c r="N622" s="103"/>
      <c r="O622" s="103"/>
      <c r="P622" s="108"/>
      <c r="Q622" s="103"/>
      <c r="R622" s="103"/>
      <c r="S622" s="103"/>
      <c r="T622" s="103"/>
      <c r="U622" s="103"/>
      <c r="V622" s="103"/>
      <c r="W622" s="106"/>
      <c r="X622" s="103"/>
      <c r="Y622" s="103"/>
      <c r="Z622" s="103"/>
      <c r="AA622" s="103"/>
      <c r="AB622" s="103"/>
      <c r="AC622" s="103"/>
      <c r="AD622" s="103"/>
      <c r="AE622" s="103"/>
      <c r="AF622" s="103"/>
      <c r="AG622" s="103"/>
      <c r="AH622" s="103"/>
      <c r="AI622" s="103"/>
      <c r="AJ622" s="103"/>
    </row>
    <row r="623" spans="1:36" x14ac:dyDescent="0.2">
      <c r="A623" s="35">
        <v>621</v>
      </c>
      <c r="B623" s="93"/>
      <c r="C623" s="93"/>
      <c r="D623" s="103"/>
      <c r="E623" s="103"/>
      <c r="F623" s="103"/>
      <c r="G623" s="103"/>
      <c r="H623" s="103"/>
      <c r="I623" s="103"/>
      <c r="J623" s="103"/>
      <c r="K623" s="103"/>
      <c r="L623" s="104"/>
      <c r="M623" s="103"/>
      <c r="N623" s="103"/>
      <c r="O623" s="103"/>
      <c r="P623" s="108"/>
      <c r="Q623" s="103"/>
      <c r="R623" s="103"/>
      <c r="S623" s="103"/>
      <c r="T623" s="103"/>
      <c r="U623" s="103"/>
      <c r="V623" s="103"/>
      <c r="W623" s="106"/>
      <c r="X623" s="103"/>
      <c r="Y623" s="103"/>
      <c r="Z623" s="103"/>
      <c r="AA623" s="103"/>
      <c r="AB623" s="103"/>
      <c r="AC623" s="103"/>
      <c r="AD623" s="103"/>
      <c r="AE623" s="103"/>
      <c r="AF623" s="103"/>
      <c r="AG623" s="103"/>
      <c r="AH623" s="103"/>
      <c r="AI623" s="103"/>
      <c r="AJ623" s="103"/>
    </row>
    <row r="624" spans="1:36" x14ac:dyDescent="0.2">
      <c r="A624" s="35">
        <v>622</v>
      </c>
      <c r="B624" s="93"/>
      <c r="C624" s="93"/>
      <c r="D624" s="103"/>
      <c r="E624" s="103"/>
      <c r="F624" s="103"/>
      <c r="G624" s="103"/>
      <c r="H624" s="103"/>
      <c r="I624" s="103"/>
      <c r="J624" s="103"/>
      <c r="K624" s="103"/>
      <c r="L624" s="104"/>
      <c r="M624" s="103"/>
      <c r="N624" s="103"/>
      <c r="O624" s="103"/>
      <c r="P624" s="108"/>
      <c r="Q624" s="103"/>
      <c r="R624" s="103"/>
      <c r="S624" s="103"/>
      <c r="T624" s="103"/>
      <c r="U624" s="103"/>
      <c r="V624" s="103"/>
      <c r="W624" s="106"/>
      <c r="X624" s="103"/>
      <c r="Y624" s="103"/>
      <c r="Z624" s="103"/>
      <c r="AA624" s="103"/>
      <c r="AB624" s="103"/>
      <c r="AC624" s="103"/>
      <c r="AD624" s="103"/>
      <c r="AE624" s="103"/>
      <c r="AF624" s="103"/>
      <c r="AG624" s="103"/>
      <c r="AH624" s="103"/>
      <c r="AI624" s="103"/>
      <c r="AJ624" s="103"/>
    </row>
    <row r="625" spans="1:36" x14ac:dyDescent="0.2">
      <c r="A625" s="35">
        <v>623</v>
      </c>
      <c r="B625" s="93"/>
      <c r="C625" s="93"/>
      <c r="D625" s="103"/>
      <c r="E625" s="103"/>
      <c r="F625" s="103"/>
      <c r="G625" s="103"/>
      <c r="H625" s="103"/>
      <c r="I625" s="103"/>
      <c r="J625" s="103"/>
      <c r="K625" s="103"/>
      <c r="L625" s="104"/>
      <c r="M625" s="103"/>
      <c r="N625" s="103"/>
      <c r="O625" s="103"/>
      <c r="P625" s="108"/>
      <c r="Q625" s="103"/>
      <c r="R625" s="103"/>
      <c r="S625" s="103"/>
      <c r="T625" s="103"/>
      <c r="U625" s="103"/>
      <c r="V625" s="103"/>
      <c r="W625" s="106"/>
      <c r="X625" s="103"/>
      <c r="Y625" s="103"/>
      <c r="Z625" s="103"/>
      <c r="AA625" s="103"/>
      <c r="AB625" s="103"/>
      <c r="AC625" s="103"/>
      <c r="AD625" s="103"/>
      <c r="AE625" s="103"/>
      <c r="AF625" s="103"/>
      <c r="AG625" s="103"/>
      <c r="AH625" s="103"/>
      <c r="AI625" s="103"/>
      <c r="AJ625" s="103"/>
    </row>
    <row r="626" spans="1:36" x14ac:dyDescent="0.2">
      <c r="A626" s="35">
        <v>624</v>
      </c>
      <c r="B626" s="93"/>
      <c r="C626" s="93"/>
      <c r="D626" s="103"/>
      <c r="E626" s="103"/>
      <c r="F626" s="103"/>
      <c r="G626" s="103"/>
      <c r="H626" s="103"/>
      <c r="I626" s="103"/>
      <c r="J626" s="103"/>
      <c r="K626" s="103"/>
      <c r="L626" s="104"/>
      <c r="M626" s="103"/>
      <c r="N626" s="103"/>
      <c r="O626" s="103"/>
      <c r="P626" s="108"/>
      <c r="Q626" s="103"/>
      <c r="R626" s="103"/>
      <c r="S626" s="103"/>
      <c r="T626" s="103"/>
      <c r="U626" s="103"/>
      <c r="V626" s="103"/>
      <c r="W626" s="106"/>
      <c r="X626" s="103"/>
      <c r="Y626" s="103"/>
      <c r="Z626" s="103"/>
      <c r="AA626" s="103"/>
      <c r="AB626" s="103"/>
      <c r="AC626" s="103"/>
      <c r="AD626" s="103"/>
      <c r="AE626" s="103"/>
      <c r="AF626" s="103"/>
      <c r="AG626" s="103"/>
      <c r="AH626" s="103"/>
      <c r="AI626" s="103"/>
      <c r="AJ626" s="103"/>
    </row>
    <row r="627" spans="1:36" x14ac:dyDescent="0.2">
      <c r="A627" s="35">
        <v>625</v>
      </c>
      <c r="B627" s="93"/>
      <c r="C627" s="93"/>
      <c r="D627" s="103"/>
      <c r="E627" s="103"/>
      <c r="F627" s="103"/>
      <c r="G627" s="103"/>
      <c r="H627" s="103"/>
      <c r="I627" s="103"/>
      <c r="J627" s="103"/>
      <c r="K627" s="103"/>
      <c r="L627" s="104"/>
      <c r="M627" s="103"/>
      <c r="N627" s="103"/>
      <c r="O627" s="103"/>
      <c r="P627" s="108"/>
      <c r="Q627" s="103"/>
      <c r="R627" s="103"/>
      <c r="S627" s="103"/>
      <c r="T627" s="103"/>
      <c r="U627" s="103"/>
      <c r="V627" s="103"/>
      <c r="W627" s="106"/>
      <c r="X627" s="103"/>
      <c r="Y627" s="103"/>
      <c r="Z627" s="103"/>
      <c r="AA627" s="103"/>
      <c r="AB627" s="103"/>
      <c r="AC627" s="103"/>
      <c r="AD627" s="103"/>
      <c r="AE627" s="103"/>
      <c r="AF627" s="103"/>
      <c r="AG627" s="103"/>
      <c r="AH627" s="103"/>
      <c r="AI627" s="103"/>
      <c r="AJ627" s="103"/>
    </row>
    <row r="628" spans="1:36" x14ac:dyDescent="0.2">
      <c r="A628" s="35">
        <v>626</v>
      </c>
      <c r="B628" s="93"/>
      <c r="C628" s="93"/>
      <c r="D628" s="103"/>
      <c r="E628" s="103"/>
      <c r="F628" s="103"/>
      <c r="G628" s="103"/>
      <c r="H628" s="103"/>
      <c r="I628" s="103"/>
      <c r="J628" s="103"/>
      <c r="K628" s="103"/>
      <c r="L628" s="104"/>
      <c r="M628" s="103"/>
      <c r="N628" s="103"/>
      <c r="O628" s="103"/>
      <c r="P628" s="108"/>
      <c r="Q628" s="103"/>
      <c r="R628" s="103"/>
      <c r="S628" s="103"/>
      <c r="T628" s="103"/>
      <c r="U628" s="103"/>
      <c r="V628" s="103"/>
      <c r="W628" s="106"/>
      <c r="X628" s="103"/>
      <c r="Y628" s="103"/>
      <c r="Z628" s="103"/>
      <c r="AA628" s="103"/>
      <c r="AB628" s="103"/>
      <c r="AC628" s="103"/>
      <c r="AD628" s="103"/>
      <c r="AE628" s="103"/>
      <c r="AF628" s="103"/>
      <c r="AG628" s="103"/>
      <c r="AH628" s="103"/>
      <c r="AI628" s="103"/>
      <c r="AJ628" s="103"/>
    </row>
    <row r="629" spans="1:36" x14ac:dyDescent="0.2">
      <c r="A629" s="35">
        <v>627</v>
      </c>
      <c r="B629" s="93"/>
      <c r="C629" s="93"/>
      <c r="D629" s="103"/>
      <c r="E629" s="103"/>
      <c r="F629" s="103"/>
      <c r="G629" s="103"/>
      <c r="H629" s="103"/>
      <c r="I629" s="103"/>
      <c r="J629" s="103"/>
      <c r="K629" s="103"/>
      <c r="L629" s="104"/>
      <c r="M629" s="103"/>
      <c r="N629" s="103"/>
      <c r="O629" s="103"/>
      <c r="P629" s="108"/>
      <c r="Q629" s="103"/>
      <c r="R629" s="103"/>
      <c r="S629" s="103"/>
      <c r="T629" s="103"/>
      <c r="U629" s="103"/>
      <c r="V629" s="103"/>
      <c r="W629" s="106"/>
      <c r="X629" s="103"/>
      <c r="Y629" s="103"/>
      <c r="Z629" s="103"/>
      <c r="AA629" s="103"/>
      <c r="AB629" s="103"/>
      <c r="AC629" s="103"/>
      <c r="AD629" s="103"/>
      <c r="AE629" s="103"/>
      <c r="AF629" s="103"/>
      <c r="AG629" s="103"/>
      <c r="AH629" s="103"/>
      <c r="AI629" s="103"/>
      <c r="AJ629" s="103"/>
    </row>
    <row r="630" spans="1:36" x14ac:dyDescent="0.2">
      <c r="A630" s="35">
        <v>628</v>
      </c>
      <c r="B630" s="93"/>
      <c r="C630" s="93"/>
      <c r="D630" s="103"/>
      <c r="E630" s="103"/>
      <c r="F630" s="103"/>
      <c r="G630" s="103"/>
      <c r="H630" s="103"/>
      <c r="I630" s="103"/>
      <c r="J630" s="103"/>
      <c r="K630" s="103"/>
      <c r="L630" s="104"/>
      <c r="M630" s="103"/>
      <c r="N630" s="103"/>
      <c r="O630" s="103"/>
      <c r="P630" s="108"/>
      <c r="Q630" s="103"/>
      <c r="R630" s="103"/>
      <c r="S630" s="103"/>
      <c r="T630" s="103"/>
      <c r="U630" s="103"/>
      <c r="V630" s="103"/>
      <c r="W630" s="106"/>
      <c r="X630" s="103"/>
      <c r="Y630" s="103"/>
      <c r="Z630" s="103"/>
      <c r="AA630" s="103"/>
      <c r="AB630" s="103"/>
      <c r="AC630" s="103"/>
      <c r="AD630" s="103"/>
      <c r="AE630" s="103"/>
      <c r="AF630" s="103"/>
      <c r="AG630" s="103"/>
      <c r="AH630" s="103"/>
      <c r="AI630" s="103"/>
      <c r="AJ630" s="103"/>
    </row>
    <row r="631" spans="1:36" x14ac:dyDescent="0.2">
      <c r="A631" s="35">
        <v>629</v>
      </c>
      <c r="B631" s="93"/>
      <c r="C631" s="93"/>
      <c r="D631" s="103"/>
      <c r="E631" s="103"/>
      <c r="F631" s="103"/>
      <c r="G631" s="103"/>
      <c r="H631" s="103"/>
      <c r="I631" s="103"/>
      <c r="J631" s="103"/>
      <c r="K631" s="103"/>
      <c r="L631" s="104"/>
      <c r="M631" s="103"/>
      <c r="N631" s="103"/>
      <c r="O631" s="103"/>
      <c r="P631" s="108"/>
      <c r="Q631" s="103"/>
      <c r="R631" s="103"/>
      <c r="S631" s="103"/>
      <c r="T631" s="103"/>
      <c r="U631" s="103"/>
      <c r="V631" s="103"/>
      <c r="W631" s="106"/>
      <c r="X631" s="103"/>
      <c r="Y631" s="103"/>
      <c r="Z631" s="103"/>
      <c r="AA631" s="103"/>
      <c r="AB631" s="103"/>
      <c r="AC631" s="103"/>
      <c r="AD631" s="103"/>
      <c r="AE631" s="103"/>
      <c r="AF631" s="103"/>
      <c r="AG631" s="103"/>
      <c r="AH631" s="103"/>
      <c r="AI631" s="103"/>
      <c r="AJ631" s="103"/>
    </row>
    <row r="632" spans="1:36" x14ac:dyDescent="0.2">
      <c r="A632" s="35">
        <v>630</v>
      </c>
      <c r="B632" s="93"/>
      <c r="C632" s="93"/>
      <c r="D632" s="103"/>
      <c r="E632" s="103"/>
      <c r="F632" s="103"/>
      <c r="G632" s="103"/>
      <c r="H632" s="103"/>
      <c r="I632" s="103"/>
      <c r="J632" s="103"/>
      <c r="K632" s="103"/>
      <c r="L632" s="104"/>
      <c r="M632" s="103"/>
      <c r="N632" s="103"/>
      <c r="O632" s="103"/>
      <c r="P632" s="108"/>
      <c r="Q632" s="103"/>
      <c r="R632" s="103"/>
      <c r="S632" s="103"/>
      <c r="T632" s="103"/>
      <c r="U632" s="103"/>
      <c r="V632" s="103"/>
      <c r="W632" s="106"/>
      <c r="X632" s="103"/>
      <c r="Y632" s="103"/>
      <c r="Z632" s="103"/>
      <c r="AA632" s="103"/>
      <c r="AB632" s="103"/>
      <c r="AC632" s="103"/>
      <c r="AD632" s="103"/>
      <c r="AE632" s="103"/>
      <c r="AF632" s="103"/>
      <c r="AG632" s="103"/>
      <c r="AH632" s="103"/>
      <c r="AI632" s="103"/>
      <c r="AJ632" s="103"/>
    </row>
    <row r="633" spans="1:36" x14ac:dyDescent="0.2">
      <c r="A633" s="35">
        <v>631</v>
      </c>
      <c r="B633" s="93"/>
      <c r="C633" s="93"/>
      <c r="D633" s="103"/>
      <c r="E633" s="103"/>
      <c r="F633" s="103"/>
      <c r="G633" s="103"/>
      <c r="H633" s="103"/>
      <c r="I633" s="103"/>
      <c r="J633" s="103"/>
      <c r="K633" s="103"/>
      <c r="L633" s="104"/>
      <c r="M633" s="103"/>
      <c r="N633" s="103"/>
      <c r="O633" s="103"/>
      <c r="P633" s="108"/>
      <c r="Q633" s="103"/>
      <c r="R633" s="103"/>
      <c r="S633" s="103"/>
      <c r="T633" s="103"/>
      <c r="U633" s="103"/>
      <c r="V633" s="103"/>
      <c r="W633" s="106"/>
      <c r="X633" s="103"/>
      <c r="Y633" s="103"/>
      <c r="Z633" s="103"/>
      <c r="AA633" s="103"/>
      <c r="AB633" s="103"/>
      <c r="AC633" s="103"/>
      <c r="AD633" s="103"/>
      <c r="AE633" s="103"/>
      <c r="AF633" s="103"/>
      <c r="AG633" s="103"/>
      <c r="AH633" s="103"/>
      <c r="AI633" s="103"/>
      <c r="AJ633" s="103"/>
    </row>
    <row r="634" spans="1:36" x14ac:dyDescent="0.2">
      <c r="A634" s="35">
        <v>632</v>
      </c>
      <c r="B634" s="93"/>
      <c r="C634" s="93"/>
      <c r="D634" s="103"/>
      <c r="E634" s="103"/>
      <c r="F634" s="103"/>
      <c r="G634" s="103"/>
      <c r="H634" s="103"/>
      <c r="I634" s="103"/>
      <c r="J634" s="103"/>
      <c r="K634" s="103"/>
      <c r="L634" s="104"/>
      <c r="M634" s="103"/>
      <c r="N634" s="103"/>
      <c r="O634" s="103"/>
      <c r="P634" s="108"/>
      <c r="Q634" s="103"/>
      <c r="R634" s="103"/>
      <c r="S634" s="103"/>
      <c r="T634" s="103"/>
      <c r="U634" s="103"/>
      <c r="V634" s="103"/>
      <c r="W634" s="106"/>
      <c r="X634" s="103"/>
      <c r="Y634" s="103"/>
      <c r="Z634" s="103"/>
      <c r="AA634" s="103"/>
      <c r="AB634" s="103"/>
      <c r="AC634" s="103"/>
      <c r="AD634" s="103"/>
      <c r="AE634" s="103"/>
      <c r="AF634" s="103"/>
      <c r="AG634" s="103"/>
      <c r="AH634" s="103"/>
      <c r="AI634" s="103"/>
      <c r="AJ634" s="103"/>
    </row>
    <row r="635" spans="1:36" x14ac:dyDescent="0.2">
      <c r="A635" s="35">
        <v>633</v>
      </c>
      <c r="B635" s="93"/>
      <c r="C635" s="93"/>
      <c r="D635" s="103"/>
      <c r="E635" s="103"/>
      <c r="F635" s="103"/>
      <c r="G635" s="103"/>
      <c r="H635" s="103"/>
      <c r="I635" s="103"/>
      <c r="J635" s="103"/>
      <c r="K635" s="103"/>
      <c r="L635" s="104"/>
      <c r="M635" s="103"/>
      <c r="N635" s="103"/>
      <c r="O635" s="103"/>
      <c r="P635" s="108"/>
      <c r="Q635" s="103"/>
      <c r="R635" s="103"/>
      <c r="S635" s="103"/>
      <c r="T635" s="103"/>
      <c r="U635" s="103"/>
      <c r="V635" s="103"/>
      <c r="W635" s="106"/>
      <c r="X635" s="103"/>
      <c r="Y635" s="103"/>
      <c r="Z635" s="103"/>
      <c r="AA635" s="103"/>
      <c r="AB635" s="103"/>
      <c r="AC635" s="103"/>
      <c r="AD635" s="103"/>
      <c r="AE635" s="103"/>
      <c r="AF635" s="103"/>
      <c r="AG635" s="103"/>
      <c r="AH635" s="103"/>
      <c r="AI635" s="103"/>
      <c r="AJ635" s="103"/>
    </row>
    <row r="636" spans="1:36" x14ac:dyDescent="0.2">
      <c r="A636" s="35">
        <v>634</v>
      </c>
      <c r="B636" s="93"/>
      <c r="C636" s="93"/>
      <c r="D636" s="103"/>
      <c r="E636" s="103"/>
      <c r="F636" s="103"/>
      <c r="G636" s="103"/>
      <c r="H636" s="103"/>
      <c r="I636" s="103"/>
      <c r="J636" s="103"/>
      <c r="K636" s="103"/>
      <c r="L636" s="104"/>
      <c r="M636" s="103"/>
      <c r="N636" s="103"/>
      <c r="O636" s="103"/>
      <c r="P636" s="108"/>
      <c r="Q636" s="103"/>
      <c r="R636" s="103"/>
      <c r="S636" s="103"/>
      <c r="T636" s="103"/>
      <c r="U636" s="103"/>
      <c r="V636" s="103"/>
      <c r="W636" s="106"/>
      <c r="X636" s="103"/>
      <c r="Y636" s="103"/>
      <c r="Z636" s="103"/>
      <c r="AA636" s="103"/>
      <c r="AB636" s="103"/>
      <c r="AC636" s="103"/>
      <c r="AD636" s="103"/>
      <c r="AE636" s="103"/>
      <c r="AF636" s="103"/>
      <c r="AG636" s="103"/>
      <c r="AH636" s="103"/>
      <c r="AI636" s="103"/>
      <c r="AJ636" s="103"/>
    </row>
    <row r="637" spans="1:36" x14ac:dyDescent="0.2">
      <c r="A637" s="35">
        <v>635</v>
      </c>
      <c r="B637" s="93"/>
      <c r="C637" s="93"/>
      <c r="D637" s="103"/>
      <c r="E637" s="103"/>
      <c r="F637" s="103"/>
      <c r="G637" s="103"/>
      <c r="H637" s="103"/>
      <c r="I637" s="103"/>
      <c r="J637" s="103"/>
      <c r="K637" s="103"/>
      <c r="L637" s="104"/>
      <c r="M637" s="103"/>
      <c r="N637" s="103"/>
      <c r="O637" s="103"/>
      <c r="P637" s="108"/>
      <c r="Q637" s="103"/>
      <c r="R637" s="103"/>
      <c r="S637" s="103"/>
      <c r="T637" s="103"/>
      <c r="U637" s="103"/>
      <c r="V637" s="103"/>
      <c r="W637" s="106"/>
      <c r="X637" s="103"/>
      <c r="Y637" s="103"/>
      <c r="Z637" s="103"/>
      <c r="AA637" s="103"/>
      <c r="AB637" s="103"/>
      <c r="AC637" s="103"/>
      <c r="AD637" s="103"/>
      <c r="AE637" s="103"/>
      <c r="AF637" s="103"/>
      <c r="AG637" s="103"/>
      <c r="AH637" s="103"/>
      <c r="AI637" s="103"/>
      <c r="AJ637" s="103"/>
    </row>
    <row r="638" spans="1:36" x14ac:dyDescent="0.2">
      <c r="A638" s="35">
        <v>636</v>
      </c>
      <c r="B638" s="93"/>
      <c r="C638" s="93"/>
      <c r="D638" s="103"/>
      <c r="E638" s="103"/>
      <c r="F638" s="103"/>
      <c r="G638" s="103"/>
      <c r="H638" s="103"/>
      <c r="I638" s="103"/>
      <c r="J638" s="103"/>
      <c r="K638" s="103"/>
      <c r="L638" s="104"/>
      <c r="M638" s="103"/>
      <c r="N638" s="103"/>
      <c r="O638" s="103"/>
      <c r="P638" s="108"/>
      <c r="Q638" s="103"/>
      <c r="R638" s="103"/>
      <c r="S638" s="103"/>
      <c r="T638" s="103"/>
      <c r="U638" s="103"/>
      <c r="V638" s="103"/>
      <c r="W638" s="106"/>
      <c r="X638" s="103"/>
      <c r="Y638" s="103"/>
      <c r="Z638" s="103"/>
      <c r="AA638" s="103"/>
      <c r="AB638" s="103"/>
      <c r="AC638" s="103"/>
      <c r="AD638" s="103"/>
      <c r="AE638" s="103"/>
      <c r="AF638" s="103"/>
      <c r="AG638" s="103"/>
      <c r="AH638" s="103"/>
      <c r="AI638" s="103"/>
      <c r="AJ638" s="103"/>
    </row>
    <row r="639" spans="1:36" x14ac:dyDescent="0.2">
      <c r="A639" s="35">
        <v>637</v>
      </c>
      <c r="B639" s="93"/>
      <c r="C639" s="93"/>
      <c r="D639" s="103"/>
      <c r="E639" s="103"/>
      <c r="F639" s="103"/>
      <c r="G639" s="103"/>
      <c r="H639" s="103"/>
      <c r="I639" s="103"/>
      <c r="J639" s="103"/>
      <c r="K639" s="103"/>
      <c r="L639" s="104"/>
      <c r="M639" s="103"/>
      <c r="N639" s="103"/>
      <c r="O639" s="103"/>
      <c r="P639" s="108"/>
      <c r="Q639" s="103"/>
      <c r="R639" s="103"/>
      <c r="S639" s="103"/>
      <c r="T639" s="103"/>
      <c r="U639" s="103"/>
      <c r="V639" s="103"/>
      <c r="W639" s="106"/>
      <c r="X639" s="103"/>
      <c r="Y639" s="103"/>
      <c r="Z639" s="103"/>
      <c r="AA639" s="103"/>
      <c r="AB639" s="103"/>
      <c r="AC639" s="103"/>
      <c r="AD639" s="103"/>
      <c r="AE639" s="103"/>
      <c r="AF639" s="103"/>
      <c r="AG639" s="103"/>
      <c r="AH639" s="103"/>
      <c r="AI639" s="103"/>
      <c r="AJ639" s="103"/>
    </row>
    <row r="640" spans="1:36" x14ac:dyDescent="0.2">
      <c r="A640" s="35">
        <v>638</v>
      </c>
      <c r="B640" s="93"/>
      <c r="C640" s="93"/>
      <c r="D640" s="103"/>
      <c r="E640" s="103"/>
      <c r="F640" s="103"/>
      <c r="G640" s="103"/>
      <c r="H640" s="103"/>
      <c r="I640" s="103"/>
      <c r="J640" s="103"/>
      <c r="K640" s="103"/>
      <c r="L640" s="104"/>
      <c r="M640" s="103"/>
      <c r="N640" s="103"/>
      <c r="O640" s="103"/>
      <c r="P640" s="108"/>
      <c r="Q640" s="103"/>
      <c r="R640" s="103"/>
      <c r="S640" s="103"/>
      <c r="T640" s="103"/>
      <c r="U640" s="103"/>
      <c r="V640" s="103"/>
      <c r="W640" s="106"/>
      <c r="X640" s="103"/>
      <c r="Y640" s="103"/>
      <c r="Z640" s="103"/>
      <c r="AA640" s="103"/>
      <c r="AB640" s="103"/>
      <c r="AC640" s="103"/>
      <c r="AD640" s="103"/>
      <c r="AE640" s="103"/>
      <c r="AF640" s="103"/>
      <c r="AG640" s="103"/>
      <c r="AH640" s="103"/>
      <c r="AI640" s="103"/>
      <c r="AJ640" s="103"/>
    </row>
    <row r="641" spans="1:36" x14ac:dyDescent="0.2">
      <c r="A641" s="35">
        <v>639</v>
      </c>
      <c r="B641" s="93"/>
      <c r="C641" s="93"/>
      <c r="D641" s="103"/>
      <c r="E641" s="103"/>
      <c r="F641" s="103"/>
      <c r="G641" s="103"/>
      <c r="H641" s="103"/>
      <c r="I641" s="103"/>
      <c r="J641" s="103"/>
      <c r="K641" s="103"/>
      <c r="L641" s="104"/>
      <c r="M641" s="103"/>
      <c r="N641" s="103"/>
      <c r="O641" s="103"/>
      <c r="P641" s="108"/>
      <c r="Q641" s="103"/>
      <c r="R641" s="103"/>
      <c r="S641" s="103"/>
      <c r="T641" s="103"/>
      <c r="U641" s="103"/>
      <c r="V641" s="103"/>
      <c r="W641" s="106"/>
      <c r="X641" s="103"/>
      <c r="Y641" s="103"/>
      <c r="Z641" s="103"/>
      <c r="AA641" s="103"/>
      <c r="AB641" s="103"/>
      <c r="AC641" s="103"/>
      <c r="AD641" s="103"/>
      <c r="AE641" s="103"/>
      <c r="AF641" s="103"/>
      <c r="AG641" s="103"/>
      <c r="AH641" s="103"/>
      <c r="AI641" s="103"/>
      <c r="AJ641" s="103"/>
    </row>
    <row r="642" spans="1:36" x14ac:dyDescent="0.2">
      <c r="A642" s="35">
        <v>640</v>
      </c>
      <c r="B642" s="93"/>
      <c r="C642" s="93"/>
      <c r="D642" s="103"/>
      <c r="E642" s="103"/>
      <c r="F642" s="103"/>
      <c r="G642" s="103"/>
      <c r="H642" s="103"/>
      <c r="I642" s="103"/>
      <c r="J642" s="103"/>
      <c r="K642" s="103"/>
      <c r="L642" s="104"/>
      <c r="M642" s="103"/>
      <c r="N642" s="103"/>
      <c r="O642" s="103"/>
      <c r="P642" s="108"/>
      <c r="Q642" s="103"/>
      <c r="R642" s="103"/>
      <c r="S642" s="103"/>
      <c r="T642" s="103"/>
      <c r="U642" s="103"/>
      <c r="V642" s="103"/>
      <c r="W642" s="106"/>
      <c r="X642" s="103"/>
      <c r="Y642" s="103"/>
      <c r="Z642" s="103"/>
      <c r="AA642" s="103"/>
      <c r="AB642" s="103"/>
      <c r="AC642" s="103"/>
      <c r="AD642" s="103"/>
      <c r="AE642" s="103"/>
      <c r="AF642" s="103"/>
      <c r="AG642" s="103"/>
      <c r="AH642" s="103"/>
      <c r="AI642" s="103"/>
      <c r="AJ642" s="103"/>
    </row>
    <row r="643" spans="1:36" x14ac:dyDescent="0.2">
      <c r="A643" s="35">
        <v>641</v>
      </c>
      <c r="B643" s="93"/>
      <c r="C643" s="93"/>
      <c r="D643" s="103"/>
      <c r="E643" s="103"/>
      <c r="F643" s="103"/>
      <c r="G643" s="103"/>
      <c r="H643" s="103"/>
      <c r="I643" s="103"/>
      <c r="J643" s="103"/>
      <c r="K643" s="103"/>
      <c r="L643" s="104"/>
      <c r="M643" s="103"/>
      <c r="N643" s="103"/>
      <c r="O643" s="103"/>
      <c r="P643" s="108"/>
      <c r="Q643" s="103"/>
      <c r="R643" s="103"/>
      <c r="S643" s="103"/>
      <c r="T643" s="103"/>
      <c r="U643" s="103"/>
      <c r="V643" s="103"/>
      <c r="W643" s="106"/>
      <c r="X643" s="103"/>
      <c r="Y643" s="103"/>
      <c r="Z643" s="103"/>
      <c r="AA643" s="103"/>
      <c r="AB643" s="103"/>
      <c r="AC643" s="103"/>
      <c r="AD643" s="103"/>
      <c r="AE643" s="103"/>
      <c r="AF643" s="103"/>
      <c r="AG643" s="103"/>
      <c r="AH643" s="103"/>
      <c r="AI643" s="103"/>
      <c r="AJ643" s="103"/>
    </row>
    <row r="644" spans="1:36" x14ac:dyDescent="0.2">
      <c r="A644" s="35">
        <v>642</v>
      </c>
      <c r="B644" s="93"/>
      <c r="C644" s="93"/>
      <c r="D644" s="103"/>
      <c r="E644" s="103"/>
      <c r="F644" s="103"/>
      <c r="G644" s="103"/>
      <c r="H644" s="103"/>
      <c r="I644" s="103"/>
      <c r="J644" s="103"/>
      <c r="K644" s="103"/>
      <c r="L644" s="104"/>
      <c r="M644" s="103"/>
      <c r="N644" s="103"/>
      <c r="O644" s="103"/>
      <c r="P644" s="108"/>
      <c r="Q644" s="103"/>
      <c r="R644" s="103"/>
      <c r="S644" s="103"/>
      <c r="T644" s="103"/>
      <c r="U644" s="103"/>
      <c r="V644" s="103"/>
      <c r="W644" s="106"/>
      <c r="X644" s="103"/>
      <c r="Y644" s="103"/>
      <c r="Z644" s="103"/>
      <c r="AA644" s="103"/>
      <c r="AB644" s="103"/>
      <c r="AC644" s="103"/>
      <c r="AD644" s="103"/>
      <c r="AE644" s="103"/>
      <c r="AF644" s="103"/>
      <c r="AG644" s="103"/>
      <c r="AH644" s="103"/>
      <c r="AI644" s="103"/>
      <c r="AJ644" s="103"/>
    </row>
    <row r="645" spans="1:36" x14ac:dyDescent="0.2">
      <c r="A645" s="35">
        <v>643</v>
      </c>
      <c r="B645" s="93"/>
      <c r="C645" s="93"/>
      <c r="D645" s="103"/>
      <c r="E645" s="103"/>
      <c r="F645" s="103"/>
      <c r="G645" s="103"/>
      <c r="H645" s="103"/>
      <c r="I645" s="103"/>
      <c r="J645" s="103"/>
      <c r="K645" s="103"/>
      <c r="L645" s="104"/>
      <c r="M645" s="103"/>
      <c r="N645" s="103"/>
      <c r="O645" s="103"/>
      <c r="P645" s="108"/>
      <c r="Q645" s="103"/>
      <c r="R645" s="103"/>
      <c r="S645" s="103"/>
      <c r="T645" s="103"/>
      <c r="U645" s="103"/>
      <c r="V645" s="103"/>
      <c r="W645" s="106"/>
      <c r="X645" s="103"/>
      <c r="Y645" s="103"/>
      <c r="Z645" s="103"/>
      <c r="AA645" s="103"/>
      <c r="AB645" s="103"/>
      <c r="AC645" s="103"/>
      <c r="AD645" s="103"/>
      <c r="AE645" s="103"/>
      <c r="AF645" s="103"/>
      <c r="AG645" s="103"/>
      <c r="AH645" s="103"/>
      <c r="AI645" s="103"/>
      <c r="AJ645" s="103"/>
    </row>
    <row r="646" spans="1:36" x14ac:dyDescent="0.2">
      <c r="A646" s="35">
        <v>644</v>
      </c>
      <c r="B646" s="93"/>
      <c r="C646" s="93"/>
      <c r="D646" s="103"/>
      <c r="E646" s="103"/>
      <c r="F646" s="103"/>
      <c r="G646" s="103"/>
      <c r="H646" s="103"/>
      <c r="I646" s="103"/>
      <c r="J646" s="103"/>
      <c r="K646" s="103"/>
      <c r="L646" s="104"/>
      <c r="M646" s="103"/>
      <c r="N646" s="103"/>
      <c r="O646" s="103"/>
      <c r="P646" s="108"/>
      <c r="Q646" s="103"/>
      <c r="R646" s="103"/>
      <c r="S646" s="103"/>
      <c r="T646" s="103"/>
      <c r="U646" s="103"/>
      <c r="V646" s="103"/>
      <c r="W646" s="106"/>
      <c r="X646" s="103"/>
      <c r="Y646" s="103"/>
      <c r="Z646" s="103"/>
      <c r="AA646" s="103"/>
      <c r="AB646" s="103"/>
      <c r="AC646" s="103"/>
      <c r="AD646" s="103"/>
      <c r="AE646" s="103"/>
      <c r="AF646" s="103"/>
      <c r="AG646" s="103"/>
      <c r="AH646" s="103"/>
      <c r="AI646" s="103"/>
      <c r="AJ646" s="103"/>
    </row>
    <row r="647" spans="1:36" x14ac:dyDescent="0.2">
      <c r="A647" s="35">
        <v>645</v>
      </c>
      <c r="B647" s="93"/>
      <c r="C647" s="93"/>
      <c r="D647" s="103"/>
      <c r="E647" s="103"/>
      <c r="F647" s="103"/>
      <c r="G647" s="103"/>
      <c r="H647" s="103"/>
      <c r="I647" s="103"/>
      <c r="J647" s="103"/>
      <c r="K647" s="103"/>
      <c r="L647" s="104"/>
      <c r="M647" s="103"/>
      <c r="N647" s="103"/>
      <c r="O647" s="103"/>
      <c r="P647" s="108"/>
      <c r="Q647" s="103"/>
      <c r="R647" s="103"/>
      <c r="S647" s="103"/>
      <c r="T647" s="103"/>
      <c r="U647" s="103"/>
      <c r="V647" s="103"/>
      <c r="W647" s="106"/>
      <c r="X647" s="103"/>
      <c r="Y647" s="103"/>
      <c r="Z647" s="103"/>
      <c r="AA647" s="103"/>
      <c r="AB647" s="103"/>
      <c r="AC647" s="103"/>
      <c r="AD647" s="103"/>
      <c r="AE647" s="103"/>
      <c r="AF647" s="103"/>
      <c r="AG647" s="103"/>
      <c r="AH647" s="103"/>
      <c r="AI647" s="103"/>
      <c r="AJ647" s="103"/>
    </row>
    <row r="648" spans="1:36" x14ac:dyDescent="0.2">
      <c r="A648" s="35">
        <v>646</v>
      </c>
      <c r="B648" s="93"/>
      <c r="C648" s="93"/>
      <c r="D648" s="103"/>
      <c r="E648" s="103"/>
      <c r="F648" s="103"/>
      <c r="G648" s="103"/>
      <c r="H648" s="103"/>
      <c r="I648" s="103"/>
      <c r="J648" s="103"/>
      <c r="K648" s="103"/>
      <c r="L648" s="104"/>
      <c r="M648" s="103"/>
      <c r="N648" s="103"/>
      <c r="O648" s="103"/>
      <c r="P648" s="108"/>
      <c r="Q648" s="103"/>
      <c r="R648" s="103"/>
      <c r="S648" s="103"/>
      <c r="T648" s="103"/>
      <c r="U648" s="103"/>
      <c r="V648" s="103"/>
      <c r="W648" s="106"/>
      <c r="X648" s="103"/>
      <c r="Y648" s="103"/>
      <c r="Z648" s="103"/>
      <c r="AA648" s="103"/>
      <c r="AB648" s="103"/>
      <c r="AC648" s="103"/>
      <c r="AD648" s="103"/>
      <c r="AE648" s="103"/>
      <c r="AF648" s="103"/>
      <c r="AG648" s="103"/>
      <c r="AH648" s="103"/>
      <c r="AI648" s="103"/>
      <c r="AJ648" s="103"/>
    </row>
    <row r="649" spans="1:36" x14ac:dyDescent="0.2">
      <c r="A649" s="35">
        <v>647</v>
      </c>
      <c r="B649" s="93"/>
      <c r="C649" s="93"/>
      <c r="D649" s="103"/>
      <c r="E649" s="103"/>
      <c r="F649" s="103"/>
      <c r="G649" s="103"/>
      <c r="H649" s="103"/>
      <c r="I649" s="103"/>
      <c r="J649" s="103"/>
      <c r="K649" s="103"/>
      <c r="L649" s="104"/>
      <c r="M649" s="103"/>
      <c r="N649" s="103"/>
      <c r="O649" s="103"/>
      <c r="P649" s="108"/>
      <c r="Q649" s="103"/>
      <c r="R649" s="103"/>
      <c r="S649" s="103"/>
      <c r="T649" s="103"/>
      <c r="U649" s="103"/>
      <c r="V649" s="103"/>
      <c r="W649" s="106"/>
      <c r="X649" s="103"/>
      <c r="Y649" s="103"/>
      <c r="Z649" s="103"/>
      <c r="AA649" s="103"/>
      <c r="AB649" s="103"/>
      <c r="AC649" s="103"/>
      <c r="AD649" s="103"/>
      <c r="AE649" s="103"/>
      <c r="AF649" s="103"/>
      <c r="AG649" s="103"/>
      <c r="AH649" s="103"/>
      <c r="AI649" s="103"/>
      <c r="AJ649" s="103"/>
    </row>
    <row r="650" spans="1:36" x14ac:dyDescent="0.2">
      <c r="A650" s="35">
        <v>648</v>
      </c>
      <c r="B650" s="93"/>
      <c r="C650" s="93"/>
      <c r="D650" s="103"/>
      <c r="E650" s="103"/>
      <c r="F650" s="103"/>
      <c r="G650" s="103"/>
      <c r="H650" s="103"/>
      <c r="I650" s="103"/>
      <c r="J650" s="103"/>
      <c r="K650" s="103"/>
      <c r="L650" s="104"/>
      <c r="M650" s="103"/>
      <c r="N650" s="103"/>
      <c r="O650" s="103"/>
      <c r="P650" s="108"/>
      <c r="Q650" s="103"/>
      <c r="R650" s="103"/>
      <c r="S650" s="103"/>
      <c r="T650" s="103"/>
      <c r="U650" s="103"/>
      <c r="V650" s="103"/>
      <c r="W650" s="106"/>
      <c r="X650" s="103"/>
      <c r="Y650" s="103"/>
      <c r="Z650" s="103"/>
      <c r="AA650" s="103"/>
      <c r="AB650" s="103"/>
      <c r="AC650" s="103"/>
      <c r="AD650" s="103"/>
      <c r="AE650" s="103"/>
      <c r="AF650" s="103"/>
      <c r="AG650" s="103"/>
      <c r="AH650" s="103"/>
      <c r="AI650" s="103"/>
      <c r="AJ650" s="103"/>
    </row>
    <row r="651" spans="1:36" x14ac:dyDescent="0.2">
      <c r="A651" s="35">
        <v>649</v>
      </c>
      <c r="B651" s="93"/>
      <c r="C651" s="93"/>
      <c r="D651" s="103"/>
      <c r="E651" s="103"/>
      <c r="F651" s="103"/>
      <c r="G651" s="103"/>
      <c r="H651" s="103"/>
      <c r="I651" s="103"/>
      <c r="J651" s="103"/>
      <c r="K651" s="103"/>
      <c r="L651" s="104"/>
      <c r="M651" s="103"/>
      <c r="N651" s="103"/>
      <c r="O651" s="103"/>
      <c r="P651" s="108"/>
      <c r="Q651" s="103"/>
      <c r="R651" s="103"/>
      <c r="S651" s="103"/>
      <c r="T651" s="103"/>
      <c r="U651" s="103"/>
      <c r="V651" s="103"/>
      <c r="W651" s="106"/>
      <c r="X651" s="103"/>
      <c r="Y651" s="103"/>
      <c r="Z651" s="103"/>
      <c r="AA651" s="103"/>
      <c r="AB651" s="103"/>
      <c r="AC651" s="103"/>
      <c r="AD651" s="103"/>
      <c r="AE651" s="103"/>
      <c r="AF651" s="103"/>
      <c r="AG651" s="103"/>
      <c r="AH651" s="103"/>
      <c r="AI651" s="103"/>
      <c r="AJ651" s="103"/>
    </row>
    <row r="652" spans="1:36" x14ac:dyDescent="0.2">
      <c r="A652" s="35">
        <v>650</v>
      </c>
      <c r="B652" s="93"/>
      <c r="C652" s="93"/>
      <c r="D652" s="103"/>
      <c r="E652" s="103"/>
      <c r="F652" s="103"/>
      <c r="G652" s="103"/>
      <c r="H652" s="103"/>
      <c r="I652" s="103"/>
      <c r="J652" s="103"/>
      <c r="K652" s="103"/>
      <c r="L652" s="104"/>
      <c r="M652" s="103"/>
      <c r="N652" s="103"/>
      <c r="O652" s="103"/>
      <c r="P652" s="108"/>
      <c r="Q652" s="103"/>
      <c r="R652" s="103"/>
      <c r="S652" s="103"/>
      <c r="T652" s="103"/>
      <c r="U652" s="103"/>
      <c r="V652" s="103"/>
      <c r="W652" s="106"/>
      <c r="X652" s="103"/>
      <c r="Y652" s="103"/>
      <c r="Z652" s="103"/>
      <c r="AA652" s="103"/>
      <c r="AB652" s="103"/>
      <c r="AC652" s="103"/>
      <c r="AD652" s="103"/>
      <c r="AE652" s="103"/>
      <c r="AF652" s="103"/>
      <c r="AG652" s="103"/>
      <c r="AH652" s="103"/>
      <c r="AI652" s="103"/>
      <c r="AJ652" s="103"/>
    </row>
    <row r="653" spans="1:36" x14ac:dyDescent="0.2">
      <c r="A653" s="35">
        <v>651</v>
      </c>
      <c r="B653" s="93"/>
      <c r="C653" s="93"/>
      <c r="D653" s="103"/>
      <c r="E653" s="103"/>
      <c r="F653" s="103"/>
      <c r="G653" s="103"/>
      <c r="H653" s="103"/>
      <c r="I653" s="103"/>
      <c r="J653" s="103"/>
      <c r="K653" s="103"/>
      <c r="L653" s="104"/>
      <c r="M653" s="103"/>
      <c r="N653" s="103"/>
      <c r="O653" s="103"/>
      <c r="P653" s="108"/>
      <c r="Q653" s="103"/>
      <c r="R653" s="103"/>
      <c r="S653" s="103"/>
      <c r="T653" s="103"/>
      <c r="U653" s="103"/>
      <c r="V653" s="103"/>
      <c r="W653" s="106"/>
      <c r="X653" s="103"/>
      <c r="Y653" s="103"/>
      <c r="Z653" s="103"/>
      <c r="AA653" s="103"/>
      <c r="AB653" s="103"/>
      <c r="AC653" s="103"/>
      <c r="AD653" s="103"/>
      <c r="AE653" s="103"/>
      <c r="AF653" s="103"/>
      <c r="AG653" s="103"/>
      <c r="AH653" s="103"/>
      <c r="AI653" s="103"/>
      <c r="AJ653" s="103"/>
    </row>
    <row r="654" spans="1:36" x14ac:dyDescent="0.2">
      <c r="A654" s="35">
        <v>652</v>
      </c>
      <c r="B654" s="93"/>
      <c r="C654" s="93"/>
      <c r="D654" s="103"/>
      <c r="E654" s="103"/>
      <c r="F654" s="103"/>
      <c r="G654" s="103"/>
      <c r="H654" s="103"/>
      <c r="I654" s="103"/>
      <c r="J654" s="103"/>
      <c r="K654" s="103"/>
      <c r="L654" s="104"/>
      <c r="M654" s="103"/>
      <c r="N654" s="103"/>
      <c r="O654" s="103"/>
      <c r="P654" s="108"/>
      <c r="Q654" s="103"/>
      <c r="R654" s="103"/>
      <c r="S654" s="103"/>
      <c r="T654" s="103"/>
      <c r="U654" s="103"/>
      <c r="V654" s="103"/>
      <c r="W654" s="106"/>
      <c r="X654" s="103"/>
      <c r="Y654" s="103"/>
      <c r="Z654" s="103"/>
      <c r="AA654" s="103"/>
      <c r="AB654" s="103"/>
      <c r="AC654" s="103"/>
      <c r="AD654" s="103"/>
      <c r="AE654" s="103"/>
      <c r="AF654" s="103"/>
      <c r="AG654" s="103"/>
      <c r="AH654" s="103"/>
      <c r="AI654" s="103"/>
      <c r="AJ654" s="103"/>
    </row>
    <row r="655" spans="1:36" x14ac:dyDescent="0.2">
      <c r="A655" s="35">
        <v>653</v>
      </c>
      <c r="B655" s="93"/>
      <c r="C655" s="93"/>
      <c r="D655" s="103"/>
      <c r="E655" s="103"/>
      <c r="F655" s="103"/>
      <c r="G655" s="103"/>
      <c r="H655" s="103"/>
      <c r="I655" s="103"/>
      <c r="J655" s="103"/>
      <c r="K655" s="103"/>
      <c r="L655" s="104"/>
      <c r="M655" s="103"/>
      <c r="N655" s="103"/>
      <c r="O655" s="103"/>
      <c r="P655" s="108"/>
      <c r="Q655" s="103"/>
      <c r="R655" s="103"/>
      <c r="S655" s="103"/>
      <c r="T655" s="103"/>
      <c r="U655" s="103"/>
      <c r="V655" s="103"/>
      <c r="W655" s="106"/>
      <c r="X655" s="103"/>
      <c r="Y655" s="103"/>
      <c r="Z655" s="103"/>
      <c r="AA655" s="103"/>
      <c r="AB655" s="103"/>
      <c r="AC655" s="103"/>
      <c r="AD655" s="103"/>
      <c r="AE655" s="103"/>
      <c r="AF655" s="103"/>
      <c r="AG655" s="103"/>
      <c r="AH655" s="103"/>
      <c r="AI655" s="103"/>
      <c r="AJ655" s="103"/>
    </row>
    <row r="656" spans="1:36" x14ac:dyDescent="0.2">
      <c r="A656" s="35">
        <v>654</v>
      </c>
      <c r="B656" s="93"/>
      <c r="C656" s="93"/>
      <c r="D656" s="103"/>
      <c r="E656" s="103"/>
      <c r="F656" s="103"/>
      <c r="G656" s="103"/>
      <c r="H656" s="103"/>
      <c r="I656" s="103"/>
      <c r="J656" s="103"/>
      <c r="K656" s="103"/>
      <c r="L656" s="104"/>
      <c r="M656" s="103"/>
      <c r="N656" s="103"/>
      <c r="O656" s="103"/>
      <c r="P656" s="108"/>
      <c r="Q656" s="103"/>
      <c r="R656" s="103"/>
      <c r="S656" s="103"/>
      <c r="T656" s="103"/>
      <c r="U656" s="103"/>
      <c r="V656" s="103"/>
      <c r="W656" s="106"/>
      <c r="X656" s="103"/>
      <c r="Y656" s="103"/>
      <c r="Z656" s="103"/>
      <c r="AA656" s="103"/>
      <c r="AB656" s="103"/>
      <c r="AC656" s="103"/>
      <c r="AD656" s="103"/>
      <c r="AE656" s="103"/>
      <c r="AF656" s="103"/>
      <c r="AG656" s="103"/>
      <c r="AH656" s="103"/>
      <c r="AI656" s="103"/>
      <c r="AJ656" s="103"/>
    </row>
    <row r="657" spans="1:36" x14ac:dyDescent="0.2">
      <c r="A657" s="35">
        <v>655</v>
      </c>
      <c r="B657" s="93"/>
      <c r="C657" s="93"/>
      <c r="D657" s="103"/>
      <c r="E657" s="103"/>
      <c r="F657" s="103"/>
      <c r="G657" s="103"/>
      <c r="H657" s="103"/>
      <c r="I657" s="103"/>
      <c r="J657" s="103"/>
      <c r="K657" s="103"/>
      <c r="L657" s="104"/>
      <c r="M657" s="103"/>
      <c r="N657" s="103"/>
      <c r="O657" s="103"/>
      <c r="P657" s="108"/>
      <c r="Q657" s="103"/>
      <c r="R657" s="103"/>
      <c r="S657" s="103"/>
      <c r="T657" s="103"/>
      <c r="U657" s="103"/>
      <c r="V657" s="103"/>
      <c r="W657" s="106"/>
      <c r="X657" s="103"/>
      <c r="Y657" s="103"/>
      <c r="Z657" s="103"/>
      <c r="AA657" s="103"/>
      <c r="AB657" s="103"/>
      <c r="AC657" s="103"/>
      <c r="AD657" s="103"/>
      <c r="AE657" s="103"/>
      <c r="AF657" s="103"/>
      <c r="AG657" s="103"/>
      <c r="AH657" s="103"/>
      <c r="AI657" s="103"/>
      <c r="AJ657" s="103"/>
    </row>
    <row r="658" spans="1:36" x14ac:dyDescent="0.2">
      <c r="A658" s="35">
        <v>656</v>
      </c>
      <c r="B658" s="93"/>
      <c r="C658" s="93"/>
      <c r="D658" s="103"/>
      <c r="E658" s="103"/>
      <c r="F658" s="103"/>
      <c r="G658" s="103"/>
      <c r="H658" s="103"/>
      <c r="I658" s="103"/>
      <c r="J658" s="103"/>
      <c r="K658" s="103"/>
      <c r="L658" s="104"/>
      <c r="M658" s="103"/>
      <c r="N658" s="103"/>
      <c r="O658" s="103"/>
      <c r="P658" s="108"/>
      <c r="Q658" s="103"/>
      <c r="R658" s="103"/>
      <c r="S658" s="103"/>
      <c r="T658" s="103"/>
      <c r="U658" s="103"/>
      <c r="V658" s="103"/>
      <c r="W658" s="106"/>
      <c r="X658" s="103"/>
      <c r="Y658" s="103"/>
      <c r="Z658" s="103"/>
      <c r="AA658" s="103"/>
      <c r="AB658" s="103"/>
      <c r="AC658" s="103"/>
      <c r="AD658" s="103"/>
      <c r="AE658" s="103"/>
      <c r="AF658" s="103"/>
      <c r="AG658" s="103"/>
      <c r="AH658" s="103"/>
      <c r="AI658" s="103"/>
      <c r="AJ658" s="103"/>
    </row>
    <row r="659" spans="1:36" x14ac:dyDescent="0.2">
      <c r="A659" s="35">
        <v>657</v>
      </c>
      <c r="B659" s="93"/>
      <c r="C659" s="93"/>
      <c r="D659" s="103"/>
      <c r="E659" s="103"/>
      <c r="F659" s="103"/>
      <c r="G659" s="103"/>
      <c r="H659" s="103"/>
      <c r="I659" s="103"/>
      <c r="J659" s="103"/>
      <c r="K659" s="103"/>
      <c r="L659" s="104"/>
      <c r="M659" s="103"/>
      <c r="N659" s="103"/>
      <c r="O659" s="103"/>
      <c r="P659" s="108"/>
      <c r="Q659" s="103"/>
      <c r="R659" s="103"/>
      <c r="S659" s="103"/>
      <c r="T659" s="103"/>
      <c r="U659" s="103"/>
      <c r="V659" s="103"/>
      <c r="W659" s="106"/>
      <c r="X659" s="103"/>
      <c r="Y659" s="103"/>
      <c r="Z659" s="103"/>
      <c r="AA659" s="103"/>
      <c r="AB659" s="103"/>
      <c r="AC659" s="103"/>
      <c r="AD659" s="103"/>
      <c r="AE659" s="103"/>
      <c r="AF659" s="103"/>
      <c r="AG659" s="103"/>
      <c r="AH659" s="103"/>
      <c r="AI659" s="103"/>
      <c r="AJ659" s="103"/>
    </row>
    <row r="660" spans="1:36" x14ac:dyDescent="0.2">
      <c r="A660" s="35">
        <v>658</v>
      </c>
      <c r="B660" s="93"/>
      <c r="C660" s="93"/>
      <c r="D660" s="103"/>
      <c r="E660" s="103"/>
      <c r="F660" s="103"/>
      <c r="G660" s="103"/>
      <c r="H660" s="103"/>
      <c r="I660" s="103"/>
      <c r="J660" s="103"/>
      <c r="K660" s="103"/>
      <c r="L660" s="104"/>
      <c r="M660" s="103"/>
      <c r="N660" s="103"/>
      <c r="O660" s="103"/>
      <c r="P660" s="108"/>
      <c r="Q660" s="103"/>
      <c r="R660" s="103"/>
      <c r="S660" s="103"/>
      <c r="T660" s="103"/>
      <c r="U660" s="103"/>
      <c r="V660" s="103"/>
      <c r="W660" s="106"/>
      <c r="X660" s="103"/>
      <c r="Y660" s="103"/>
      <c r="Z660" s="103"/>
      <c r="AA660" s="103"/>
      <c r="AB660" s="103"/>
      <c r="AC660" s="103"/>
      <c r="AD660" s="103"/>
      <c r="AE660" s="103"/>
      <c r="AF660" s="103"/>
      <c r="AG660" s="103"/>
      <c r="AH660" s="103"/>
      <c r="AI660" s="103"/>
      <c r="AJ660" s="103"/>
    </row>
    <row r="661" spans="1:36" x14ac:dyDescent="0.2">
      <c r="A661" s="35">
        <v>659</v>
      </c>
      <c r="B661" s="93"/>
      <c r="C661" s="93"/>
      <c r="D661" s="103"/>
      <c r="E661" s="103"/>
      <c r="F661" s="103"/>
      <c r="G661" s="103"/>
      <c r="H661" s="103"/>
      <c r="I661" s="103"/>
      <c r="J661" s="103"/>
      <c r="K661" s="103"/>
      <c r="L661" s="104"/>
      <c r="M661" s="103"/>
      <c r="N661" s="103"/>
      <c r="O661" s="103"/>
      <c r="P661" s="108"/>
      <c r="Q661" s="103"/>
      <c r="R661" s="103"/>
      <c r="S661" s="103"/>
      <c r="T661" s="103"/>
      <c r="U661" s="103"/>
      <c r="V661" s="103"/>
      <c r="W661" s="106"/>
      <c r="X661" s="103"/>
      <c r="Y661" s="103"/>
      <c r="Z661" s="103"/>
      <c r="AA661" s="103"/>
      <c r="AB661" s="103"/>
      <c r="AC661" s="103"/>
      <c r="AD661" s="103"/>
      <c r="AE661" s="103"/>
      <c r="AF661" s="103"/>
      <c r="AG661" s="103"/>
      <c r="AH661" s="103"/>
      <c r="AI661" s="103"/>
      <c r="AJ661" s="103"/>
    </row>
    <row r="662" spans="1:36" x14ac:dyDescent="0.2">
      <c r="A662" s="35">
        <v>660</v>
      </c>
      <c r="B662" s="93"/>
      <c r="C662" s="93"/>
      <c r="D662" s="103"/>
      <c r="E662" s="103"/>
      <c r="F662" s="103"/>
      <c r="G662" s="103"/>
      <c r="H662" s="103"/>
      <c r="I662" s="103"/>
      <c r="J662" s="103"/>
      <c r="K662" s="103"/>
      <c r="L662" s="104"/>
      <c r="M662" s="103"/>
      <c r="N662" s="103"/>
      <c r="O662" s="103"/>
      <c r="P662" s="108"/>
      <c r="Q662" s="103"/>
      <c r="R662" s="103"/>
      <c r="S662" s="103"/>
      <c r="T662" s="103"/>
      <c r="U662" s="103"/>
      <c r="V662" s="103"/>
      <c r="W662" s="106"/>
      <c r="X662" s="103"/>
      <c r="Y662" s="103"/>
      <c r="Z662" s="103"/>
      <c r="AA662" s="103"/>
      <c r="AB662" s="103"/>
      <c r="AC662" s="103"/>
      <c r="AD662" s="103"/>
      <c r="AE662" s="103"/>
      <c r="AF662" s="103"/>
      <c r="AG662" s="103"/>
      <c r="AH662" s="103"/>
      <c r="AI662" s="103"/>
      <c r="AJ662" s="103"/>
    </row>
    <row r="663" spans="1:36" x14ac:dyDescent="0.2">
      <c r="A663" s="35">
        <v>661</v>
      </c>
      <c r="B663" s="93"/>
      <c r="C663" s="93"/>
      <c r="D663" s="103"/>
      <c r="E663" s="103"/>
      <c r="F663" s="103"/>
      <c r="G663" s="103"/>
      <c r="H663" s="103"/>
      <c r="I663" s="103"/>
      <c r="J663" s="103"/>
      <c r="K663" s="103"/>
      <c r="L663" s="104"/>
      <c r="M663" s="103"/>
      <c r="N663" s="103"/>
      <c r="O663" s="103"/>
      <c r="P663" s="108"/>
      <c r="Q663" s="103"/>
      <c r="R663" s="103"/>
      <c r="S663" s="103"/>
      <c r="T663" s="103"/>
      <c r="U663" s="103"/>
      <c r="V663" s="103"/>
      <c r="W663" s="106"/>
      <c r="X663" s="103"/>
      <c r="Y663" s="103"/>
      <c r="Z663" s="103"/>
      <c r="AA663" s="103"/>
      <c r="AB663" s="103"/>
      <c r="AC663" s="103"/>
      <c r="AD663" s="103"/>
      <c r="AE663" s="103"/>
      <c r="AF663" s="103"/>
      <c r="AG663" s="103"/>
      <c r="AH663" s="103"/>
      <c r="AI663" s="103"/>
      <c r="AJ663" s="103"/>
    </row>
    <row r="664" spans="1:36" x14ac:dyDescent="0.2">
      <c r="A664" s="35">
        <v>662</v>
      </c>
      <c r="B664" s="93"/>
      <c r="C664" s="93"/>
      <c r="D664" s="103"/>
      <c r="E664" s="103"/>
      <c r="F664" s="103"/>
      <c r="G664" s="103"/>
      <c r="H664" s="103"/>
      <c r="I664" s="103"/>
      <c r="J664" s="103"/>
      <c r="K664" s="103"/>
      <c r="L664" s="104"/>
      <c r="M664" s="103"/>
      <c r="N664" s="103"/>
      <c r="O664" s="103"/>
      <c r="P664" s="108"/>
      <c r="Q664" s="103"/>
      <c r="R664" s="103"/>
      <c r="S664" s="103"/>
      <c r="T664" s="103"/>
      <c r="U664" s="103"/>
      <c r="V664" s="103"/>
      <c r="W664" s="106"/>
      <c r="X664" s="103"/>
      <c r="Y664" s="103"/>
      <c r="Z664" s="103"/>
      <c r="AA664" s="103"/>
      <c r="AB664" s="103"/>
      <c r="AC664" s="103"/>
      <c r="AD664" s="103"/>
      <c r="AE664" s="103"/>
      <c r="AF664" s="103"/>
      <c r="AG664" s="103"/>
      <c r="AH664" s="103"/>
      <c r="AI664" s="103"/>
      <c r="AJ664" s="103"/>
    </row>
    <row r="665" spans="1:36" x14ac:dyDescent="0.2">
      <c r="A665" s="35">
        <v>663</v>
      </c>
      <c r="B665" s="93"/>
      <c r="C665" s="93"/>
      <c r="D665" s="103"/>
      <c r="E665" s="103"/>
      <c r="F665" s="103"/>
      <c r="G665" s="103"/>
      <c r="H665" s="103"/>
      <c r="I665" s="103"/>
      <c r="J665" s="103"/>
      <c r="K665" s="103"/>
      <c r="L665" s="104"/>
      <c r="M665" s="103"/>
      <c r="N665" s="103"/>
      <c r="O665" s="103"/>
      <c r="P665" s="108"/>
      <c r="Q665" s="103"/>
      <c r="R665" s="103"/>
      <c r="S665" s="103"/>
      <c r="T665" s="103"/>
      <c r="U665" s="103"/>
      <c r="V665" s="103"/>
      <c r="W665" s="106"/>
      <c r="X665" s="103"/>
      <c r="Y665" s="103"/>
      <c r="Z665" s="103"/>
      <c r="AA665" s="103"/>
      <c r="AB665" s="103"/>
      <c r="AC665" s="103"/>
      <c r="AD665" s="103"/>
      <c r="AE665" s="103"/>
      <c r="AF665" s="103"/>
      <c r="AG665" s="103"/>
      <c r="AH665" s="103"/>
      <c r="AI665" s="103"/>
      <c r="AJ665" s="103"/>
    </row>
    <row r="666" spans="1:36" x14ac:dyDescent="0.2">
      <c r="A666" s="35">
        <v>664</v>
      </c>
      <c r="B666" s="93"/>
      <c r="C666" s="93"/>
      <c r="D666" s="103"/>
      <c r="E666" s="103"/>
      <c r="F666" s="103"/>
      <c r="G666" s="103"/>
      <c r="H666" s="103"/>
      <c r="I666" s="103"/>
      <c r="J666" s="103"/>
      <c r="K666" s="103"/>
      <c r="L666" s="104"/>
      <c r="M666" s="103"/>
      <c r="N666" s="103"/>
      <c r="O666" s="103"/>
      <c r="P666" s="108"/>
      <c r="Q666" s="103"/>
      <c r="R666" s="103"/>
      <c r="S666" s="103"/>
      <c r="T666" s="103"/>
      <c r="U666" s="103"/>
      <c r="V666" s="103"/>
      <c r="W666" s="106"/>
      <c r="X666" s="103"/>
      <c r="Y666" s="103"/>
      <c r="Z666" s="103"/>
      <c r="AA666" s="103"/>
      <c r="AB666" s="103"/>
      <c r="AC666" s="103"/>
      <c r="AD666" s="103"/>
      <c r="AE666" s="103"/>
      <c r="AF666" s="103"/>
      <c r="AG666" s="103"/>
      <c r="AH666" s="103"/>
      <c r="AI666" s="103"/>
      <c r="AJ666" s="103"/>
    </row>
    <row r="667" spans="1:36" x14ac:dyDescent="0.2">
      <c r="A667" s="35">
        <v>665</v>
      </c>
      <c r="B667" s="93"/>
      <c r="C667" s="93"/>
      <c r="D667" s="103"/>
      <c r="E667" s="103"/>
      <c r="F667" s="103"/>
      <c r="G667" s="103"/>
      <c r="H667" s="103"/>
      <c r="I667" s="103"/>
      <c r="J667" s="103"/>
      <c r="K667" s="103"/>
      <c r="L667" s="104"/>
      <c r="M667" s="103"/>
      <c r="N667" s="103"/>
      <c r="O667" s="103"/>
      <c r="P667" s="108"/>
      <c r="Q667" s="103"/>
      <c r="R667" s="103"/>
      <c r="S667" s="103"/>
      <c r="T667" s="103"/>
      <c r="U667" s="103"/>
      <c r="V667" s="103"/>
      <c r="W667" s="106"/>
      <c r="X667" s="103"/>
      <c r="Y667" s="103"/>
      <c r="Z667" s="103"/>
      <c r="AA667" s="103"/>
      <c r="AB667" s="103"/>
      <c r="AC667" s="103"/>
      <c r="AD667" s="103"/>
      <c r="AE667" s="103"/>
      <c r="AF667" s="103"/>
      <c r="AG667" s="103"/>
      <c r="AH667" s="103"/>
      <c r="AI667" s="103"/>
      <c r="AJ667" s="103"/>
    </row>
    <row r="668" spans="1:36" x14ac:dyDescent="0.2">
      <c r="A668" s="35">
        <v>666</v>
      </c>
      <c r="B668" s="93"/>
      <c r="C668" s="93"/>
      <c r="D668" s="103"/>
      <c r="E668" s="103"/>
      <c r="F668" s="103"/>
      <c r="G668" s="103"/>
      <c r="H668" s="103"/>
      <c r="I668" s="103"/>
      <c r="J668" s="103"/>
      <c r="K668" s="103"/>
      <c r="L668" s="104"/>
      <c r="M668" s="103"/>
      <c r="N668" s="103"/>
      <c r="O668" s="103"/>
      <c r="P668" s="108"/>
      <c r="Q668" s="103"/>
      <c r="R668" s="103"/>
      <c r="S668" s="103"/>
      <c r="T668" s="103"/>
      <c r="U668" s="103"/>
      <c r="V668" s="103"/>
      <c r="W668" s="106"/>
      <c r="X668" s="103"/>
      <c r="Y668" s="103"/>
      <c r="Z668" s="103"/>
      <c r="AA668" s="103"/>
      <c r="AB668" s="103"/>
      <c r="AC668" s="103"/>
      <c r="AD668" s="103"/>
      <c r="AE668" s="103"/>
      <c r="AF668" s="103"/>
      <c r="AG668" s="103"/>
      <c r="AH668" s="103"/>
      <c r="AI668" s="103"/>
      <c r="AJ668" s="103"/>
    </row>
    <row r="669" spans="1:36" x14ac:dyDescent="0.2">
      <c r="A669" s="35">
        <v>667</v>
      </c>
      <c r="B669" s="93"/>
      <c r="C669" s="93"/>
      <c r="D669" s="103"/>
      <c r="E669" s="103"/>
      <c r="F669" s="103"/>
      <c r="G669" s="103"/>
      <c r="H669" s="103"/>
      <c r="I669" s="103"/>
      <c r="J669" s="103"/>
      <c r="K669" s="103"/>
      <c r="L669" s="104"/>
      <c r="M669" s="103"/>
      <c r="N669" s="103"/>
      <c r="O669" s="103"/>
      <c r="P669" s="108"/>
      <c r="Q669" s="103"/>
      <c r="R669" s="103"/>
      <c r="S669" s="103"/>
      <c r="T669" s="103"/>
      <c r="U669" s="103"/>
      <c r="V669" s="103"/>
      <c r="W669" s="106"/>
      <c r="X669" s="103"/>
      <c r="Y669" s="103"/>
      <c r="Z669" s="103"/>
      <c r="AA669" s="103"/>
      <c r="AB669" s="103"/>
      <c r="AC669" s="103"/>
      <c r="AD669" s="103"/>
      <c r="AE669" s="103"/>
      <c r="AF669" s="103"/>
      <c r="AG669" s="103"/>
      <c r="AH669" s="103"/>
      <c r="AI669" s="103"/>
      <c r="AJ669" s="103"/>
    </row>
    <row r="670" spans="1:36" x14ac:dyDescent="0.2">
      <c r="A670" s="35">
        <v>668</v>
      </c>
      <c r="B670" s="93"/>
      <c r="C670" s="93"/>
      <c r="D670" s="103"/>
      <c r="E670" s="103"/>
      <c r="F670" s="103"/>
      <c r="G670" s="103"/>
      <c r="H670" s="103"/>
      <c r="I670" s="103"/>
      <c r="J670" s="103"/>
      <c r="K670" s="103"/>
      <c r="L670" s="104"/>
      <c r="M670" s="103"/>
      <c r="N670" s="103"/>
      <c r="O670" s="103"/>
      <c r="P670" s="108"/>
      <c r="Q670" s="103"/>
      <c r="R670" s="103"/>
      <c r="S670" s="103"/>
      <c r="T670" s="103"/>
      <c r="U670" s="103"/>
      <c r="V670" s="103"/>
      <c r="W670" s="106"/>
      <c r="X670" s="103"/>
      <c r="Y670" s="103"/>
      <c r="Z670" s="103"/>
      <c r="AA670" s="103"/>
      <c r="AB670" s="103"/>
      <c r="AC670" s="103"/>
      <c r="AD670" s="103"/>
      <c r="AE670" s="103"/>
      <c r="AF670" s="103"/>
      <c r="AG670" s="103"/>
      <c r="AH670" s="103"/>
      <c r="AI670" s="103"/>
      <c r="AJ670" s="103"/>
    </row>
    <row r="671" spans="1:36" x14ac:dyDescent="0.2">
      <c r="A671" s="35">
        <v>669</v>
      </c>
      <c r="B671" s="93"/>
      <c r="C671" s="93"/>
      <c r="D671" s="103"/>
      <c r="E671" s="103"/>
      <c r="F671" s="103"/>
      <c r="G671" s="103"/>
      <c r="H671" s="103"/>
      <c r="I671" s="103"/>
      <c r="J671" s="103"/>
      <c r="K671" s="103"/>
      <c r="L671" s="104"/>
      <c r="M671" s="103"/>
      <c r="N671" s="103"/>
      <c r="O671" s="103"/>
      <c r="P671" s="108"/>
      <c r="Q671" s="103"/>
      <c r="R671" s="103"/>
      <c r="S671" s="103"/>
      <c r="T671" s="103"/>
      <c r="U671" s="103"/>
      <c r="V671" s="103"/>
      <c r="W671" s="106"/>
      <c r="X671" s="103"/>
      <c r="Y671" s="103"/>
      <c r="Z671" s="103"/>
      <c r="AA671" s="103"/>
      <c r="AB671" s="103"/>
      <c r="AC671" s="103"/>
      <c r="AD671" s="103"/>
      <c r="AE671" s="103"/>
      <c r="AF671" s="103"/>
      <c r="AG671" s="103"/>
      <c r="AH671" s="103"/>
      <c r="AI671" s="103"/>
      <c r="AJ671" s="103"/>
    </row>
    <row r="672" spans="1:36" x14ac:dyDescent="0.2">
      <c r="A672" s="35">
        <v>670</v>
      </c>
      <c r="B672" s="93"/>
      <c r="C672" s="93"/>
      <c r="D672" s="103"/>
      <c r="E672" s="103"/>
      <c r="F672" s="103"/>
      <c r="G672" s="103"/>
      <c r="H672" s="103"/>
      <c r="I672" s="103"/>
      <c r="J672" s="103"/>
      <c r="K672" s="103"/>
      <c r="L672" s="104"/>
      <c r="M672" s="103"/>
      <c r="N672" s="103"/>
      <c r="O672" s="103"/>
      <c r="P672" s="108"/>
      <c r="Q672" s="103"/>
      <c r="R672" s="103"/>
      <c r="S672" s="103"/>
      <c r="T672" s="103"/>
      <c r="U672" s="103"/>
      <c r="V672" s="103"/>
      <c r="W672" s="106"/>
      <c r="X672" s="103"/>
      <c r="Y672" s="103"/>
      <c r="Z672" s="103"/>
      <c r="AA672" s="103"/>
      <c r="AB672" s="103"/>
      <c r="AC672" s="103"/>
      <c r="AD672" s="103"/>
      <c r="AE672" s="103"/>
      <c r="AF672" s="103"/>
      <c r="AG672" s="103"/>
      <c r="AH672" s="103"/>
      <c r="AI672" s="103"/>
      <c r="AJ672" s="103"/>
    </row>
    <row r="673" spans="1:36" x14ac:dyDescent="0.2">
      <c r="A673" s="35">
        <v>671</v>
      </c>
      <c r="B673" s="93"/>
      <c r="C673" s="93"/>
      <c r="D673" s="103"/>
      <c r="E673" s="103"/>
      <c r="F673" s="103"/>
      <c r="G673" s="103"/>
      <c r="H673" s="103"/>
      <c r="I673" s="103"/>
      <c r="J673" s="103"/>
      <c r="K673" s="103"/>
      <c r="L673" s="104"/>
      <c r="M673" s="103"/>
      <c r="N673" s="103"/>
      <c r="O673" s="103"/>
      <c r="P673" s="108"/>
      <c r="Q673" s="103"/>
      <c r="R673" s="103"/>
      <c r="S673" s="103"/>
      <c r="T673" s="103"/>
      <c r="U673" s="103"/>
      <c r="V673" s="103"/>
      <c r="W673" s="106"/>
      <c r="X673" s="103"/>
      <c r="Y673" s="103"/>
      <c r="Z673" s="103"/>
      <c r="AA673" s="103"/>
      <c r="AB673" s="103"/>
      <c r="AC673" s="103"/>
      <c r="AD673" s="103"/>
      <c r="AE673" s="103"/>
      <c r="AF673" s="103"/>
      <c r="AG673" s="103"/>
      <c r="AH673" s="103"/>
      <c r="AI673" s="103"/>
      <c r="AJ673" s="103"/>
    </row>
    <row r="674" spans="1:36" x14ac:dyDescent="0.2">
      <c r="A674" s="35">
        <v>672</v>
      </c>
      <c r="B674" s="93"/>
      <c r="C674" s="93"/>
      <c r="D674" s="103"/>
      <c r="E674" s="103"/>
      <c r="F674" s="103"/>
      <c r="G674" s="103"/>
      <c r="H674" s="103"/>
      <c r="I674" s="103"/>
      <c r="J674" s="103"/>
      <c r="K674" s="103"/>
      <c r="L674" s="104"/>
      <c r="M674" s="103"/>
      <c r="N674" s="103"/>
      <c r="O674" s="103"/>
      <c r="P674" s="108"/>
      <c r="Q674" s="103"/>
      <c r="R674" s="103"/>
      <c r="S674" s="103"/>
      <c r="T674" s="103"/>
      <c r="U674" s="103"/>
      <c r="V674" s="103"/>
      <c r="W674" s="106"/>
      <c r="X674" s="103"/>
      <c r="Y674" s="103"/>
      <c r="Z674" s="103"/>
      <c r="AA674" s="103"/>
      <c r="AB674" s="103"/>
      <c r="AC674" s="103"/>
      <c r="AD674" s="103"/>
      <c r="AE674" s="103"/>
      <c r="AF674" s="103"/>
      <c r="AG674" s="103"/>
      <c r="AH674" s="103"/>
      <c r="AI674" s="103"/>
      <c r="AJ674" s="103"/>
    </row>
    <row r="675" spans="1:36" x14ac:dyDescent="0.2">
      <c r="A675" s="35">
        <v>673</v>
      </c>
      <c r="B675" s="93"/>
      <c r="C675" s="93"/>
      <c r="D675" s="103"/>
      <c r="E675" s="103"/>
      <c r="F675" s="103"/>
      <c r="G675" s="103"/>
      <c r="H675" s="103"/>
      <c r="I675" s="103"/>
      <c r="J675" s="103"/>
      <c r="K675" s="103"/>
      <c r="L675" s="104"/>
      <c r="M675" s="103"/>
      <c r="N675" s="103"/>
      <c r="O675" s="103"/>
      <c r="P675" s="108"/>
      <c r="Q675" s="103"/>
      <c r="R675" s="103"/>
      <c r="S675" s="103"/>
      <c r="T675" s="103"/>
      <c r="U675" s="103"/>
      <c r="V675" s="103"/>
      <c r="W675" s="106"/>
      <c r="X675" s="103"/>
      <c r="Y675" s="103"/>
      <c r="Z675" s="103"/>
      <c r="AA675" s="103"/>
      <c r="AB675" s="103"/>
      <c r="AC675" s="103"/>
      <c r="AD675" s="103"/>
      <c r="AE675" s="103"/>
      <c r="AF675" s="103"/>
      <c r="AG675" s="103"/>
      <c r="AH675" s="103"/>
      <c r="AI675" s="103"/>
      <c r="AJ675" s="103"/>
    </row>
    <row r="676" spans="1:36" x14ac:dyDescent="0.2">
      <c r="A676" s="35">
        <v>674</v>
      </c>
      <c r="B676" s="93"/>
      <c r="C676" s="93"/>
      <c r="D676" s="103"/>
      <c r="E676" s="103"/>
      <c r="F676" s="103"/>
      <c r="G676" s="103"/>
      <c r="H676" s="103"/>
      <c r="I676" s="103"/>
      <c r="J676" s="103"/>
      <c r="K676" s="103"/>
      <c r="L676" s="104"/>
      <c r="M676" s="103"/>
      <c r="N676" s="103"/>
      <c r="O676" s="103"/>
      <c r="P676" s="108"/>
      <c r="Q676" s="103"/>
      <c r="R676" s="103"/>
      <c r="S676" s="103"/>
      <c r="T676" s="103"/>
      <c r="U676" s="103"/>
      <c r="V676" s="103"/>
      <c r="W676" s="106"/>
      <c r="X676" s="103"/>
      <c r="Y676" s="103"/>
      <c r="Z676" s="103"/>
      <c r="AA676" s="103"/>
      <c r="AB676" s="103"/>
      <c r="AC676" s="103"/>
      <c r="AD676" s="103"/>
      <c r="AE676" s="103"/>
      <c r="AF676" s="103"/>
      <c r="AG676" s="103"/>
      <c r="AH676" s="103"/>
      <c r="AI676" s="103"/>
      <c r="AJ676" s="103"/>
    </row>
    <row r="677" spans="1:36" x14ac:dyDescent="0.2">
      <c r="A677" s="35">
        <v>675</v>
      </c>
      <c r="B677" s="93"/>
      <c r="C677" s="93"/>
      <c r="D677" s="103"/>
      <c r="E677" s="103"/>
      <c r="F677" s="103"/>
      <c r="G677" s="103"/>
      <c r="H677" s="103"/>
      <c r="I677" s="103"/>
      <c r="J677" s="103"/>
      <c r="K677" s="103"/>
      <c r="L677" s="104"/>
      <c r="M677" s="103"/>
      <c r="N677" s="103"/>
      <c r="O677" s="103"/>
      <c r="P677" s="108"/>
      <c r="Q677" s="103"/>
      <c r="R677" s="103"/>
      <c r="S677" s="103"/>
      <c r="T677" s="103"/>
      <c r="U677" s="103"/>
      <c r="V677" s="103"/>
      <c r="W677" s="106"/>
      <c r="X677" s="103"/>
      <c r="Y677" s="103"/>
      <c r="Z677" s="103"/>
      <c r="AA677" s="103"/>
      <c r="AB677" s="103"/>
      <c r="AC677" s="103"/>
      <c r="AD677" s="103"/>
      <c r="AE677" s="103"/>
      <c r="AF677" s="103"/>
      <c r="AG677" s="103"/>
      <c r="AH677" s="103"/>
      <c r="AI677" s="103"/>
      <c r="AJ677" s="103"/>
    </row>
    <row r="678" spans="1:36" x14ac:dyDescent="0.2">
      <c r="A678" s="35">
        <v>676</v>
      </c>
      <c r="B678" s="93"/>
      <c r="C678" s="93"/>
      <c r="D678" s="103"/>
      <c r="E678" s="103"/>
      <c r="F678" s="103"/>
      <c r="G678" s="103"/>
      <c r="H678" s="103"/>
      <c r="I678" s="103"/>
      <c r="J678" s="103"/>
      <c r="K678" s="103"/>
      <c r="L678" s="104"/>
      <c r="M678" s="103"/>
      <c r="N678" s="103"/>
      <c r="O678" s="103"/>
      <c r="P678" s="108"/>
      <c r="Q678" s="103"/>
      <c r="R678" s="103"/>
      <c r="S678" s="103"/>
      <c r="T678" s="103"/>
      <c r="U678" s="103"/>
      <c r="V678" s="103"/>
      <c r="W678" s="106"/>
      <c r="X678" s="103"/>
      <c r="Y678" s="103"/>
      <c r="Z678" s="103"/>
      <c r="AA678" s="103"/>
      <c r="AB678" s="103"/>
      <c r="AC678" s="103"/>
      <c r="AD678" s="103"/>
      <c r="AE678" s="103"/>
      <c r="AF678" s="103"/>
      <c r="AG678" s="103"/>
      <c r="AH678" s="103"/>
      <c r="AI678" s="103"/>
      <c r="AJ678" s="103"/>
    </row>
    <row r="679" spans="1:36" x14ac:dyDescent="0.2">
      <c r="A679" s="35">
        <v>677</v>
      </c>
      <c r="B679" s="93"/>
      <c r="C679" s="93"/>
      <c r="D679" s="103"/>
      <c r="E679" s="103"/>
      <c r="F679" s="103"/>
      <c r="G679" s="103"/>
      <c r="H679" s="103"/>
      <c r="I679" s="103"/>
      <c r="J679" s="103"/>
      <c r="K679" s="103"/>
      <c r="L679" s="104"/>
      <c r="M679" s="103"/>
      <c r="N679" s="103"/>
      <c r="O679" s="103"/>
      <c r="P679" s="108"/>
      <c r="Q679" s="103"/>
      <c r="R679" s="103"/>
      <c r="S679" s="103"/>
      <c r="T679" s="103"/>
      <c r="U679" s="103"/>
      <c r="V679" s="103"/>
      <c r="W679" s="106"/>
      <c r="X679" s="103"/>
      <c r="Y679" s="103"/>
      <c r="Z679" s="103"/>
      <c r="AA679" s="103"/>
      <c r="AB679" s="103"/>
      <c r="AC679" s="103"/>
      <c r="AD679" s="103"/>
      <c r="AE679" s="103"/>
      <c r="AF679" s="103"/>
      <c r="AG679" s="103"/>
      <c r="AH679" s="103"/>
      <c r="AI679" s="103"/>
      <c r="AJ679" s="103"/>
    </row>
    <row r="680" spans="1:36" x14ac:dyDescent="0.2">
      <c r="A680" s="35">
        <v>678</v>
      </c>
      <c r="B680" s="93"/>
      <c r="C680" s="93"/>
      <c r="D680" s="103"/>
      <c r="E680" s="103"/>
      <c r="F680" s="103"/>
      <c r="G680" s="103"/>
      <c r="H680" s="103"/>
      <c r="I680" s="103"/>
      <c r="J680" s="103"/>
      <c r="K680" s="103"/>
      <c r="L680" s="104"/>
      <c r="M680" s="103"/>
      <c r="N680" s="103"/>
      <c r="O680" s="103"/>
      <c r="P680" s="108"/>
      <c r="Q680" s="103"/>
      <c r="R680" s="103"/>
      <c r="S680" s="103"/>
      <c r="T680" s="103"/>
      <c r="U680" s="103"/>
      <c r="V680" s="103"/>
      <c r="W680" s="106"/>
      <c r="X680" s="103"/>
      <c r="Y680" s="103"/>
      <c r="Z680" s="103"/>
      <c r="AA680" s="103"/>
      <c r="AB680" s="103"/>
      <c r="AC680" s="103"/>
      <c r="AD680" s="103"/>
      <c r="AE680" s="103"/>
      <c r="AF680" s="103"/>
      <c r="AG680" s="103"/>
      <c r="AH680" s="103"/>
      <c r="AI680" s="103"/>
      <c r="AJ680" s="103"/>
    </row>
    <row r="681" spans="1:36" x14ac:dyDescent="0.2">
      <c r="A681" s="35">
        <v>679</v>
      </c>
      <c r="B681" s="93"/>
      <c r="C681" s="93"/>
      <c r="D681" s="103"/>
      <c r="E681" s="103"/>
      <c r="F681" s="103"/>
      <c r="G681" s="103"/>
      <c r="H681" s="103"/>
      <c r="I681" s="103"/>
      <c r="J681" s="103"/>
      <c r="K681" s="103"/>
      <c r="L681" s="104"/>
      <c r="M681" s="103"/>
      <c r="N681" s="103"/>
      <c r="O681" s="103"/>
      <c r="P681" s="108"/>
      <c r="Q681" s="103"/>
      <c r="R681" s="103"/>
      <c r="S681" s="103"/>
      <c r="T681" s="103"/>
      <c r="U681" s="103"/>
      <c r="V681" s="103"/>
      <c r="W681" s="106"/>
      <c r="X681" s="103"/>
      <c r="Y681" s="103"/>
      <c r="Z681" s="103"/>
      <c r="AA681" s="103"/>
      <c r="AB681" s="103"/>
      <c r="AC681" s="103"/>
      <c r="AD681" s="103"/>
      <c r="AE681" s="103"/>
      <c r="AF681" s="103"/>
      <c r="AG681" s="103"/>
      <c r="AH681" s="103"/>
      <c r="AI681" s="103"/>
      <c r="AJ681" s="103"/>
    </row>
    <row r="682" spans="1:36" x14ac:dyDescent="0.2">
      <c r="A682" s="35">
        <v>680</v>
      </c>
      <c r="B682" s="93"/>
      <c r="C682" s="93"/>
      <c r="D682" s="103"/>
      <c r="E682" s="103"/>
      <c r="F682" s="103"/>
      <c r="G682" s="103"/>
      <c r="H682" s="103"/>
      <c r="I682" s="103"/>
      <c r="J682" s="103"/>
      <c r="K682" s="103"/>
      <c r="L682" s="104"/>
      <c r="M682" s="103"/>
      <c r="N682" s="103"/>
      <c r="O682" s="103"/>
      <c r="P682" s="108"/>
      <c r="Q682" s="103"/>
      <c r="R682" s="103"/>
      <c r="S682" s="103"/>
      <c r="T682" s="103"/>
      <c r="U682" s="103"/>
      <c r="V682" s="103"/>
      <c r="W682" s="106"/>
      <c r="X682" s="103"/>
      <c r="Y682" s="103"/>
      <c r="Z682" s="103"/>
      <c r="AA682" s="103"/>
      <c r="AB682" s="103"/>
      <c r="AC682" s="103"/>
      <c r="AD682" s="103"/>
      <c r="AE682" s="103"/>
      <c r="AF682" s="103"/>
      <c r="AG682" s="103"/>
      <c r="AH682" s="103"/>
      <c r="AI682" s="103"/>
      <c r="AJ682" s="103"/>
    </row>
    <row r="683" spans="1:36" x14ac:dyDescent="0.2">
      <c r="A683" s="35">
        <v>681</v>
      </c>
      <c r="B683" s="93"/>
      <c r="C683" s="93"/>
      <c r="D683" s="103"/>
      <c r="E683" s="103"/>
      <c r="F683" s="103"/>
      <c r="G683" s="103"/>
      <c r="H683" s="103"/>
      <c r="I683" s="103"/>
      <c r="J683" s="103"/>
      <c r="K683" s="103"/>
      <c r="L683" s="104"/>
      <c r="M683" s="103"/>
      <c r="N683" s="103"/>
      <c r="O683" s="103"/>
      <c r="P683" s="108"/>
      <c r="Q683" s="103"/>
      <c r="R683" s="103"/>
      <c r="S683" s="103"/>
      <c r="T683" s="103"/>
      <c r="U683" s="103"/>
      <c r="V683" s="103"/>
      <c r="W683" s="106"/>
      <c r="X683" s="103"/>
      <c r="Y683" s="103"/>
      <c r="Z683" s="103"/>
      <c r="AA683" s="103"/>
      <c r="AB683" s="103"/>
      <c r="AC683" s="103"/>
      <c r="AD683" s="103"/>
      <c r="AE683" s="103"/>
      <c r="AF683" s="103"/>
      <c r="AG683" s="103"/>
      <c r="AH683" s="103"/>
      <c r="AI683" s="103"/>
      <c r="AJ683" s="103"/>
    </row>
    <row r="684" spans="1:36" x14ac:dyDescent="0.2">
      <c r="A684" s="35">
        <v>682</v>
      </c>
      <c r="B684" s="93"/>
      <c r="C684" s="93"/>
      <c r="D684" s="103"/>
      <c r="E684" s="103"/>
      <c r="F684" s="103"/>
      <c r="G684" s="103"/>
      <c r="H684" s="103"/>
      <c r="I684" s="103"/>
      <c r="J684" s="103"/>
      <c r="K684" s="103"/>
      <c r="L684" s="104"/>
      <c r="M684" s="103"/>
      <c r="N684" s="103"/>
      <c r="O684" s="103"/>
      <c r="P684" s="108"/>
      <c r="Q684" s="103"/>
      <c r="R684" s="103"/>
      <c r="S684" s="103"/>
      <c r="T684" s="103"/>
      <c r="U684" s="103"/>
      <c r="V684" s="103"/>
      <c r="W684" s="106"/>
      <c r="X684" s="103"/>
      <c r="Y684" s="103"/>
      <c r="Z684" s="103"/>
      <c r="AA684" s="103"/>
      <c r="AB684" s="103"/>
      <c r="AC684" s="103"/>
      <c r="AD684" s="103"/>
      <c r="AE684" s="103"/>
      <c r="AF684" s="103"/>
      <c r="AG684" s="103"/>
      <c r="AH684" s="103"/>
      <c r="AI684" s="103"/>
      <c r="AJ684" s="103"/>
    </row>
    <row r="685" spans="1:36" x14ac:dyDescent="0.2">
      <c r="A685" s="35">
        <v>683</v>
      </c>
      <c r="B685" s="93"/>
      <c r="C685" s="93"/>
      <c r="D685" s="103"/>
      <c r="E685" s="103"/>
      <c r="F685" s="103"/>
      <c r="G685" s="103"/>
      <c r="H685" s="103"/>
      <c r="I685" s="103"/>
      <c r="J685" s="103"/>
      <c r="K685" s="103"/>
      <c r="L685" s="104"/>
      <c r="M685" s="103"/>
      <c r="N685" s="103"/>
      <c r="O685" s="103"/>
      <c r="P685" s="108"/>
      <c r="Q685" s="103"/>
      <c r="R685" s="103"/>
      <c r="S685" s="103"/>
      <c r="T685" s="103"/>
      <c r="U685" s="103"/>
      <c r="V685" s="103"/>
      <c r="W685" s="106"/>
      <c r="X685" s="103"/>
      <c r="Y685" s="103"/>
      <c r="Z685" s="103"/>
      <c r="AA685" s="103"/>
      <c r="AB685" s="103"/>
      <c r="AC685" s="103"/>
      <c r="AD685" s="103"/>
      <c r="AE685" s="103"/>
      <c r="AF685" s="103"/>
      <c r="AG685" s="103"/>
      <c r="AH685" s="103"/>
      <c r="AI685" s="103"/>
      <c r="AJ685" s="103"/>
    </row>
    <row r="686" spans="1:36" x14ac:dyDescent="0.2">
      <c r="A686" s="35">
        <v>684</v>
      </c>
      <c r="B686" s="93"/>
      <c r="C686" s="93"/>
      <c r="D686" s="103"/>
      <c r="E686" s="103"/>
      <c r="F686" s="103"/>
      <c r="G686" s="103"/>
      <c r="H686" s="103"/>
      <c r="I686" s="103"/>
      <c r="J686" s="103"/>
      <c r="K686" s="103"/>
      <c r="L686" s="104"/>
      <c r="M686" s="103"/>
      <c r="N686" s="103"/>
      <c r="O686" s="103"/>
      <c r="P686" s="108"/>
      <c r="Q686" s="103"/>
      <c r="R686" s="103"/>
      <c r="S686" s="103"/>
      <c r="T686" s="103"/>
      <c r="U686" s="103"/>
      <c r="V686" s="103"/>
      <c r="W686" s="106"/>
      <c r="X686" s="103"/>
      <c r="Y686" s="103"/>
      <c r="Z686" s="103"/>
      <c r="AA686" s="103"/>
      <c r="AB686" s="103"/>
      <c r="AC686" s="103"/>
      <c r="AD686" s="103"/>
      <c r="AE686" s="103"/>
      <c r="AF686" s="103"/>
      <c r="AG686" s="103"/>
      <c r="AH686" s="103"/>
      <c r="AI686" s="103"/>
      <c r="AJ686" s="103"/>
    </row>
    <row r="687" spans="1:36" x14ac:dyDescent="0.2">
      <c r="A687" s="35">
        <v>685</v>
      </c>
      <c r="B687" s="93"/>
      <c r="C687" s="93"/>
      <c r="D687" s="103"/>
      <c r="E687" s="103"/>
      <c r="F687" s="103"/>
      <c r="G687" s="103"/>
      <c r="H687" s="103"/>
      <c r="I687" s="103"/>
      <c r="J687" s="103"/>
      <c r="K687" s="103"/>
      <c r="L687" s="104"/>
      <c r="M687" s="103"/>
      <c r="N687" s="103"/>
      <c r="O687" s="103"/>
      <c r="P687" s="108"/>
      <c r="Q687" s="103"/>
      <c r="R687" s="103"/>
      <c r="S687" s="103"/>
      <c r="T687" s="103"/>
      <c r="U687" s="103"/>
      <c r="V687" s="103"/>
      <c r="W687" s="106"/>
      <c r="X687" s="103"/>
      <c r="Y687" s="103"/>
      <c r="Z687" s="103"/>
      <c r="AA687" s="103"/>
      <c r="AB687" s="103"/>
      <c r="AC687" s="103"/>
      <c r="AD687" s="103"/>
      <c r="AE687" s="103"/>
      <c r="AF687" s="103"/>
      <c r="AG687" s="103"/>
      <c r="AH687" s="103"/>
      <c r="AI687" s="103"/>
      <c r="AJ687" s="103"/>
    </row>
    <row r="688" spans="1:36" x14ac:dyDescent="0.2">
      <c r="A688" s="35">
        <v>686</v>
      </c>
      <c r="B688" s="93"/>
      <c r="C688" s="93"/>
      <c r="D688" s="103"/>
      <c r="E688" s="103"/>
      <c r="F688" s="103"/>
      <c r="G688" s="103"/>
      <c r="H688" s="103"/>
      <c r="I688" s="103"/>
      <c r="J688" s="103"/>
      <c r="K688" s="103"/>
      <c r="L688" s="104"/>
      <c r="M688" s="103"/>
      <c r="N688" s="103"/>
      <c r="O688" s="103"/>
      <c r="P688" s="108"/>
      <c r="Q688" s="103"/>
      <c r="R688" s="103"/>
      <c r="S688" s="103"/>
      <c r="T688" s="103"/>
      <c r="U688" s="103"/>
      <c r="V688" s="103"/>
      <c r="W688" s="106"/>
      <c r="X688" s="103"/>
      <c r="Y688" s="103"/>
      <c r="Z688" s="103"/>
      <c r="AA688" s="103"/>
      <c r="AB688" s="103"/>
      <c r="AC688" s="103"/>
      <c r="AD688" s="103"/>
      <c r="AE688" s="103"/>
      <c r="AF688" s="103"/>
      <c r="AG688" s="103"/>
      <c r="AH688" s="103"/>
      <c r="AI688" s="103"/>
      <c r="AJ688" s="103"/>
    </row>
    <row r="689" spans="1:36" x14ac:dyDescent="0.2">
      <c r="A689" s="35">
        <v>687</v>
      </c>
      <c r="B689" s="93"/>
      <c r="C689" s="93"/>
      <c r="D689" s="103"/>
      <c r="E689" s="103"/>
      <c r="F689" s="103"/>
      <c r="G689" s="103"/>
      <c r="H689" s="103"/>
      <c r="I689" s="103"/>
      <c r="J689" s="103"/>
      <c r="K689" s="103"/>
      <c r="L689" s="104"/>
      <c r="M689" s="103"/>
      <c r="N689" s="103"/>
      <c r="O689" s="103"/>
      <c r="P689" s="108"/>
      <c r="Q689" s="103"/>
      <c r="R689" s="103"/>
      <c r="S689" s="103"/>
      <c r="T689" s="103"/>
      <c r="U689" s="103"/>
      <c r="V689" s="103"/>
      <c r="W689" s="106"/>
      <c r="X689" s="103"/>
      <c r="Y689" s="103"/>
      <c r="Z689" s="103"/>
      <c r="AA689" s="103"/>
      <c r="AB689" s="103"/>
      <c r="AC689" s="103"/>
      <c r="AD689" s="103"/>
      <c r="AE689" s="103"/>
      <c r="AF689" s="103"/>
      <c r="AG689" s="103"/>
      <c r="AH689" s="103"/>
      <c r="AI689" s="103"/>
      <c r="AJ689" s="103"/>
    </row>
    <row r="690" spans="1:36" x14ac:dyDescent="0.2">
      <c r="A690" s="35">
        <v>688</v>
      </c>
      <c r="B690" s="93"/>
      <c r="C690" s="93"/>
      <c r="D690" s="103"/>
      <c r="E690" s="103"/>
      <c r="F690" s="103"/>
      <c r="G690" s="103"/>
      <c r="H690" s="103"/>
      <c r="I690" s="103"/>
      <c r="J690" s="103"/>
      <c r="K690" s="103"/>
      <c r="L690" s="104"/>
      <c r="M690" s="103"/>
      <c r="N690" s="103"/>
      <c r="O690" s="103"/>
      <c r="P690" s="108"/>
      <c r="Q690" s="103"/>
      <c r="R690" s="103"/>
      <c r="S690" s="103"/>
      <c r="T690" s="103"/>
      <c r="U690" s="103"/>
      <c r="V690" s="103"/>
      <c r="W690" s="106"/>
      <c r="X690" s="103"/>
      <c r="Y690" s="103"/>
      <c r="Z690" s="103"/>
      <c r="AA690" s="103"/>
      <c r="AB690" s="103"/>
      <c r="AC690" s="103"/>
      <c r="AD690" s="103"/>
      <c r="AE690" s="103"/>
      <c r="AF690" s="103"/>
      <c r="AG690" s="103"/>
      <c r="AH690" s="103"/>
      <c r="AI690" s="103"/>
      <c r="AJ690" s="103"/>
    </row>
    <row r="691" spans="1:36" x14ac:dyDescent="0.2">
      <c r="A691" s="35">
        <v>689</v>
      </c>
      <c r="B691" s="93"/>
      <c r="C691" s="93"/>
      <c r="D691" s="103"/>
      <c r="E691" s="103"/>
      <c r="F691" s="103"/>
      <c r="G691" s="103"/>
      <c r="H691" s="103"/>
      <c r="I691" s="103"/>
      <c r="J691" s="103"/>
      <c r="K691" s="103"/>
      <c r="L691" s="104"/>
      <c r="M691" s="103"/>
      <c r="N691" s="103"/>
      <c r="O691" s="103"/>
      <c r="P691" s="108"/>
      <c r="Q691" s="103"/>
      <c r="R691" s="103"/>
      <c r="S691" s="103"/>
      <c r="T691" s="103"/>
      <c r="U691" s="103"/>
      <c r="V691" s="103"/>
      <c r="W691" s="106"/>
      <c r="X691" s="103"/>
      <c r="Y691" s="103"/>
      <c r="Z691" s="103"/>
      <c r="AA691" s="103"/>
      <c r="AB691" s="103"/>
      <c r="AC691" s="103"/>
      <c r="AD691" s="103"/>
      <c r="AE691" s="103"/>
      <c r="AF691" s="103"/>
      <c r="AG691" s="103"/>
      <c r="AH691" s="103"/>
      <c r="AI691" s="103"/>
      <c r="AJ691" s="103"/>
    </row>
    <row r="692" spans="1:36" x14ac:dyDescent="0.2">
      <c r="A692" s="35">
        <v>690</v>
      </c>
      <c r="B692" s="93"/>
      <c r="C692" s="93"/>
      <c r="D692" s="103"/>
      <c r="E692" s="103"/>
      <c r="F692" s="103"/>
      <c r="G692" s="103"/>
      <c r="H692" s="103"/>
      <c r="I692" s="103"/>
      <c r="J692" s="103"/>
      <c r="K692" s="103"/>
      <c r="L692" s="104"/>
      <c r="M692" s="103"/>
      <c r="N692" s="103"/>
      <c r="O692" s="103"/>
      <c r="P692" s="108"/>
      <c r="Q692" s="103"/>
      <c r="R692" s="103"/>
      <c r="S692" s="103"/>
      <c r="T692" s="103"/>
      <c r="U692" s="103"/>
      <c r="V692" s="103"/>
      <c r="W692" s="106"/>
      <c r="X692" s="103"/>
      <c r="Y692" s="103"/>
      <c r="Z692" s="103"/>
      <c r="AA692" s="103"/>
      <c r="AB692" s="103"/>
      <c r="AC692" s="103"/>
      <c r="AD692" s="103"/>
      <c r="AE692" s="103"/>
      <c r="AF692" s="103"/>
      <c r="AG692" s="103"/>
      <c r="AH692" s="103"/>
      <c r="AI692" s="103"/>
      <c r="AJ692" s="103"/>
    </row>
    <row r="693" spans="1:36" x14ac:dyDescent="0.2">
      <c r="A693" s="35">
        <v>691</v>
      </c>
      <c r="B693" s="93"/>
      <c r="C693" s="93"/>
      <c r="D693" s="103"/>
      <c r="E693" s="103"/>
      <c r="F693" s="103"/>
      <c r="G693" s="103"/>
      <c r="H693" s="103"/>
      <c r="I693" s="103"/>
      <c r="J693" s="103"/>
      <c r="K693" s="103"/>
      <c r="L693" s="104"/>
      <c r="M693" s="103"/>
      <c r="N693" s="103"/>
      <c r="O693" s="103"/>
      <c r="P693" s="108"/>
      <c r="Q693" s="103"/>
      <c r="R693" s="103"/>
      <c r="S693" s="103"/>
      <c r="T693" s="103"/>
      <c r="U693" s="103"/>
      <c r="V693" s="103"/>
      <c r="W693" s="106"/>
      <c r="X693" s="103"/>
      <c r="Y693" s="103"/>
      <c r="Z693" s="103"/>
      <c r="AA693" s="103"/>
      <c r="AB693" s="103"/>
      <c r="AC693" s="103"/>
      <c r="AD693" s="103"/>
      <c r="AE693" s="103"/>
      <c r="AF693" s="103"/>
      <c r="AG693" s="103"/>
      <c r="AH693" s="103"/>
      <c r="AI693" s="103"/>
      <c r="AJ693" s="103"/>
    </row>
    <row r="694" spans="1:36" x14ac:dyDescent="0.2">
      <c r="A694" s="35">
        <v>692</v>
      </c>
      <c r="B694" s="93"/>
      <c r="C694" s="93"/>
      <c r="D694" s="103"/>
      <c r="E694" s="103"/>
      <c r="F694" s="103"/>
      <c r="G694" s="103"/>
      <c r="H694" s="103"/>
      <c r="I694" s="103"/>
      <c r="J694" s="103"/>
      <c r="K694" s="103"/>
      <c r="L694" s="104"/>
      <c r="M694" s="103"/>
      <c r="N694" s="103"/>
      <c r="O694" s="103"/>
      <c r="P694" s="108"/>
      <c r="Q694" s="103"/>
      <c r="R694" s="103"/>
      <c r="S694" s="103"/>
      <c r="T694" s="103"/>
      <c r="U694" s="103"/>
      <c r="V694" s="103"/>
      <c r="W694" s="106"/>
      <c r="X694" s="103"/>
      <c r="Y694" s="103"/>
      <c r="Z694" s="103"/>
      <c r="AA694" s="103"/>
      <c r="AB694" s="103"/>
      <c r="AC694" s="103"/>
      <c r="AD694" s="103"/>
      <c r="AE694" s="103"/>
      <c r="AF694" s="103"/>
      <c r="AG694" s="103"/>
      <c r="AH694" s="103"/>
      <c r="AI694" s="103"/>
      <c r="AJ694" s="103"/>
    </row>
    <row r="695" spans="1:36" x14ac:dyDescent="0.2">
      <c r="A695" s="35">
        <v>693</v>
      </c>
      <c r="B695" s="93"/>
      <c r="C695" s="93"/>
      <c r="D695" s="103"/>
      <c r="E695" s="103"/>
      <c r="F695" s="103"/>
      <c r="G695" s="103"/>
      <c r="H695" s="103"/>
      <c r="I695" s="103"/>
      <c r="J695" s="103"/>
      <c r="K695" s="103"/>
      <c r="L695" s="104"/>
      <c r="M695" s="103"/>
      <c r="N695" s="103"/>
      <c r="O695" s="103"/>
      <c r="P695" s="108"/>
      <c r="Q695" s="103"/>
      <c r="R695" s="103"/>
      <c r="S695" s="103"/>
      <c r="T695" s="103"/>
      <c r="U695" s="103"/>
      <c r="V695" s="103"/>
      <c r="W695" s="106"/>
      <c r="X695" s="103"/>
      <c r="Y695" s="103"/>
      <c r="Z695" s="103"/>
      <c r="AA695" s="103"/>
      <c r="AB695" s="103"/>
      <c r="AC695" s="103"/>
      <c r="AD695" s="103"/>
      <c r="AE695" s="103"/>
      <c r="AF695" s="103"/>
      <c r="AG695" s="103"/>
      <c r="AH695" s="103"/>
      <c r="AI695" s="103"/>
      <c r="AJ695" s="103"/>
    </row>
    <row r="696" spans="1:36" x14ac:dyDescent="0.2">
      <c r="A696" s="35">
        <v>694</v>
      </c>
      <c r="B696" s="93"/>
      <c r="C696" s="93"/>
      <c r="D696" s="103"/>
      <c r="E696" s="103"/>
      <c r="F696" s="103"/>
      <c r="G696" s="103"/>
      <c r="H696" s="103"/>
      <c r="I696" s="103"/>
      <c r="J696" s="103"/>
      <c r="K696" s="103"/>
      <c r="L696" s="104"/>
      <c r="M696" s="103"/>
      <c r="N696" s="103"/>
      <c r="O696" s="103"/>
      <c r="P696" s="108"/>
      <c r="Q696" s="103"/>
      <c r="R696" s="103"/>
      <c r="S696" s="103"/>
      <c r="T696" s="103"/>
      <c r="U696" s="103"/>
      <c r="V696" s="103"/>
      <c r="W696" s="106"/>
      <c r="X696" s="103"/>
      <c r="Y696" s="103"/>
      <c r="Z696" s="103"/>
      <c r="AA696" s="103"/>
      <c r="AB696" s="103"/>
      <c r="AC696" s="103"/>
      <c r="AD696" s="103"/>
      <c r="AE696" s="103"/>
      <c r="AF696" s="103"/>
      <c r="AG696" s="103"/>
      <c r="AH696" s="103"/>
      <c r="AI696" s="103"/>
      <c r="AJ696" s="103"/>
    </row>
    <row r="697" spans="1:36" x14ac:dyDescent="0.2">
      <c r="A697" s="35">
        <v>695</v>
      </c>
      <c r="B697" s="93"/>
      <c r="C697" s="93"/>
      <c r="D697" s="103"/>
      <c r="E697" s="103"/>
      <c r="F697" s="103"/>
      <c r="G697" s="103"/>
      <c r="H697" s="103"/>
      <c r="I697" s="103"/>
      <c r="J697" s="103"/>
      <c r="K697" s="103"/>
      <c r="L697" s="104"/>
      <c r="M697" s="103"/>
      <c r="N697" s="103"/>
      <c r="O697" s="103"/>
      <c r="P697" s="108"/>
      <c r="Q697" s="103"/>
      <c r="R697" s="103"/>
      <c r="S697" s="103"/>
      <c r="T697" s="103"/>
      <c r="U697" s="103"/>
      <c r="V697" s="103"/>
      <c r="W697" s="106"/>
      <c r="X697" s="103"/>
      <c r="Y697" s="103"/>
      <c r="Z697" s="103"/>
      <c r="AA697" s="103"/>
      <c r="AB697" s="103"/>
      <c r="AC697" s="103"/>
      <c r="AD697" s="103"/>
      <c r="AE697" s="103"/>
      <c r="AF697" s="103"/>
      <c r="AG697" s="103"/>
      <c r="AH697" s="103"/>
      <c r="AI697" s="103"/>
      <c r="AJ697" s="103"/>
    </row>
    <row r="698" spans="1:36" x14ac:dyDescent="0.2">
      <c r="A698" s="35">
        <v>696</v>
      </c>
      <c r="B698" s="93"/>
      <c r="C698" s="93"/>
      <c r="D698" s="103"/>
      <c r="E698" s="103"/>
      <c r="F698" s="103"/>
      <c r="G698" s="103"/>
      <c r="H698" s="103"/>
      <c r="I698" s="103"/>
      <c r="J698" s="103"/>
      <c r="K698" s="103"/>
      <c r="L698" s="104"/>
      <c r="M698" s="103"/>
      <c r="N698" s="103"/>
      <c r="O698" s="103"/>
      <c r="P698" s="108"/>
      <c r="Q698" s="103"/>
      <c r="R698" s="103"/>
      <c r="S698" s="103"/>
      <c r="T698" s="103"/>
      <c r="U698" s="103"/>
      <c r="V698" s="103"/>
      <c r="W698" s="106"/>
      <c r="X698" s="103"/>
      <c r="Y698" s="103"/>
      <c r="Z698" s="103"/>
      <c r="AA698" s="103"/>
      <c r="AB698" s="103"/>
      <c r="AC698" s="103"/>
      <c r="AD698" s="103"/>
      <c r="AE698" s="103"/>
      <c r="AF698" s="103"/>
      <c r="AG698" s="103"/>
      <c r="AH698" s="103"/>
      <c r="AI698" s="103"/>
      <c r="AJ698" s="103"/>
    </row>
    <row r="699" spans="1:36" x14ac:dyDescent="0.2">
      <c r="A699" s="35">
        <v>697</v>
      </c>
      <c r="B699" s="93"/>
      <c r="C699" s="93"/>
      <c r="D699" s="103"/>
      <c r="E699" s="103"/>
      <c r="F699" s="103"/>
      <c r="G699" s="103"/>
      <c r="H699" s="103"/>
      <c r="I699" s="103"/>
      <c r="J699" s="103"/>
      <c r="K699" s="103"/>
      <c r="L699" s="104"/>
      <c r="M699" s="103"/>
      <c r="N699" s="103"/>
      <c r="O699" s="103"/>
      <c r="P699" s="108"/>
      <c r="Q699" s="103"/>
      <c r="R699" s="103"/>
      <c r="S699" s="103"/>
      <c r="T699" s="103"/>
      <c r="U699" s="103"/>
      <c r="V699" s="103"/>
      <c r="W699" s="106"/>
      <c r="X699" s="103"/>
      <c r="Y699" s="103"/>
      <c r="Z699" s="103"/>
      <c r="AA699" s="103"/>
      <c r="AB699" s="103"/>
      <c r="AC699" s="103"/>
      <c r="AD699" s="103"/>
      <c r="AE699" s="103"/>
      <c r="AF699" s="103"/>
      <c r="AG699" s="103"/>
      <c r="AH699" s="103"/>
      <c r="AI699" s="103"/>
      <c r="AJ699" s="103"/>
    </row>
    <row r="700" spans="1:36" x14ac:dyDescent="0.2">
      <c r="A700" s="35">
        <v>698</v>
      </c>
      <c r="B700" s="93"/>
      <c r="C700" s="93"/>
      <c r="D700" s="103"/>
      <c r="E700" s="103"/>
      <c r="F700" s="103"/>
      <c r="G700" s="103"/>
      <c r="H700" s="103"/>
      <c r="I700" s="103"/>
      <c r="J700" s="103"/>
      <c r="K700" s="103"/>
      <c r="L700" s="104"/>
      <c r="M700" s="103"/>
      <c r="N700" s="103"/>
      <c r="O700" s="103"/>
      <c r="P700" s="108"/>
      <c r="Q700" s="103"/>
      <c r="R700" s="103"/>
      <c r="S700" s="103"/>
      <c r="T700" s="103"/>
      <c r="U700" s="103"/>
      <c r="V700" s="103"/>
      <c r="W700" s="106"/>
      <c r="X700" s="103"/>
      <c r="Y700" s="103"/>
      <c r="Z700" s="103"/>
      <c r="AA700" s="103"/>
      <c r="AB700" s="103"/>
      <c r="AC700" s="103"/>
      <c r="AD700" s="103"/>
      <c r="AE700" s="103"/>
      <c r="AF700" s="103"/>
      <c r="AG700" s="103"/>
      <c r="AH700" s="103"/>
      <c r="AI700" s="103"/>
      <c r="AJ700" s="103"/>
    </row>
    <row r="701" spans="1:36" x14ac:dyDescent="0.2">
      <c r="A701" s="35">
        <v>699</v>
      </c>
      <c r="B701" s="93"/>
      <c r="C701" s="93"/>
      <c r="D701" s="103"/>
      <c r="E701" s="103"/>
      <c r="F701" s="103"/>
      <c r="G701" s="103"/>
      <c r="H701" s="103"/>
      <c r="I701" s="103"/>
      <c r="J701" s="103"/>
      <c r="K701" s="103"/>
      <c r="L701" s="104"/>
      <c r="M701" s="103"/>
      <c r="N701" s="103"/>
      <c r="O701" s="103"/>
      <c r="P701" s="108"/>
      <c r="Q701" s="103"/>
      <c r="R701" s="103"/>
      <c r="S701" s="103"/>
      <c r="T701" s="103"/>
      <c r="U701" s="103"/>
      <c r="V701" s="103"/>
      <c r="W701" s="106"/>
      <c r="X701" s="103"/>
      <c r="Y701" s="103"/>
      <c r="Z701" s="103"/>
      <c r="AA701" s="103"/>
      <c r="AB701" s="103"/>
      <c r="AC701" s="103"/>
      <c r="AD701" s="103"/>
      <c r="AE701" s="103"/>
      <c r="AF701" s="103"/>
      <c r="AG701" s="103"/>
      <c r="AH701" s="103"/>
      <c r="AI701" s="103"/>
      <c r="AJ701" s="103"/>
    </row>
    <row r="702" spans="1:36" x14ac:dyDescent="0.2">
      <c r="A702" s="35">
        <v>700</v>
      </c>
      <c r="B702" s="93"/>
      <c r="C702" s="93"/>
      <c r="D702" s="103"/>
      <c r="E702" s="103"/>
      <c r="F702" s="103"/>
      <c r="G702" s="103"/>
      <c r="H702" s="103"/>
      <c r="I702" s="103"/>
      <c r="J702" s="103"/>
      <c r="K702" s="103"/>
      <c r="L702" s="104"/>
      <c r="M702" s="103"/>
      <c r="N702" s="103"/>
      <c r="O702" s="103"/>
      <c r="P702" s="108"/>
      <c r="Q702" s="103"/>
      <c r="R702" s="103"/>
      <c r="S702" s="103"/>
      <c r="T702" s="103"/>
      <c r="U702" s="103"/>
      <c r="V702" s="103"/>
      <c r="W702" s="106"/>
      <c r="X702" s="103"/>
      <c r="Y702" s="103"/>
      <c r="Z702" s="103"/>
      <c r="AA702" s="103"/>
      <c r="AB702" s="103"/>
      <c r="AC702" s="103"/>
      <c r="AD702" s="103"/>
      <c r="AE702" s="103"/>
      <c r="AF702" s="103"/>
      <c r="AG702" s="103"/>
      <c r="AH702" s="103"/>
      <c r="AI702" s="103"/>
      <c r="AJ702" s="103"/>
    </row>
    <row r="703" spans="1:36" x14ac:dyDescent="0.2">
      <c r="A703" s="35">
        <v>701</v>
      </c>
      <c r="B703" s="93"/>
      <c r="C703" s="93"/>
      <c r="D703" s="103"/>
      <c r="E703" s="103"/>
      <c r="F703" s="103"/>
      <c r="G703" s="103"/>
      <c r="H703" s="103"/>
      <c r="I703" s="103"/>
      <c r="J703" s="103"/>
      <c r="K703" s="103"/>
      <c r="L703" s="104"/>
      <c r="M703" s="103"/>
      <c r="N703" s="103"/>
      <c r="O703" s="103"/>
      <c r="P703" s="108"/>
      <c r="Q703" s="103"/>
      <c r="R703" s="103"/>
      <c r="S703" s="103"/>
      <c r="T703" s="103"/>
      <c r="U703" s="103"/>
      <c r="V703" s="103"/>
      <c r="W703" s="106"/>
      <c r="X703" s="103"/>
      <c r="Y703" s="103"/>
      <c r="Z703" s="103"/>
      <c r="AA703" s="103"/>
      <c r="AB703" s="103"/>
      <c r="AC703" s="103"/>
      <c r="AD703" s="103"/>
      <c r="AE703" s="103"/>
      <c r="AF703" s="103"/>
      <c r="AG703" s="103"/>
      <c r="AH703" s="103"/>
      <c r="AI703" s="103"/>
      <c r="AJ703" s="103"/>
    </row>
    <row r="704" spans="1:36" x14ac:dyDescent="0.2">
      <c r="A704" s="35">
        <v>702</v>
      </c>
      <c r="B704" s="93"/>
      <c r="C704" s="93"/>
      <c r="D704" s="103"/>
      <c r="E704" s="103"/>
      <c r="F704" s="103"/>
      <c r="G704" s="103"/>
      <c r="H704" s="103"/>
      <c r="I704" s="103"/>
      <c r="J704" s="103"/>
      <c r="K704" s="103"/>
      <c r="L704" s="104"/>
      <c r="M704" s="103"/>
      <c r="N704" s="103"/>
      <c r="O704" s="103"/>
      <c r="P704" s="108"/>
      <c r="Q704" s="103"/>
      <c r="R704" s="103"/>
      <c r="S704" s="103"/>
      <c r="T704" s="103"/>
      <c r="U704" s="103"/>
      <c r="V704" s="103"/>
      <c r="W704" s="106"/>
      <c r="X704" s="103"/>
      <c r="Y704" s="103"/>
      <c r="Z704" s="103"/>
      <c r="AA704" s="103"/>
      <c r="AB704" s="103"/>
      <c r="AC704" s="103"/>
      <c r="AD704" s="103"/>
      <c r="AE704" s="103"/>
      <c r="AF704" s="103"/>
      <c r="AG704" s="103"/>
      <c r="AH704" s="103"/>
      <c r="AI704" s="103"/>
      <c r="AJ704" s="103"/>
    </row>
    <row r="705" spans="1:36" x14ac:dyDescent="0.2">
      <c r="A705" s="35">
        <v>703</v>
      </c>
      <c r="B705" s="93"/>
      <c r="C705" s="93"/>
      <c r="D705" s="103"/>
      <c r="E705" s="103"/>
      <c r="F705" s="103"/>
      <c r="G705" s="103"/>
      <c r="H705" s="103"/>
      <c r="I705" s="103"/>
      <c r="J705" s="103"/>
      <c r="K705" s="103"/>
      <c r="L705" s="104"/>
      <c r="M705" s="103"/>
      <c r="N705" s="103"/>
      <c r="O705" s="103"/>
      <c r="P705" s="108"/>
      <c r="Q705" s="103"/>
      <c r="R705" s="103"/>
      <c r="S705" s="103"/>
      <c r="T705" s="103"/>
      <c r="U705" s="103"/>
      <c r="V705" s="103"/>
      <c r="W705" s="106"/>
      <c r="X705" s="103"/>
      <c r="Y705" s="103"/>
      <c r="Z705" s="103"/>
      <c r="AA705" s="103"/>
      <c r="AB705" s="103"/>
      <c r="AC705" s="103"/>
      <c r="AD705" s="103"/>
      <c r="AE705" s="103"/>
      <c r="AF705" s="103"/>
      <c r="AG705" s="103"/>
      <c r="AH705" s="103"/>
      <c r="AI705" s="103"/>
      <c r="AJ705" s="103"/>
    </row>
    <row r="706" spans="1:36" x14ac:dyDescent="0.2">
      <c r="A706" s="35">
        <v>704</v>
      </c>
      <c r="B706" s="93"/>
      <c r="C706" s="93"/>
      <c r="D706" s="103"/>
      <c r="E706" s="103"/>
      <c r="F706" s="103"/>
      <c r="G706" s="103"/>
      <c r="H706" s="103"/>
      <c r="I706" s="103"/>
      <c r="J706" s="103"/>
      <c r="K706" s="103"/>
      <c r="L706" s="104"/>
      <c r="M706" s="103"/>
      <c r="N706" s="103"/>
      <c r="O706" s="103"/>
      <c r="P706" s="108"/>
      <c r="Q706" s="103"/>
      <c r="R706" s="103"/>
      <c r="S706" s="103"/>
      <c r="T706" s="103"/>
      <c r="U706" s="103"/>
      <c r="V706" s="103"/>
      <c r="W706" s="106"/>
      <c r="X706" s="103"/>
      <c r="Y706" s="103"/>
      <c r="Z706" s="103"/>
      <c r="AA706" s="103"/>
      <c r="AB706" s="103"/>
      <c r="AC706" s="103"/>
      <c r="AD706" s="103"/>
      <c r="AE706" s="103"/>
      <c r="AF706" s="103"/>
      <c r="AG706" s="103"/>
      <c r="AH706" s="103"/>
      <c r="AI706" s="103"/>
      <c r="AJ706" s="103"/>
    </row>
    <row r="707" spans="1:36" x14ac:dyDescent="0.2">
      <c r="A707" s="35">
        <v>705</v>
      </c>
      <c r="B707" s="93"/>
      <c r="C707" s="93"/>
      <c r="D707" s="103"/>
      <c r="E707" s="103"/>
      <c r="F707" s="103"/>
      <c r="G707" s="103"/>
      <c r="H707" s="103"/>
      <c r="I707" s="103"/>
      <c r="J707" s="103"/>
      <c r="K707" s="103"/>
      <c r="L707" s="104"/>
      <c r="M707" s="103"/>
      <c r="N707" s="103"/>
      <c r="O707" s="103"/>
      <c r="P707" s="108"/>
      <c r="Q707" s="103"/>
      <c r="R707" s="103"/>
      <c r="S707" s="103"/>
      <c r="T707" s="103"/>
      <c r="U707" s="103"/>
      <c r="V707" s="103"/>
      <c r="W707" s="106"/>
      <c r="X707" s="103"/>
      <c r="Y707" s="103"/>
      <c r="Z707" s="103"/>
      <c r="AA707" s="103"/>
      <c r="AB707" s="103"/>
      <c r="AC707" s="103"/>
      <c r="AD707" s="103"/>
      <c r="AE707" s="103"/>
      <c r="AF707" s="103"/>
      <c r="AG707" s="103"/>
      <c r="AH707" s="103"/>
      <c r="AI707" s="103"/>
      <c r="AJ707" s="103"/>
    </row>
    <row r="708" spans="1:36" x14ac:dyDescent="0.2">
      <c r="A708" s="35">
        <v>706</v>
      </c>
      <c r="B708" s="93"/>
      <c r="C708" s="93"/>
      <c r="D708" s="103"/>
      <c r="E708" s="103"/>
      <c r="F708" s="103"/>
      <c r="G708" s="103"/>
      <c r="H708" s="103"/>
      <c r="I708" s="103"/>
      <c r="J708" s="103"/>
      <c r="K708" s="103"/>
      <c r="L708" s="104"/>
      <c r="M708" s="103"/>
      <c r="N708" s="103"/>
      <c r="O708" s="103"/>
      <c r="P708" s="108"/>
      <c r="Q708" s="103"/>
      <c r="R708" s="103"/>
      <c r="S708" s="103"/>
      <c r="T708" s="103"/>
      <c r="U708" s="103"/>
      <c r="V708" s="103"/>
      <c r="W708" s="106"/>
      <c r="X708" s="103"/>
      <c r="Y708" s="103"/>
      <c r="Z708" s="103"/>
      <c r="AA708" s="103"/>
      <c r="AB708" s="103"/>
      <c r="AC708" s="103"/>
      <c r="AD708" s="103"/>
      <c r="AE708" s="103"/>
      <c r="AF708" s="103"/>
      <c r="AG708" s="103"/>
      <c r="AH708" s="103"/>
      <c r="AI708" s="103"/>
      <c r="AJ708" s="103"/>
    </row>
    <row r="709" spans="1:36" x14ac:dyDescent="0.2">
      <c r="A709" s="35">
        <v>707</v>
      </c>
      <c r="B709" s="93"/>
      <c r="C709" s="93"/>
      <c r="D709" s="103"/>
      <c r="E709" s="103"/>
      <c r="F709" s="103"/>
      <c r="G709" s="103"/>
      <c r="H709" s="103"/>
      <c r="I709" s="103"/>
      <c r="J709" s="103"/>
      <c r="K709" s="103"/>
      <c r="L709" s="104"/>
      <c r="M709" s="103"/>
      <c r="N709" s="103"/>
      <c r="O709" s="103"/>
      <c r="P709" s="108"/>
      <c r="Q709" s="103"/>
      <c r="R709" s="103"/>
      <c r="S709" s="103"/>
      <c r="T709" s="103"/>
      <c r="U709" s="103"/>
      <c r="V709" s="103"/>
      <c r="W709" s="106"/>
      <c r="X709" s="103"/>
      <c r="Y709" s="103"/>
      <c r="Z709" s="103"/>
      <c r="AA709" s="103"/>
      <c r="AB709" s="103"/>
      <c r="AC709" s="103"/>
      <c r="AD709" s="103"/>
      <c r="AE709" s="103"/>
      <c r="AF709" s="103"/>
      <c r="AG709" s="103"/>
      <c r="AH709" s="103"/>
      <c r="AI709" s="103"/>
      <c r="AJ709" s="103"/>
    </row>
    <row r="710" spans="1:36" x14ac:dyDescent="0.2">
      <c r="A710" s="35">
        <v>708</v>
      </c>
      <c r="B710" s="93"/>
      <c r="C710" s="93"/>
      <c r="D710" s="103"/>
      <c r="E710" s="103"/>
      <c r="F710" s="103"/>
      <c r="G710" s="103"/>
      <c r="H710" s="103"/>
      <c r="I710" s="103"/>
      <c r="J710" s="103"/>
      <c r="K710" s="103"/>
      <c r="L710" s="104"/>
      <c r="M710" s="103"/>
      <c r="N710" s="103"/>
      <c r="O710" s="103"/>
      <c r="P710" s="108"/>
      <c r="Q710" s="103"/>
      <c r="R710" s="103"/>
      <c r="S710" s="103"/>
      <c r="T710" s="103"/>
      <c r="U710" s="103"/>
      <c r="V710" s="103"/>
      <c r="W710" s="106"/>
      <c r="X710" s="103"/>
      <c r="Y710" s="103"/>
      <c r="Z710" s="103"/>
      <c r="AA710" s="103"/>
      <c r="AB710" s="103"/>
      <c r="AC710" s="103"/>
      <c r="AD710" s="103"/>
      <c r="AE710" s="103"/>
      <c r="AF710" s="103"/>
      <c r="AG710" s="103"/>
      <c r="AH710" s="103"/>
      <c r="AI710" s="103"/>
      <c r="AJ710" s="103"/>
    </row>
    <row r="711" spans="1:36" x14ac:dyDescent="0.2">
      <c r="A711" s="35">
        <v>709</v>
      </c>
      <c r="B711" s="93"/>
      <c r="C711" s="93"/>
      <c r="D711" s="103"/>
      <c r="E711" s="103"/>
      <c r="F711" s="103"/>
      <c r="G711" s="103"/>
      <c r="H711" s="103"/>
      <c r="I711" s="103"/>
      <c r="J711" s="103"/>
      <c r="K711" s="103"/>
      <c r="L711" s="104"/>
      <c r="M711" s="103"/>
      <c r="N711" s="103"/>
      <c r="O711" s="103"/>
      <c r="P711" s="108"/>
      <c r="Q711" s="103"/>
      <c r="R711" s="103"/>
      <c r="S711" s="103"/>
      <c r="T711" s="103"/>
      <c r="U711" s="103"/>
      <c r="V711" s="103"/>
      <c r="W711" s="106"/>
      <c r="X711" s="103"/>
      <c r="Y711" s="103"/>
      <c r="Z711" s="103"/>
      <c r="AA711" s="103"/>
      <c r="AB711" s="103"/>
      <c r="AC711" s="103"/>
      <c r="AD711" s="103"/>
      <c r="AE711" s="103"/>
      <c r="AF711" s="103"/>
      <c r="AG711" s="103"/>
      <c r="AH711" s="103"/>
      <c r="AI711" s="103"/>
      <c r="AJ711" s="103"/>
    </row>
    <row r="712" spans="1:36" x14ac:dyDescent="0.2">
      <c r="A712" s="35">
        <v>710</v>
      </c>
      <c r="B712" s="93"/>
      <c r="C712" s="93"/>
      <c r="D712" s="103"/>
      <c r="E712" s="103"/>
      <c r="F712" s="103"/>
      <c r="G712" s="103"/>
      <c r="H712" s="103"/>
      <c r="I712" s="103"/>
      <c r="J712" s="103"/>
      <c r="K712" s="103"/>
      <c r="L712" s="104"/>
      <c r="M712" s="103"/>
      <c r="N712" s="103"/>
      <c r="O712" s="103"/>
      <c r="P712" s="108"/>
      <c r="Q712" s="103"/>
      <c r="R712" s="103"/>
      <c r="S712" s="103"/>
      <c r="T712" s="103"/>
      <c r="U712" s="103"/>
      <c r="V712" s="103"/>
      <c r="W712" s="106"/>
      <c r="X712" s="103"/>
      <c r="Y712" s="103"/>
      <c r="Z712" s="103"/>
      <c r="AA712" s="103"/>
      <c r="AB712" s="103"/>
      <c r="AC712" s="103"/>
      <c r="AD712" s="103"/>
      <c r="AE712" s="103"/>
      <c r="AF712" s="103"/>
      <c r="AG712" s="103"/>
      <c r="AH712" s="103"/>
      <c r="AI712" s="103"/>
      <c r="AJ712" s="103"/>
    </row>
    <row r="713" spans="1:36" x14ac:dyDescent="0.2">
      <c r="A713" s="35">
        <v>711</v>
      </c>
      <c r="B713" s="93"/>
      <c r="C713" s="93"/>
      <c r="D713" s="103"/>
      <c r="E713" s="103"/>
      <c r="F713" s="103"/>
      <c r="G713" s="103"/>
      <c r="H713" s="103"/>
      <c r="I713" s="103"/>
      <c r="J713" s="103"/>
      <c r="K713" s="103"/>
      <c r="L713" s="104"/>
      <c r="M713" s="103"/>
      <c r="N713" s="103"/>
      <c r="O713" s="103"/>
      <c r="P713" s="108"/>
      <c r="Q713" s="103"/>
      <c r="R713" s="103"/>
      <c r="S713" s="103"/>
      <c r="T713" s="103"/>
      <c r="U713" s="103"/>
      <c r="V713" s="103"/>
      <c r="W713" s="106"/>
      <c r="X713" s="103"/>
      <c r="Y713" s="103"/>
      <c r="Z713" s="103"/>
      <c r="AA713" s="103"/>
      <c r="AB713" s="103"/>
      <c r="AC713" s="103"/>
      <c r="AD713" s="103"/>
      <c r="AE713" s="103"/>
      <c r="AF713" s="103"/>
      <c r="AG713" s="103"/>
      <c r="AH713" s="103"/>
      <c r="AI713" s="103"/>
      <c r="AJ713" s="103"/>
    </row>
    <row r="714" spans="1:36" x14ac:dyDescent="0.2">
      <c r="A714" s="35">
        <v>712</v>
      </c>
      <c r="B714" s="93"/>
      <c r="C714" s="93"/>
      <c r="D714" s="103"/>
      <c r="E714" s="103"/>
      <c r="F714" s="103"/>
      <c r="G714" s="103"/>
      <c r="H714" s="103"/>
      <c r="I714" s="103"/>
      <c r="J714" s="103"/>
      <c r="K714" s="103"/>
      <c r="L714" s="104"/>
      <c r="M714" s="103"/>
      <c r="N714" s="103"/>
      <c r="O714" s="103"/>
      <c r="P714" s="108"/>
      <c r="Q714" s="103"/>
      <c r="R714" s="103"/>
      <c r="S714" s="103"/>
      <c r="T714" s="103"/>
      <c r="U714" s="103"/>
      <c r="V714" s="103"/>
      <c r="W714" s="106"/>
      <c r="X714" s="103"/>
      <c r="Y714" s="103"/>
      <c r="Z714" s="103"/>
      <c r="AA714" s="103"/>
      <c r="AB714" s="103"/>
      <c r="AC714" s="103"/>
      <c r="AD714" s="103"/>
      <c r="AE714" s="103"/>
      <c r="AF714" s="103"/>
      <c r="AG714" s="103"/>
      <c r="AH714" s="103"/>
      <c r="AI714" s="103"/>
      <c r="AJ714" s="103"/>
    </row>
    <row r="715" spans="1:36" x14ac:dyDescent="0.2">
      <c r="A715" s="35">
        <v>713</v>
      </c>
      <c r="B715" s="93"/>
      <c r="C715" s="93"/>
      <c r="D715" s="103"/>
      <c r="E715" s="103"/>
      <c r="F715" s="103"/>
      <c r="G715" s="103"/>
      <c r="H715" s="103"/>
      <c r="I715" s="103"/>
      <c r="J715" s="103"/>
      <c r="K715" s="103"/>
      <c r="L715" s="104"/>
      <c r="M715" s="103"/>
      <c r="N715" s="103"/>
      <c r="O715" s="103"/>
      <c r="P715" s="108"/>
      <c r="Q715" s="103"/>
      <c r="R715" s="103"/>
      <c r="S715" s="103"/>
      <c r="T715" s="103"/>
      <c r="U715" s="103"/>
      <c r="V715" s="103"/>
      <c r="W715" s="106"/>
      <c r="X715" s="103"/>
      <c r="Y715" s="103"/>
      <c r="Z715" s="103"/>
      <c r="AA715" s="103"/>
      <c r="AB715" s="103"/>
      <c r="AC715" s="103"/>
      <c r="AD715" s="103"/>
      <c r="AE715" s="103"/>
      <c r="AF715" s="103"/>
      <c r="AG715" s="103"/>
      <c r="AH715" s="103"/>
      <c r="AI715" s="103"/>
      <c r="AJ715" s="103"/>
    </row>
    <row r="716" spans="1:36" x14ac:dyDescent="0.2">
      <c r="A716" s="35">
        <v>714</v>
      </c>
      <c r="B716" s="93"/>
      <c r="C716" s="93"/>
      <c r="D716" s="103"/>
      <c r="E716" s="103"/>
      <c r="F716" s="103"/>
      <c r="G716" s="103"/>
      <c r="H716" s="103"/>
      <c r="I716" s="103"/>
      <c r="J716" s="103"/>
      <c r="K716" s="103"/>
      <c r="L716" s="104"/>
      <c r="M716" s="103"/>
      <c r="N716" s="103"/>
      <c r="O716" s="103"/>
      <c r="P716" s="108"/>
      <c r="Q716" s="103"/>
      <c r="R716" s="103"/>
      <c r="S716" s="103"/>
      <c r="T716" s="103"/>
      <c r="U716" s="103"/>
      <c r="V716" s="103"/>
      <c r="W716" s="106"/>
      <c r="X716" s="103"/>
      <c r="Y716" s="103"/>
      <c r="Z716" s="103"/>
      <c r="AA716" s="103"/>
      <c r="AB716" s="103"/>
      <c r="AC716" s="103"/>
      <c r="AD716" s="103"/>
      <c r="AE716" s="103"/>
      <c r="AF716" s="103"/>
      <c r="AG716" s="103"/>
      <c r="AH716" s="103"/>
      <c r="AI716" s="103"/>
      <c r="AJ716" s="103"/>
    </row>
    <row r="717" spans="1:36" x14ac:dyDescent="0.2">
      <c r="A717" s="35">
        <v>715</v>
      </c>
      <c r="B717" s="93"/>
      <c r="C717" s="93"/>
      <c r="D717" s="103"/>
      <c r="E717" s="103"/>
      <c r="F717" s="103"/>
      <c r="G717" s="103"/>
      <c r="H717" s="103"/>
      <c r="I717" s="103"/>
      <c r="J717" s="103"/>
      <c r="K717" s="103"/>
      <c r="L717" s="104"/>
      <c r="M717" s="103"/>
      <c r="N717" s="103"/>
      <c r="O717" s="103"/>
      <c r="P717" s="108"/>
      <c r="Q717" s="103"/>
      <c r="R717" s="103"/>
      <c r="S717" s="103"/>
      <c r="T717" s="103"/>
      <c r="U717" s="103"/>
      <c r="V717" s="103"/>
      <c r="W717" s="106"/>
      <c r="X717" s="103"/>
      <c r="Y717" s="103"/>
      <c r="Z717" s="103"/>
      <c r="AA717" s="103"/>
      <c r="AB717" s="103"/>
      <c r="AC717" s="103"/>
      <c r="AD717" s="103"/>
      <c r="AE717" s="103"/>
      <c r="AF717" s="103"/>
      <c r="AG717" s="103"/>
      <c r="AH717" s="103"/>
      <c r="AI717" s="103"/>
      <c r="AJ717" s="103"/>
    </row>
    <row r="718" spans="1:36" x14ac:dyDescent="0.2">
      <c r="A718" s="35">
        <v>716</v>
      </c>
      <c r="B718" s="93"/>
      <c r="C718" s="93"/>
      <c r="D718" s="103"/>
      <c r="E718" s="103"/>
      <c r="F718" s="103"/>
      <c r="G718" s="103"/>
      <c r="H718" s="103"/>
      <c r="I718" s="103"/>
      <c r="J718" s="103"/>
      <c r="K718" s="103"/>
      <c r="L718" s="104"/>
      <c r="M718" s="103"/>
      <c r="N718" s="103"/>
      <c r="O718" s="103"/>
      <c r="P718" s="108"/>
      <c r="Q718" s="103"/>
      <c r="R718" s="103"/>
      <c r="S718" s="103"/>
      <c r="T718" s="103"/>
      <c r="U718" s="103"/>
      <c r="V718" s="103"/>
      <c r="W718" s="106"/>
      <c r="X718" s="103"/>
      <c r="Y718" s="103"/>
      <c r="Z718" s="103"/>
      <c r="AA718" s="103"/>
      <c r="AB718" s="103"/>
      <c r="AC718" s="103"/>
      <c r="AD718" s="103"/>
      <c r="AE718" s="103"/>
      <c r="AF718" s="103"/>
      <c r="AG718" s="103"/>
      <c r="AH718" s="103"/>
      <c r="AI718" s="103"/>
      <c r="AJ718" s="103"/>
    </row>
    <row r="719" spans="1:36" x14ac:dyDescent="0.2">
      <c r="A719" s="35">
        <v>717</v>
      </c>
      <c r="B719" s="93"/>
      <c r="C719" s="93"/>
      <c r="D719" s="103"/>
      <c r="E719" s="103"/>
      <c r="F719" s="103"/>
      <c r="G719" s="103"/>
      <c r="H719" s="103"/>
      <c r="I719" s="103"/>
      <c r="J719" s="103"/>
      <c r="K719" s="103"/>
      <c r="L719" s="104"/>
      <c r="M719" s="103"/>
      <c r="N719" s="103"/>
      <c r="O719" s="103"/>
      <c r="P719" s="108"/>
      <c r="Q719" s="103"/>
      <c r="R719" s="103"/>
      <c r="S719" s="103"/>
      <c r="T719" s="103"/>
      <c r="U719" s="103"/>
      <c r="V719" s="103"/>
      <c r="W719" s="106"/>
      <c r="X719" s="103"/>
      <c r="Y719" s="103"/>
      <c r="Z719" s="103"/>
      <c r="AA719" s="103"/>
      <c r="AB719" s="103"/>
      <c r="AC719" s="103"/>
      <c r="AD719" s="103"/>
      <c r="AE719" s="103"/>
      <c r="AF719" s="103"/>
      <c r="AG719" s="103"/>
      <c r="AH719" s="103"/>
      <c r="AI719" s="103"/>
      <c r="AJ719" s="103"/>
    </row>
    <row r="720" spans="1:36" x14ac:dyDescent="0.2">
      <c r="A720" s="35">
        <v>718</v>
      </c>
      <c r="B720" s="93"/>
      <c r="C720" s="93"/>
      <c r="D720" s="103"/>
      <c r="E720" s="103"/>
      <c r="F720" s="103"/>
      <c r="G720" s="103"/>
      <c r="H720" s="103"/>
      <c r="I720" s="103"/>
      <c r="J720" s="103"/>
      <c r="K720" s="103"/>
      <c r="L720" s="104"/>
      <c r="M720" s="103"/>
      <c r="N720" s="103"/>
      <c r="O720" s="103"/>
      <c r="P720" s="108"/>
      <c r="Q720" s="103"/>
      <c r="R720" s="103"/>
      <c r="S720" s="103"/>
      <c r="T720" s="103"/>
      <c r="U720" s="103"/>
      <c r="V720" s="103"/>
      <c r="W720" s="106"/>
      <c r="X720" s="103"/>
      <c r="Y720" s="103"/>
      <c r="Z720" s="103"/>
      <c r="AA720" s="103"/>
      <c r="AB720" s="103"/>
      <c r="AC720" s="103"/>
      <c r="AD720" s="103"/>
      <c r="AE720" s="103"/>
      <c r="AF720" s="103"/>
      <c r="AG720" s="103"/>
      <c r="AH720" s="103"/>
      <c r="AI720" s="103"/>
      <c r="AJ720" s="103"/>
    </row>
    <row r="721" spans="1:36" x14ac:dyDescent="0.2">
      <c r="A721" s="35">
        <v>719</v>
      </c>
      <c r="B721" s="93"/>
      <c r="C721" s="93"/>
      <c r="D721" s="103"/>
      <c r="E721" s="103"/>
      <c r="F721" s="103"/>
      <c r="G721" s="103"/>
      <c r="H721" s="103"/>
      <c r="I721" s="103"/>
      <c r="J721" s="103"/>
      <c r="K721" s="103"/>
      <c r="L721" s="104"/>
      <c r="M721" s="103"/>
      <c r="N721" s="103"/>
      <c r="O721" s="103"/>
      <c r="P721" s="108"/>
      <c r="Q721" s="103"/>
      <c r="R721" s="103"/>
      <c r="S721" s="103"/>
      <c r="T721" s="103"/>
      <c r="U721" s="103"/>
      <c r="V721" s="103"/>
      <c r="W721" s="106"/>
      <c r="X721" s="103"/>
      <c r="Y721" s="103"/>
      <c r="Z721" s="103"/>
      <c r="AA721" s="103"/>
      <c r="AB721" s="103"/>
      <c r="AC721" s="103"/>
      <c r="AD721" s="103"/>
      <c r="AE721" s="103"/>
      <c r="AF721" s="103"/>
      <c r="AG721" s="103"/>
      <c r="AH721" s="103"/>
      <c r="AI721" s="103"/>
      <c r="AJ721" s="103"/>
    </row>
    <row r="722" spans="1:36" x14ac:dyDescent="0.2">
      <c r="A722" s="35">
        <v>720</v>
      </c>
      <c r="B722" s="93"/>
      <c r="C722" s="93"/>
      <c r="D722" s="103"/>
      <c r="E722" s="103"/>
      <c r="F722" s="103"/>
      <c r="G722" s="103"/>
      <c r="H722" s="103"/>
      <c r="I722" s="103"/>
      <c r="J722" s="103"/>
      <c r="K722" s="103"/>
      <c r="L722" s="104"/>
      <c r="M722" s="103"/>
      <c r="N722" s="103"/>
      <c r="O722" s="103"/>
      <c r="P722" s="108"/>
      <c r="Q722" s="103"/>
      <c r="R722" s="103"/>
      <c r="S722" s="103"/>
      <c r="T722" s="103"/>
      <c r="U722" s="103"/>
      <c r="V722" s="103"/>
      <c r="W722" s="106"/>
      <c r="X722" s="103"/>
      <c r="Y722" s="103"/>
      <c r="Z722" s="103"/>
      <c r="AA722" s="103"/>
      <c r="AB722" s="103"/>
      <c r="AC722" s="103"/>
      <c r="AD722" s="103"/>
      <c r="AE722" s="103"/>
      <c r="AF722" s="103"/>
      <c r="AG722" s="103"/>
      <c r="AH722" s="103"/>
      <c r="AI722" s="103"/>
      <c r="AJ722" s="103"/>
    </row>
    <row r="723" spans="1:36" x14ac:dyDescent="0.2">
      <c r="A723" s="35">
        <v>721</v>
      </c>
      <c r="B723" s="93"/>
      <c r="C723" s="93"/>
      <c r="D723" s="103"/>
      <c r="E723" s="103"/>
      <c r="F723" s="103"/>
      <c r="G723" s="103"/>
      <c r="H723" s="103"/>
      <c r="I723" s="103"/>
      <c r="J723" s="103"/>
      <c r="K723" s="103"/>
      <c r="L723" s="104"/>
      <c r="M723" s="103"/>
      <c r="N723" s="103"/>
      <c r="O723" s="103"/>
      <c r="P723" s="108"/>
      <c r="Q723" s="103"/>
      <c r="R723" s="103"/>
      <c r="S723" s="103"/>
      <c r="T723" s="103"/>
      <c r="U723" s="103"/>
      <c r="V723" s="103"/>
      <c r="W723" s="106"/>
      <c r="X723" s="103"/>
      <c r="Y723" s="103"/>
      <c r="Z723" s="103"/>
      <c r="AA723" s="103"/>
      <c r="AB723" s="103"/>
      <c r="AC723" s="103"/>
      <c r="AD723" s="103"/>
      <c r="AE723" s="103"/>
      <c r="AF723" s="103"/>
      <c r="AG723" s="103"/>
      <c r="AH723" s="103"/>
      <c r="AI723" s="103"/>
      <c r="AJ723" s="103"/>
    </row>
    <row r="724" spans="1:36" x14ac:dyDescent="0.2">
      <c r="A724" s="35">
        <v>722</v>
      </c>
      <c r="B724" s="93"/>
      <c r="C724" s="93"/>
      <c r="D724" s="103"/>
      <c r="E724" s="103"/>
      <c r="F724" s="103"/>
      <c r="G724" s="103"/>
      <c r="H724" s="103"/>
      <c r="I724" s="103"/>
      <c r="J724" s="103"/>
      <c r="K724" s="103"/>
      <c r="L724" s="104"/>
      <c r="M724" s="103"/>
      <c r="N724" s="103"/>
      <c r="O724" s="103"/>
      <c r="P724" s="108"/>
      <c r="Q724" s="103"/>
      <c r="R724" s="103"/>
      <c r="S724" s="103"/>
      <c r="T724" s="103"/>
      <c r="U724" s="103"/>
      <c r="V724" s="103"/>
      <c r="W724" s="106"/>
      <c r="X724" s="103"/>
      <c r="Y724" s="103"/>
      <c r="Z724" s="103"/>
      <c r="AA724" s="103"/>
      <c r="AB724" s="103"/>
      <c r="AC724" s="103"/>
      <c r="AD724" s="103"/>
      <c r="AE724" s="103"/>
      <c r="AF724" s="103"/>
      <c r="AG724" s="103"/>
      <c r="AH724" s="103"/>
      <c r="AI724" s="103"/>
      <c r="AJ724" s="103"/>
    </row>
    <row r="725" spans="1:36" x14ac:dyDescent="0.2">
      <c r="A725" s="35">
        <v>723</v>
      </c>
      <c r="B725" s="93"/>
      <c r="C725" s="93"/>
      <c r="D725" s="103"/>
      <c r="E725" s="103"/>
      <c r="F725" s="103"/>
      <c r="G725" s="103"/>
      <c r="H725" s="103"/>
      <c r="I725" s="103"/>
      <c r="J725" s="103"/>
      <c r="K725" s="103"/>
      <c r="L725" s="104"/>
      <c r="M725" s="103"/>
      <c r="N725" s="103"/>
      <c r="O725" s="103"/>
      <c r="P725" s="108"/>
      <c r="Q725" s="103"/>
      <c r="R725" s="103"/>
      <c r="S725" s="103"/>
      <c r="T725" s="103"/>
      <c r="U725" s="103"/>
      <c r="V725" s="103"/>
      <c r="W725" s="106"/>
      <c r="X725" s="103"/>
      <c r="Y725" s="103"/>
      <c r="Z725" s="103"/>
      <c r="AA725" s="103"/>
      <c r="AB725" s="103"/>
      <c r="AC725" s="103"/>
      <c r="AD725" s="103"/>
      <c r="AE725" s="103"/>
      <c r="AF725" s="103"/>
      <c r="AG725" s="103"/>
      <c r="AH725" s="103"/>
      <c r="AI725" s="103"/>
      <c r="AJ725" s="103"/>
    </row>
    <row r="726" spans="1:36" x14ac:dyDescent="0.2">
      <c r="A726" s="35">
        <v>724</v>
      </c>
      <c r="B726" s="93"/>
      <c r="C726" s="93"/>
      <c r="D726" s="103"/>
      <c r="E726" s="103"/>
      <c r="F726" s="103"/>
      <c r="G726" s="103"/>
      <c r="H726" s="103"/>
      <c r="I726" s="103"/>
      <c r="J726" s="103"/>
      <c r="K726" s="103"/>
      <c r="L726" s="104"/>
      <c r="M726" s="103"/>
      <c r="N726" s="103"/>
      <c r="O726" s="103"/>
      <c r="P726" s="108"/>
      <c r="Q726" s="103"/>
      <c r="R726" s="103"/>
      <c r="S726" s="103"/>
      <c r="T726" s="103"/>
      <c r="U726" s="103"/>
      <c r="V726" s="103"/>
      <c r="W726" s="106"/>
      <c r="X726" s="103"/>
      <c r="Y726" s="103"/>
      <c r="Z726" s="103"/>
      <c r="AA726" s="103"/>
      <c r="AB726" s="103"/>
      <c r="AC726" s="103"/>
      <c r="AD726" s="103"/>
      <c r="AE726" s="103"/>
      <c r="AF726" s="103"/>
      <c r="AG726" s="103"/>
      <c r="AH726" s="103"/>
      <c r="AI726" s="103"/>
      <c r="AJ726" s="103"/>
    </row>
    <row r="727" spans="1:36" x14ac:dyDescent="0.2">
      <c r="A727" s="35">
        <v>725</v>
      </c>
      <c r="B727" s="93"/>
      <c r="C727" s="93"/>
      <c r="D727" s="103"/>
      <c r="E727" s="103"/>
      <c r="F727" s="103"/>
      <c r="G727" s="103"/>
      <c r="H727" s="103"/>
      <c r="I727" s="103"/>
      <c r="J727" s="103"/>
      <c r="K727" s="103"/>
      <c r="L727" s="104"/>
      <c r="M727" s="103"/>
      <c r="N727" s="103"/>
      <c r="O727" s="103"/>
      <c r="P727" s="108"/>
      <c r="Q727" s="103"/>
      <c r="R727" s="103"/>
      <c r="S727" s="103"/>
      <c r="T727" s="103"/>
      <c r="U727" s="103"/>
      <c r="V727" s="103"/>
      <c r="W727" s="106"/>
      <c r="X727" s="103"/>
      <c r="Y727" s="103"/>
      <c r="Z727" s="103"/>
      <c r="AA727" s="103"/>
      <c r="AB727" s="103"/>
      <c r="AC727" s="103"/>
      <c r="AD727" s="103"/>
      <c r="AE727" s="103"/>
      <c r="AF727" s="103"/>
      <c r="AG727" s="103"/>
      <c r="AH727" s="103"/>
      <c r="AI727" s="103"/>
      <c r="AJ727" s="103"/>
    </row>
    <row r="728" spans="1:36" x14ac:dyDescent="0.2">
      <c r="A728" s="35">
        <v>726</v>
      </c>
      <c r="B728" s="93"/>
      <c r="C728" s="93"/>
      <c r="D728" s="103"/>
      <c r="E728" s="103"/>
      <c r="F728" s="103"/>
      <c r="G728" s="103"/>
      <c r="H728" s="103"/>
      <c r="I728" s="103"/>
      <c r="J728" s="103"/>
      <c r="K728" s="103"/>
      <c r="L728" s="104"/>
      <c r="M728" s="103"/>
      <c r="N728" s="103"/>
      <c r="O728" s="103"/>
      <c r="P728" s="108"/>
      <c r="Q728" s="103"/>
      <c r="R728" s="103"/>
      <c r="S728" s="103"/>
      <c r="T728" s="103"/>
      <c r="U728" s="103"/>
      <c r="V728" s="103"/>
      <c r="W728" s="106"/>
      <c r="X728" s="103"/>
      <c r="Y728" s="103"/>
      <c r="Z728" s="103"/>
      <c r="AA728" s="103"/>
      <c r="AB728" s="103"/>
      <c r="AC728" s="103"/>
      <c r="AD728" s="103"/>
      <c r="AE728" s="103"/>
      <c r="AF728" s="103"/>
      <c r="AG728" s="103"/>
      <c r="AH728" s="103"/>
      <c r="AI728" s="103"/>
      <c r="AJ728" s="103"/>
    </row>
    <row r="729" spans="1:36" x14ac:dyDescent="0.2">
      <c r="A729" s="35">
        <v>727</v>
      </c>
      <c r="B729" s="93"/>
      <c r="C729" s="93"/>
      <c r="D729" s="103"/>
      <c r="E729" s="103"/>
      <c r="F729" s="103"/>
      <c r="G729" s="103"/>
      <c r="H729" s="103"/>
      <c r="I729" s="103"/>
      <c r="J729" s="103"/>
      <c r="K729" s="103"/>
      <c r="L729" s="104"/>
      <c r="M729" s="103"/>
      <c r="N729" s="103"/>
      <c r="O729" s="103"/>
      <c r="P729" s="108"/>
      <c r="Q729" s="103"/>
      <c r="R729" s="103"/>
      <c r="S729" s="103"/>
      <c r="T729" s="103"/>
      <c r="U729" s="103"/>
      <c r="V729" s="103"/>
      <c r="W729" s="106"/>
      <c r="X729" s="103"/>
      <c r="Y729" s="103"/>
      <c r="Z729" s="103"/>
      <c r="AA729" s="103"/>
      <c r="AB729" s="103"/>
      <c r="AC729" s="103"/>
      <c r="AD729" s="103"/>
      <c r="AE729" s="103"/>
      <c r="AF729" s="103"/>
      <c r="AG729" s="103"/>
      <c r="AH729" s="103"/>
      <c r="AI729" s="103"/>
      <c r="AJ729" s="103"/>
    </row>
    <row r="730" spans="1:36" x14ac:dyDescent="0.2">
      <c r="A730" s="35">
        <v>728</v>
      </c>
      <c r="B730" s="93"/>
      <c r="C730" s="93"/>
      <c r="D730" s="103"/>
      <c r="E730" s="103"/>
      <c r="F730" s="103"/>
      <c r="G730" s="103"/>
      <c r="H730" s="103"/>
      <c r="I730" s="103"/>
      <c r="J730" s="103"/>
      <c r="K730" s="103"/>
      <c r="L730" s="104"/>
      <c r="M730" s="103"/>
      <c r="N730" s="103"/>
      <c r="O730" s="103"/>
      <c r="P730" s="108"/>
      <c r="Q730" s="103"/>
      <c r="R730" s="103"/>
      <c r="S730" s="103"/>
      <c r="T730" s="103"/>
      <c r="U730" s="103"/>
      <c r="V730" s="103"/>
      <c r="W730" s="106"/>
      <c r="X730" s="103"/>
      <c r="Y730" s="103"/>
      <c r="Z730" s="103"/>
      <c r="AA730" s="103"/>
      <c r="AB730" s="103"/>
      <c r="AC730" s="103"/>
      <c r="AD730" s="103"/>
      <c r="AE730" s="103"/>
      <c r="AF730" s="103"/>
      <c r="AG730" s="103"/>
      <c r="AH730" s="103"/>
      <c r="AI730" s="103"/>
      <c r="AJ730" s="103"/>
    </row>
    <row r="731" spans="1:36" x14ac:dyDescent="0.2">
      <c r="A731" s="35">
        <v>729</v>
      </c>
      <c r="B731" s="93"/>
      <c r="C731" s="93"/>
      <c r="D731" s="103"/>
      <c r="E731" s="103"/>
      <c r="F731" s="103"/>
      <c r="G731" s="103"/>
      <c r="H731" s="103"/>
      <c r="I731" s="103"/>
      <c r="J731" s="103"/>
      <c r="K731" s="103"/>
      <c r="L731" s="104"/>
      <c r="M731" s="103"/>
      <c r="N731" s="103"/>
      <c r="O731" s="103"/>
      <c r="P731" s="108"/>
      <c r="Q731" s="103"/>
      <c r="R731" s="103"/>
      <c r="S731" s="103"/>
      <c r="T731" s="103"/>
      <c r="U731" s="103"/>
      <c r="V731" s="103"/>
      <c r="W731" s="106"/>
      <c r="X731" s="103"/>
      <c r="Y731" s="103"/>
      <c r="Z731" s="103"/>
      <c r="AA731" s="103"/>
      <c r="AB731" s="103"/>
      <c r="AC731" s="103"/>
      <c r="AD731" s="103"/>
      <c r="AE731" s="103"/>
      <c r="AF731" s="103"/>
      <c r="AG731" s="103"/>
      <c r="AH731" s="103"/>
      <c r="AI731" s="103"/>
      <c r="AJ731" s="103"/>
    </row>
    <row r="732" spans="1:36" x14ac:dyDescent="0.2">
      <c r="A732" s="35">
        <v>730</v>
      </c>
      <c r="B732" s="93"/>
      <c r="C732" s="93"/>
      <c r="D732" s="103"/>
      <c r="E732" s="103"/>
      <c r="F732" s="103"/>
      <c r="G732" s="103"/>
      <c r="H732" s="103"/>
      <c r="I732" s="103"/>
      <c r="J732" s="103"/>
      <c r="K732" s="103"/>
      <c r="L732" s="104"/>
      <c r="M732" s="103"/>
      <c r="N732" s="103"/>
      <c r="O732" s="103"/>
      <c r="P732" s="108"/>
      <c r="Q732" s="103"/>
      <c r="R732" s="103"/>
      <c r="S732" s="103"/>
      <c r="T732" s="103"/>
      <c r="U732" s="103"/>
      <c r="V732" s="103"/>
      <c r="W732" s="106"/>
      <c r="X732" s="103"/>
      <c r="Y732" s="103"/>
      <c r="Z732" s="103"/>
      <c r="AA732" s="103"/>
      <c r="AB732" s="103"/>
      <c r="AC732" s="103"/>
      <c r="AD732" s="103"/>
      <c r="AE732" s="103"/>
      <c r="AF732" s="103"/>
      <c r="AG732" s="103"/>
      <c r="AH732" s="103"/>
      <c r="AI732" s="103"/>
      <c r="AJ732" s="103"/>
    </row>
    <row r="733" spans="1:36" x14ac:dyDescent="0.2">
      <c r="A733" s="35">
        <v>731</v>
      </c>
      <c r="B733" s="93"/>
      <c r="C733" s="93"/>
      <c r="D733" s="103"/>
      <c r="E733" s="103"/>
      <c r="F733" s="103"/>
      <c r="G733" s="103"/>
      <c r="H733" s="103"/>
      <c r="I733" s="103"/>
      <c r="J733" s="103"/>
      <c r="K733" s="103"/>
      <c r="L733" s="104"/>
      <c r="M733" s="103"/>
      <c r="N733" s="103"/>
      <c r="O733" s="103"/>
      <c r="P733" s="108"/>
      <c r="Q733" s="103"/>
      <c r="R733" s="103"/>
      <c r="S733" s="103"/>
      <c r="T733" s="103"/>
      <c r="U733" s="103"/>
      <c r="V733" s="103"/>
      <c r="W733" s="106"/>
      <c r="X733" s="103"/>
      <c r="Y733" s="103"/>
      <c r="Z733" s="103"/>
      <c r="AA733" s="103"/>
      <c r="AB733" s="103"/>
      <c r="AC733" s="103"/>
      <c r="AD733" s="103"/>
      <c r="AE733" s="103"/>
      <c r="AF733" s="103"/>
      <c r="AG733" s="103"/>
      <c r="AH733" s="103"/>
      <c r="AI733" s="103"/>
      <c r="AJ733" s="103"/>
    </row>
    <row r="734" spans="1:36" x14ac:dyDescent="0.2">
      <c r="A734" s="35">
        <v>732</v>
      </c>
      <c r="B734" s="93"/>
      <c r="C734" s="93"/>
      <c r="D734" s="103"/>
      <c r="E734" s="103"/>
      <c r="F734" s="103"/>
      <c r="G734" s="103"/>
      <c r="H734" s="103"/>
      <c r="I734" s="103"/>
      <c r="J734" s="103"/>
      <c r="K734" s="103"/>
      <c r="L734" s="104"/>
      <c r="M734" s="103"/>
      <c r="N734" s="103"/>
      <c r="O734" s="103"/>
      <c r="P734" s="108"/>
      <c r="Q734" s="103"/>
      <c r="R734" s="103"/>
      <c r="S734" s="103"/>
      <c r="T734" s="103"/>
      <c r="U734" s="103"/>
      <c r="V734" s="103"/>
      <c r="W734" s="106"/>
      <c r="X734" s="103"/>
      <c r="Y734" s="103"/>
      <c r="Z734" s="103"/>
      <c r="AA734" s="103"/>
      <c r="AB734" s="103"/>
      <c r="AC734" s="103"/>
      <c r="AD734" s="103"/>
      <c r="AE734" s="103"/>
      <c r="AF734" s="103"/>
      <c r="AG734" s="103"/>
      <c r="AH734" s="103"/>
      <c r="AI734" s="103"/>
      <c r="AJ734" s="103"/>
    </row>
    <row r="735" spans="1:36" x14ac:dyDescent="0.2">
      <c r="A735" s="35">
        <v>733</v>
      </c>
      <c r="B735" s="93"/>
      <c r="C735" s="93"/>
      <c r="D735" s="103"/>
      <c r="E735" s="103"/>
      <c r="F735" s="103"/>
      <c r="G735" s="103"/>
      <c r="H735" s="103"/>
      <c r="I735" s="103"/>
      <c r="J735" s="103"/>
      <c r="K735" s="103"/>
      <c r="L735" s="104"/>
      <c r="M735" s="103"/>
      <c r="N735" s="103"/>
      <c r="O735" s="103"/>
      <c r="P735" s="108"/>
      <c r="Q735" s="103"/>
      <c r="R735" s="103"/>
      <c r="S735" s="103"/>
      <c r="T735" s="103"/>
      <c r="U735" s="103"/>
      <c r="V735" s="103"/>
      <c r="W735" s="106"/>
      <c r="X735" s="103"/>
      <c r="Y735" s="103"/>
      <c r="Z735" s="103"/>
      <c r="AA735" s="103"/>
      <c r="AB735" s="103"/>
      <c r="AC735" s="103"/>
      <c r="AD735" s="103"/>
      <c r="AE735" s="103"/>
      <c r="AF735" s="103"/>
      <c r="AG735" s="103"/>
      <c r="AH735" s="103"/>
      <c r="AI735" s="103"/>
      <c r="AJ735" s="103"/>
    </row>
    <row r="736" spans="1:36" x14ac:dyDescent="0.2">
      <c r="A736" s="35">
        <v>734</v>
      </c>
      <c r="B736" s="93"/>
      <c r="C736" s="93"/>
      <c r="D736" s="103"/>
      <c r="E736" s="103"/>
      <c r="F736" s="103"/>
      <c r="G736" s="103"/>
      <c r="H736" s="103"/>
      <c r="I736" s="103"/>
      <c r="J736" s="103"/>
      <c r="K736" s="103"/>
      <c r="L736" s="104"/>
      <c r="M736" s="103"/>
      <c r="N736" s="103"/>
      <c r="O736" s="103"/>
      <c r="P736" s="108"/>
      <c r="Q736" s="103"/>
      <c r="R736" s="103"/>
      <c r="S736" s="103"/>
      <c r="T736" s="103"/>
      <c r="U736" s="103"/>
      <c r="V736" s="103"/>
      <c r="W736" s="106"/>
      <c r="X736" s="103"/>
      <c r="Y736" s="103"/>
      <c r="Z736" s="103"/>
      <c r="AA736" s="103"/>
      <c r="AB736" s="103"/>
      <c r="AC736" s="103"/>
      <c r="AD736" s="103"/>
      <c r="AE736" s="103"/>
      <c r="AF736" s="103"/>
      <c r="AG736" s="103"/>
      <c r="AH736" s="103"/>
      <c r="AI736" s="103"/>
      <c r="AJ736" s="103"/>
    </row>
    <row r="737" spans="1:36" x14ac:dyDescent="0.2">
      <c r="A737" s="35">
        <v>735</v>
      </c>
      <c r="B737" s="93"/>
      <c r="C737" s="93"/>
      <c r="D737" s="103"/>
      <c r="E737" s="103"/>
      <c r="F737" s="103"/>
      <c r="G737" s="103"/>
      <c r="H737" s="103"/>
      <c r="I737" s="103"/>
      <c r="J737" s="103"/>
      <c r="K737" s="103"/>
      <c r="L737" s="104"/>
      <c r="M737" s="103"/>
      <c r="N737" s="103"/>
      <c r="O737" s="103"/>
      <c r="P737" s="108"/>
      <c r="Q737" s="103"/>
      <c r="R737" s="103"/>
      <c r="S737" s="103"/>
      <c r="T737" s="103"/>
      <c r="U737" s="103"/>
      <c r="V737" s="103"/>
      <c r="W737" s="106"/>
      <c r="X737" s="103"/>
      <c r="Y737" s="103"/>
      <c r="Z737" s="103"/>
      <c r="AA737" s="103"/>
      <c r="AB737" s="103"/>
      <c r="AC737" s="103"/>
      <c r="AD737" s="103"/>
      <c r="AE737" s="103"/>
      <c r="AF737" s="103"/>
      <c r="AG737" s="103"/>
      <c r="AH737" s="103"/>
      <c r="AI737" s="103"/>
      <c r="AJ737" s="103"/>
    </row>
    <row r="738" spans="1:36" x14ac:dyDescent="0.2">
      <c r="A738" s="35">
        <v>736</v>
      </c>
      <c r="B738" s="93"/>
      <c r="C738" s="93"/>
      <c r="D738" s="103"/>
      <c r="E738" s="103"/>
      <c r="F738" s="103"/>
      <c r="G738" s="103"/>
      <c r="H738" s="103"/>
      <c r="I738" s="103"/>
      <c r="J738" s="103"/>
      <c r="K738" s="103"/>
      <c r="L738" s="104"/>
      <c r="M738" s="103"/>
      <c r="N738" s="103"/>
      <c r="O738" s="103"/>
      <c r="P738" s="108"/>
      <c r="Q738" s="103"/>
      <c r="R738" s="103"/>
      <c r="S738" s="103"/>
      <c r="T738" s="103"/>
      <c r="U738" s="103"/>
      <c r="V738" s="103"/>
      <c r="W738" s="106"/>
      <c r="X738" s="103"/>
      <c r="Y738" s="103"/>
      <c r="Z738" s="103"/>
      <c r="AA738" s="103"/>
      <c r="AB738" s="103"/>
      <c r="AC738" s="103"/>
      <c r="AD738" s="103"/>
      <c r="AE738" s="103"/>
      <c r="AF738" s="103"/>
      <c r="AG738" s="103"/>
      <c r="AH738" s="103"/>
      <c r="AI738" s="103"/>
      <c r="AJ738" s="103"/>
    </row>
    <row r="739" spans="1:36" x14ac:dyDescent="0.2">
      <c r="A739" s="35">
        <v>737</v>
      </c>
      <c r="B739" s="93"/>
      <c r="C739" s="93"/>
      <c r="D739" s="103"/>
      <c r="E739" s="103"/>
      <c r="F739" s="103"/>
      <c r="G739" s="103"/>
      <c r="H739" s="103"/>
      <c r="I739" s="103"/>
      <c r="J739" s="103"/>
      <c r="K739" s="103"/>
      <c r="L739" s="104"/>
      <c r="M739" s="103"/>
      <c r="N739" s="103"/>
      <c r="O739" s="103"/>
      <c r="P739" s="108"/>
      <c r="Q739" s="103"/>
      <c r="R739" s="103"/>
      <c r="S739" s="103"/>
      <c r="T739" s="103"/>
      <c r="U739" s="103"/>
      <c r="V739" s="103"/>
      <c r="W739" s="106"/>
      <c r="X739" s="103"/>
      <c r="Y739" s="103"/>
      <c r="Z739" s="103"/>
      <c r="AA739" s="103"/>
      <c r="AB739" s="103"/>
      <c r="AC739" s="103"/>
      <c r="AD739" s="103"/>
      <c r="AE739" s="103"/>
      <c r="AF739" s="103"/>
      <c r="AG739" s="103"/>
      <c r="AH739" s="103"/>
      <c r="AI739" s="103"/>
      <c r="AJ739" s="103"/>
    </row>
    <row r="740" spans="1:36" x14ac:dyDescent="0.2">
      <c r="A740" s="35">
        <v>738</v>
      </c>
      <c r="B740" s="93"/>
      <c r="C740" s="93"/>
      <c r="D740" s="103"/>
      <c r="E740" s="103"/>
      <c r="F740" s="103"/>
      <c r="G740" s="103"/>
      <c r="H740" s="103"/>
      <c r="I740" s="103"/>
      <c r="J740" s="103"/>
      <c r="K740" s="103"/>
      <c r="L740" s="104"/>
      <c r="M740" s="103"/>
      <c r="N740" s="103"/>
      <c r="O740" s="103"/>
      <c r="P740" s="108"/>
      <c r="Q740" s="103"/>
      <c r="R740" s="103"/>
      <c r="S740" s="103"/>
      <c r="T740" s="103"/>
      <c r="U740" s="103"/>
      <c r="V740" s="103"/>
      <c r="W740" s="106"/>
      <c r="X740" s="103"/>
      <c r="Y740" s="103"/>
      <c r="Z740" s="103"/>
      <c r="AA740" s="103"/>
      <c r="AB740" s="103"/>
      <c r="AC740" s="103"/>
      <c r="AD740" s="103"/>
      <c r="AE740" s="103"/>
      <c r="AF740" s="103"/>
      <c r="AG740" s="103"/>
      <c r="AH740" s="103"/>
      <c r="AI740" s="103"/>
      <c r="AJ740" s="103"/>
    </row>
    <row r="741" spans="1:36" x14ac:dyDescent="0.2">
      <c r="A741" s="35">
        <v>739</v>
      </c>
      <c r="B741" s="93"/>
      <c r="C741" s="93"/>
      <c r="D741" s="103"/>
      <c r="E741" s="103"/>
      <c r="F741" s="103"/>
      <c r="G741" s="103"/>
      <c r="H741" s="103"/>
      <c r="I741" s="103"/>
      <c r="J741" s="103"/>
      <c r="K741" s="103"/>
      <c r="L741" s="104"/>
      <c r="M741" s="103"/>
      <c r="N741" s="103"/>
      <c r="O741" s="103"/>
      <c r="P741" s="108"/>
      <c r="Q741" s="103"/>
      <c r="R741" s="103"/>
      <c r="S741" s="103"/>
      <c r="T741" s="103"/>
      <c r="U741" s="103"/>
      <c r="V741" s="103"/>
      <c r="W741" s="106"/>
      <c r="X741" s="103"/>
      <c r="Y741" s="103"/>
      <c r="Z741" s="103"/>
      <c r="AA741" s="103"/>
      <c r="AB741" s="103"/>
      <c r="AC741" s="103"/>
      <c r="AD741" s="103"/>
      <c r="AE741" s="103"/>
      <c r="AF741" s="103"/>
      <c r="AG741" s="103"/>
      <c r="AH741" s="103"/>
      <c r="AI741" s="103"/>
      <c r="AJ741" s="103"/>
    </row>
    <row r="742" spans="1:36" x14ac:dyDescent="0.2">
      <c r="A742" s="35">
        <v>740</v>
      </c>
      <c r="B742" s="93"/>
      <c r="C742" s="93"/>
      <c r="D742" s="103"/>
      <c r="E742" s="103"/>
      <c r="F742" s="103"/>
      <c r="G742" s="103"/>
      <c r="H742" s="103"/>
      <c r="I742" s="103"/>
      <c r="J742" s="103"/>
      <c r="K742" s="103"/>
      <c r="L742" s="104"/>
      <c r="M742" s="103"/>
      <c r="N742" s="103"/>
      <c r="O742" s="103"/>
      <c r="P742" s="108"/>
      <c r="Q742" s="103"/>
      <c r="R742" s="103"/>
      <c r="S742" s="103"/>
      <c r="T742" s="103"/>
      <c r="U742" s="103"/>
      <c r="V742" s="103"/>
      <c r="W742" s="106"/>
      <c r="X742" s="103"/>
      <c r="Y742" s="103"/>
      <c r="Z742" s="103"/>
      <c r="AA742" s="103"/>
      <c r="AB742" s="103"/>
      <c r="AC742" s="103"/>
      <c r="AD742" s="103"/>
      <c r="AE742" s="103"/>
      <c r="AF742" s="103"/>
      <c r="AG742" s="103"/>
      <c r="AH742" s="103"/>
      <c r="AI742" s="103"/>
      <c r="AJ742" s="103"/>
    </row>
    <row r="743" spans="1:36" x14ac:dyDescent="0.2">
      <c r="A743" s="35">
        <v>741</v>
      </c>
      <c r="B743" s="93"/>
      <c r="C743" s="93"/>
      <c r="D743" s="103"/>
      <c r="E743" s="103"/>
      <c r="F743" s="103"/>
      <c r="G743" s="103"/>
      <c r="H743" s="103"/>
      <c r="I743" s="103"/>
      <c r="J743" s="103"/>
      <c r="K743" s="103"/>
      <c r="L743" s="104"/>
      <c r="M743" s="103"/>
      <c r="N743" s="103"/>
      <c r="O743" s="103"/>
      <c r="P743" s="108"/>
      <c r="Q743" s="103"/>
      <c r="R743" s="103"/>
      <c r="S743" s="103"/>
      <c r="T743" s="103"/>
      <c r="U743" s="103"/>
      <c r="V743" s="103"/>
      <c r="W743" s="106"/>
      <c r="X743" s="103"/>
      <c r="Y743" s="103"/>
      <c r="Z743" s="103"/>
      <c r="AA743" s="103"/>
      <c r="AB743" s="103"/>
      <c r="AC743" s="103"/>
      <c r="AD743" s="103"/>
      <c r="AE743" s="103"/>
      <c r="AF743" s="103"/>
      <c r="AG743" s="103"/>
      <c r="AH743" s="103"/>
      <c r="AI743" s="103"/>
      <c r="AJ743" s="103"/>
    </row>
    <row r="744" spans="1:36" x14ac:dyDescent="0.2">
      <c r="A744" s="35">
        <v>742</v>
      </c>
      <c r="B744" s="93"/>
      <c r="C744" s="93"/>
      <c r="D744" s="103"/>
      <c r="E744" s="103"/>
      <c r="F744" s="103"/>
      <c r="G744" s="103"/>
      <c r="H744" s="103"/>
      <c r="I744" s="103"/>
      <c r="J744" s="103"/>
      <c r="K744" s="103"/>
      <c r="L744" s="104"/>
      <c r="M744" s="103"/>
      <c r="N744" s="103"/>
      <c r="O744" s="103"/>
      <c r="P744" s="108"/>
      <c r="Q744" s="103"/>
      <c r="R744" s="103"/>
      <c r="S744" s="103"/>
      <c r="T744" s="103"/>
      <c r="U744" s="103"/>
      <c r="V744" s="103"/>
      <c r="W744" s="106"/>
      <c r="X744" s="103"/>
      <c r="Y744" s="103"/>
      <c r="Z744" s="103"/>
      <c r="AA744" s="103"/>
      <c r="AB744" s="103"/>
      <c r="AC744" s="103"/>
      <c r="AD744" s="103"/>
      <c r="AE744" s="103"/>
      <c r="AF744" s="103"/>
      <c r="AG744" s="103"/>
      <c r="AH744" s="103"/>
      <c r="AI744" s="103"/>
      <c r="AJ744" s="103"/>
    </row>
    <row r="745" spans="1:36" x14ac:dyDescent="0.2">
      <c r="A745" s="35">
        <v>743</v>
      </c>
      <c r="B745" s="93"/>
      <c r="C745" s="93"/>
      <c r="D745" s="103"/>
      <c r="E745" s="103"/>
      <c r="F745" s="103"/>
      <c r="G745" s="103"/>
      <c r="H745" s="103"/>
      <c r="I745" s="103"/>
      <c r="J745" s="103"/>
      <c r="K745" s="103"/>
      <c r="L745" s="104"/>
      <c r="M745" s="103"/>
      <c r="N745" s="103"/>
      <c r="O745" s="103"/>
      <c r="P745" s="108"/>
      <c r="Q745" s="103"/>
      <c r="R745" s="103"/>
      <c r="S745" s="103"/>
      <c r="T745" s="103"/>
      <c r="U745" s="103"/>
      <c r="V745" s="103"/>
      <c r="W745" s="106"/>
      <c r="X745" s="103"/>
      <c r="Y745" s="103"/>
      <c r="Z745" s="103"/>
      <c r="AA745" s="103"/>
      <c r="AB745" s="103"/>
      <c r="AC745" s="103"/>
      <c r="AD745" s="103"/>
      <c r="AE745" s="103"/>
      <c r="AF745" s="103"/>
      <c r="AG745" s="103"/>
      <c r="AH745" s="103"/>
      <c r="AI745" s="103"/>
      <c r="AJ745" s="103"/>
    </row>
    <row r="746" spans="1:36" x14ac:dyDescent="0.2">
      <c r="A746" s="35">
        <v>744</v>
      </c>
      <c r="B746" s="93"/>
      <c r="C746" s="93"/>
      <c r="D746" s="103"/>
      <c r="E746" s="103"/>
      <c r="F746" s="103"/>
      <c r="G746" s="103"/>
      <c r="H746" s="103"/>
      <c r="I746" s="103"/>
      <c r="J746" s="103"/>
      <c r="K746" s="103"/>
      <c r="L746" s="104"/>
      <c r="M746" s="103"/>
      <c r="N746" s="103"/>
      <c r="O746" s="103"/>
      <c r="P746" s="108"/>
      <c r="Q746" s="103"/>
      <c r="R746" s="103"/>
      <c r="S746" s="103"/>
      <c r="T746" s="103"/>
      <c r="U746" s="103"/>
      <c r="V746" s="103"/>
      <c r="W746" s="106"/>
      <c r="X746" s="103"/>
      <c r="Y746" s="103"/>
      <c r="Z746" s="103"/>
      <c r="AA746" s="103"/>
      <c r="AB746" s="103"/>
      <c r="AC746" s="103"/>
      <c r="AD746" s="103"/>
      <c r="AE746" s="103"/>
      <c r="AF746" s="103"/>
      <c r="AG746" s="103"/>
      <c r="AH746" s="103"/>
      <c r="AI746" s="103"/>
      <c r="AJ746" s="103"/>
    </row>
    <row r="747" spans="1:36" x14ac:dyDescent="0.2">
      <c r="A747" s="35">
        <v>745</v>
      </c>
      <c r="B747" s="93"/>
      <c r="C747" s="93"/>
      <c r="D747" s="103"/>
      <c r="E747" s="103"/>
      <c r="F747" s="103"/>
      <c r="G747" s="103"/>
      <c r="H747" s="103"/>
      <c r="I747" s="103"/>
      <c r="J747" s="103"/>
      <c r="K747" s="103"/>
      <c r="L747" s="104"/>
      <c r="M747" s="103"/>
      <c r="N747" s="103"/>
      <c r="O747" s="103"/>
      <c r="P747" s="108"/>
      <c r="Q747" s="103"/>
      <c r="R747" s="103"/>
      <c r="S747" s="103"/>
      <c r="T747" s="103"/>
      <c r="U747" s="103"/>
      <c r="V747" s="103"/>
      <c r="W747" s="106"/>
      <c r="X747" s="103"/>
      <c r="Y747" s="103"/>
      <c r="Z747" s="103"/>
      <c r="AA747" s="103"/>
      <c r="AB747" s="103"/>
      <c r="AC747" s="103"/>
      <c r="AD747" s="103"/>
      <c r="AE747" s="103"/>
      <c r="AF747" s="103"/>
      <c r="AG747" s="103"/>
      <c r="AH747" s="103"/>
      <c r="AI747" s="103"/>
      <c r="AJ747" s="103"/>
    </row>
    <row r="748" spans="1:36" x14ac:dyDescent="0.2">
      <c r="A748" s="35">
        <v>746</v>
      </c>
      <c r="B748" s="93"/>
      <c r="C748" s="93"/>
      <c r="D748" s="103"/>
      <c r="E748" s="103"/>
      <c r="F748" s="103"/>
      <c r="G748" s="103"/>
      <c r="H748" s="103"/>
      <c r="I748" s="103"/>
      <c r="J748" s="103"/>
      <c r="K748" s="103"/>
      <c r="L748" s="104"/>
      <c r="M748" s="103"/>
      <c r="N748" s="103"/>
      <c r="O748" s="103"/>
      <c r="P748" s="108"/>
      <c r="Q748" s="103"/>
      <c r="R748" s="103"/>
      <c r="S748" s="103"/>
      <c r="T748" s="103"/>
      <c r="U748" s="103"/>
      <c r="V748" s="103"/>
      <c r="W748" s="106"/>
      <c r="X748" s="103"/>
      <c r="Y748" s="103"/>
      <c r="Z748" s="103"/>
      <c r="AA748" s="103"/>
      <c r="AB748" s="103"/>
      <c r="AC748" s="103"/>
      <c r="AD748" s="103"/>
      <c r="AE748" s="103"/>
      <c r="AF748" s="103"/>
      <c r="AG748" s="103"/>
      <c r="AH748" s="103"/>
      <c r="AI748" s="103"/>
      <c r="AJ748" s="103"/>
    </row>
    <row r="749" spans="1:36" x14ac:dyDescent="0.2">
      <c r="A749" s="35">
        <v>747</v>
      </c>
      <c r="B749" s="93"/>
      <c r="C749" s="93"/>
      <c r="D749" s="103"/>
      <c r="E749" s="103"/>
      <c r="F749" s="103"/>
      <c r="G749" s="103"/>
      <c r="H749" s="103"/>
      <c r="I749" s="103"/>
      <c r="J749" s="103"/>
      <c r="K749" s="103"/>
      <c r="L749" s="104"/>
      <c r="M749" s="103"/>
      <c r="N749" s="103"/>
      <c r="O749" s="103"/>
      <c r="P749" s="108"/>
      <c r="Q749" s="103"/>
      <c r="R749" s="103"/>
      <c r="S749" s="103"/>
      <c r="T749" s="103"/>
      <c r="U749" s="103"/>
      <c r="V749" s="103"/>
      <c r="W749" s="106"/>
      <c r="X749" s="103"/>
      <c r="Y749" s="103"/>
      <c r="Z749" s="103"/>
      <c r="AA749" s="103"/>
      <c r="AB749" s="103"/>
      <c r="AC749" s="103"/>
      <c r="AD749" s="103"/>
      <c r="AE749" s="103"/>
      <c r="AF749" s="103"/>
      <c r="AG749" s="103"/>
      <c r="AH749" s="103"/>
      <c r="AI749" s="103"/>
      <c r="AJ749" s="103"/>
    </row>
    <row r="750" spans="1:36" x14ac:dyDescent="0.2">
      <c r="A750" s="35">
        <v>748</v>
      </c>
      <c r="B750" s="93"/>
      <c r="C750" s="93"/>
      <c r="D750" s="103"/>
      <c r="E750" s="103"/>
      <c r="F750" s="103"/>
      <c r="G750" s="103"/>
      <c r="H750" s="103"/>
      <c r="I750" s="103"/>
      <c r="J750" s="103"/>
      <c r="K750" s="103"/>
      <c r="L750" s="104"/>
      <c r="M750" s="103"/>
      <c r="N750" s="103"/>
      <c r="O750" s="103"/>
      <c r="P750" s="108"/>
      <c r="Q750" s="103"/>
      <c r="R750" s="103"/>
      <c r="S750" s="103"/>
      <c r="T750" s="103"/>
      <c r="U750" s="103"/>
      <c r="V750" s="103"/>
      <c r="W750" s="106"/>
      <c r="X750" s="103"/>
      <c r="Y750" s="103"/>
      <c r="Z750" s="103"/>
      <c r="AA750" s="103"/>
      <c r="AB750" s="103"/>
      <c r="AC750" s="103"/>
      <c r="AD750" s="103"/>
      <c r="AE750" s="103"/>
      <c r="AF750" s="103"/>
      <c r="AG750" s="103"/>
      <c r="AH750" s="103"/>
      <c r="AI750" s="103"/>
      <c r="AJ750" s="103"/>
    </row>
    <row r="751" spans="1:36" x14ac:dyDescent="0.2">
      <c r="A751" s="35">
        <v>749</v>
      </c>
      <c r="B751" s="93"/>
      <c r="C751" s="93"/>
      <c r="D751" s="103"/>
      <c r="E751" s="103"/>
      <c r="F751" s="103"/>
      <c r="G751" s="103"/>
      <c r="H751" s="103"/>
      <c r="I751" s="103"/>
      <c r="J751" s="103"/>
      <c r="K751" s="103"/>
      <c r="L751" s="104"/>
      <c r="M751" s="103"/>
      <c r="N751" s="103"/>
      <c r="O751" s="103"/>
      <c r="P751" s="108"/>
      <c r="Q751" s="103"/>
      <c r="R751" s="103"/>
      <c r="S751" s="103"/>
      <c r="T751" s="103"/>
      <c r="U751" s="103"/>
      <c r="V751" s="103"/>
      <c r="W751" s="106"/>
      <c r="X751" s="103"/>
      <c r="Y751" s="103"/>
      <c r="Z751" s="103"/>
      <c r="AA751" s="103"/>
      <c r="AB751" s="103"/>
      <c r="AC751" s="103"/>
      <c r="AD751" s="103"/>
      <c r="AE751" s="103"/>
      <c r="AF751" s="103"/>
      <c r="AG751" s="103"/>
      <c r="AH751" s="103"/>
      <c r="AI751" s="103"/>
      <c r="AJ751" s="103"/>
    </row>
    <row r="752" spans="1:36" x14ac:dyDescent="0.2">
      <c r="A752" s="35">
        <v>750</v>
      </c>
      <c r="B752" s="93"/>
      <c r="C752" s="93"/>
      <c r="D752" s="103"/>
      <c r="E752" s="103"/>
      <c r="F752" s="103"/>
      <c r="G752" s="103"/>
      <c r="H752" s="103"/>
      <c r="I752" s="103"/>
      <c r="J752" s="103"/>
      <c r="K752" s="103"/>
      <c r="L752" s="104"/>
      <c r="M752" s="103"/>
      <c r="N752" s="103"/>
      <c r="O752" s="103"/>
      <c r="P752" s="108"/>
      <c r="Q752" s="103"/>
      <c r="R752" s="103"/>
      <c r="S752" s="103"/>
      <c r="T752" s="103"/>
      <c r="U752" s="103"/>
      <c r="V752" s="103"/>
      <c r="W752" s="106"/>
      <c r="X752" s="103"/>
      <c r="Y752" s="103"/>
      <c r="Z752" s="103"/>
      <c r="AA752" s="103"/>
      <c r="AB752" s="103"/>
      <c r="AC752" s="103"/>
      <c r="AD752" s="103"/>
      <c r="AE752" s="103"/>
      <c r="AF752" s="103"/>
      <c r="AG752" s="103"/>
      <c r="AH752" s="103"/>
      <c r="AI752" s="103"/>
      <c r="AJ752" s="103"/>
    </row>
    <row r="753" spans="1:36" x14ac:dyDescent="0.2">
      <c r="A753" s="35">
        <v>751</v>
      </c>
      <c r="B753" s="93"/>
      <c r="C753" s="93"/>
      <c r="D753" s="103"/>
      <c r="E753" s="103"/>
      <c r="F753" s="103"/>
      <c r="G753" s="103"/>
      <c r="H753" s="103"/>
      <c r="I753" s="103"/>
      <c r="J753" s="103"/>
      <c r="K753" s="103"/>
      <c r="L753" s="104"/>
      <c r="M753" s="103"/>
      <c r="N753" s="103"/>
      <c r="O753" s="103"/>
      <c r="P753" s="108"/>
      <c r="Q753" s="103"/>
      <c r="R753" s="103"/>
      <c r="S753" s="103"/>
      <c r="T753" s="103"/>
      <c r="U753" s="103"/>
      <c r="V753" s="103"/>
      <c r="W753" s="106"/>
      <c r="X753" s="103"/>
      <c r="Y753" s="103"/>
      <c r="Z753" s="103"/>
      <c r="AA753" s="103"/>
      <c r="AB753" s="103"/>
      <c r="AC753" s="103"/>
      <c r="AD753" s="103"/>
      <c r="AE753" s="103"/>
      <c r="AF753" s="103"/>
      <c r="AG753" s="103"/>
      <c r="AH753" s="103"/>
      <c r="AI753" s="103"/>
      <c r="AJ753" s="103"/>
    </row>
    <row r="754" spans="1:36" x14ac:dyDescent="0.2">
      <c r="A754" s="35">
        <v>752</v>
      </c>
      <c r="B754" s="93"/>
      <c r="C754" s="93"/>
      <c r="D754" s="103"/>
      <c r="E754" s="103"/>
      <c r="F754" s="103"/>
      <c r="G754" s="103"/>
      <c r="H754" s="103"/>
      <c r="I754" s="103"/>
      <c r="J754" s="103"/>
      <c r="K754" s="103"/>
      <c r="L754" s="104"/>
      <c r="M754" s="103"/>
      <c r="N754" s="103"/>
      <c r="O754" s="103"/>
      <c r="P754" s="108"/>
      <c r="Q754" s="103"/>
      <c r="R754" s="103"/>
      <c r="S754" s="103"/>
      <c r="T754" s="103"/>
      <c r="U754" s="103"/>
      <c r="V754" s="103"/>
      <c r="W754" s="106"/>
      <c r="X754" s="103"/>
      <c r="Y754" s="103"/>
      <c r="Z754" s="103"/>
      <c r="AA754" s="103"/>
      <c r="AB754" s="103"/>
      <c r="AC754" s="103"/>
      <c r="AD754" s="103"/>
      <c r="AE754" s="103"/>
      <c r="AF754" s="103"/>
      <c r="AG754" s="103"/>
      <c r="AH754" s="103"/>
      <c r="AI754" s="103"/>
      <c r="AJ754" s="103"/>
    </row>
    <row r="755" spans="1:36" x14ac:dyDescent="0.2">
      <c r="A755" s="35">
        <v>753</v>
      </c>
      <c r="B755" s="93"/>
      <c r="C755" s="93"/>
      <c r="D755" s="103"/>
      <c r="E755" s="103"/>
      <c r="F755" s="103"/>
      <c r="G755" s="103"/>
      <c r="H755" s="103"/>
      <c r="I755" s="103"/>
      <c r="J755" s="103"/>
      <c r="K755" s="103"/>
      <c r="L755" s="104"/>
      <c r="M755" s="103"/>
      <c r="N755" s="103"/>
      <c r="O755" s="103"/>
      <c r="P755" s="108"/>
      <c r="Q755" s="103"/>
      <c r="R755" s="103"/>
      <c r="S755" s="103"/>
      <c r="T755" s="103"/>
      <c r="U755" s="103"/>
      <c r="V755" s="103"/>
      <c r="W755" s="106"/>
      <c r="X755" s="103"/>
      <c r="Y755" s="103"/>
      <c r="Z755" s="103"/>
      <c r="AA755" s="103"/>
      <c r="AB755" s="103"/>
      <c r="AC755" s="103"/>
      <c r="AD755" s="103"/>
      <c r="AE755" s="103"/>
      <c r="AF755" s="103"/>
      <c r="AG755" s="103"/>
      <c r="AH755" s="103"/>
      <c r="AI755" s="103"/>
      <c r="AJ755" s="103"/>
    </row>
    <row r="756" spans="1:36" x14ac:dyDescent="0.2">
      <c r="A756" s="35">
        <v>754</v>
      </c>
      <c r="B756" s="93"/>
      <c r="C756" s="93"/>
      <c r="D756" s="103"/>
      <c r="E756" s="103"/>
      <c r="F756" s="103"/>
      <c r="G756" s="103"/>
      <c r="H756" s="103"/>
      <c r="I756" s="103"/>
      <c r="J756" s="103"/>
      <c r="K756" s="103"/>
      <c r="L756" s="104"/>
      <c r="M756" s="103"/>
      <c r="N756" s="103"/>
      <c r="O756" s="103"/>
      <c r="P756" s="108"/>
      <c r="Q756" s="103"/>
      <c r="R756" s="103"/>
      <c r="S756" s="103"/>
      <c r="T756" s="103"/>
      <c r="U756" s="103"/>
      <c r="V756" s="103"/>
      <c r="W756" s="106"/>
      <c r="X756" s="103"/>
      <c r="Y756" s="103"/>
      <c r="Z756" s="103"/>
      <c r="AA756" s="103"/>
      <c r="AB756" s="103"/>
      <c r="AC756" s="103"/>
      <c r="AD756" s="103"/>
      <c r="AE756" s="103"/>
      <c r="AF756" s="103"/>
      <c r="AG756" s="103"/>
      <c r="AH756" s="103"/>
      <c r="AI756" s="103"/>
      <c r="AJ756" s="103"/>
    </row>
    <row r="757" spans="1:36" x14ac:dyDescent="0.2">
      <c r="A757" s="35">
        <v>755</v>
      </c>
      <c r="B757" s="93"/>
      <c r="C757" s="93"/>
      <c r="D757" s="103"/>
      <c r="E757" s="103"/>
      <c r="F757" s="103"/>
      <c r="G757" s="103"/>
      <c r="H757" s="103"/>
      <c r="I757" s="103"/>
      <c r="J757" s="103"/>
      <c r="K757" s="103"/>
      <c r="L757" s="104"/>
      <c r="M757" s="103"/>
      <c r="N757" s="103"/>
      <c r="O757" s="103"/>
      <c r="P757" s="108"/>
      <c r="Q757" s="103"/>
      <c r="R757" s="103"/>
      <c r="S757" s="103"/>
      <c r="T757" s="103"/>
      <c r="U757" s="103"/>
      <c r="V757" s="103"/>
      <c r="W757" s="106"/>
      <c r="X757" s="103"/>
      <c r="Y757" s="103"/>
      <c r="Z757" s="103"/>
      <c r="AA757" s="103"/>
      <c r="AB757" s="103"/>
      <c r="AC757" s="103"/>
      <c r="AD757" s="103"/>
      <c r="AE757" s="103"/>
      <c r="AF757" s="103"/>
      <c r="AG757" s="103"/>
      <c r="AH757" s="103"/>
      <c r="AI757" s="103"/>
      <c r="AJ757" s="103"/>
    </row>
    <row r="758" spans="1:36" x14ac:dyDescent="0.2">
      <c r="A758" s="35">
        <v>756</v>
      </c>
      <c r="B758" s="93"/>
      <c r="C758" s="93"/>
      <c r="D758" s="103"/>
      <c r="E758" s="103"/>
      <c r="F758" s="103"/>
      <c r="G758" s="103"/>
      <c r="H758" s="103"/>
      <c r="I758" s="103"/>
      <c r="J758" s="103"/>
      <c r="K758" s="103"/>
      <c r="L758" s="104"/>
      <c r="M758" s="103"/>
      <c r="N758" s="103"/>
      <c r="O758" s="103"/>
      <c r="P758" s="108"/>
      <c r="Q758" s="103"/>
      <c r="R758" s="103"/>
      <c r="S758" s="103"/>
      <c r="T758" s="103"/>
      <c r="U758" s="103"/>
      <c r="V758" s="103"/>
      <c r="W758" s="106"/>
      <c r="X758" s="103"/>
      <c r="Y758" s="103"/>
      <c r="Z758" s="103"/>
      <c r="AA758" s="103"/>
      <c r="AB758" s="103"/>
      <c r="AC758" s="103"/>
      <c r="AD758" s="103"/>
      <c r="AE758" s="103"/>
      <c r="AF758" s="103"/>
      <c r="AG758" s="103"/>
      <c r="AH758" s="103"/>
      <c r="AI758" s="103"/>
      <c r="AJ758" s="103"/>
    </row>
    <row r="759" spans="1:36" x14ac:dyDescent="0.2">
      <c r="A759" s="35">
        <v>757</v>
      </c>
      <c r="B759" s="93"/>
      <c r="C759" s="93"/>
      <c r="D759" s="103"/>
      <c r="E759" s="103"/>
      <c r="F759" s="103"/>
      <c r="G759" s="103"/>
      <c r="H759" s="103"/>
      <c r="I759" s="103"/>
      <c r="J759" s="103"/>
      <c r="K759" s="103"/>
      <c r="L759" s="104"/>
      <c r="M759" s="103"/>
      <c r="N759" s="103"/>
      <c r="O759" s="103"/>
      <c r="P759" s="108"/>
      <c r="Q759" s="103"/>
      <c r="R759" s="103"/>
      <c r="S759" s="103"/>
      <c r="T759" s="103"/>
      <c r="U759" s="103"/>
      <c r="V759" s="103"/>
      <c r="W759" s="106"/>
      <c r="X759" s="103"/>
      <c r="Y759" s="103"/>
      <c r="Z759" s="103"/>
      <c r="AA759" s="103"/>
      <c r="AB759" s="103"/>
      <c r="AC759" s="103"/>
      <c r="AD759" s="103"/>
      <c r="AE759" s="103"/>
      <c r="AF759" s="103"/>
      <c r="AG759" s="103"/>
      <c r="AH759" s="103"/>
      <c r="AI759" s="103"/>
      <c r="AJ759" s="103"/>
    </row>
    <row r="760" spans="1:36" x14ac:dyDescent="0.2">
      <c r="A760" s="35">
        <v>758</v>
      </c>
      <c r="B760" s="93"/>
      <c r="C760" s="93"/>
      <c r="D760" s="103"/>
      <c r="E760" s="103"/>
      <c r="F760" s="103"/>
      <c r="G760" s="103"/>
      <c r="H760" s="103"/>
      <c r="I760" s="103"/>
      <c r="J760" s="103"/>
      <c r="K760" s="103"/>
      <c r="L760" s="104"/>
      <c r="M760" s="103"/>
      <c r="N760" s="103"/>
      <c r="O760" s="103"/>
      <c r="P760" s="108"/>
      <c r="Q760" s="103"/>
      <c r="R760" s="103"/>
      <c r="S760" s="103"/>
      <c r="T760" s="103"/>
      <c r="U760" s="103"/>
      <c r="V760" s="103"/>
      <c r="W760" s="106"/>
      <c r="X760" s="103"/>
      <c r="Y760" s="103"/>
      <c r="Z760" s="103"/>
      <c r="AA760" s="103"/>
      <c r="AB760" s="103"/>
      <c r="AC760" s="103"/>
      <c r="AD760" s="103"/>
      <c r="AE760" s="103"/>
      <c r="AF760" s="103"/>
      <c r="AG760" s="103"/>
      <c r="AH760" s="103"/>
      <c r="AI760" s="103"/>
      <c r="AJ760" s="103"/>
    </row>
    <row r="761" spans="1:36" x14ac:dyDescent="0.2">
      <c r="A761" s="35">
        <v>759</v>
      </c>
      <c r="B761" s="93"/>
      <c r="C761" s="93"/>
      <c r="D761" s="103"/>
      <c r="E761" s="103"/>
      <c r="F761" s="103"/>
      <c r="G761" s="103"/>
      <c r="H761" s="103"/>
      <c r="I761" s="103"/>
      <c r="J761" s="103"/>
      <c r="K761" s="103"/>
      <c r="L761" s="104"/>
      <c r="M761" s="103"/>
      <c r="N761" s="103"/>
      <c r="O761" s="103"/>
      <c r="P761" s="108"/>
      <c r="Q761" s="103"/>
      <c r="R761" s="103"/>
      <c r="S761" s="103"/>
      <c r="T761" s="103"/>
      <c r="U761" s="103"/>
      <c r="V761" s="103"/>
      <c r="W761" s="106"/>
      <c r="X761" s="103"/>
      <c r="Y761" s="103"/>
      <c r="Z761" s="103"/>
      <c r="AA761" s="103"/>
      <c r="AB761" s="103"/>
      <c r="AC761" s="103"/>
      <c r="AD761" s="103"/>
      <c r="AE761" s="103"/>
      <c r="AF761" s="103"/>
      <c r="AG761" s="103"/>
      <c r="AH761" s="103"/>
      <c r="AI761" s="103"/>
      <c r="AJ761" s="103"/>
    </row>
    <row r="762" spans="1:36" x14ac:dyDescent="0.2">
      <c r="A762" s="35">
        <v>760</v>
      </c>
      <c r="B762" s="93"/>
      <c r="C762" s="93"/>
      <c r="D762" s="103"/>
      <c r="E762" s="103"/>
      <c r="F762" s="103"/>
      <c r="G762" s="103"/>
      <c r="H762" s="103"/>
      <c r="I762" s="103"/>
      <c r="J762" s="103"/>
      <c r="K762" s="103"/>
      <c r="L762" s="104"/>
      <c r="M762" s="103"/>
      <c r="N762" s="103"/>
      <c r="O762" s="103"/>
      <c r="P762" s="108"/>
      <c r="Q762" s="103"/>
      <c r="R762" s="103"/>
      <c r="S762" s="103"/>
      <c r="T762" s="103"/>
      <c r="U762" s="103"/>
      <c r="V762" s="103"/>
      <c r="W762" s="106"/>
      <c r="X762" s="103"/>
      <c r="Y762" s="103"/>
      <c r="Z762" s="103"/>
      <c r="AA762" s="103"/>
      <c r="AB762" s="103"/>
      <c r="AC762" s="103"/>
      <c r="AD762" s="103"/>
      <c r="AE762" s="103"/>
      <c r="AF762" s="103"/>
      <c r="AG762" s="103"/>
      <c r="AH762" s="103"/>
      <c r="AI762" s="103"/>
      <c r="AJ762" s="103"/>
    </row>
    <row r="763" spans="1:36" x14ac:dyDescent="0.2">
      <c r="A763" s="35">
        <v>761</v>
      </c>
      <c r="B763" s="93"/>
      <c r="C763" s="93"/>
      <c r="D763" s="103"/>
      <c r="E763" s="103"/>
      <c r="F763" s="103"/>
      <c r="G763" s="103"/>
      <c r="H763" s="103"/>
      <c r="I763" s="103"/>
      <c r="J763" s="103"/>
      <c r="K763" s="103"/>
      <c r="L763" s="104"/>
      <c r="M763" s="103"/>
      <c r="N763" s="103"/>
      <c r="O763" s="103"/>
      <c r="P763" s="108"/>
      <c r="Q763" s="103"/>
      <c r="R763" s="103"/>
      <c r="S763" s="103"/>
      <c r="T763" s="103"/>
      <c r="U763" s="103"/>
      <c r="V763" s="103"/>
      <c r="W763" s="106"/>
      <c r="X763" s="103"/>
      <c r="Y763" s="103"/>
      <c r="Z763" s="103"/>
      <c r="AA763" s="103"/>
      <c r="AB763" s="103"/>
      <c r="AC763" s="103"/>
      <c r="AD763" s="103"/>
      <c r="AE763" s="103"/>
      <c r="AF763" s="103"/>
      <c r="AG763" s="103"/>
      <c r="AH763" s="103"/>
      <c r="AI763" s="103"/>
      <c r="AJ763" s="103"/>
    </row>
    <row r="764" spans="1:36" x14ac:dyDescent="0.2">
      <c r="A764" s="35">
        <v>762</v>
      </c>
      <c r="B764" s="93"/>
      <c r="C764" s="93"/>
      <c r="D764" s="103"/>
      <c r="E764" s="103"/>
      <c r="F764" s="103"/>
      <c r="G764" s="103"/>
      <c r="H764" s="103"/>
      <c r="I764" s="103"/>
      <c r="J764" s="103"/>
      <c r="K764" s="103"/>
      <c r="L764" s="104"/>
      <c r="M764" s="103"/>
      <c r="N764" s="103"/>
      <c r="O764" s="103"/>
      <c r="P764" s="108"/>
      <c r="Q764" s="103"/>
      <c r="R764" s="103"/>
      <c r="S764" s="103"/>
      <c r="T764" s="103"/>
      <c r="U764" s="103"/>
      <c r="V764" s="103"/>
      <c r="W764" s="106"/>
      <c r="X764" s="103"/>
      <c r="Y764" s="103"/>
      <c r="Z764" s="103"/>
      <c r="AA764" s="103"/>
      <c r="AB764" s="103"/>
      <c r="AC764" s="103"/>
      <c r="AD764" s="103"/>
      <c r="AE764" s="103"/>
      <c r="AF764" s="103"/>
      <c r="AG764" s="103"/>
      <c r="AH764" s="103"/>
      <c r="AI764" s="103"/>
      <c r="AJ764" s="103"/>
    </row>
    <row r="765" spans="1:36" x14ac:dyDescent="0.2">
      <c r="A765" s="35">
        <v>763</v>
      </c>
      <c r="B765" s="93"/>
      <c r="C765" s="93"/>
      <c r="D765" s="103"/>
      <c r="E765" s="103"/>
      <c r="F765" s="103"/>
      <c r="G765" s="103"/>
      <c r="H765" s="103"/>
      <c r="I765" s="103"/>
      <c r="J765" s="103"/>
      <c r="K765" s="103"/>
      <c r="L765" s="104"/>
      <c r="M765" s="103"/>
      <c r="N765" s="103"/>
      <c r="O765" s="103"/>
      <c r="P765" s="108"/>
      <c r="Q765" s="103"/>
      <c r="R765" s="103"/>
      <c r="S765" s="103"/>
      <c r="T765" s="103"/>
      <c r="U765" s="103"/>
      <c r="V765" s="103"/>
      <c r="W765" s="106"/>
      <c r="X765" s="103"/>
      <c r="Y765" s="103"/>
      <c r="Z765" s="103"/>
      <c r="AA765" s="103"/>
      <c r="AB765" s="103"/>
      <c r="AC765" s="103"/>
      <c r="AD765" s="103"/>
      <c r="AE765" s="103"/>
      <c r="AF765" s="103"/>
      <c r="AG765" s="103"/>
      <c r="AH765" s="103"/>
      <c r="AI765" s="103"/>
      <c r="AJ765" s="103"/>
    </row>
    <row r="766" spans="1:36" x14ac:dyDescent="0.2">
      <c r="A766" s="35">
        <v>764</v>
      </c>
      <c r="B766" s="93"/>
      <c r="C766" s="93"/>
      <c r="D766" s="103"/>
      <c r="E766" s="103"/>
      <c r="F766" s="103"/>
      <c r="G766" s="103"/>
      <c r="H766" s="103"/>
      <c r="I766" s="103"/>
      <c r="J766" s="103"/>
      <c r="K766" s="103"/>
      <c r="L766" s="104"/>
      <c r="M766" s="103"/>
      <c r="N766" s="103"/>
      <c r="O766" s="103"/>
      <c r="P766" s="108"/>
      <c r="Q766" s="103"/>
      <c r="R766" s="103"/>
      <c r="S766" s="103"/>
      <c r="T766" s="103"/>
      <c r="U766" s="103"/>
      <c r="V766" s="103"/>
      <c r="W766" s="106"/>
      <c r="X766" s="103"/>
      <c r="Y766" s="103"/>
      <c r="Z766" s="103"/>
      <c r="AA766" s="103"/>
      <c r="AB766" s="103"/>
      <c r="AC766" s="103"/>
      <c r="AD766" s="103"/>
      <c r="AE766" s="103"/>
      <c r="AF766" s="103"/>
      <c r="AG766" s="103"/>
      <c r="AH766" s="103"/>
      <c r="AI766" s="103"/>
      <c r="AJ766" s="103"/>
    </row>
    <row r="767" spans="1:36" x14ac:dyDescent="0.2">
      <c r="A767" s="35">
        <v>765</v>
      </c>
      <c r="B767" s="93"/>
      <c r="C767" s="93"/>
      <c r="D767" s="103"/>
      <c r="E767" s="103"/>
      <c r="F767" s="103"/>
      <c r="G767" s="103"/>
      <c r="H767" s="103"/>
      <c r="I767" s="103"/>
      <c r="J767" s="103"/>
      <c r="K767" s="103"/>
      <c r="L767" s="104"/>
      <c r="M767" s="103"/>
      <c r="N767" s="103"/>
      <c r="O767" s="103"/>
      <c r="P767" s="108"/>
      <c r="Q767" s="103"/>
      <c r="R767" s="103"/>
      <c r="S767" s="103"/>
      <c r="T767" s="103"/>
      <c r="U767" s="103"/>
      <c r="V767" s="103"/>
      <c r="W767" s="106"/>
      <c r="X767" s="103"/>
      <c r="Y767" s="103"/>
      <c r="Z767" s="103"/>
      <c r="AA767" s="103"/>
      <c r="AB767" s="103"/>
      <c r="AC767" s="103"/>
      <c r="AD767" s="103"/>
      <c r="AE767" s="103"/>
      <c r="AF767" s="103"/>
      <c r="AG767" s="103"/>
      <c r="AH767" s="103"/>
      <c r="AI767" s="103"/>
      <c r="AJ767" s="103"/>
    </row>
    <row r="768" spans="1:36" x14ac:dyDescent="0.2">
      <c r="A768" s="35">
        <v>766</v>
      </c>
      <c r="B768" s="93"/>
      <c r="C768" s="93"/>
      <c r="D768" s="103"/>
      <c r="E768" s="103"/>
      <c r="F768" s="103"/>
      <c r="G768" s="103"/>
      <c r="H768" s="103"/>
      <c r="I768" s="103"/>
      <c r="J768" s="103"/>
      <c r="K768" s="103"/>
      <c r="L768" s="104"/>
      <c r="M768" s="103"/>
      <c r="N768" s="103"/>
      <c r="O768" s="103"/>
      <c r="P768" s="108"/>
      <c r="Q768" s="103"/>
      <c r="R768" s="103"/>
      <c r="S768" s="103"/>
      <c r="T768" s="103"/>
      <c r="U768" s="103"/>
      <c r="V768" s="103"/>
      <c r="W768" s="106"/>
      <c r="X768" s="103"/>
      <c r="Y768" s="103"/>
      <c r="Z768" s="103"/>
      <c r="AA768" s="103"/>
      <c r="AB768" s="103"/>
      <c r="AC768" s="103"/>
      <c r="AD768" s="103"/>
      <c r="AE768" s="103"/>
      <c r="AF768" s="103"/>
      <c r="AG768" s="103"/>
      <c r="AH768" s="103"/>
      <c r="AI768" s="103"/>
      <c r="AJ768" s="103"/>
    </row>
    <row r="769" spans="1:36" x14ac:dyDescent="0.2">
      <c r="A769" s="35">
        <v>767</v>
      </c>
      <c r="B769" s="93"/>
      <c r="C769" s="93"/>
      <c r="D769" s="103"/>
      <c r="E769" s="103"/>
      <c r="F769" s="103"/>
      <c r="G769" s="103"/>
      <c r="H769" s="103"/>
      <c r="I769" s="103"/>
      <c r="J769" s="103"/>
      <c r="K769" s="103"/>
      <c r="L769" s="104"/>
      <c r="M769" s="103"/>
      <c r="N769" s="103"/>
      <c r="O769" s="103"/>
      <c r="P769" s="108"/>
      <c r="Q769" s="103"/>
      <c r="R769" s="103"/>
      <c r="S769" s="103"/>
      <c r="T769" s="103"/>
      <c r="U769" s="103"/>
      <c r="V769" s="103"/>
      <c r="W769" s="106"/>
      <c r="X769" s="103"/>
      <c r="Y769" s="103"/>
      <c r="Z769" s="103"/>
      <c r="AA769" s="103"/>
      <c r="AB769" s="103"/>
      <c r="AC769" s="103"/>
      <c r="AD769" s="103"/>
      <c r="AE769" s="103"/>
      <c r="AF769" s="103"/>
      <c r="AG769" s="103"/>
      <c r="AH769" s="103"/>
      <c r="AI769" s="103"/>
      <c r="AJ769" s="103"/>
    </row>
    <row r="770" spans="1:36" x14ac:dyDescent="0.2">
      <c r="A770" s="35">
        <v>768</v>
      </c>
      <c r="B770" s="93"/>
      <c r="C770" s="93"/>
      <c r="D770" s="103"/>
      <c r="E770" s="103"/>
      <c r="F770" s="103"/>
      <c r="G770" s="103"/>
      <c r="H770" s="103"/>
      <c r="I770" s="103"/>
      <c r="J770" s="103"/>
      <c r="K770" s="103"/>
      <c r="L770" s="104"/>
      <c r="M770" s="103"/>
      <c r="N770" s="103"/>
      <c r="O770" s="103"/>
      <c r="P770" s="108"/>
      <c r="Q770" s="103"/>
      <c r="R770" s="103"/>
      <c r="S770" s="103"/>
      <c r="T770" s="103"/>
      <c r="U770" s="103"/>
      <c r="V770" s="103"/>
      <c r="W770" s="106"/>
      <c r="X770" s="103"/>
      <c r="Y770" s="103"/>
      <c r="Z770" s="103"/>
      <c r="AA770" s="103"/>
      <c r="AB770" s="103"/>
      <c r="AC770" s="103"/>
      <c r="AD770" s="103"/>
      <c r="AE770" s="103"/>
      <c r="AF770" s="103"/>
      <c r="AG770" s="103"/>
      <c r="AH770" s="103"/>
      <c r="AI770" s="103"/>
      <c r="AJ770" s="103"/>
    </row>
    <row r="771" spans="1:36" x14ac:dyDescent="0.2">
      <c r="A771" s="35">
        <v>769</v>
      </c>
      <c r="B771" s="93"/>
      <c r="C771" s="93"/>
      <c r="D771" s="103"/>
      <c r="E771" s="103"/>
      <c r="F771" s="103"/>
      <c r="G771" s="103"/>
      <c r="H771" s="103"/>
      <c r="I771" s="103"/>
      <c r="J771" s="103"/>
      <c r="K771" s="103"/>
      <c r="L771" s="104"/>
      <c r="M771" s="103"/>
      <c r="N771" s="103"/>
      <c r="O771" s="103"/>
      <c r="P771" s="108"/>
      <c r="Q771" s="103"/>
      <c r="R771" s="103"/>
      <c r="S771" s="103"/>
      <c r="T771" s="103"/>
      <c r="U771" s="103"/>
      <c r="V771" s="103"/>
      <c r="W771" s="106"/>
      <c r="X771" s="103"/>
      <c r="Y771" s="103"/>
      <c r="Z771" s="103"/>
      <c r="AA771" s="103"/>
      <c r="AB771" s="103"/>
      <c r="AC771" s="103"/>
      <c r="AD771" s="103"/>
      <c r="AE771" s="103"/>
      <c r="AF771" s="103"/>
      <c r="AG771" s="103"/>
      <c r="AH771" s="103"/>
      <c r="AI771" s="103"/>
      <c r="AJ771" s="103"/>
    </row>
    <row r="772" spans="1:36" x14ac:dyDescent="0.2">
      <c r="A772" s="35">
        <v>770</v>
      </c>
      <c r="B772" s="93"/>
      <c r="C772" s="93"/>
      <c r="D772" s="103"/>
      <c r="E772" s="103"/>
      <c r="F772" s="103"/>
      <c r="G772" s="103"/>
      <c r="H772" s="103"/>
      <c r="I772" s="103"/>
      <c r="J772" s="103"/>
      <c r="K772" s="103"/>
      <c r="L772" s="104"/>
      <c r="M772" s="103"/>
      <c r="N772" s="103"/>
      <c r="O772" s="103"/>
      <c r="P772" s="108"/>
      <c r="Q772" s="103"/>
      <c r="R772" s="103"/>
      <c r="S772" s="103"/>
      <c r="T772" s="103"/>
      <c r="U772" s="103"/>
      <c r="V772" s="103"/>
      <c r="W772" s="106"/>
      <c r="X772" s="103"/>
      <c r="Y772" s="103"/>
      <c r="Z772" s="103"/>
      <c r="AA772" s="103"/>
      <c r="AB772" s="103"/>
      <c r="AC772" s="103"/>
      <c r="AD772" s="103"/>
      <c r="AE772" s="103"/>
      <c r="AF772" s="103"/>
      <c r="AG772" s="103"/>
      <c r="AH772" s="103"/>
      <c r="AI772" s="103"/>
      <c r="AJ772" s="103"/>
    </row>
    <row r="773" spans="1:36" x14ac:dyDescent="0.2">
      <c r="A773" s="35">
        <v>771</v>
      </c>
      <c r="B773" s="93"/>
      <c r="C773" s="93"/>
      <c r="D773" s="103"/>
      <c r="E773" s="103"/>
      <c r="F773" s="103"/>
      <c r="G773" s="103"/>
      <c r="H773" s="103"/>
      <c r="I773" s="103"/>
      <c r="J773" s="103"/>
      <c r="K773" s="103"/>
      <c r="L773" s="104"/>
      <c r="M773" s="103"/>
      <c r="N773" s="103"/>
      <c r="O773" s="103"/>
      <c r="P773" s="108"/>
      <c r="Q773" s="103"/>
      <c r="R773" s="103"/>
      <c r="S773" s="103"/>
      <c r="T773" s="103"/>
      <c r="U773" s="103"/>
      <c r="V773" s="103"/>
      <c r="W773" s="106"/>
      <c r="X773" s="103"/>
      <c r="Y773" s="103"/>
      <c r="Z773" s="103"/>
      <c r="AA773" s="103"/>
      <c r="AB773" s="103"/>
      <c r="AC773" s="103"/>
      <c r="AD773" s="103"/>
      <c r="AE773" s="103"/>
      <c r="AF773" s="103"/>
      <c r="AG773" s="103"/>
      <c r="AH773" s="103"/>
      <c r="AI773" s="103"/>
      <c r="AJ773" s="103"/>
    </row>
    <row r="774" spans="1:36" x14ac:dyDescent="0.2">
      <c r="A774" s="35">
        <v>772</v>
      </c>
      <c r="B774" s="93"/>
      <c r="C774" s="93"/>
      <c r="D774" s="103"/>
      <c r="E774" s="103"/>
      <c r="F774" s="103"/>
      <c r="G774" s="103"/>
      <c r="H774" s="103"/>
      <c r="I774" s="103"/>
      <c r="J774" s="103"/>
      <c r="K774" s="103"/>
      <c r="L774" s="104"/>
      <c r="M774" s="103"/>
      <c r="N774" s="103"/>
      <c r="O774" s="103"/>
      <c r="P774" s="108"/>
      <c r="Q774" s="103"/>
      <c r="R774" s="103"/>
      <c r="S774" s="103"/>
      <c r="T774" s="103"/>
      <c r="U774" s="103"/>
      <c r="V774" s="103"/>
      <c r="W774" s="106"/>
      <c r="X774" s="103"/>
      <c r="Y774" s="103"/>
      <c r="Z774" s="103"/>
      <c r="AA774" s="103"/>
      <c r="AB774" s="103"/>
      <c r="AC774" s="103"/>
      <c r="AD774" s="103"/>
      <c r="AE774" s="103"/>
      <c r="AF774" s="103"/>
      <c r="AG774" s="103"/>
      <c r="AH774" s="103"/>
      <c r="AI774" s="103"/>
      <c r="AJ774" s="103"/>
    </row>
    <row r="775" spans="1:36" x14ac:dyDescent="0.2">
      <c r="A775" s="35">
        <v>773</v>
      </c>
      <c r="B775" s="93"/>
      <c r="C775" s="93"/>
      <c r="D775" s="103"/>
      <c r="E775" s="103"/>
      <c r="F775" s="103"/>
      <c r="G775" s="103"/>
      <c r="H775" s="103"/>
      <c r="I775" s="103"/>
      <c r="J775" s="103"/>
      <c r="K775" s="103"/>
      <c r="L775" s="104"/>
      <c r="M775" s="103"/>
      <c r="N775" s="103"/>
      <c r="O775" s="103"/>
      <c r="P775" s="108"/>
      <c r="Q775" s="103"/>
      <c r="R775" s="103"/>
      <c r="S775" s="103"/>
      <c r="T775" s="103"/>
      <c r="U775" s="103"/>
      <c r="V775" s="103"/>
      <c r="W775" s="106"/>
      <c r="X775" s="103"/>
      <c r="Y775" s="103"/>
      <c r="Z775" s="103"/>
      <c r="AA775" s="103"/>
      <c r="AB775" s="103"/>
      <c r="AC775" s="103"/>
      <c r="AD775" s="103"/>
      <c r="AE775" s="103"/>
      <c r="AF775" s="103"/>
      <c r="AG775" s="103"/>
      <c r="AH775" s="103"/>
      <c r="AI775" s="103"/>
      <c r="AJ775" s="103"/>
    </row>
    <row r="776" spans="1:36" x14ac:dyDescent="0.2">
      <c r="A776" s="35">
        <v>774</v>
      </c>
      <c r="B776" s="93"/>
      <c r="C776" s="93"/>
      <c r="D776" s="103"/>
      <c r="E776" s="103"/>
      <c r="F776" s="103"/>
      <c r="G776" s="103"/>
      <c r="H776" s="103"/>
      <c r="I776" s="103"/>
      <c r="J776" s="103"/>
      <c r="K776" s="103"/>
      <c r="L776" s="104"/>
      <c r="M776" s="103"/>
      <c r="N776" s="103"/>
      <c r="O776" s="103"/>
      <c r="P776" s="108"/>
      <c r="Q776" s="103"/>
      <c r="R776" s="103"/>
      <c r="S776" s="103"/>
      <c r="T776" s="103"/>
      <c r="U776" s="103"/>
      <c r="V776" s="103"/>
      <c r="W776" s="106"/>
      <c r="X776" s="103"/>
      <c r="Y776" s="103"/>
      <c r="Z776" s="103"/>
      <c r="AA776" s="103"/>
      <c r="AB776" s="103"/>
      <c r="AC776" s="103"/>
      <c r="AD776" s="103"/>
      <c r="AE776" s="103"/>
      <c r="AF776" s="103"/>
      <c r="AG776" s="103"/>
      <c r="AH776" s="103"/>
      <c r="AI776" s="103"/>
      <c r="AJ776" s="103"/>
    </row>
    <row r="777" spans="1:36" x14ac:dyDescent="0.2">
      <c r="A777" s="35">
        <v>775</v>
      </c>
      <c r="B777" s="93"/>
      <c r="C777" s="93"/>
      <c r="D777" s="103"/>
      <c r="E777" s="103"/>
      <c r="F777" s="103"/>
      <c r="G777" s="103"/>
      <c r="H777" s="103"/>
      <c r="I777" s="103"/>
      <c r="J777" s="103"/>
      <c r="K777" s="103"/>
      <c r="L777" s="104"/>
      <c r="M777" s="103"/>
      <c r="N777" s="103"/>
      <c r="O777" s="103"/>
      <c r="P777" s="108"/>
      <c r="Q777" s="103"/>
      <c r="R777" s="103"/>
      <c r="S777" s="103"/>
      <c r="T777" s="103"/>
      <c r="U777" s="103"/>
      <c r="V777" s="103"/>
      <c r="W777" s="106"/>
      <c r="X777" s="103"/>
      <c r="Y777" s="103"/>
      <c r="Z777" s="103"/>
      <c r="AA777" s="103"/>
      <c r="AB777" s="103"/>
      <c r="AC777" s="103"/>
      <c r="AD777" s="103"/>
      <c r="AE777" s="103"/>
      <c r="AF777" s="103"/>
      <c r="AG777" s="103"/>
      <c r="AH777" s="103"/>
      <c r="AI777" s="103"/>
      <c r="AJ777" s="103"/>
    </row>
    <row r="778" spans="1:36" x14ac:dyDescent="0.2">
      <c r="A778" s="35">
        <v>776</v>
      </c>
      <c r="B778" s="93"/>
      <c r="C778" s="93"/>
      <c r="D778" s="103"/>
      <c r="E778" s="103"/>
      <c r="F778" s="103"/>
      <c r="G778" s="103"/>
      <c r="H778" s="103"/>
      <c r="I778" s="103"/>
      <c r="J778" s="103"/>
      <c r="K778" s="103"/>
      <c r="L778" s="104"/>
      <c r="M778" s="103"/>
      <c r="N778" s="103"/>
      <c r="O778" s="103"/>
      <c r="P778" s="108"/>
      <c r="Q778" s="103"/>
      <c r="R778" s="103"/>
      <c r="S778" s="103"/>
      <c r="T778" s="103"/>
      <c r="U778" s="103"/>
      <c r="V778" s="103"/>
      <c r="W778" s="106"/>
      <c r="X778" s="103"/>
      <c r="Y778" s="103"/>
      <c r="Z778" s="103"/>
      <c r="AA778" s="103"/>
      <c r="AB778" s="103"/>
      <c r="AC778" s="103"/>
      <c r="AD778" s="103"/>
      <c r="AE778" s="103"/>
      <c r="AF778" s="103"/>
      <c r="AG778" s="103"/>
      <c r="AH778" s="103"/>
      <c r="AI778" s="103"/>
      <c r="AJ778" s="103"/>
    </row>
    <row r="779" spans="1:36" x14ac:dyDescent="0.2">
      <c r="A779" s="35">
        <v>777</v>
      </c>
      <c r="B779" s="93"/>
      <c r="C779" s="93"/>
      <c r="D779" s="103"/>
      <c r="E779" s="103"/>
      <c r="F779" s="103"/>
      <c r="G779" s="103"/>
      <c r="H779" s="103"/>
      <c r="I779" s="103"/>
      <c r="J779" s="103"/>
      <c r="K779" s="103"/>
      <c r="L779" s="104"/>
      <c r="M779" s="103"/>
      <c r="N779" s="103"/>
      <c r="O779" s="103"/>
      <c r="P779" s="108"/>
      <c r="Q779" s="103"/>
      <c r="R779" s="103"/>
      <c r="S779" s="103"/>
      <c r="T779" s="103"/>
      <c r="U779" s="103"/>
      <c r="V779" s="103"/>
      <c r="W779" s="106"/>
      <c r="X779" s="103"/>
      <c r="Y779" s="103"/>
      <c r="Z779" s="103"/>
      <c r="AA779" s="103"/>
      <c r="AB779" s="103"/>
      <c r="AC779" s="103"/>
      <c r="AD779" s="103"/>
      <c r="AE779" s="103"/>
      <c r="AF779" s="103"/>
      <c r="AG779" s="103"/>
      <c r="AH779" s="103"/>
      <c r="AI779" s="103"/>
      <c r="AJ779" s="103"/>
    </row>
    <row r="780" spans="1:36" x14ac:dyDescent="0.2">
      <c r="A780" s="35">
        <v>778</v>
      </c>
      <c r="B780" s="93"/>
      <c r="C780" s="93"/>
      <c r="D780" s="103"/>
      <c r="E780" s="103"/>
      <c r="F780" s="103"/>
      <c r="G780" s="103"/>
      <c r="H780" s="103"/>
      <c r="I780" s="103"/>
      <c r="J780" s="103"/>
      <c r="K780" s="103"/>
      <c r="L780" s="104"/>
      <c r="M780" s="103"/>
      <c r="N780" s="103"/>
      <c r="O780" s="103"/>
      <c r="P780" s="108"/>
      <c r="Q780" s="103"/>
      <c r="R780" s="103"/>
      <c r="S780" s="103"/>
      <c r="T780" s="103"/>
      <c r="U780" s="103"/>
      <c r="V780" s="103"/>
      <c r="W780" s="106"/>
      <c r="X780" s="103"/>
      <c r="Y780" s="103"/>
      <c r="Z780" s="103"/>
      <c r="AA780" s="103"/>
      <c r="AB780" s="103"/>
      <c r="AC780" s="103"/>
      <c r="AD780" s="103"/>
      <c r="AE780" s="103"/>
      <c r="AF780" s="103"/>
      <c r="AG780" s="103"/>
      <c r="AH780" s="103"/>
      <c r="AI780" s="103"/>
      <c r="AJ780" s="103"/>
    </row>
    <row r="781" spans="1:36" x14ac:dyDescent="0.2">
      <c r="A781" s="35">
        <v>779</v>
      </c>
      <c r="B781" s="93"/>
      <c r="C781" s="93"/>
      <c r="D781" s="103"/>
      <c r="E781" s="103"/>
      <c r="F781" s="103"/>
      <c r="G781" s="103"/>
      <c r="H781" s="103"/>
      <c r="I781" s="103"/>
      <c r="J781" s="103"/>
      <c r="K781" s="103"/>
      <c r="L781" s="104"/>
      <c r="M781" s="103"/>
      <c r="N781" s="103"/>
      <c r="O781" s="103"/>
      <c r="P781" s="108"/>
      <c r="Q781" s="103"/>
      <c r="R781" s="103"/>
      <c r="S781" s="103"/>
      <c r="T781" s="103"/>
      <c r="U781" s="103"/>
      <c r="V781" s="103"/>
      <c r="W781" s="106"/>
      <c r="X781" s="103"/>
      <c r="Y781" s="103"/>
      <c r="Z781" s="103"/>
      <c r="AA781" s="103"/>
      <c r="AB781" s="103"/>
      <c r="AC781" s="103"/>
      <c r="AD781" s="103"/>
      <c r="AE781" s="103"/>
      <c r="AF781" s="103"/>
      <c r="AG781" s="103"/>
      <c r="AH781" s="103"/>
      <c r="AI781" s="103"/>
      <c r="AJ781" s="103"/>
    </row>
    <row r="782" spans="1:36" x14ac:dyDescent="0.2">
      <c r="A782" s="35">
        <v>780</v>
      </c>
      <c r="B782" s="93"/>
      <c r="C782" s="93"/>
      <c r="D782" s="103"/>
      <c r="E782" s="103"/>
      <c r="F782" s="103"/>
      <c r="G782" s="103"/>
      <c r="H782" s="103"/>
      <c r="I782" s="103"/>
      <c r="J782" s="103"/>
      <c r="K782" s="103"/>
      <c r="L782" s="104"/>
      <c r="M782" s="103"/>
      <c r="N782" s="103"/>
      <c r="O782" s="103"/>
      <c r="P782" s="108"/>
      <c r="Q782" s="103"/>
      <c r="R782" s="103"/>
      <c r="S782" s="103"/>
      <c r="T782" s="103"/>
      <c r="U782" s="103"/>
      <c r="V782" s="103"/>
      <c r="W782" s="106"/>
      <c r="X782" s="103"/>
      <c r="Y782" s="103"/>
      <c r="Z782" s="103"/>
      <c r="AA782" s="103"/>
      <c r="AB782" s="103"/>
      <c r="AC782" s="103"/>
      <c r="AD782" s="103"/>
      <c r="AE782" s="103"/>
      <c r="AF782" s="103"/>
      <c r="AG782" s="103"/>
      <c r="AH782" s="103"/>
      <c r="AI782" s="103"/>
      <c r="AJ782" s="103"/>
    </row>
    <row r="783" spans="1:36" x14ac:dyDescent="0.2">
      <c r="A783" s="35">
        <v>781</v>
      </c>
      <c r="B783" s="93"/>
      <c r="C783" s="93"/>
      <c r="D783" s="103"/>
      <c r="E783" s="103"/>
      <c r="F783" s="103"/>
      <c r="G783" s="103"/>
      <c r="H783" s="103"/>
      <c r="I783" s="103"/>
      <c r="J783" s="103"/>
      <c r="K783" s="103"/>
      <c r="L783" s="104"/>
      <c r="M783" s="103"/>
      <c r="N783" s="103"/>
      <c r="O783" s="103"/>
      <c r="P783" s="108"/>
      <c r="Q783" s="103"/>
      <c r="R783" s="103"/>
      <c r="S783" s="103"/>
      <c r="T783" s="103"/>
      <c r="U783" s="103"/>
      <c r="V783" s="103"/>
      <c r="W783" s="106"/>
      <c r="X783" s="103"/>
      <c r="Y783" s="103"/>
      <c r="Z783" s="103"/>
      <c r="AA783" s="103"/>
      <c r="AB783" s="103"/>
      <c r="AC783" s="103"/>
      <c r="AD783" s="103"/>
      <c r="AE783" s="103"/>
      <c r="AF783" s="103"/>
      <c r="AG783" s="103"/>
      <c r="AH783" s="103"/>
      <c r="AI783" s="103"/>
      <c r="AJ783" s="103"/>
    </row>
    <row r="784" spans="1:36" x14ac:dyDescent="0.2">
      <c r="A784" s="35">
        <v>782</v>
      </c>
      <c r="B784" s="93"/>
      <c r="C784" s="93"/>
      <c r="D784" s="103"/>
      <c r="E784" s="103"/>
      <c r="F784" s="103"/>
      <c r="G784" s="103"/>
      <c r="H784" s="103"/>
      <c r="I784" s="103"/>
      <c r="J784" s="103"/>
      <c r="K784" s="103"/>
      <c r="L784" s="104"/>
      <c r="M784" s="103"/>
      <c r="N784" s="103"/>
      <c r="O784" s="103"/>
      <c r="P784" s="108"/>
      <c r="Q784" s="103"/>
      <c r="R784" s="103"/>
      <c r="S784" s="103"/>
      <c r="T784" s="103"/>
      <c r="U784" s="103"/>
      <c r="V784" s="103"/>
      <c r="W784" s="106"/>
      <c r="X784" s="103"/>
      <c r="Y784" s="103"/>
      <c r="Z784" s="103"/>
      <c r="AA784" s="103"/>
      <c r="AB784" s="103"/>
      <c r="AC784" s="103"/>
      <c r="AD784" s="103"/>
      <c r="AE784" s="103"/>
      <c r="AF784" s="103"/>
      <c r="AG784" s="103"/>
      <c r="AH784" s="103"/>
      <c r="AI784" s="103"/>
      <c r="AJ784" s="103"/>
    </row>
    <row r="785" spans="1:36" x14ac:dyDescent="0.2">
      <c r="A785" s="35">
        <v>783</v>
      </c>
      <c r="B785" s="93"/>
      <c r="C785" s="93"/>
      <c r="D785" s="103"/>
      <c r="E785" s="103"/>
      <c r="F785" s="103"/>
      <c r="G785" s="103"/>
      <c r="H785" s="103"/>
      <c r="I785" s="103"/>
      <c r="J785" s="103"/>
      <c r="K785" s="103"/>
      <c r="L785" s="104"/>
      <c r="M785" s="103"/>
      <c r="N785" s="103"/>
      <c r="O785" s="103"/>
      <c r="P785" s="108"/>
      <c r="Q785" s="103"/>
      <c r="R785" s="103"/>
      <c r="S785" s="103"/>
      <c r="T785" s="103"/>
      <c r="U785" s="103"/>
      <c r="V785" s="103"/>
      <c r="W785" s="106"/>
      <c r="X785" s="103"/>
      <c r="Y785" s="103"/>
      <c r="Z785" s="103"/>
      <c r="AA785" s="103"/>
      <c r="AB785" s="103"/>
      <c r="AC785" s="103"/>
      <c r="AD785" s="103"/>
      <c r="AE785" s="103"/>
      <c r="AF785" s="103"/>
      <c r="AG785" s="103"/>
      <c r="AH785" s="103"/>
      <c r="AI785" s="103"/>
      <c r="AJ785" s="103"/>
    </row>
    <row r="786" spans="1:36" x14ac:dyDescent="0.2">
      <c r="A786" s="35">
        <v>784</v>
      </c>
      <c r="B786" s="93"/>
      <c r="C786" s="93"/>
      <c r="D786" s="103"/>
      <c r="E786" s="103"/>
      <c r="F786" s="103"/>
      <c r="G786" s="103"/>
      <c r="H786" s="103"/>
      <c r="I786" s="103"/>
      <c r="J786" s="103"/>
      <c r="K786" s="103"/>
      <c r="L786" s="104"/>
      <c r="M786" s="103"/>
      <c r="N786" s="103"/>
      <c r="O786" s="103"/>
      <c r="P786" s="108"/>
      <c r="Q786" s="103"/>
      <c r="R786" s="103"/>
      <c r="S786" s="103"/>
      <c r="T786" s="103"/>
      <c r="U786" s="103"/>
      <c r="V786" s="103"/>
      <c r="W786" s="106"/>
      <c r="X786" s="103"/>
      <c r="Y786" s="103"/>
      <c r="Z786" s="103"/>
      <c r="AA786" s="103"/>
      <c r="AB786" s="103"/>
      <c r="AC786" s="103"/>
      <c r="AD786" s="103"/>
      <c r="AE786" s="103"/>
      <c r="AF786" s="103"/>
      <c r="AG786" s="103"/>
      <c r="AH786" s="103"/>
      <c r="AI786" s="103"/>
      <c r="AJ786" s="103"/>
    </row>
    <row r="787" spans="1:36" x14ac:dyDescent="0.2">
      <c r="A787" s="35">
        <v>785</v>
      </c>
      <c r="B787" s="93"/>
      <c r="C787" s="93"/>
      <c r="D787" s="103"/>
      <c r="E787" s="103"/>
      <c r="F787" s="103"/>
      <c r="G787" s="103"/>
      <c r="H787" s="103"/>
      <c r="I787" s="103"/>
      <c r="J787" s="103"/>
      <c r="K787" s="103"/>
      <c r="L787" s="104"/>
      <c r="M787" s="103"/>
      <c r="N787" s="103"/>
      <c r="O787" s="103"/>
      <c r="P787" s="108"/>
      <c r="Q787" s="103"/>
      <c r="R787" s="103"/>
      <c r="S787" s="103"/>
      <c r="T787" s="103"/>
      <c r="U787" s="103"/>
      <c r="V787" s="103"/>
      <c r="W787" s="106"/>
      <c r="X787" s="103"/>
      <c r="Y787" s="103"/>
      <c r="Z787" s="103"/>
      <c r="AA787" s="103"/>
      <c r="AB787" s="103"/>
      <c r="AC787" s="103"/>
      <c r="AD787" s="103"/>
      <c r="AE787" s="103"/>
      <c r="AF787" s="103"/>
      <c r="AG787" s="103"/>
      <c r="AH787" s="103"/>
      <c r="AI787" s="103"/>
      <c r="AJ787" s="103"/>
    </row>
    <row r="788" spans="1:36" x14ac:dyDescent="0.2">
      <c r="A788" s="35">
        <v>786</v>
      </c>
      <c r="B788" s="93"/>
      <c r="C788" s="93"/>
      <c r="D788" s="103"/>
      <c r="E788" s="103"/>
      <c r="F788" s="103"/>
      <c r="G788" s="103"/>
      <c r="H788" s="103"/>
      <c r="I788" s="103"/>
      <c r="J788" s="103"/>
      <c r="K788" s="103"/>
      <c r="L788" s="104"/>
      <c r="M788" s="103"/>
      <c r="N788" s="103"/>
      <c r="O788" s="103"/>
      <c r="P788" s="108"/>
      <c r="Q788" s="103"/>
      <c r="R788" s="103"/>
      <c r="S788" s="103"/>
      <c r="T788" s="103"/>
      <c r="U788" s="103"/>
      <c r="V788" s="103"/>
      <c r="W788" s="106"/>
      <c r="X788" s="103"/>
      <c r="Y788" s="103"/>
      <c r="Z788" s="103"/>
      <c r="AA788" s="103"/>
      <c r="AB788" s="103"/>
      <c r="AC788" s="103"/>
      <c r="AD788" s="103"/>
      <c r="AE788" s="103"/>
      <c r="AF788" s="103"/>
      <c r="AG788" s="103"/>
      <c r="AH788" s="103"/>
      <c r="AI788" s="103"/>
      <c r="AJ788" s="103"/>
    </row>
    <row r="789" spans="1:36" x14ac:dyDescent="0.2">
      <c r="A789" s="35">
        <v>787</v>
      </c>
      <c r="B789" s="93"/>
      <c r="C789" s="93"/>
      <c r="D789" s="103"/>
      <c r="E789" s="103"/>
      <c r="F789" s="103"/>
      <c r="G789" s="103"/>
      <c r="H789" s="103"/>
      <c r="I789" s="103"/>
      <c r="J789" s="103"/>
      <c r="K789" s="103"/>
      <c r="L789" s="104"/>
      <c r="M789" s="103"/>
      <c r="N789" s="103"/>
      <c r="O789" s="103"/>
      <c r="P789" s="108"/>
      <c r="Q789" s="103"/>
      <c r="R789" s="103"/>
      <c r="S789" s="103"/>
      <c r="T789" s="103"/>
      <c r="U789" s="103"/>
      <c r="V789" s="103"/>
      <c r="W789" s="106"/>
      <c r="X789" s="103"/>
      <c r="Y789" s="103"/>
      <c r="Z789" s="103"/>
      <c r="AA789" s="103"/>
      <c r="AB789" s="103"/>
      <c r="AC789" s="103"/>
      <c r="AD789" s="103"/>
      <c r="AE789" s="103"/>
      <c r="AF789" s="103"/>
      <c r="AG789" s="103"/>
      <c r="AH789" s="103"/>
      <c r="AI789" s="103"/>
      <c r="AJ789" s="103"/>
    </row>
    <row r="790" spans="1:36" x14ac:dyDescent="0.2">
      <c r="A790" s="35">
        <v>788</v>
      </c>
      <c r="B790" s="93"/>
      <c r="C790" s="93"/>
      <c r="D790" s="103"/>
      <c r="E790" s="103"/>
      <c r="F790" s="103"/>
      <c r="G790" s="103"/>
      <c r="H790" s="103"/>
      <c r="I790" s="103"/>
      <c r="J790" s="103"/>
      <c r="K790" s="103"/>
      <c r="L790" s="104"/>
      <c r="M790" s="103"/>
      <c r="N790" s="103"/>
      <c r="O790" s="103"/>
      <c r="P790" s="108"/>
      <c r="Q790" s="103"/>
      <c r="R790" s="103"/>
      <c r="S790" s="103"/>
      <c r="T790" s="103"/>
      <c r="U790" s="103"/>
      <c r="V790" s="103"/>
      <c r="W790" s="106"/>
      <c r="X790" s="103"/>
      <c r="Y790" s="103"/>
      <c r="Z790" s="103"/>
      <c r="AA790" s="103"/>
      <c r="AB790" s="103"/>
      <c r="AC790" s="103"/>
      <c r="AD790" s="103"/>
      <c r="AE790" s="103"/>
      <c r="AF790" s="103"/>
      <c r="AG790" s="103"/>
      <c r="AH790" s="103"/>
      <c r="AI790" s="103"/>
      <c r="AJ790" s="103"/>
    </row>
    <row r="791" spans="1:36" x14ac:dyDescent="0.2">
      <c r="A791" s="35">
        <v>789</v>
      </c>
      <c r="B791" s="93"/>
      <c r="C791" s="93"/>
      <c r="D791" s="103"/>
      <c r="E791" s="103"/>
      <c r="F791" s="103"/>
      <c r="G791" s="103"/>
      <c r="H791" s="103"/>
      <c r="I791" s="103"/>
      <c r="J791" s="103"/>
      <c r="K791" s="103"/>
      <c r="L791" s="104"/>
      <c r="M791" s="103"/>
      <c r="N791" s="103"/>
      <c r="O791" s="103"/>
      <c r="P791" s="108"/>
      <c r="Q791" s="103"/>
      <c r="R791" s="103"/>
      <c r="S791" s="103"/>
      <c r="T791" s="103"/>
      <c r="U791" s="103"/>
      <c r="V791" s="103"/>
      <c r="W791" s="106"/>
      <c r="X791" s="103"/>
      <c r="Y791" s="103"/>
      <c r="Z791" s="103"/>
      <c r="AA791" s="103"/>
      <c r="AB791" s="103"/>
      <c r="AC791" s="103"/>
      <c r="AD791" s="103"/>
      <c r="AE791" s="103"/>
      <c r="AF791" s="103"/>
      <c r="AG791" s="103"/>
      <c r="AH791" s="103"/>
      <c r="AI791" s="103"/>
      <c r="AJ791" s="103"/>
    </row>
    <row r="792" spans="1:36" x14ac:dyDescent="0.2">
      <c r="A792" s="35">
        <v>790</v>
      </c>
      <c r="B792" s="93"/>
      <c r="C792" s="93"/>
      <c r="D792" s="103"/>
      <c r="E792" s="103"/>
      <c r="F792" s="103"/>
      <c r="G792" s="103"/>
      <c r="H792" s="103"/>
      <c r="I792" s="103"/>
      <c r="J792" s="103"/>
      <c r="K792" s="103"/>
      <c r="L792" s="104"/>
      <c r="M792" s="103"/>
      <c r="N792" s="103"/>
      <c r="O792" s="103"/>
      <c r="P792" s="108"/>
      <c r="Q792" s="103"/>
      <c r="R792" s="103"/>
      <c r="S792" s="103"/>
      <c r="T792" s="103"/>
      <c r="U792" s="103"/>
      <c r="V792" s="103"/>
      <c r="W792" s="106"/>
      <c r="X792" s="103"/>
      <c r="Y792" s="103"/>
      <c r="Z792" s="103"/>
      <c r="AA792" s="103"/>
      <c r="AB792" s="103"/>
      <c r="AC792" s="103"/>
      <c r="AD792" s="103"/>
      <c r="AE792" s="103"/>
      <c r="AF792" s="103"/>
      <c r="AG792" s="103"/>
      <c r="AH792" s="103"/>
      <c r="AI792" s="103"/>
      <c r="AJ792" s="103"/>
    </row>
    <row r="793" spans="1:36" x14ac:dyDescent="0.2">
      <c r="A793" s="35">
        <v>791</v>
      </c>
      <c r="B793" s="93"/>
      <c r="C793" s="93"/>
      <c r="D793" s="103"/>
      <c r="E793" s="103"/>
      <c r="F793" s="103"/>
      <c r="G793" s="103"/>
      <c r="H793" s="103"/>
      <c r="I793" s="103"/>
      <c r="J793" s="103"/>
      <c r="K793" s="103"/>
      <c r="L793" s="104"/>
      <c r="M793" s="103"/>
      <c r="N793" s="103"/>
      <c r="O793" s="103"/>
      <c r="P793" s="108"/>
      <c r="Q793" s="103"/>
      <c r="R793" s="103"/>
      <c r="S793" s="103"/>
      <c r="T793" s="103"/>
      <c r="U793" s="103"/>
      <c r="V793" s="103"/>
      <c r="W793" s="106"/>
      <c r="X793" s="103"/>
      <c r="Y793" s="103"/>
      <c r="Z793" s="103"/>
      <c r="AA793" s="103"/>
      <c r="AB793" s="103"/>
      <c r="AC793" s="103"/>
      <c r="AD793" s="103"/>
      <c r="AE793" s="103"/>
      <c r="AF793" s="103"/>
      <c r="AG793" s="103"/>
      <c r="AH793" s="103"/>
      <c r="AI793" s="103"/>
      <c r="AJ793" s="103"/>
    </row>
    <row r="794" spans="1:36" x14ac:dyDescent="0.2">
      <c r="A794" s="35">
        <v>792</v>
      </c>
      <c r="B794" s="93"/>
      <c r="C794" s="93"/>
      <c r="D794" s="103"/>
      <c r="E794" s="103"/>
      <c r="F794" s="103"/>
      <c r="G794" s="103"/>
      <c r="H794" s="103"/>
      <c r="I794" s="103"/>
      <c r="J794" s="103"/>
      <c r="K794" s="103"/>
      <c r="L794" s="104"/>
      <c r="M794" s="103"/>
      <c r="N794" s="103"/>
      <c r="O794" s="103"/>
      <c r="P794" s="108"/>
      <c r="Q794" s="103"/>
      <c r="R794" s="103"/>
      <c r="S794" s="103"/>
      <c r="T794" s="103"/>
      <c r="U794" s="103"/>
      <c r="V794" s="103"/>
      <c r="W794" s="106"/>
      <c r="X794" s="103"/>
      <c r="Y794" s="103"/>
      <c r="Z794" s="103"/>
      <c r="AA794" s="103"/>
      <c r="AB794" s="103"/>
      <c r="AC794" s="103"/>
      <c r="AD794" s="103"/>
      <c r="AE794" s="103"/>
      <c r="AF794" s="103"/>
      <c r="AG794" s="103"/>
      <c r="AH794" s="103"/>
      <c r="AI794" s="103"/>
      <c r="AJ794" s="103"/>
    </row>
    <row r="795" spans="1:36" x14ac:dyDescent="0.2">
      <c r="A795" s="35">
        <v>793</v>
      </c>
      <c r="B795" s="93"/>
      <c r="C795" s="93"/>
      <c r="D795" s="103"/>
      <c r="E795" s="103"/>
      <c r="F795" s="103"/>
      <c r="G795" s="103"/>
      <c r="H795" s="103"/>
      <c r="I795" s="103"/>
      <c r="J795" s="103"/>
      <c r="K795" s="103"/>
      <c r="L795" s="104"/>
      <c r="M795" s="103"/>
      <c r="N795" s="103"/>
      <c r="O795" s="103"/>
      <c r="P795" s="108"/>
      <c r="Q795" s="103"/>
      <c r="R795" s="103"/>
      <c r="S795" s="103"/>
      <c r="T795" s="103"/>
      <c r="U795" s="103"/>
      <c r="V795" s="103"/>
      <c r="W795" s="106"/>
      <c r="X795" s="103"/>
      <c r="Y795" s="103"/>
      <c r="Z795" s="103"/>
      <c r="AA795" s="103"/>
      <c r="AB795" s="103"/>
      <c r="AC795" s="103"/>
      <c r="AD795" s="103"/>
      <c r="AE795" s="103"/>
      <c r="AF795" s="103"/>
      <c r="AG795" s="103"/>
      <c r="AH795" s="103"/>
      <c r="AI795" s="103"/>
      <c r="AJ795" s="103"/>
    </row>
    <row r="796" spans="1:36" x14ac:dyDescent="0.2">
      <c r="A796" s="35">
        <v>794</v>
      </c>
      <c r="B796" s="93"/>
      <c r="C796" s="93"/>
      <c r="D796" s="103"/>
      <c r="E796" s="103"/>
      <c r="F796" s="103"/>
      <c r="G796" s="103"/>
      <c r="H796" s="103"/>
      <c r="I796" s="103"/>
      <c r="J796" s="103"/>
      <c r="K796" s="103"/>
      <c r="L796" s="104"/>
      <c r="M796" s="103"/>
      <c r="N796" s="103"/>
      <c r="O796" s="103"/>
      <c r="P796" s="108"/>
      <c r="Q796" s="103"/>
      <c r="R796" s="103"/>
      <c r="S796" s="103"/>
      <c r="T796" s="103"/>
      <c r="U796" s="103"/>
      <c r="V796" s="103"/>
      <c r="W796" s="106"/>
      <c r="X796" s="103"/>
      <c r="Y796" s="103"/>
      <c r="Z796" s="103"/>
      <c r="AA796" s="103"/>
      <c r="AB796" s="103"/>
      <c r="AC796" s="103"/>
      <c r="AD796" s="103"/>
      <c r="AE796" s="103"/>
      <c r="AF796" s="103"/>
      <c r="AG796" s="103"/>
      <c r="AH796" s="103"/>
      <c r="AI796" s="103"/>
      <c r="AJ796" s="103"/>
    </row>
    <row r="797" spans="1:36" x14ac:dyDescent="0.2">
      <c r="A797" s="35">
        <v>795</v>
      </c>
      <c r="B797" s="93"/>
      <c r="C797" s="93"/>
      <c r="D797" s="103"/>
      <c r="E797" s="103"/>
      <c r="F797" s="103"/>
      <c r="G797" s="103"/>
      <c r="H797" s="103"/>
      <c r="I797" s="103"/>
      <c r="J797" s="103"/>
      <c r="K797" s="103"/>
      <c r="L797" s="104"/>
      <c r="M797" s="103"/>
      <c r="N797" s="103"/>
      <c r="O797" s="103"/>
      <c r="P797" s="108"/>
      <c r="Q797" s="103"/>
      <c r="R797" s="103"/>
      <c r="S797" s="103"/>
      <c r="T797" s="103"/>
      <c r="U797" s="103"/>
      <c r="V797" s="103"/>
      <c r="W797" s="106"/>
      <c r="X797" s="103"/>
      <c r="Y797" s="103"/>
      <c r="Z797" s="103"/>
      <c r="AA797" s="103"/>
      <c r="AB797" s="103"/>
      <c r="AC797" s="103"/>
      <c r="AD797" s="103"/>
      <c r="AE797" s="103"/>
      <c r="AF797" s="103"/>
      <c r="AG797" s="103"/>
      <c r="AH797" s="103"/>
      <c r="AI797" s="103"/>
      <c r="AJ797" s="103"/>
    </row>
    <row r="798" spans="1:36" x14ac:dyDescent="0.2">
      <c r="A798" s="35">
        <v>796</v>
      </c>
      <c r="B798" s="93"/>
      <c r="C798" s="93"/>
      <c r="D798" s="103"/>
      <c r="E798" s="103"/>
      <c r="F798" s="103"/>
      <c r="G798" s="103"/>
      <c r="H798" s="103"/>
      <c r="I798" s="103"/>
      <c r="J798" s="103"/>
      <c r="K798" s="103"/>
      <c r="L798" s="104"/>
      <c r="M798" s="103"/>
      <c r="N798" s="103"/>
      <c r="O798" s="103"/>
      <c r="P798" s="108"/>
      <c r="Q798" s="103"/>
      <c r="R798" s="103"/>
      <c r="S798" s="103"/>
      <c r="T798" s="103"/>
      <c r="U798" s="103"/>
      <c r="V798" s="103"/>
      <c r="W798" s="106"/>
      <c r="X798" s="103"/>
      <c r="Y798" s="103"/>
      <c r="Z798" s="103"/>
      <c r="AA798" s="103"/>
      <c r="AB798" s="103"/>
      <c r="AC798" s="103"/>
      <c r="AD798" s="103"/>
      <c r="AE798" s="103"/>
      <c r="AF798" s="103"/>
      <c r="AG798" s="103"/>
      <c r="AH798" s="103"/>
      <c r="AI798" s="103"/>
      <c r="AJ798" s="103"/>
    </row>
    <row r="799" spans="1:36" x14ac:dyDescent="0.2">
      <c r="A799" s="35">
        <v>797</v>
      </c>
      <c r="B799" s="93"/>
      <c r="C799" s="93"/>
      <c r="D799" s="103"/>
      <c r="E799" s="103"/>
      <c r="F799" s="103"/>
      <c r="G799" s="103"/>
      <c r="H799" s="103"/>
      <c r="I799" s="103"/>
      <c r="J799" s="103"/>
      <c r="K799" s="103"/>
      <c r="L799" s="104"/>
      <c r="M799" s="103"/>
      <c r="N799" s="103"/>
      <c r="O799" s="103"/>
      <c r="P799" s="108"/>
      <c r="Q799" s="103"/>
      <c r="R799" s="103"/>
      <c r="S799" s="103"/>
      <c r="T799" s="103"/>
      <c r="U799" s="103"/>
      <c r="V799" s="103"/>
      <c r="W799" s="106"/>
      <c r="X799" s="103"/>
      <c r="Y799" s="103"/>
      <c r="Z799" s="103"/>
      <c r="AA799" s="103"/>
      <c r="AB799" s="103"/>
      <c r="AC799" s="103"/>
      <c r="AD799" s="103"/>
      <c r="AE799" s="103"/>
      <c r="AF799" s="103"/>
      <c r="AG799" s="103"/>
      <c r="AH799" s="103"/>
      <c r="AI799" s="103"/>
      <c r="AJ799" s="103"/>
    </row>
    <row r="800" spans="1:36" x14ac:dyDescent="0.2">
      <c r="A800" s="35">
        <v>798</v>
      </c>
      <c r="B800" s="93"/>
      <c r="C800" s="93"/>
      <c r="D800" s="103"/>
      <c r="E800" s="103"/>
      <c r="F800" s="103"/>
      <c r="G800" s="103"/>
      <c r="H800" s="103"/>
      <c r="I800" s="103"/>
      <c r="J800" s="103"/>
      <c r="K800" s="103"/>
      <c r="L800" s="104"/>
      <c r="M800" s="103"/>
      <c r="N800" s="103"/>
      <c r="O800" s="103"/>
      <c r="P800" s="108"/>
      <c r="Q800" s="103"/>
      <c r="R800" s="103"/>
      <c r="S800" s="103"/>
      <c r="T800" s="103"/>
      <c r="U800" s="103"/>
      <c r="V800" s="103"/>
      <c r="W800" s="106"/>
      <c r="X800" s="103"/>
      <c r="Y800" s="103"/>
      <c r="Z800" s="103"/>
      <c r="AA800" s="103"/>
      <c r="AB800" s="103"/>
      <c r="AC800" s="103"/>
      <c r="AD800" s="103"/>
      <c r="AE800" s="103"/>
      <c r="AF800" s="103"/>
      <c r="AG800" s="103"/>
      <c r="AH800" s="103"/>
      <c r="AI800" s="103"/>
      <c r="AJ800" s="103"/>
    </row>
    <row r="801" spans="1:36" x14ac:dyDescent="0.2">
      <c r="A801" s="35">
        <v>799</v>
      </c>
      <c r="B801" s="93"/>
      <c r="C801" s="93"/>
      <c r="D801" s="103"/>
      <c r="E801" s="103"/>
      <c r="F801" s="103"/>
      <c r="G801" s="103"/>
      <c r="H801" s="103"/>
      <c r="I801" s="103"/>
      <c r="J801" s="103"/>
      <c r="K801" s="103"/>
      <c r="L801" s="104"/>
      <c r="M801" s="103"/>
      <c r="N801" s="103"/>
      <c r="O801" s="103"/>
      <c r="P801" s="108"/>
      <c r="Q801" s="103"/>
      <c r="R801" s="103"/>
      <c r="S801" s="103"/>
      <c r="T801" s="103"/>
      <c r="U801" s="103"/>
      <c r="V801" s="103"/>
      <c r="W801" s="106"/>
      <c r="X801" s="103"/>
      <c r="Y801" s="103"/>
      <c r="Z801" s="103"/>
      <c r="AA801" s="103"/>
      <c r="AB801" s="103"/>
      <c r="AC801" s="103"/>
      <c r="AD801" s="103"/>
      <c r="AE801" s="103"/>
      <c r="AF801" s="103"/>
      <c r="AG801" s="103"/>
      <c r="AH801" s="103"/>
      <c r="AI801" s="103"/>
      <c r="AJ801" s="103"/>
    </row>
    <row r="802" spans="1:36" x14ac:dyDescent="0.2">
      <c r="A802" s="35">
        <v>800</v>
      </c>
      <c r="B802" s="93"/>
      <c r="C802" s="93"/>
      <c r="D802" s="103"/>
      <c r="E802" s="103"/>
      <c r="F802" s="103"/>
      <c r="G802" s="103"/>
      <c r="H802" s="103"/>
      <c r="I802" s="103"/>
      <c r="J802" s="103"/>
      <c r="K802" s="103"/>
      <c r="L802" s="104"/>
      <c r="M802" s="103"/>
      <c r="N802" s="103"/>
      <c r="O802" s="103"/>
      <c r="P802" s="108"/>
      <c r="Q802" s="103"/>
      <c r="R802" s="103"/>
      <c r="S802" s="103"/>
      <c r="T802" s="103"/>
      <c r="U802" s="103"/>
      <c r="V802" s="103"/>
      <c r="W802" s="106"/>
      <c r="X802" s="103"/>
      <c r="Y802" s="103"/>
      <c r="Z802" s="103"/>
      <c r="AA802" s="103"/>
      <c r="AB802" s="103"/>
      <c r="AC802" s="103"/>
      <c r="AD802" s="103"/>
      <c r="AE802" s="103"/>
      <c r="AF802" s="103"/>
      <c r="AG802" s="103"/>
      <c r="AH802" s="103"/>
      <c r="AI802" s="103"/>
      <c r="AJ802" s="103"/>
    </row>
    <row r="803" spans="1:36" x14ac:dyDescent="0.2">
      <c r="A803" s="35">
        <v>801</v>
      </c>
      <c r="B803" s="93"/>
      <c r="C803" s="93"/>
      <c r="D803" s="103"/>
      <c r="E803" s="103"/>
      <c r="F803" s="103"/>
      <c r="G803" s="103"/>
      <c r="H803" s="103"/>
      <c r="I803" s="103"/>
      <c r="J803" s="103"/>
      <c r="K803" s="103"/>
      <c r="L803" s="104"/>
      <c r="M803" s="103"/>
      <c r="N803" s="103"/>
      <c r="O803" s="103"/>
      <c r="P803" s="108"/>
      <c r="Q803" s="103"/>
      <c r="R803" s="103"/>
      <c r="S803" s="103"/>
      <c r="T803" s="103"/>
      <c r="U803" s="103"/>
      <c r="V803" s="103"/>
      <c r="W803" s="106"/>
      <c r="X803" s="103"/>
      <c r="Y803" s="103"/>
      <c r="Z803" s="103"/>
      <c r="AA803" s="103"/>
      <c r="AB803" s="103"/>
      <c r="AC803" s="103"/>
      <c r="AD803" s="103"/>
      <c r="AE803" s="103"/>
      <c r="AF803" s="103"/>
      <c r="AG803" s="103"/>
      <c r="AH803" s="103"/>
      <c r="AI803" s="103"/>
      <c r="AJ803" s="103"/>
    </row>
    <row r="804" spans="1:36" x14ac:dyDescent="0.2">
      <c r="A804" s="35">
        <v>802</v>
      </c>
      <c r="B804" s="93"/>
      <c r="C804" s="93"/>
      <c r="D804" s="103"/>
      <c r="E804" s="103"/>
      <c r="F804" s="103"/>
      <c r="G804" s="103"/>
      <c r="H804" s="103"/>
      <c r="I804" s="103"/>
      <c r="J804" s="103"/>
      <c r="K804" s="103"/>
      <c r="L804" s="104"/>
      <c r="M804" s="103"/>
      <c r="N804" s="103"/>
      <c r="O804" s="103"/>
      <c r="P804" s="108"/>
      <c r="Q804" s="103"/>
      <c r="R804" s="103"/>
      <c r="S804" s="103"/>
      <c r="T804" s="103"/>
      <c r="U804" s="103"/>
      <c r="V804" s="103"/>
      <c r="W804" s="106"/>
      <c r="X804" s="103"/>
      <c r="Y804" s="103"/>
      <c r="Z804" s="103"/>
      <c r="AA804" s="103"/>
      <c r="AB804" s="103"/>
      <c r="AC804" s="103"/>
      <c r="AD804" s="103"/>
      <c r="AE804" s="103"/>
      <c r="AF804" s="103"/>
      <c r="AG804" s="103"/>
      <c r="AH804" s="103"/>
      <c r="AI804" s="103"/>
      <c r="AJ804" s="103"/>
    </row>
    <row r="805" spans="1:36" x14ac:dyDescent="0.2">
      <c r="A805" s="35">
        <v>803</v>
      </c>
      <c r="B805" s="93"/>
      <c r="C805" s="93"/>
      <c r="D805" s="103"/>
      <c r="E805" s="103"/>
      <c r="F805" s="103"/>
      <c r="G805" s="103"/>
      <c r="H805" s="103"/>
      <c r="I805" s="103"/>
      <c r="J805" s="103"/>
      <c r="K805" s="103"/>
      <c r="L805" s="104"/>
      <c r="M805" s="103"/>
      <c r="N805" s="103"/>
      <c r="O805" s="103"/>
      <c r="P805" s="108"/>
      <c r="Q805" s="103"/>
      <c r="R805" s="103"/>
      <c r="S805" s="103"/>
      <c r="T805" s="103"/>
      <c r="U805" s="103"/>
      <c r="V805" s="103"/>
      <c r="W805" s="106"/>
      <c r="X805" s="103"/>
      <c r="Y805" s="103"/>
      <c r="Z805" s="103"/>
      <c r="AA805" s="103"/>
      <c r="AB805" s="103"/>
      <c r="AC805" s="103"/>
      <c r="AD805" s="103"/>
      <c r="AE805" s="103"/>
      <c r="AF805" s="103"/>
      <c r="AG805" s="103"/>
      <c r="AH805" s="103"/>
      <c r="AI805" s="103"/>
      <c r="AJ805" s="103"/>
    </row>
    <row r="806" spans="1:36" x14ac:dyDescent="0.2">
      <c r="A806" s="35">
        <v>804</v>
      </c>
      <c r="B806" s="93"/>
      <c r="C806" s="93"/>
      <c r="D806" s="103"/>
      <c r="E806" s="103"/>
      <c r="F806" s="103"/>
      <c r="G806" s="103"/>
      <c r="H806" s="103"/>
      <c r="I806" s="103"/>
      <c r="J806" s="103"/>
      <c r="K806" s="103"/>
      <c r="L806" s="104"/>
      <c r="M806" s="103"/>
      <c r="N806" s="103"/>
      <c r="O806" s="103"/>
      <c r="P806" s="108"/>
      <c r="Q806" s="103"/>
      <c r="R806" s="103"/>
      <c r="S806" s="103"/>
      <c r="T806" s="103"/>
      <c r="U806" s="103"/>
      <c r="V806" s="103"/>
      <c r="W806" s="106"/>
      <c r="X806" s="103"/>
      <c r="Y806" s="103"/>
      <c r="Z806" s="103"/>
      <c r="AA806" s="103"/>
      <c r="AB806" s="103"/>
      <c r="AC806" s="103"/>
      <c r="AD806" s="103"/>
      <c r="AE806" s="103"/>
      <c r="AF806" s="103"/>
      <c r="AG806" s="103"/>
      <c r="AH806" s="103"/>
      <c r="AI806" s="103"/>
      <c r="AJ806" s="103"/>
    </row>
    <row r="807" spans="1:36" x14ac:dyDescent="0.2">
      <c r="A807" s="35">
        <v>805</v>
      </c>
      <c r="B807" s="93"/>
      <c r="C807" s="93"/>
      <c r="D807" s="103"/>
      <c r="E807" s="103"/>
      <c r="F807" s="103"/>
      <c r="G807" s="103"/>
      <c r="H807" s="103"/>
      <c r="I807" s="103"/>
      <c r="J807" s="103"/>
      <c r="K807" s="103"/>
      <c r="L807" s="104"/>
      <c r="M807" s="103"/>
      <c r="N807" s="103"/>
      <c r="O807" s="103"/>
      <c r="P807" s="108"/>
      <c r="Q807" s="103"/>
      <c r="R807" s="103"/>
      <c r="S807" s="103"/>
      <c r="T807" s="103"/>
      <c r="U807" s="103"/>
      <c r="V807" s="103"/>
      <c r="W807" s="106"/>
      <c r="X807" s="103"/>
      <c r="Y807" s="103"/>
      <c r="Z807" s="103"/>
      <c r="AA807" s="103"/>
      <c r="AB807" s="103"/>
      <c r="AC807" s="103"/>
      <c r="AD807" s="103"/>
      <c r="AE807" s="103"/>
      <c r="AF807" s="103"/>
      <c r="AG807" s="103"/>
      <c r="AH807" s="103"/>
      <c r="AI807" s="103"/>
      <c r="AJ807" s="103"/>
    </row>
    <row r="808" spans="1:36" x14ac:dyDescent="0.2">
      <c r="A808" s="35">
        <v>806</v>
      </c>
      <c r="B808" s="93"/>
      <c r="C808" s="93"/>
      <c r="D808" s="103"/>
      <c r="E808" s="103"/>
      <c r="F808" s="103"/>
      <c r="G808" s="103"/>
      <c r="H808" s="103"/>
      <c r="I808" s="103"/>
      <c r="J808" s="103"/>
      <c r="K808" s="103"/>
      <c r="L808" s="104"/>
      <c r="M808" s="103"/>
      <c r="N808" s="103"/>
      <c r="O808" s="103"/>
      <c r="P808" s="108"/>
      <c r="Q808" s="103"/>
      <c r="R808" s="103"/>
      <c r="S808" s="103"/>
      <c r="T808" s="103"/>
      <c r="U808" s="103"/>
      <c r="V808" s="103"/>
      <c r="W808" s="106"/>
      <c r="X808" s="103"/>
      <c r="Y808" s="103"/>
      <c r="Z808" s="103"/>
      <c r="AA808" s="103"/>
      <c r="AB808" s="103"/>
      <c r="AC808" s="103"/>
      <c r="AD808" s="103"/>
      <c r="AE808" s="103"/>
      <c r="AF808" s="103"/>
      <c r="AG808" s="103"/>
      <c r="AH808" s="103"/>
      <c r="AI808" s="103"/>
      <c r="AJ808" s="103"/>
    </row>
    <row r="809" spans="1:36" x14ac:dyDescent="0.2">
      <c r="A809" s="35">
        <v>807</v>
      </c>
      <c r="B809" s="93"/>
      <c r="C809" s="93"/>
      <c r="D809" s="103"/>
      <c r="E809" s="103"/>
      <c r="F809" s="103"/>
      <c r="G809" s="103"/>
      <c r="H809" s="103"/>
      <c r="I809" s="103"/>
      <c r="J809" s="103"/>
      <c r="K809" s="103"/>
      <c r="L809" s="104"/>
      <c r="M809" s="103"/>
      <c r="N809" s="103"/>
      <c r="O809" s="103"/>
      <c r="P809" s="108"/>
      <c r="Q809" s="103"/>
      <c r="R809" s="103"/>
      <c r="S809" s="103"/>
      <c r="T809" s="103"/>
      <c r="U809" s="103"/>
      <c r="V809" s="103"/>
      <c r="W809" s="106"/>
      <c r="X809" s="103"/>
      <c r="Y809" s="103"/>
      <c r="Z809" s="103"/>
      <c r="AA809" s="103"/>
      <c r="AB809" s="103"/>
      <c r="AC809" s="103"/>
      <c r="AD809" s="103"/>
      <c r="AE809" s="103"/>
      <c r="AF809" s="103"/>
      <c r="AG809" s="103"/>
      <c r="AH809" s="103"/>
      <c r="AI809" s="103"/>
      <c r="AJ809" s="103"/>
    </row>
    <row r="810" spans="1:36" x14ac:dyDescent="0.2">
      <c r="A810" s="35">
        <v>808</v>
      </c>
      <c r="B810" s="93"/>
      <c r="C810" s="93"/>
      <c r="D810" s="103"/>
      <c r="E810" s="103"/>
      <c r="F810" s="103"/>
      <c r="G810" s="103"/>
      <c r="H810" s="103"/>
      <c r="I810" s="103"/>
      <c r="J810" s="103"/>
      <c r="K810" s="103"/>
      <c r="L810" s="104"/>
      <c r="M810" s="103"/>
      <c r="N810" s="103"/>
      <c r="O810" s="103"/>
      <c r="P810" s="108"/>
      <c r="Q810" s="103"/>
      <c r="R810" s="103"/>
      <c r="S810" s="103"/>
      <c r="T810" s="103"/>
      <c r="U810" s="103"/>
      <c r="V810" s="103"/>
      <c r="W810" s="106"/>
      <c r="X810" s="103"/>
      <c r="Y810" s="103"/>
      <c r="Z810" s="103"/>
      <c r="AA810" s="103"/>
      <c r="AB810" s="103"/>
      <c r="AC810" s="103"/>
      <c r="AD810" s="103"/>
      <c r="AE810" s="103"/>
      <c r="AF810" s="103"/>
      <c r="AG810" s="103"/>
      <c r="AH810" s="103"/>
      <c r="AI810" s="103"/>
      <c r="AJ810" s="103"/>
    </row>
    <row r="811" spans="1:36" x14ac:dyDescent="0.2">
      <c r="A811" s="35">
        <v>809</v>
      </c>
      <c r="B811" s="93"/>
      <c r="C811" s="93"/>
      <c r="D811" s="103"/>
      <c r="E811" s="103"/>
      <c r="F811" s="103"/>
      <c r="G811" s="103"/>
      <c r="H811" s="103"/>
      <c r="I811" s="103"/>
      <c r="J811" s="103"/>
      <c r="K811" s="103"/>
      <c r="L811" s="104"/>
      <c r="M811" s="103"/>
      <c r="N811" s="103"/>
      <c r="O811" s="103"/>
      <c r="P811" s="108"/>
      <c r="Q811" s="103"/>
      <c r="R811" s="103"/>
      <c r="S811" s="103"/>
      <c r="T811" s="103"/>
      <c r="U811" s="103"/>
      <c r="V811" s="103"/>
      <c r="W811" s="106"/>
      <c r="X811" s="103"/>
      <c r="Y811" s="103"/>
      <c r="Z811" s="103"/>
      <c r="AA811" s="103"/>
      <c r="AB811" s="103"/>
      <c r="AC811" s="103"/>
      <c r="AD811" s="103"/>
      <c r="AE811" s="103"/>
      <c r="AF811" s="103"/>
      <c r="AG811" s="103"/>
      <c r="AH811" s="103"/>
      <c r="AI811" s="103"/>
      <c r="AJ811" s="103"/>
    </row>
    <row r="812" spans="1:36" x14ac:dyDescent="0.2">
      <c r="A812" s="35">
        <v>810</v>
      </c>
      <c r="B812" s="93"/>
      <c r="C812" s="93"/>
      <c r="D812" s="103"/>
      <c r="E812" s="103"/>
      <c r="F812" s="103"/>
      <c r="G812" s="103"/>
      <c r="H812" s="103"/>
      <c r="I812" s="103"/>
      <c r="J812" s="103"/>
      <c r="K812" s="103"/>
      <c r="L812" s="104"/>
      <c r="M812" s="103"/>
      <c r="N812" s="103"/>
      <c r="O812" s="103"/>
      <c r="P812" s="108"/>
      <c r="Q812" s="103"/>
      <c r="R812" s="103"/>
      <c r="S812" s="103"/>
      <c r="T812" s="103"/>
      <c r="U812" s="103"/>
      <c r="V812" s="103"/>
      <c r="W812" s="106"/>
      <c r="X812" s="103"/>
      <c r="Y812" s="103"/>
      <c r="Z812" s="103"/>
      <c r="AA812" s="103"/>
      <c r="AB812" s="103"/>
      <c r="AC812" s="103"/>
      <c r="AD812" s="103"/>
      <c r="AE812" s="103"/>
      <c r="AF812" s="103"/>
      <c r="AG812" s="103"/>
      <c r="AH812" s="103"/>
      <c r="AI812" s="103"/>
      <c r="AJ812" s="103"/>
    </row>
    <row r="813" spans="1:36" x14ac:dyDescent="0.2">
      <c r="A813" s="35">
        <v>811</v>
      </c>
      <c r="B813" s="93"/>
      <c r="C813" s="93"/>
      <c r="D813" s="103"/>
      <c r="E813" s="103"/>
      <c r="F813" s="103"/>
      <c r="G813" s="103"/>
      <c r="H813" s="103"/>
      <c r="I813" s="103"/>
      <c r="J813" s="103"/>
      <c r="K813" s="103"/>
      <c r="L813" s="104"/>
      <c r="M813" s="103"/>
      <c r="N813" s="103"/>
      <c r="O813" s="103"/>
      <c r="P813" s="108"/>
      <c r="Q813" s="103"/>
      <c r="R813" s="103"/>
      <c r="S813" s="103"/>
      <c r="T813" s="103"/>
      <c r="U813" s="103"/>
      <c r="V813" s="103"/>
      <c r="W813" s="106"/>
      <c r="X813" s="103"/>
      <c r="Y813" s="103"/>
      <c r="Z813" s="103"/>
      <c r="AA813" s="103"/>
      <c r="AB813" s="103"/>
      <c r="AC813" s="103"/>
      <c r="AD813" s="103"/>
      <c r="AE813" s="103"/>
      <c r="AF813" s="103"/>
      <c r="AG813" s="103"/>
      <c r="AH813" s="103"/>
      <c r="AI813" s="103"/>
      <c r="AJ813" s="103"/>
    </row>
    <row r="814" spans="1:36" x14ac:dyDescent="0.2">
      <c r="A814" s="35">
        <v>812</v>
      </c>
      <c r="B814" s="93"/>
      <c r="C814" s="93"/>
      <c r="D814" s="103"/>
      <c r="E814" s="103"/>
      <c r="F814" s="103"/>
      <c r="G814" s="103"/>
      <c r="H814" s="103"/>
      <c r="I814" s="103"/>
      <c r="J814" s="103"/>
      <c r="K814" s="103"/>
      <c r="L814" s="104"/>
      <c r="M814" s="103"/>
      <c r="N814" s="103"/>
      <c r="O814" s="103"/>
      <c r="P814" s="108"/>
      <c r="Q814" s="103"/>
      <c r="R814" s="103"/>
      <c r="S814" s="103"/>
      <c r="T814" s="103"/>
      <c r="U814" s="103"/>
      <c r="V814" s="103"/>
      <c r="W814" s="106"/>
      <c r="X814" s="103"/>
      <c r="Y814" s="103"/>
      <c r="Z814" s="103"/>
      <c r="AA814" s="103"/>
      <c r="AB814" s="103"/>
      <c r="AC814" s="103"/>
      <c r="AD814" s="103"/>
      <c r="AE814" s="103"/>
      <c r="AF814" s="103"/>
      <c r="AG814" s="103"/>
      <c r="AH814" s="103"/>
      <c r="AI814" s="103"/>
      <c r="AJ814" s="103"/>
    </row>
    <row r="815" spans="1:36" x14ac:dyDescent="0.2">
      <c r="A815" s="35">
        <v>813</v>
      </c>
      <c r="B815" s="93"/>
      <c r="C815" s="93"/>
      <c r="D815" s="103"/>
      <c r="E815" s="103"/>
      <c r="F815" s="103"/>
      <c r="G815" s="103"/>
      <c r="H815" s="103"/>
      <c r="I815" s="103"/>
      <c r="J815" s="103"/>
      <c r="K815" s="103"/>
      <c r="L815" s="104"/>
      <c r="M815" s="103"/>
      <c r="N815" s="103"/>
      <c r="O815" s="103"/>
      <c r="P815" s="108"/>
      <c r="Q815" s="103"/>
      <c r="R815" s="103"/>
      <c r="S815" s="103"/>
      <c r="T815" s="103"/>
      <c r="U815" s="103"/>
      <c r="V815" s="103"/>
      <c r="W815" s="106"/>
      <c r="X815" s="103"/>
      <c r="Y815" s="103"/>
      <c r="Z815" s="103"/>
      <c r="AA815" s="103"/>
      <c r="AB815" s="103"/>
      <c r="AC815" s="103"/>
      <c r="AD815" s="103"/>
      <c r="AE815" s="103"/>
      <c r="AF815" s="103"/>
      <c r="AG815" s="103"/>
      <c r="AH815" s="103"/>
      <c r="AI815" s="103"/>
      <c r="AJ815" s="103"/>
    </row>
    <row r="816" spans="1:36" x14ac:dyDescent="0.2">
      <c r="A816" s="35">
        <v>814</v>
      </c>
      <c r="B816" s="93"/>
      <c r="C816" s="93"/>
      <c r="D816" s="103"/>
      <c r="E816" s="103"/>
      <c r="F816" s="103"/>
      <c r="G816" s="103"/>
      <c r="H816" s="103"/>
      <c r="I816" s="103"/>
      <c r="J816" s="103"/>
      <c r="K816" s="103"/>
      <c r="L816" s="104"/>
      <c r="M816" s="103"/>
      <c r="N816" s="103"/>
      <c r="O816" s="103"/>
      <c r="P816" s="108"/>
      <c r="Q816" s="103"/>
      <c r="R816" s="103"/>
      <c r="S816" s="103"/>
      <c r="T816" s="103"/>
      <c r="U816" s="103"/>
      <c r="V816" s="103"/>
      <c r="W816" s="106"/>
      <c r="X816" s="103"/>
      <c r="Y816" s="103"/>
      <c r="Z816" s="103"/>
      <c r="AA816" s="103"/>
      <c r="AB816" s="103"/>
      <c r="AC816" s="103"/>
      <c r="AD816" s="103"/>
      <c r="AE816" s="103"/>
      <c r="AF816" s="103"/>
      <c r="AG816" s="103"/>
      <c r="AH816" s="103"/>
      <c r="AI816" s="103"/>
      <c r="AJ816" s="103"/>
    </row>
    <row r="817" spans="1:36" x14ac:dyDescent="0.2">
      <c r="A817" s="35">
        <v>815</v>
      </c>
      <c r="B817" s="93"/>
      <c r="C817" s="93"/>
      <c r="D817" s="103"/>
      <c r="E817" s="103"/>
      <c r="F817" s="103"/>
      <c r="G817" s="103"/>
      <c r="H817" s="103"/>
      <c r="I817" s="103"/>
      <c r="J817" s="103"/>
      <c r="K817" s="103"/>
      <c r="L817" s="104"/>
      <c r="M817" s="103"/>
      <c r="N817" s="103"/>
      <c r="O817" s="103"/>
      <c r="P817" s="108"/>
      <c r="Q817" s="103"/>
      <c r="R817" s="103"/>
      <c r="S817" s="103"/>
      <c r="T817" s="103"/>
      <c r="U817" s="103"/>
      <c r="V817" s="103"/>
      <c r="W817" s="106"/>
      <c r="X817" s="103"/>
      <c r="Y817" s="103"/>
      <c r="Z817" s="103"/>
      <c r="AA817" s="103"/>
      <c r="AB817" s="103"/>
      <c r="AC817" s="103"/>
      <c r="AD817" s="103"/>
      <c r="AE817" s="103"/>
      <c r="AF817" s="103"/>
      <c r="AG817" s="103"/>
      <c r="AH817" s="103"/>
      <c r="AI817" s="103"/>
      <c r="AJ817" s="103"/>
    </row>
    <row r="818" spans="1:36" x14ac:dyDescent="0.2">
      <c r="A818" s="35">
        <v>816</v>
      </c>
      <c r="B818" s="93"/>
      <c r="C818" s="93"/>
      <c r="D818" s="103"/>
      <c r="E818" s="103"/>
      <c r="F818" s="103"/>
      <c r="G818" s="103"/>
      <c r="H818" s="103"/>
      <c r="I818" s="103"/>
      <c r="J818" s="103"/>
      <c r="K818" s="103"/>
      <c r="L818" s="104"/>
      <c r="M818" s="103"/>
      <c r="N818" s="103"/>
      <c r="O818" s="103"/>
      <c r="P818" s="108"/>
      <c r="Q818" s="103"/>
      <c r="R818" s="103"/>
      <c r="S818" s="103"/>
      <c r="T818" s="103"/>
      <c r="U818" s="103"/>
      <c r="V818" s="103"/>
      <c r="W818" s="106"/>
      <c r="X818" s="103"/>
      <c r="Y818" s="103"/>
      <c r="Z818" s="103"/>
      <c r="AA818" s="103"/>
      <c r="AB818" s="103"/>
      <c r="AC818" s="103"/>
      <c r="AD818" s="103"/>
      <c r="AE818" s="103"/>
      <c r="AF818" s="103"/>
      <c r="AG818" s="103"/>
      <c r="AH818" s="103"/>
      <c r="AI818" s="103"/>
      <c r="AJ818" s="103"/>
    </row>
    <row r="819" spans="1:36" x14ac:dyDescent="0.2">
      <c r="A819" s="35">
        <v>817</v>
      </c>
      <c r="B819" s="93"/>
      <c r="C819" s="93"/>
      <c r="D819" s="103"/>
      <c r="E819" s="103"/>
      <c r="F819" s="103"/>
      <c r="G819" s="103"/>
      <c r="H819" s="103"/>
      <c r="I819" s="103"/>
      <c r="J819" s="103"/>
      <c r="K819" s="103"/>
      <c r="L819" s="104"/>
      <c r="M819" s="103"/>
      <c r="N819" s="103"/>
      <c r="O819" s="103"/>
      <c r="P819" s="108"/>
      <c r="Q819" s="103"/>
      <c r="R819" s="103"/>
      <c r="S819" s="103"/>
      <c r="T819" s="103"/>
      <c r="U819" s="103"/>
      <c r="V819" s="103"/>
      <c r="W819" s="106"/>
      <c r="X819" s="103"/>
      <c r="Y819" s="103"/>
      <c r="Z819" s="103"/>
      <c r="AA819" s="103"/>
      <c r="AB819" s="103"/>
      <c r="AC819" s="103"/>
      <c r="AD819" s="103"/>
      <c r="AE819" s="103"/>
      <c r="AF819" s="103"/>
      <c r="AG819" s="103"/>
      <c r="AH819" s="103"/>
      <c r="AI819" s="103"/>
      <c r="AJ819" s="103"/>
    </row>
    <row r="820" spans="1:36" x14ac:dyDescent="0.2">
      <c r="A820" s="35">
        <v>818</v>
      </c>
      <c r="B820" s="93"/>
      <c r="C820" s="93"/>
      <c r="D820" s="103"/>
      <c r="E820" s="103"/>
      <c r="F820" s="103"/>
      <c r="G820" s="103"/>
      <c r="H820" s="103"/>
      <c r="I820" s="103"/>
      <c r="J820" s="103"/>
      <c r="K820" s="103"/>
      <c r="L820" s="104"/>
      <c r="M820" s="103"/>
      <c r="N820" s="103"/>
      <c r="O820" s="103"/>
      <c r="P820" s="108"/>
      <c r="Q820" s="103"/>
      <c r="R820" s="103"/>
      <c r="S820" s="103"/>
      <c r="T820" s="103"/>
      <c r="U820" s="103"/>
      <c r="V820" s="103"/>
      <c r="W820" s="106"/>
      <c r="X820" s="103"/>
      <c r="Y820" s="103"/>
      <c r="Z820" s="103"/>
      <c r="AA820" s="103"/>
      <c r="AB820" s="103"/>
      <c r="AC820" s="103"/>
      <c r="AD820" s="103"/>
      <c r="AE820" s="103"/>
      <c r="AF820" s="103"/>
      <c r="AG820" s="103"/>
      <c r="AH820" s="103"/>
      <c r="AI820" s="103"/>
      <c r="AJ820" s="103"/>
    </row>
    <row r="821" spans="1:36" x14ac:dyDescent="0.2">
      <c r="A821" s="35">
        <v>819</v>
      </c>
      <c r="B821" s="93"/>
      <c r="C821" s="93"/>
      <c r="D821" s="103"/>
      <c r="E821" s="103"/>
      <c r="F821" s="103"/>
      <c r="G821" s="103"/>
      <c r="H821" s="103"/>
      <c r="I821" s="103"/>
      <c r="J821" s="103"/>
      <c r="K821" s="103"/>
      <c r="L821" s="104"/>
      <c r="M821" s="103"/>
      <c r="N821" s="103"/>
      <c r="O821" s="103"/>
      <c r="P821" s="108"/>
      <c r="Q821" s="103"/>
      <c r="R821" s="103"/>
      <c r="S821" s="103"/>
      <c r="T821" s="103"/>
      <c r="U821" s="103"/>
      <c r="V821" s="103"/>
      <c r="W821" s="106"/>
      <c r="X821" s="103"/>
      <c r="Y821" s="103"/>
      <c r="Z821" s="103"/>
      <c r="AA821" s="103"/>
      <c r="AB821" s="103"/>
      <c r="AC821" s="103"/>
      <c r="AD821" s="103"/>
      <c r="AE821" s="103"/>
      <c r="AF821" s="103"/>
      <c r="AG821" s="103"/>
      <c r="AH821" s="103"/>
      <c r="AI821" s="103"/>
      <c r="AJ821" s="103"/>
    </row>
    <row r="822" spans="1:36" x14ac:dyDescent="0.2">
      <c r="A822" s="35">
        <v>820</v>
      </c>
      <c r="B822" s="93"/>
      <c r="C822" s="93"/>
      <c r="D822" s="103"/>
      <c r="E822" s="103"/>
      <c r="F822" s="103"/>
      <c r="G822" s="103"/>
      <c r="H822" s="103"/>
      <c r="I822" s="103"/>
      <c r="J822" s="103"/>
      <c r="K822" s="103"/>
      <c r="L822" s="104"/>
      <c r="M822" s="103"/>
      <c r="N822" s="103"/>
      <c r="O822" s="103"/>
      <c r="P822" s="108"/>
      <c r="Q822" s="103"/>
      <c r="R822" s="103"/>
      <c r="S822" s="103"/>
      <c r="T822" s="103"/>
      <c r="U822" s="103"/>
      <c r="V822" s="103"/>
      <c r="W822" s="106"/>
      <c r="X822" s="103"/>
      <c r="Y822" s="103"/>
      <c r="Z822" s="103"/>
      <c r="AA822" s="103"/>
      <c r="AB822" s="103"/>
      <c r="AC822" s="103"/>
      <c r="AD822" s="103"/>
      <c r="AE822" s="103"/>
      <c r="AF822" s="103"/>
      <c r="AG822" s="103"/>
      <c r="AH822" s="103"/>
      <c r="AI822" s="103"/>
      <c r="AJ822" s="103"/>
    </row>
    <row r="823" spans="1:36" x14ac:dyDescent="0.2">
      <c r="A823" s="35">
        <v>821</v>
      </c>
      <c r="B823" s="93"/>
      <c r="C823" s="93"/>
      <c r="D823" s="103"/>
      <c r="E823" s="103"/>
      <c r="F823" s="103"/>
      <c r="G823" s="103"/>
      <c r="H823" s="103"/>
      <c r="I823" s="103"/>
      <c r="J823" s="103"/>
      <c r="K823" s="103"/>
      <c r="L823" s="104"/>
      <c r="M823" s="103"/>
      <c r="N823" s="103"/>
      <c r="O823" s="103"/>
      <c r="P823" s="108"/>
      <c r="Q823" s="103"/>
      <c r="R823" s="103"/>
      <c r="S823" s="103"/>
      <c r="T823" s="103"/>
      <c r="U823" s="103"/>
      <c r="V823" s="103"/>
      <c r="W823" s="106"/>
      <c r="X823" s="103"/>
      <c r="Y823" s="103"/>
      <c r="Z823" s="103"/>
      <c r="AA823" s="103"/>
      <c r="AB823" s="103"/>
      <c r="AC823" s="103"/>
      <c r="AD823" s="103"/>
      <c r="AE823" s="103"/>
      <c r="AF823" s="103"/>
      <c r="AG823" s="103"/>
      <c r="AH823" s="103"/>
      <c r="AI823" s="103"/>
      <c r="AJ823" s="103"/>
    </row>
    <row r="824" spans="1:36" x14ac:dyDescent="0.2">
      <c r="A824" s="35">
        <v>822</v>
      </c>
      <c r="B824" s="93"/>
      <c r="C824" s="93"/>
      <c r="D824" s="103"/>
      <c r="E824" s="103"/>
      <c r="F824" s="103"/>
      <c r="G824" s="103"/>
      <c r="H824" s="103"/>
      <c r="I824" s="103"/>
      <c r="J824" s="103"/>
      <c r="K824" s="103"/>
      <c r="L824" s="104"/>
      <c r="M824" s="103"/>
      <c r="N824" s="103"/>
      <c r="O824" s="103"/>
      <c r="P824" s="108"/>
      <c r="Q824" s="103"/>
      <c r="R824" s="103"/>
      <c r="S824" s="103"/>
      <c r="T824" s="103"/>
      <c r="U824" s="103"/>
      <c r="V824" s="103"/>
      <c r="W824" s="106"/>
      <c r="X824" s="103"/>
      <c r="Y824" s="103"/>
      <c r="Z824" s="103"/>
      <c r="AA824" s="103"/>
      <c r="AB824" s="103"/>
      <c r="AC824" s="103"/>
      <c r="AD824" s="103"/>
      <c r="AE824" s="103"/>
      <c r="AF824" s="103"/>
      <c r="AG824" s="103"/>
      <c r="AH824" s="103"/>
      <c r="AI824" s="103"/>
      <c r="AJ824" s="103"/>
    </row>
    <row r="825" spans="1:36" x14ac:dyDescent="0.2">
      <c r="A825" s="35">
        <v>823</v>
      </c>
      <c r="B825" s="93"/>
      <c r="C825" s="93"/>
      <c r="D825" s="103"/>
      <c r="E825" s="103"/>
      <c r="F825" s="103"/>
      <c r="G825" s="103"/>
      <c r="H825" s="103"/>
      <c r="I825" s="103"/>
      <c r="J825" s="103"/>
      <c r="K825" s="103"/>
      <c r="L825" s="104"/>
      <c r="M825" s="103"/>
      <c r="N825" s="103"/>
      <c r="O825" s="103"/>
      <c r="P825" s="108"/>
      <c r="Q825" s="103"/>
      <c r="R825" s="103"/>
      <c r="S825" s="103"/>
      <c r="T825" s="103"/>
      <c r="U825" s="103"/>
      <c r="V825" s="103"/>
      <c r="W825" s="106"/>
      <c r="X825" s="103"/>
      <c r="Y825" s="103"/>
      <c r="Z825" s="103"/>
      <c r="AA825" s="103"/>
      <c r="AB825" s="103"/>
      <c r="AC825" s="103"/>
      <c r="AD825" s="103"/>
      <c r="AE825" s="103"/>
      <c r="AF825" s="103"/>
      <c r="AG825" s="103"/>
      <c r="AH825" s="103"/>
      <c r="AI825" s="103"/>
      <c r="AJ825" s="103"/>
    </row>
    <row r="826" spans="1:36" x14ac:dyDescent="0.2">
      <c r="A826" s="35">
        <v>824</v>
      </c>
      <c r="B826" s="93"/>
      <c r="C826" s="93"/>
      <c r="D826" s="103"/>
      <c r="E826" s="103"/>
      <c r="F826" s="103"/>
      <c r="G826" s="103"/>
      <c r="H826" s="103"/>
      <c r="I826" s="103"/>
      <c r="J826" s="103"/>
      <c r="K826" s="103"/>
      <c r="L826" s="104"/>
      <c r="M826" s="103"/>
      <c r="N826" s="103"/>
      <c r="O826" s="103"/>
      <c r="P826" s="108"/>
      <c r="Q826" s="103"/>
      <c r="R826" s="103"/>
      <c r="S826" s="103"/>
      <c r="T826" s="103"/>
      <c r="U826" s="103"/>
      <c r="V826" s="103"/>
      <c r="W826" s="106"/>
      <c r="X826" s="103"/>
      <c r="Y826" s="103"/>
      <c r="Z826" s="103"/>
      <c r="AA826" s="103"/>
      <c r="AB826" s="103"/>
      <c r="AC826" s="103"/>
      <c r="AD826" s="103"/>
      <c r="AE826" s="103"/>
      <c r="AF826" s="103"/>
      <c r="AG826" s="103"/>
      <c r="AH826" s="103"/>
      <c r="AI826" s="103"/>
      <c r="AJ826" s="103"/>
    </row>
    <row r="827" spans="1:36" x14ac:dyDescent="0.2">
      <c r="A827" s="35">
        <v>825</v>
      </c>
      <c r="B827" s="93"/>
      <c r="C827" s="93"/>
      <c r="D827" s="103"/>
      <c r="E827" s="103"/>
      <c r="F827" s="103"/>
      <c r="G827" s="103"/>
      <c r="H827" s="103"/>
      <c r="I827" s="103"/>
      <c r="J827" s="103"/>
      <c r="K827" s="103"/>
      <c r="L827" s="104"/>
      <c r="M827" s="103"/>
      <c r="N827" s="103"/>
      <c r="O827" s="103"/>
      <c r="P827" s="108"/>
      <c r="Q827" s="103"/>
      <c r="R827" s="103"/>
      <c r="S827" s="103"/>
      <c r="T827" s="103"/>
      <c r="U827" s="103"/>
      <c r="V827" s="103"/>
      <c r="W827" s="106"/>
      <c r="X827" s="103"/>
      <c r="Y827" s="103"/>
      <c r="Z827" s="103"/>
      <c r="AA827" s="103"/>
      <c r="AB827" s="103"/>
      <c r="AC827" s="103"/>
      <c r="AD827" s="103"/>
      <c r="AE827" s="103"/>
      <c r="AF827" s="103"/>
      <c r="AG827" s="103"/>
      <c r="AH827" s="103"/>
      <c r="AI827" s="103"/>
      <c r="AJ827" s="103"/>
    </row>
    <row r="828" spans="1:36" x14ac:dyDescent="0.2">
      <c r="A828" s="35">
        <v>826</v>
      </c>
      <c r="B828" s="93"/>
      <c r="C828" s="93"/>
      <c r="D828" s="103"/>
      <c r="E828" s="103"/>
      <c r="F828" s="103"/>
      <c r="G828" s="103"/>
      <c r="H828" s="103"/>
      <c r="I828" s="103"/>
      <c r="J828" s="103"/>
      <c r="K828" s="103"/>
      <c r="L828" s="104"/>
      <c r="M828" s="103"/>
      <c r="N828" s="103"/>
      <c r="O828" s="103"/>
      <c r="P828" s="108"/>
      <c r="Q828" s="103"/>
      <c r="R828" s="103"/>
      <c r="S828" s="103"/>
      <c r="T828" s="103"/>
      <c r="U828" s="103"/>
      <c r="V828" s="103"/>
      <c r="W828" s="106"/>
      <c r="X828" s="103"/>
      <c r="Y828" s="103"/>
      <c r="Z828" s="103"/>
      <c r="AA828" s="103"/>
      <c r="AB828" s="103"/>
      <c r="AC828" s="103"/>
      <c r="AD828" s="103"/>
      <c r="AE828" s="103"/>
      <c r="AF828" s="103"/>
      <c r="AG828" s="103"/>
      <c r="AH828" s="103"/>
      <c r="AI828" s="103"/>
      <c r="AJ828" s="103"/>
    </row>
    <row r="829" spans="1:36" x14ac:dyDescent="0.2">
      <c r="A829" s="35">
        <v>827</v>
      </c>
      <c r="B829" s="93"/>
      <c r="C829" s="93"/>
      <c r="D829" s="103"/>
      <c r="E829" s="103"/>
      <c r="F829" s="103"/>
      <c r="G829" s="103"/>
      <c r="H829" s="103"/>
      <c r="I829" s="103"/>
      <c r="J829" s="103"/>
      <c r="K829" s="103"/>
      <c r="L829" s="104"/>
      <c r="M829" s="103"/>
      <c r="N829" s="103"/>
      <c r="O829" s="103"/>
      <c r="P829" s="108"/>
      <c r="Q829" s="103"/>
      <c r="R829" s="103"/>
      <c r="S829" s="103"/>
      <c r="T829" s="103"/>
      <c r="U829" s="103"/>
      <c r="V829" s="103"/>
      <c r="W829" s="106"/>
      <c r="X829" s="103"/>
      <c r="Y829" s="103"/>
      <c r="Z829" s="103"/>
      <c r="AA829" s="103"/>
      <c r="AB829" s="103"/>
      <c r="AC829" s="103"/>
      <c r="AD829" s="103"/>
      <c r="AE829" s="103"/>
      <c r="AF829" s="103"/>
      <c r="AG829" s="103"/>
      <c r="AH829" s="103"/>
      <c r="AI829" s="103"/>
      <c r="AJ829" s="103"/>
    </row>
    <row r="830" spans="1:36" x14ac:dyDescent="0.2">
      <c r="A830" s="35">
        <v>828</v>
      </c>
      <c r="B830" s="93"/>
      <c r="C830" s="93"/>
      <c r="D830" s="103"/>
      <c r="E830" s="103"/>
      <c r="F830" s="103"/>
      <c r="G830" s="103"/>
      <c r="H830" s="103"/>
      <c r="I830" s="103"/>
      <c r="J830" s="103"/>
      <c r="K830" s="103"/>
      <c r="L830" s="104"/>
      <c r="M830" s="103"/>
      <c r="N830" s="103"/>
      <c r="O830" s="103"/>
      <c r="P830" s="108"/>
      <c r="Q830" s="103"/>
      <c r="R830" s="103"/>
      <c r="S830" s="103"/>
      <c r="T830" s="103"/>
      <c r="U830" s="103"/>
      <c r="V830" s="103"/>
      <c r="W830" s="106"/>
      <c r="X830" s="103"/>
      <c r="Y830" s="103"/>
      <c r="Z830" s="103"/>
      <c r="AA830" s="103"/>
      <c r="AB830" s="103"/>
      <c r="AC830" s="103"/>
      <c r="AD830" s="103"/>
      <c r="AE830" s="103"/>
      <c r="AF830" s="103"/>
      <c r="AG830" s="103"/>
      <c r="AH830" s="103"/>
      <c r="AI830" s="103"/>
      <c r="AJ830" s="103"/>
    </row>
    <row r="831" spans="1:36" x14ac:dyDescent="0.2">
      <c r="A831" s="35">
        <v>829</v>
      </c>
      <c r="B831" s="93"/>
      <c r="C831" s="93"/>
      <c r="D831" s="103"/>
      <c r="E831" s="103"/>
      <c r="F831" s="103"/>
      <c r="G831" s="103"/>
      <c r="H831" s="103"/>
      <c r="I831" s="103"/>
      <c r="J831" s="103"/>
      <c r="K831" s="103"/>
      <c r="L831" s="104"/>
      <c r="M831" s="103"/>
      <c r="N831" s="103"/>
      <c r="O831" s="103"/>
      <c r="P831" s="108"/>
      <c r="Q831" s="103"/>
      <c r="R831" s="103"/>
      <c r="S831" s="103"/>
      <c r="T831" s="103"/>
      <c r="U831" s="103"/>
      <c r="V831" s="103"/>
      <c r="W831" s="106"/>
      <c r="X831" s="103"/>
      <c r="Y831" s="103"/>
      <c r="Z831" s="103"/>
      <c r="AA831" s="103"/>
      <c r="AB831" s="103"/>
      <c r="AC831" s="103"/>
      <c r="AD831" s="103"/>
      <c r="AE831" s="103"/>
      <c r="AF831" s="103"/>
      <c r="AG831" s="103"/>
      <c r="AH831" s="103"/>
      <c r="AI831" s="103"/>
      <c r="AJ831" s="103"/>
    </row>
    <row r="832" spans="1:36" x14ac:dyDescent="0.2">
      <c r="A832" s="35">
        <v>830</v>
      </c>
      <c r="B832" s="93"/>
      <c r="C832" s="93"/>
      <c r="D832" s="103"/>
      <c r="E832" s="103"/>
      <c r="F832" s="103"/>
      <c r="G832" s="103"/>
      <c r="H832" s="103"/>
      <c r="I832" s="103"/>
      <c r="J832" s="103"/>
      <c r="K832" s="103"/>
      <c r="L832" s="104"/>
      <c r="M832" s="103"/>
      <c r="N832" s="103"/>
      <c r="O832" s="103"/>
      <c r="P832" s="108"/>
      <c r="Q832" s="103"/>
      <c r="R832" s="103"/>
      <c r="S832" s="103"/>
      <c r="T832" s="103"/>
      <c r="U832" s="103"/>
      <c r="V832" s="103"/>
      <c r="W832" s="106"/>
      <c r="X832" s="103"/>
      <c r="Y832" s="103"/>
      <c r="Z832" s="103"/>
      <c r="AA832" s="103"/>
      <c r="AB832" s="103"/>
      <c r="AC832" s="103"/>
      <c r="AD832" s="103"/>
      <c r="AE832" s="103"/>
      <c r="AF832" s="103"/>
      <c r="AG832" s="103"/>
      <c r="AH832" s="103"/>
      <c r="AI832" s="103"/>
      <c r="AJ832" s="103"/>
    </row>
    <row r="833" spans="1:36" x14ac:dyDescent="0.2">
      <c r="A833" s="35">
        <v>831</v>
      </c>
      <c r="B833" s="93"/>
      <c r="C833" s="93"/>
      <c r="D833" s="103"/>
      <c r="E833" s="103"/>
      <c r="F833" s="103"/>
      <c r="G833" s="103"/>
      <c r="H833" s="103"/>
      <c r="I833" s="103"/>
      <c r="J833" s="103"/>
      <c r="K833" s="103"/>
      <c r="L833" s="104"/>
      <c r="M833" s="103"/>
      <c r="N833" s="103"/>
      <c r="O833" s="103"/>
      <c r="P833" s="108"/>
      <c r="Q833" s="103"/>
      <c r="R833" s="103"/>
      <c r="S833" s="103"/>
      <c r="T833" s="103"/>
      <c r="U833" s="103"/>
      <c r="V833" s="103"/>
      <c r="W833" s="106"/>
      <c r="X833" s="103"/>
      <c r="Y833" s="103"/>
      <c r="Z833" s="103"/>
      <c r="AA833" s="103"/>
      <c r="AB833" s="103"/>
      <c r="AC833" s="103"/>
      <c r="AD833" s="103"/>
      <c r="AE833" s="103"/>
      <c r="AF833" s="103"/>
      <c r="AG833" s="103"/>
      <c r="AH833" s="103"/>
      <c r="AI833" s="103"/>
      <c r="AJ833" s="103"/>
    </row>
    <row r="834" spans="1:36" x14ac:dyDescent="0.2">
      <c r="A834" s="35">
        <v>832</v>
      </c>
      <c r="B834" s="93"/>
      <c r="C834" s="93"/>
      <c r="D834" s="103"/>
      <c r="E834" s="103"/>
      <c r="F834" s="103"/>
      <c r="G834" s="103"/>
      <c r="H834" s="103"/>
      <c r="I834" s="103"/>
      <c r="J834" s="103"/>
      <c r="K834" s="103"/>
      <c r="L834" s="104"/>
      <c r="M834" s="103"/>
      <c r="N834" s="103"/>
      <c r="O834" s="103"/>
      <c r="P834" s="108"/>
      <c r="Q834" s="103"/>
      <c r="R834" s="103"/>
      <c r="S834" s="103"/>
      <c r="T834" s="103"/>
      <c r="U834" s="103"/>
      <c r="V834" s="103"/>
      <c r="W834" s="106"/>
      <c r="X834" s="103"/>
      <c r="Y834" s="103"/>
      <c r="Z834" s="103"/>
      <c r="AA834" s="103"/>
      <c r="AB834" s="103"/>
      <c r="AC834" s="103"/>
      <c r="AD834" s="103"/>
      <c r="AE834" s="103"/>
      <c r="AF834" s="103"/>
      <c r="AG834" s="103"/>
      <c r="AH834" s="103"/>
      <c r="AI834" s="103"/>
      <c r="AJ834" s="103"/>
    </row>
    <row r="835" spans="1:36" x14ac:dyDescent="0.2">
      <c r="A835" s="35">
        <v>833</v>
      </c>
      <c r="B835" s="93"/>
      <c r="C835" s="93"/>
      <c r="D835" s="103"/>
      <c r="E835" s="103"/>
      <c r="F835" s="103"/>
      <c r="G835" s="103"/>
      <c r="H835" s="103"/>
      <c r="I835" s="103"/>
      <c r="J835" s="103"/>
      <c r="K835" s="103"/>
      <c r="L835" s="104"/>
      <c r="M835" s="103"/>
      <c r="N835" s="103"/>
      <c r="O835" s="103"/>
      <c r="P835" s="108"/>
      <c r="Q835" s="103"/>
      <c r="R835" s="103"/>
      <c r="S835" s="103"/>
      <c r="T835" s="103"/>
      <c r="U835" s="103"/>
      <c r="V835" s="103"/>
      <c r="W835" s="106"/>
      <c r="X835" s="103"/>
      <c r="Y835" s="103"/>
      <c r="Z835" s="103"/>
      <c r="AA835" s="103"/>
      <c r="AB835" s="103"/>
      <c r="AC835" s="103"/>
      <c r="AD835" s="103"/>
      <c r="AE835" s="103"/>
      <c r="AF835" s="103"/>
      <c r="AG835" s="103"/>
      <c r="AH835" s="103"/>
      <c r="AI835" s="103"/>
      <c r="AJ835" s="103"/>
    </row>
    <row r="836" spans="1:36" x14ac:dyDescent="0.2">
      <c r="A836" s="35">
        <v>834</v>
      </c>
      <c r="B836" s="93"/>
      <c r="C836" s="93"/>
      <c r="D836" s="103"/>
      <c r="E836" s="103"/>
      <c r="F836" s="103"/>
      <c r="G836" s="103"/>
      <c r="H836" s="103"/>
      <c r="I836" s="103"/>
      <c r="J836" s="103"/>
      <c r="K836" s="103"/>
      <c r="L836" s="104"/>
      <c r="M836" s="103"/>
      <c r="N836" s="103"/>
      <c r="O836" s="103"/>
      <c r="P836" s="108"/>
      <c r="Q836" s="103"/>
      <c r="R836" s="103"/>
      <c r="S836" s="103"/>
      <c r="T836" s="103"/>
      <c r="U836" s="103"/>
      <c r="V836" s="103"/>
      <c r="W836" s="106"/>
      <c r="X836" s="103"/>
      <c r="Y836" s="103"/>
      <c r="Z836" s="103"/>
      <c r="AA836" s="103"/>
      <c r="AB836" s="103"/>
      <c r="AC836" s="103"/>
      <c r="AD836" s="103"/>
      <c r="AE836" s="103"/>
      <c r="AF836" s="103"/>
      <c r="AG836" s="103"/>
      <c r="AH836" s="103"/>
      <c r="AI836" s="103"/>
      <c r="AJ836" s="103"/>
    </row>
    <row r="837" spans="1:36" x14ac:dyDescent="0.2">
      <c r="A837" s="35">
        <v>835</v>
      </c>
      <c r="B837" s="93"/>
      <c r="C837" s="93"/>
      <c r="D837" s="103"/>
      <c r="E837" s="103"/>
      <c r="F837" s="103"/>
      <c r="G837" s="103"/>
      <c r="H837" s="103"/>
      <c r="I837" s="103"/>
      <c r="J837" s="103"/>
      <c r="K837" s="103"/>
      <c r="L837" s="104"/>
      <c r="M837" s="103"/>
      <c r="N837" s="103"/>
      <c r="O837" s="103"/>
      <c r="P837" s="108"/>
      <c r="Q837" s="103"/>
      <c r="R837" s="103"/>
      <c r="S837" s="103"/>
      <c r="T837" s="103"/>
      <c r="U837" s="103"/>
      <c r="V837" s="103"/>
      <c r="W837" s="106"/>
      <c r="X837" s="103"/>
      <c r="Y837" s="103"/>
      <c r="Z837" s="103"/>
      <c r="AA837" s="103"/>
      <c r="AB837" s="103"/>
      <c r="AC837" s="103"/>
      <c r="AD837" s="103"/>
      <c r="AE837" s="103"/>
      <c r="AF837" s="103"/>
      <c r="AG837" s="103"/>
      <c r="AH837" s="103"/>
      <c r="AI837" s="103"/>
      <c r="AJ837" s="103"/>
    </row>
    <row r="838" spans="1:36" x14ac:dyDescent="0.2">
      <c r="A838" s="35">
        <v>836</v>
      </c>
      <c r="B838" s="93"/>
      <c r="C838" s="93"/>
      <c r="D838" s="103"/>
      <c r="E838" s="103"/>
      <c r="F838" s="103"/>
      <c r="G838" s="103"/>
      <c r="H838" s="103"/>
      <c r="I838" s="103"/>
      <c r="J838" s="103"/>
      <c r="K838" s="103"/>
      <c r="L838" s="104"/>
      <c r="M838" s="103"/>
      <c r="N838" s="103"/>
      <c r="O838" s="103"/>
      <c r="P838" s="108"/>
      <c r="Q838" s="103"/>
      <c r="R838" s="103"/>
      <c r="S838" s="103"/>
      <c r="T838" s="103"/>
      <c r="U838" s="103"/>
      <c r="V838" s="103"/>
      <c r="W838" s="106"/>
      <c r="X838" s="103"/>
      <c r="Y838" s="103"/>
      <c r="Z838" s="103"/>
      <c r="AA838" s="103"/>
      <c r="AB838" s="103"/>
      <c r="AC838" s="103"/>
      <c r="AD838" s="103"/>
      <c r="AE838" s="103"/>
      <c r="AF838" s="103"/>
      <c r="AG838" s="103"/>
      <c r="AH838" s="103"/>
      <c r="AI838" s="103"/>
      <c r="AJ838" s="103"/>
    </row>
    <row r="839" spans="1:36" x14ac:dyDescent="0.2">
      <c r="A839" s="35">
        <v>837</v>
      </c>
      <c r="B839" s="93"/>
      <c r="C839" s="93"/>
      <c r="D839" s="103"/>
      <c r="E839" s="103"/>
      <c r="F839" s="103"/>
      <c r="G839" s="103"/>
      <c r="H839" s="103"/>
      <c r="I839" s="103"/>
      <c r="J839" s="103"/>
      <c r="K839" s="103"/>
      <c r="L839" s="104"/>
      <c r="M839" s="103"/>
      <c r="N839" s="103"/>
      <c r="O839" s="103"/>
      <c r="P839" s="108"/>
      <c r="Q839" s="103"/>
      <c r="R839" s="103"/>
      <c r="S839" s="103"/>
      <c r="T839" s="103"/>
      <c r="U839" s="103"/>
      <c r="V839" s="103"/>
      <c r="W839" s="106"/>
      <c r="X839" s="103"/>
      <c r="Y839" s="103"/>
      <c r="Z839" s="103"/>
      <c r="AA839" s="103"/>
      <c r="AB839" s="103"/>
      <c r="AC839" s="103"/>
      <c r="AD839" s="103"/>
      <c r="AE839" s="103"/>
      <c r="AF839" s="103"/>
      <c r="AG839" s="103"/>
      <c r="AH839" s="103"/>
      <c r="AI839" s="103"/>
      <c r="AJ839" s="103"/>
    </row>
    <row r="840" spans="1:36" x14ac:dyDescent="0.2">
      <c r="A840" s="35">
        <v>838</v>
      </c>
      <c r="B840" s="93"/>
      <c r="C840" s="93"/>
      <c r="D840" s="103"/>
      <c r="E840" s="103"/>
      <c r="F840" s="103"/>
      <c r="G840" s="103"/>
      <c r="H840" s="103"/>
      <c r="I840" s="103"/>
      <c r="J840" s="103"/>
      <c r="K840" s="103"/>
      <c r="L840" s="104"/>
      <c r="M840" s="103"/>
      <c r="N840" s="103"/>
      <c r="O840" s="103"/>
      <c r="P840" s="108"/>
      <c r="Q840" s="103"/>
      <c r="R840" s="103"/>
      <c r="S840" s="103"/>
      <c r="T840" s="103"/>
      <c r="U840" s="103"/>
      <c r="V840" s="103"/>
      <c r="W840" s="106"/>
      <c r="X840" s="103"/>
      <c r="Y840" s="103"/>
      <c r="Z840" s="103"/>
      <c r="AA840" s="103"/>
      <c r="AB840" s="103"/>
      <c r="AC840" s="103"/>
      <c r="AD840" s="103"/>
      <c r="AE840" s="103"/>
      <c r="AF840" s="103"/>
      <c r="AG840" s="103"/>
      <c r="AH840" s="103"/>
      <c r="AI840" s="103"/>
      <c r="AJ840" s="103"/>
    </row>
    <row r="841" spans="1:36" x14ac:dyDescent="0.2">
      <c r="A841" s="35">
        <v>839</v>
      </c>
      <c r="B841" s="93"/>
      <c r="C841" s="93"/>
      <c r="D841" s="103"/>
      <c r="E841" s="103"/>
      <c r="F841" s="103"/>
      <c r="G841" s="103"/>
      <c r="H841" s="103"/>
      <c r="I841" s="103"/>
      <c r="J841" s="103"/>
      <c r="K841" s="103"/>
      <c r="L841" s="104"/>
      <c r="M841" s="103"/>
      <c r="N841" s="103"/>
      <c r="O841" s="103"/>
      <c r="P841" s="108"/>
      <c r="Q841" s="103"/>
      <c r="R841" s="103"/>
      <c r="S841" s="103"/>
      <c r="T841" s="103"/>
      <c r="U841" s="103"/>
      <c r="V841" s="103"/>
      <c r="W841" s="106"/>
      <c r="X841" s="103"/>
      <c r="Y841" s="103"/>
      <c r="Z841" s="103"/>
      <c r="AA841" s="103"/>
      <c r="AB841" s="103"/>
      <c r="AC841" s="103"/>
      <c r="AD841" s="103"/>
      <c r="AE841" s="103"/>
      <c r="AF841" s="103"/>
      <c r="AG841" s="103"/>
      <c r="AH841" s="103"/>
      <c r="AI841" s="103"/>
      <c r="AJ841" s="103"/>
    </row>
    <row r="842" spans="1:36" x14ac:dyDescent="0.2">
      <c r="A842" s="35">
        <v>840</v>
      </c>
      <c r="B842" s="93"/>
      <c r="C842" s="93"/>
      <c r="D842" s="103"/>
      <c r="E842" s="103"/>
      <c r="F842" s="103"/>
      <c r="G842" s="103"/>
      <c r="H842" s="103"/>
      <c r="I842" s="103"/>
      <c r="J842" s="103"/>
      <c r="K842" s="103"/>
      <c r="L842" s="104"/>
      <c r="M842" s="103"/>
      <c r="N842" s="103"/>
      <c r="O842" s="103"/>
      <c r="P842" s="108"/>
      <c r="Q842" s="103"/>
      <c r="R842" s="103"/>
      <c r="S842" s="103"/>
      <c r="T842" s="103"/>
      <c r="U842" s="103"/>
      <c r="V842" s="103"/>
      <c r="W842" s="106"/>
      <c r="X842" s="103"/>
      <c r="Y842" s="103"/>
      <c r="Z842" s="103"/>
      <c r="AA842" s="103"/>
      <c r="AB842" s="103"/>
      <c r="AC842" s="103"/>
      <c r="AD842" s="103"/>
      <c r="AE842" s="103"/>
      <c r="AF842" s="103"/>
      <c r="AG842" s="103"/>
      <c r="AH842" s="103"/>
      <c r="AI842" s="103"/>
      <c r="AJ842" s="103"/>
    </row>
    <row r="843" spans="1:36" x14ac:dyDescent="0.2">
      <c r="A843" s="35">
        <v>841</v>
      </c>
      <c r="B843" s="93"/>
      <c r="C843" s="93"/>
      <c r="D843" s="103"/>
      <c r="E843" s="103"/>
      <c r="F843" s="103"/>
      <c r="G843" s="103"/>
      <c r="H843" s="103"/>
      <c r="I843" s="103"/>
      <c r="J843" s="103"/>
      <c r="K843" s="103"/>
      <c r="L843" s="104"/>
      <c r="M843" s="103"/>
      <c r="N843" s="103"/>
      <c r="O843" s="103"/>
      <c r="P843" s="108"/>
      <c r="Q843" s="103"/>
      <c r="R843" s="103"/>
      <c r="S843" s="103"/>
      <c r="T843" s="103"/>
      <c r="U843" s="103"/>
      <c r="V843" s="103"/>
      <c r="W843" s="106"/>
      <c r="X843" s="103"/>
      <c r="Y843" s="103"/>
      <c r="Z843" s="103"/>
      <c r="AA843" s="103"/>
      <c r="AB843" s="103"/>
      <c r="AC843" s="103"/>
      <c r="AD843" s="103"/>
      <c r="AE843" s="103"/>
      <c r="AF843" s="103"/>
      <c r="AG843" s="103"/>
      <c r="AH843" s="103"/>
      <c r="AI843" s="103"/>
      <c r="AJ843" s="103"/>
    </row>
    <row r="844" spans="1:36" x14ac:dyDescent="0.2">
      <c r="A844" s="35">
        <v>842</v>
      </c>
      <c r="B844" s="93"/>
      <c r="C844" s="93"/>
      <c r="D844" s="103"/>
      <c r="E844" s="103"/>
      <c r="F844" s="103"/>
      <c r="G844" s="103"/>
      <c r="H844" s="103"/>
      <c r="I844" s="103"/>
      <c r="J844" s="103"/>
      <c r="K844" s="103"/>
      <c r="L844" s="104"/>
      <c r="M844" s="103"/>
      <c r="N844" s="103"/>
      <c r="O844" s="103"/>
      <c r="P844" s="108"/>
      <c r="Q844" s="103"/>
      <c r="R844" s="103"/>
      <c r="S844" s="103"/>
      <c r="T844" s="103"/>
      <c r="U844" s="103"/>
      <c r="V844" s="103"/>
      <c r="W844" s="106"/>
      <c r="X844" s="103"/>
      <c r="Y844" s="103"/>
      <c r="Z844" s="103"/>
      <c r="AA844" s="103"/>
      <c r="AB844" s="103"/>
      <c r="AC844" s="103"/>
      <c r="AD844" s="103"/>
      <c r="AE844" s="103"/>
      <c r="AF844" s="103"/>
      <c r="AG844" s="103"/>
      <c r="AH844" s="103"/>
      <c r="AI844" s="103"/>
      <c r="AJ844" s="103"/>
    </row>
    <row r="845" spans="1:36" x14ac:dyDescent="0.2">
      <c r="A845" s="35">
        <v>843</v>
      </c>
      <c r="B845" s="93"/>
      <c r="C845" s="93"/>
      <c r="D845" s="103"/>
      <c r="E845" s="103"/>
      <c r="F845" s="103"/>
      <c r="G845" s="103"/>
      <c r="H845" s="103"/>
      <c r="I845" s="103"/>
      <c r="J845" s="103"/>
      <c r="K845" s="103"/>
      <c r="L845" s="104"/>
      <c r="M845" s="103"/>
      <c r="N845" s="103"/>
      <c r="O845" s="103"/>
      <c r="P845" s="108"/>
      <c r="Q845" s="103"/>
      <c r="R845" s="103"/>
      <c r="S845" s="103"/>
      <c r="T845" s="103"/>
      <c r="U845" s="103"/>
      <c r="V845" s="103"/>
      <c r="W845" s="106"/>
      <c r="X845" s="103"/>
      <c r="Y845" s="103"/>
      <c r="Z845" s="103"/>
      <c r="AA845" s="103"/>
      <c r="AB845" s="103"/>
      <c r="AC845" s="103"/>
      <c r="AD845" s="103"/>
      <c r="AE845" s="103"/>
      <c r="AF845" s="103"/>
      <c r="AG845" s="103"/>
      <c r="AH845" s="103"/>
      <c r="AI845" s="103"/>
      <c r="AJ845" s="103"/>
    </row>
    <row r="846" spans="1:36" x14ac:dyDescent="0.2">
      <c r="A846" s="35">
        <v>844</v>
      </c>
      <c r="B846" s="93"/>
      <c r="C846" s="93"/>
      <c r="D846" s="103"/>
      <c r="E846" s="103"/>
      <c r="F846" s="103"/>
      <c r="G846" s="103"/>
      <c r="H846" s="103"/>
      <c r="I846" s="103"/>
      <c r="J846" s="103"/>
      <c r="K846" s="103"/>
      <c r="L846" s="104"/>
      <c r="M846" s="103"/>
      <c r="N846" s="103"/>
      <c r="O846" s="103"/>
      <c r="P846" s="108"/>
      <c r="Q846" s="103"/>
      <c r="R846" s="103"/>
      <c r="S846" s="103"/>
      <c r="T846" s="103"/>
      <c r="U846" s="103"/>
      <c r="V846" s="103"/>
      <c r="W846" s="106"/>
      <c r="X846" s="103"/>
      <c r="Y846" s="103"/>
      <c r="Z846" s="103"/>
      <c r="AA846" s="103"/>
      <c r="AB846" s="103"/>
      <c r="AC846" s="103"/>
      <c r="AD846" s="103"/>
      <c r="AE846" s="103"/>
      <c r="AF846" s="103"/>
      <c r="AG846" s="103"/>
      <c r="AH846" s="103"/>
      <c r="AI846" s="103"/>
      <c r="AJ846" s="103"/>
    </row>
    <row r="847" spans="1:36" x14ac:dyDescent="0.2">
      <c r="A847" s="35">
        <v>845</v>
      </c>
      <c r="B847" s="93"/>
      <c r="C847" s="93"/>
      <c r="D847" s="103"/>
      <c r="E847" s="103"/>
      <c r="F847" s="103"/>
      <c r="G847" s="103"/>
      <c r="H847" s="103"/>
      <c r="I847" s="103"/>
      <c r="J847" s="103"/>
      <c r="K847" s="103"/>
      <c r="L847" s="104"/>
      <c r="M847" s="103"/>
      <c r="N847" s="103"/>
      <c r="O847" s="103"/>
      <c r="P847" s="108"/>
      <c r="Q847" s="103"/>
      <c r="R847" s="103"/>
      <c r="S847" s="103"/>
      <c r="T847" s="103"/>
      <c r="U847" s="103"/>
      <c r="V847" s="103"/>
      <c r="W847" s="106"/>
      <c r="X847" s="103"/>
      <c r="Y847" s="103"/>
      <c r="Z847" s="103"/>
      <c r="AA847" s="103"/>
      <c r="AB847" s="103"/>
      <c r="AC847" s="103"/>
      <c r="AD847" s="103"/>
      <c r="AE847" s="103"/>
      <c r="AF847" s="103"/>
      <c r="AG847" s="103"/>
      <c r="AH847" s="103"/>
      <c r="AI847" s="103"/>
      <c r="AJ847" s="103"/>
    </row>
    <row r="848" spans="1:36" x14ac:dyDescent="0.2">
      <c r="A848" s="35">
        <v>846</v>
      </c>
      <c r="B848" s="93"/>
      <c r="C848" s="93"/>
      <c r="D848" s="103"/>
      <c r="E848" s="103"/>
      <c r="F848" s="103"/>
      <c r="G848" s="103"/>
      <c r="H848" s="103"/>
      <c r="I848" s="103"/>
      <c r="J848" s="103"/>
      <c r="K848" s="103"/>
      <c r="L848" s="104"/>
      <c r="M848" s="103"/>
      <c r="N848" s="103"/>
      <c r="O848" s="103"/>
      <c r="P848" s="108"/>
      <c r="Q848" s="103"/>
      <c r="R848" s="103"/>
      <c r="S848" s="103"/>
      <c r="T848" s="103"/>
      <c r="U848" s="103"/>
      <c r="V848" s="103"/>
      <c r="W848" s="106"/>
      <c r="X848" s="103"/>
      <c r="Y848" s="103"/>
      <c r="Z848" s="103"/>
      <c r="AA848" s="103"/>
      <c r="AB848" s="103"/>
      <c r="AC848" s="103"/>
      <c r="AD848" s="103"/>
      <c r="AE848" s="103"/>
      <c r="AF848" s="103"/>
      <c r="AG848" s="103"/>
      <c r="AH848" s="103"/>
      <c r="AI848" s="103"/>
      <c r="AJ848" s="103"/>
    </row>
    <row r="849" spans="1:36" x14ac:dyDescent="0.2">
      <c r="A849" s="35">
        <v>847</v>
      </c>
      <c r="B849" s="93"/>
      <c r="C849" s="93"/>
      <c r="D849" s="103"/>
      <c r="E849" s="103"/>
      <c r="F849" s="103"/>
      <c r="G849" s="103"/>
      <c r="H849" s="103"/>
      <c r="I849" s="103"/>
      <c r="J849" s="103"/>
      <c r="K849" s="103"/>
      <c r="L849" s="104"/>
      <c r="M849" s="103"/>
      <c r="N849" s="103"/>
      <c r="O849" s="103"/>
      <c r="P849" s="108"/>
      <c r="Q849" s="103"/>
      <c r="R849" s="103"/>
      <c r="S849" s="103"/>
      <c r="T849" s="103"/>
      <c r="U849" s="103"/>
      <c r="V849" s="103"/>
      <c r="W849" s="106"/>
      <c r="X849" s="103"/>
      <c r="Y849" s="103"/>
      <c r="Z849" s="103"/>
      <c r="AA849" s="103"/>
      <c r="AB849" s="103"/>
      <c r="AC849" s="103"/>
      <c r="AD849" s="103"/>
      <c r="AE849" s="103"/>
      <c r="AF849" s="103"/>
      <c r="AG849" s="103"/>
      <c r="AH849" s="103"/>
      <c r="AI849" s="103"/>
      <c r="AJ849" s="103"/>
    </row>
    <row r="850" spans="1:36" x14ac:dyDescent="0.2">
      <c r="A850" s="35">
        <v>848</v>
      </c>
      <c r="B850" s="93"/>
      <c r="C850" s="93"/>
      <c r="D850" s="103"/>
      <c r="E850" s="103"/>
      <c r="F850" s="103"/>
      <c r="G850" s="103"/>
      <c r="H850" s="103"/>
      <c r="I850" s="103"/>
      <c r="J850" s="103"/>
      <c r="K850" s="103"/>
      <c r="L850" s="104"/>
      <c r="M850" s="103"/>
      <c r="N850" s="103"/>
      <c r="O850" s="103"/>
      <c r="P850" s="108"/>
      <c r="Q850" s="103"/>
      <c r="R850" s="103"/>
      <c r="S850" s="103"/>
      <c r="T850" s="103"/>
      <c r="U850" s="103"/>
      <c r="V850" s="103"/>
      <c r="W850" s="106"/>
      <c r="X850" s="103"/>
      <c r="Y850" s="103"/>
      <c r="Z850" s="103"/>
      <c r="AA850" s="103"/>
      <c r="AB850" s="103"/>
      <c r="AC850" s="103"/>
      <c r="AD850" s="103"/>
      <c r="AE850" s="103"/>
      <c r="AF850" s="103"/>
      <c r="AG850" s="103"/>
      <c r="AH850" s="103"/>
      <c r="AI850" s="103"/>
      <c r="AJ850" s="103"/>
    </row>
    <row r="851" spans="1:36" x14ac:dyDescent="0.2">
      <c r="A851" s="35">
        <v>849</v>
      </c>
      <c r="B851" s="93"/>
      <c r="C851" s="93"/>
      <c r="D851" s="103"/>
      <c r="E851" s="103"/>
      <c r="F851" s="103"/>
      <c r="G851" s="103"/>
      <c r="H851" s="103"/>
      <c r="I851" s="103"/>
      <c r="J851" s="103"/>
      <c r="K851" s="103"/>
      <c r="L851" s="104"/>
      <c r="M851" s="103"/>
      <c r="N851" s="103"/>
      <c r="O851" s="103"/>
      <c r="P851" s="108"/>
      <c r="Q851" s="103"/>
      <c r="R851" s="103"/>
      <c r="S851" s="103"/>
      <c r="T851" s="103"/>
      <c r="U851" s="103"/>
      <c r="V851" s="103"/>
      <c r="W851" s="106"/>
      <c r="X851" s="103"/>
      <c r="Y851" s="103"/>
      <c r="Z851" s="103"/>
      <c r="AA851" s="103"/>
      <c r="AB851" s="103"/>
      <c r="AC851" s="103"/>
      <c r="AD851" s="103"/>
      <c r="AE851" s="103"/>
      <c r="AF851" s="103"/>
      <c r="AG851" s="103"/>
      <c r="AH851" s="103"/>
      <c r="AI851" s="103"/>
      <c r="AJ851" s="103"/>
    </row>
    <row r="852" spans="1:36" x14ac:dyDescent="0.2">
      <c r="A852" s="35">
        <v>850</v>
      </c>
      <c r="B852" s="93"/>
      <c r="C852" s="93"/>
      <c r="D852" s="103"/>
      <c r="E852" s="103"/>
      <c r="F852" s="103"/>
      <c r="G852" s="103"/>
      <c r="H852" s="103"/>
      <c r="I852" s="103"/>
      <c r="J852" s="103"/>
      <c r="K852" s="103"/>
      <c r="L852" s="104"/>
      <c r="M852" s="103"/>
      <c r="N852" s="103"/>
      <c r="O852" s="103"/>
      <c r="P852" s="108"/>
      <c r="Q852" s="103"/>
      <c r="R852" s="103"/>
      <c r="S852" s="103"/>
      <c r="T852" s="103"/>
      <c r="U852" s="103"/>
      <c r="V852" s="103"/>
      <c r="W852" s="106"/>
      <c r="X852" s="103"/>
      <c r="Y852" s="103"/>
      <c r="Z852" s="103"/>
      <c r="AA852" s="103"/>
      <c r="AB852" s="103"/>
      <c r="AC852" s="103"/>
      <c r="AD852" s="103"/>
      <c r="AE852" s="103"/>
      <c r="AF852" s="103"/>
      <c r="AG852" s="103"/>
      <c r="AH852" s="103"/>
      <c r="AI852" s="103"/>
      <c r="AJ852" s="103"/>
    </row>
    <row r="853" spans="1:36" x14ac:dyDescent="0.2">
      <c r="A853" s="35">
        <v>851</v>
      </c>
      <c r="B853" s="93"/>
      <c r="C853" s="93"/>
      <c r="D853" s="103"/>
      <c r="E853" s="103"/>
      <c r="F853" s="103"/>
      <c r="G853" s="103"/>
      <c r="H853" s="103"/>
      <c r="I853" s="103"/>
      <c r="J853" s="103"/>
      <c r="K853" s="103"/>
      <c r="L853" s="104"/>
      <c r="M853" s="103"/>
      <c r="N853" s="103"/>
      <c r="O853" s="103"/>
      <c r="P853" s="108"/>
      <c r="Q853" s="103"/>
      <c r="R853" s="103"/>
      <c r="S853" s="103"/>
      <c r="T853" s="103"/>
      <c r="U853" s="103"/>
      <c r="V853" s="103"/>
      <c r="W853" s="106"/>
      <c r="X853" s="103"/>
      <c r="Y853" s="103"/>
      <c r="Z853" s="103"/>
      <c r="AA853" s="103"/>
      <c r="AB853" s="103"/>
      <c r="AC853" s="103"/>
      <c r="AD853" s="103"/>
      <c r="AE853" s="103"/>
      <c r="AF853" s="103"/>
      <c r="AG853" s="103"/>
      <c r="AH853" s="103"/>
      <c r="AI853" s="103"/>
      <c r="AJ853" s="103"/>
    </row>
    <row r="854" spans="1:36" x14ac:dyDescent="0.2">
      <c r="A854" s="35">
        <v>852</v>
      </c>
      <c r="B854" s="93"/>
      <c r="C854" s="93"/>
      <c r="D854" s="103"/>
      <c r="E854" s="103"/>
      <c r="F854" s="103"/>
      <c r="G854" s="103"/>
      <c r="H854" s="103"/>
      <c r="I854" s="103"/>
      <c r="J854" s="103"/>
      <c r="K854" s="103"/>
      <c r="L854" s="104"/>
      <c r="M854" s="103"/>
      <c r="N854" s="103"/>
      <c r="O854" s="103"/>
      <c r="P854" s="108"/>
      <c r="Q854" s="103"/>
      <c r="R854" s="103"/>
      <c r="S854" s="103"/>
      <c r="T854" s="103"/>
      <c r="U854" s="103"/>
      <c r="V854" s="103"/>
      <c r="W854" s="106"/>
      <c r="X854" s="103"/>
      <c r="Y854" s="103"/>
      <c r="Z854" s="103"/>
      <c r="AA854" s="103"/>
      <c r="AB854" s="103"/>
      <c r="AC854" s="103"/>
      <c r="AD854" s="103"/>
      <c r="AE854" s="103"/>
      <c r="AF854" s="103"/>
      <c r="AG854" s="103"/>
      <c r="AH854" s="103"/>
      <c r="AI854" s="103"/>
      <c r="AJ854" s="103"/>
    </row>
    <row r="855" spans="1:36" x14ac:dyDescent="0.2">
      <c r="A855" s="35">
        <v>853</v>
      </c>
      <c r="B855" s="93"/>
      <c r="C855" s="93"/>
      <c r="D855" s="103"/>
      <c r="E855" s="103"/>
      <c r="F855" s="103"/>
      <c r="G855" s="103"/>
      <c r="H855" s="103"/>
      <c r="I855" s="103"/>
      <c r="J855" s="103"/>
      <c r="K855" s="103"/>
      <c r="L855" s="104"/>
      <c r="M855" s="103"/>
      <c r="N855" s="103"/>
      <c r="O855" s="103"/>
      <c r="P855" s="108"/>
      <c r="Q855" s="103"/>
      <c r="R855" s="103"/>
      <c r="S855" s="103"/>
      <c r="T855" s="103"/>
      <c r="U855" s="103"/>
      <c r="V855" s="103"/>
      <c r="W855" s="106"/>
      <c r="X855" s="103"/>
      <c r="Y855" s="103"/>
      <c r="Z855" s="103"/>
      <c r="AA855" s="103"/>
      <c r="AB855" s="103"/>
      <c r="AC855" s="103"/>
      <c r="AD855" s="103"/>
      <c r="AE855" s="103"/>
      <c r="AF855" s="103"/>
      <c r="AG855" s="103"/>
      <c r="AH855" s="103"/>
      <c r="AI855" s="103"/>
      <c r="AJ855" s="103"/>
    </row>
    <row r="856" spans="1:36" x14ac:dyDescent="0.2">
      <c r="A856" s="35">
        <v>854</v>
      </c>
      <c r="B856" s="93"/>
      <c r="C856" s="93"/>
      <c r="D856" s="103"/>
      <c r="E856" s="103"/>
      <c r="F856" s="103"/>
      <c r="G856" s="103"/>
      <c r="H856" s="103"/>
      <c r="I856" s="103"/>
      <c r="J856" s="103"/>
      <c r="K856" s="103"/>
      <c r="L856" s="104"/>
      <c r="M856" s="103"/>
      <c r="N856" s="103"/>
      <c r="O856" s="103"/>
      <c r="P856" s="108"/>
      <c r="Q856" s="103"/>
      <c r="R856" s="103"/>
      <c r="S856" s="103"/>
      <c r="T856" s="103"/>
      <c r="U856" s="103"/>
      <c r="V856" s="103"/>
      <c r="W856" s="106"/>
      <c r="X856" s="103"/>
      <c r="Y856" s="103"/>
      <c r="Z856" s="103"/>
      <c r="AA856" s="103"/>
      <c r="AB856" s="103"/>
      <c r="AC856" s="103"/>
      <c r="AD856" s="103"/>
      <c r="AE856" s="103"/>
      <c r="AF856" s="103"/>
      <c r="AG856" s="103"/>
      <c r="AH856" s="103"/>
      <c r="AI856" s="103"/>
      <c r="AJ856" s="103"/>
    </row>
    <row r="857" spans="1:36" x14ac:dyDescent="0.2">
      <c r="A857" s="35">
        <v>855</v>
      </c>
      <c r="B857" s="93"/>
      <c r="C857" s="93"/>
      <c r="D857" s="103"/>
      <c r="E857" s="103"/>
      <c r="F857" s="103"/>
      <c r="G857" s="103"/>
      <c r="H857" s="103"/>
      <c r="I857" s="103"/>
      <c r="J857" s="103"/>
      <c r="K857" s="103"/>
      <c r="L857" s="104"/>
      <c r="M857" s="103"/>
      <c r="N857" s="103"/>
      <c r="O857" s="103"/>
      <c r="P857" s="108"/>
      <c r="Q857" s="103"/>
      <c r="R857" s="103"/>
      <c r="S857" s="103"/>
      <c r="T857" s="103"/>
      <c r="U857" s="103"/>
      <c r="V857" s="103"/>
      <c r="W857" s="106"/>
      <c r="X857" s="103"/>
      <c r="Y857" s="103"/>
      <c r="Z857" s="103"/>
      <c r="AA857" s="103"/>
      <c r="AB857" s="103"/>
      <c r="AC857" s="103"/>
      <c r="AD857" s="103"/>
      <c r="AE857" s="103"/>
      <c r="AF857" s="103"/>
      <c r="AG857" s="103"/>
      <c r="AH857" s="103"/>
      <c r="AI857" s="103"/>
      <c r="AJ857" s="103"/>
    </row>
    <row r="858" spans="1:36" x14ac:dyDescent="0.2">
      <c r="A858" s="35">
        <v>856</v>
      </c>
      <c r="B858" s="93"/>
      <c r="C858" s="93"/>
      <c r="D858" s="103"/>
      <c r="E858" s="103"/>
      <c r="F858" s="103"/>
      <c r="G858" s="103"/>
      <c r="H858" s="103"/>
      <c r="I858" s="103"/>
      <c r="J858" s="103"/>
      <c r="K858" s="103"/>
      <c r="L858" s="104"/>
      <c r="M858" s="103"/>
      <c r="N858" s="103"/>
      <c r="O858" s="103"/>
      <c r="P858" s="108"/>
      <c r="Q858" s="103"/>
      <c r="R858" s="103"/>
      <c r="S858" s="103"/>
      <c r="T858" s="103"/>
      <c r="U858" s="103"/>
      <c r="V858" s="103"/>
      <c r="W858" s="106"/>
      <c r="X858" s="103"/>
      <c r="Y858" s="103"/>
      <c r="Z858" s="103"/>
      <c r="AA858" s="103"/>
      <c r="AB858" s="103"/>
      <c r="AC858" s="103"/>
      <c r="AD858" s="103"/>
      <c r="AE858" s="103"/>
      <c r="AF858" s="103"/>
      <c r="AG858" s="103"/>
      <c r="AH858" s="103"/>
      <c r="AI858" s="103"/>
      <c r="AJ858" s="103"/>
    </row>
    <row r="859" spans="1:36" x14ac:dyDescent="0.2">
      <c r="A859" s="35">
        <v>857</v>
      </c>
      <c r="B859" s="93"/>
      <c r="C859" s="93"/>
      <c r="D859" s="103"/>
      <c r="E859" s="103"/>
      <c r="F859" s="103"/>
      <c r="G859" s="103"/>
      <c r="H859" s="103"/>
      <c r="I859" s="103"/>
      <c r="J859" s="103"/>
      <c r="K859" s="103"/>
      <c r="L859" s="104"/>
      <c r="M859" s="103"/>
      <c r="N859" s="103"/>
      <c r="O859" s="103"/>
      <c r="P859" s="108"/>
      <c r="Q859" s="103"/>
      <c r="R859" s="103"/>
      <c r="S859" s="103"/>
      <c r="T859" s="103"/>
      <c r="U859" s="103"/>
      <c r="V859" s="103"/>
      <c r="W859" s="106"/>
      <c r="X859" s="103"/>
      <c r="Y859" s="103"/>
      <c r="Z859" s="103"/>
      <c r="AA859" s="103"/>
      <c r="AB859" s="103"/>
      <c r="AC859" s="103"/>
      <c r="AD859" s="103"/>
      <c r="AE859" s="103"/>
      <c r="AF859" s="103"/>
      <c r="AG859" s="103"/>
      <c r="AH859" s="103"/>
      <c r="AI859" s="103"/>
      <c r="AJ859" s="103"/>
    </row>
    <row r="860" spans="1:36" x14ac:dyDescent="0.2">
      <c r="A860" s="35">
        <v>858</v>
      </c>
      <c r="B860" s="93"/>
      <c r="C860" s="93"/>
      <c r="D860" s="103"/>
      <c r="E860" s="103"/>
      <c r="F860" s="103"/>
      <c r="G860" s="103"/>
      <c r="H860" s="103"/>
      <c r="I860" s="103"/>
      <c r="J860" s="103"/>
      <c r="K860" s="103"/>
      <c r="L860" s="104"/>
      <c r="M860" s="103"/>
      <c r="N860" s="103"/>
      <c r="O860" s="103"/>
      <c r="P860" s="108"/>
      <c r="Q860" s="103"/>
      <c r="R860" s="103"/>
      <c r="S860" s="103"/>
      <c r="T860" s="103"/>
      <c r="U860" s="103"/>
      <c r="V860" s="103"/>
      <c r="W860" s="106"/>
      <c r="X860" s="103"/>
      <c r="Y860" s="103"/>
      <c r="Z860" s="103"/>
      <c r="AA860" s="103"/>
      <c r="AB860" s="103"/>
      <c r="AC860" s="103"/>
      <c r="AD860" s="103"/>
      <c r="AE860" s="103"/>
      <c r="AF860" s="103"/>
      <c r="AG860" s="103"/>
      <c r="AH860" s="103"/>
      <c r="AI860" s="103"/>
      <c r="AJ860" s="103"/>
    </row>
    <row r="861" spans="1:36" x14ac:dyDescent="0.2">
      <c r="A861" s="35">
        <v>859</v>
      </c>
      <c r="B861" s="93"/>
      <c r="C861" s="93"/>
      <c r="D861" s="103"/>
      <c r="E861" s="103"/>
      <c r="F861" s="103"/>
      <c r="G861" s="103"/>
      <c r="H861" s="103"/>
      <c r="I861" s="103"/>
      <c r="J861" s="103"/>
      <c r="K861" s="103"/>
      <c r="L861" s="104"/>
      <c r="M861" s="103"/>
      <c r="N861" s="103"/>
      <c r="O861" s="103"/>
      <c r="P861" s="108"/>
      <c r="Q861" s="103"/>
      <c r="R861" s="103"/>
      <c r="S861" s="103"/>
      <c r="T861" s="103"/>
      <c r="U861" s="103"/>
      <c r="V861" s="103"/>
      <c r="W861" s="106"/>
      <c r="X861" s="103"/>
      <c r="Y861" s="103"/>
      <c r="Z861" s="103"/>
      <c r="AA861" s="103"/>
      <c r="AB861" s="103"/>
      <c r="AC861" s="103"/>
      <c r="AD861" s="103"/>
      <c r="AE861" s="103"/>
      <c r="AF861" s="103"/>
      <c r="AG861" s="103"/>
      <c r="AH861" s="103"/>
      <c r="AI861" s="103"/>
      <c r="AJ861" s="103"/>
    </row>
    <row r="862" spans="1:36" x14ac:dyDescent="0.2">
      <c r="A862" s="35">
        <v>860</v>
      </c>
      <c r="B862" s="93"/>
      <c r="C862" s="93"/>
      <c r="D862" s="103"/>
      <c r="E862" s="103"/>
      <c r="F862" s="103"/>
      <c r="G862" s="103"/>
      <c r="H862" s="103"/>
      <c r="I862" s="103"/>
      <c r="J862" s="103"/>
      <c r="K862" s="103"/>
      <c r="L862" s="104"/>
      <c r="M862" s="103"/>
      <c r="N862" s="103"/>
      <c r="O862" s="103"/>
      <c r="P862" s="108"/>
      <c r="Q862" s="103"/>
      <c r="R862" s="103"/>
      <c r="S862" s="103"/>
      <c r="T862" s="103"/>
      <c r="U862" s="103"/>
      <c r="V862" s="103"/>
      <c r="W862" s="106"/>
      <c r="X862" s="103"/>
      <c r="Y862" s="103"/>
      <c r="Z862" s="103"/>
      <c r="AA862" s="103"/>
      <c r="AB862" s="103"/>
      <c r="AC862" s="103"/>
      <c r="AD862" s="103"/>
      <c r="AE862" s="103"/>
      <c r="AF862" s="103"/>
      <c r="AG862" s="103"/>
      <c r="AH862" s="103"/>
      <c r="AI862" s="103"/>
      <c r="AJ862" s="103"/>
    </row>
    <row r="863" spans="1:36" x14ac:dyDescent="0.2">
      <c r="A863" s="35">
        <v>861</v>
      </c>
      <c r="B863" s="93"/>
      <c r="C863" s="93"/>
      <c r="D863" s="103"/>
      <c r="E863" s="103"/>
      <c r="F863" s="103"/>
      <c r="G863" s="103"/>
      <c r="H863" s="103"/>
      <c r="I863" s="103"/>
      <c r="J863" s="103"/>
      <c r="K863" s="103"/>
      <c r="L863" s="104"/>
      <c r="M863" s="103"/>
      <c r="N863" s="103"/>
      <c r="O863" s="103"/>
      <c r="P863" s="108"/>
      <c r="Q863" s="103"/>
      <c r="R863" s="103"/>
      <c r="S863" s="103"/>
      <c r="T863" s="103"/>
      <c r="U863" s="103"/>
      <c r="V863" s="103"/>
      <c r="W863" s="106"/>
      <c r="X863" s="103"/>
      <c r="Y863" s="103"/>
      <c r="Z863" s="103"/>
      <c r="AA863" s="103"/>
      <c r="AB863" s="103"/>
      <c r="AC863" s="103"/>
      <c r="AD863" s="103"/>
      <c r="AE863" s="103"/>
      <c r="AF863" s="103"/>
      <c r="AG863" s="103"/>
      <c r="AH863" s="103"/>
      <c r="AI863" s="103"/>
      <c r="AJ863" s="103"/>
    </row>
    <row r="864" spans="1:36" x14ac:dyDescent="0.2">
      <c r="A864" s="35">
        <v>862</v>
      </c>
      <c r="B864" s="93"/>
      <c r="C864" s="93"/>
      <c r="D864" s="103"/>
      <c r="E864" s="103"/>
      <c r="F864" s="103"/>
      <c r="G864" s="103"/>
      <c r="H864" s="103"/>
      <c r="I864" s="103"/>
      <c r="J864" s="103"/>
      <c r="K864" s="103"/>
      <c r="L864" s="104"/>
      <c r="M864" s="103"/>
      <c r="N864" s="103"/>
      <c r="O864" s="103"/>
      <c r="P864" s="108"/>
      <c r="Q864" s="103"/>
      <c r="R864" s="103"/>
      <c r="S864" s="103"/>
      <c r="T864" s="103"/>
      <c r="U864" s="103"/>
      <c r="V864" s="103"/>
      <c r="W864" s="106"/>
      <c r="X864" s="103"/>
      <c r="Y864" s="103"/>
      <c r="Z864" s="103"/>
      <c r="AA864" s="103"/>
      <c r="AB864" s="103"/>
      <c r="AC864" s="103"/>
      <c r="AD864" s="103"/>
      <c r="AE864" s="103"/>
      <c r="AF864" s="103"/>
      <c r="AG864" s="103"/>
      <c r="AH864" s="103"/>
      <c r="AI864" s="103"/>
      <c r="AJ864" s="103"/>
    </row>
    <row r="865" spans="1:36" x14ac:dyDescent="0.2">
      <c r="A865" s="35">
        <v>863</v>
      </c>
      <c r="B865" s="93"/>
      <c r="C865" s="93"/>
      <c r="D865" s="103"/>
      <c r="E865" s="103"/>
      <c r="F865" s="103"/>
      <c r="G865" s="103"/>
      <c r="H865" s="103"/>
      <c r="I865" s="103"/>
      <c r="J865" s="103"/>
      <c r="K865" s="103"/>
      <c r="L865" s="104"/>
      <c r="M865" s="103"/>
      <c r="N865" s="103"/>
      <c r="O865" s="103"/>
      <c r="P865" s="108"/>
      <c r="Q865" s="103"/>
      <c r="R865" s="103"/>
      <c r="S865" s="103"/>
      <c r="T865" s="103"/>
      <c r="U865" s="103"/>
      <c r="V865" s="103"/>
      <c r="W865" s="106"/>
      <c r="X865" s="103"/>
      <c r="Y865" s="103"/>
      <c r="Z865" s="103"/>
      <c r="AA865" s="103"/>
      <c r="AB865" s="103"/>
      <c r="AC865" s="103"/>
      <c r="AD865" s="103"/>
      <c r="AE865" s="103"/>
      <c r="AF865" s="103"/>
      <c r="AG865" s="103"/>
      <c r="AH865" s="103"/>
      <c r="AI865" s="103"/>
      <c r="AJ865" s="103"/>
    </row>
    <row r="866" spans="1:36" x14ac:dyDescent="0.2">
      <c r="A866" s="35">
        <v>864</v>
      </c>
      <c r="B866" s="93"/>
      <c r="C866" s="93"/>
      <c r="D866" s="103"/>
      <c r="E866" s="103"/>
      <c r="F866" s="103"/>
      <c r="G866" s="103"/>
      <c r="H866" s="103"/>
      <c r="I866" s="103"/>
      <c r="J866" s="103"/>
      <c r="K866" s="103"/>
      <c r="L866" s="104"/>
      <c r="M866" s="103"/>
      <c r="N866" s="103"/>
      <c r="O866" s="103"/>
      <c r="P866" s="108"/>
      <c r="Q866" s="103"/>
      <c r="R866" s="103"/>
      <c r="S866" s="103"/>
      <c r="T866" s="103"/>
      <c r="U866" s="103"/>
      <c r="V866" s="103"/>
      <c r="W866" s="106"/>
      <c r="X866" s="103"/>
      <c r="Y866" s="103"/>
      <c r="Z866" s="103"/>
      <c r="AA866" s="103"/>
      <c r="AB866" s="103"/>
      <c r="AC866" s="103"/>
      <c r="AD866" s="103"/>
      <c r="AE866" s="103"/>
      <c r="AF866" s="103"/>
      <c r="AG866" s="103"/>
      <c r="AH866" s="103"/>
      <c r="AI866" s="103"/>
      <c r="AJ866" s="103"/>
    </row>
    <row r="867" spans="1:36" x14ac:dyDescent="0.2">
      <c r="A867" s="35">
        <v>865</v>
      </c>
      <c r="B867" s="93"/>
      <c r="C867" s="93"/>
      <c r="D867" s="103"/>
      <c r="E867" s="103"/>
      <c r="F867" s="103"/>
      <c r="G867" s="103"/>
      <c r="H867" s="103"/>
      <c r="I867" s="103"/>
      <c r="J867" s="103"/>
      <c r="K867" s="103"/>
      <c r="L867" s="104"/>
      <c r="M867" s="103"/>
      <c r="N867" s="103"/>
      <c r="O867" s="103"/>
      <c r="P867" s="108"/>
      <c r="Q867" s="103"/>
      <c r="R867" s="103"/>
      <c r="S867" s="103"/>
      <c r="T867" s="103"/>
      <c r="U867" s="103"/>
      <c r="V867" s="103"/>
      <c r="W867" s="106"/>
      <c r="X867" s="103"/>
      <c r="Y867" s="103"/>
      <c r="Z867" s="103"/>
      <c r="AA867" s="103"/>
      <c r="AB867" s="103"/>
      <c r="AC867" s="103"/>
      <c r="AD867" s="103"/>
      <c r="AE867" s="103"/>
      <c r="AF867" s="103"/>
      <c r="AG867" s="103"/>
      <c r="AH867" s="103"/>
      <c r="AI867" s="103"/>
      <c r="AJ867" s="103"/>
    </row>
    <row r="868" spans="1:36" x14ac:dyDescent="0.2">
      <c r="A868" s="35">
        <v>866</v>
      </c>
      <c r="B868" s="93"/>
      <c r="C868" s="93"/>
      <c r="D868" s="103"/>
      <c r="E868" s="103"/>
      <c r="F868" s="103"/>
      <c r="G868" s="103"/>
      <c r="H868" s="103"/>
      <c r="I868" s="103"/>
      <c r="J868" s="103"/>
      <c r="K868" s="103"/>
      <c r="L868" s="104"/>
      <c r="M868" s="103"/>
      <c r="N868" s="103"/>
      <c r="O868" s="103"/>
      <c r="P868" s="108"/>
      <c r="Q868" s="103"/>
      <c r="R868" s="103"/>
      <c r="S868" s="103"/>
      <c r="T868" s="103"/>
      <c r="U868" s="103"/>
      <c r="V868" s="103"/>
      <c r="W868" s="106"/>
      <c r="X868" s="103"/>
      <c r="Y868" s="103"/>
      <c r="Z868" s="103"/>
      <c r="AA868" s="103"/>
      <c r="AB868" s="103"/>
      <c r="AC868" s="103"/>
      <c r="AD868" s="103"/>
      <c r="AE868" s="103"/>
      <c r="AF868" s="103"/>
      <c r="AG868" s="103"/>
      <c r="AH868" s="103"/>
      <c r="AI868" s="103"/>
      <c r="AJ868" s="103"/>
    </row>
    <row r="869" spans="1:36" x14ac:dyDescent="0.2">
      <c r="A869" s="35">
        <v>867</v>
      </c>
      <c r="B869" s="93"/>
      <c r="C869" s="93"/>
      <c r="D869" s="103"/>
      <c r="E869" s="103"/>
      <c r="F869" s="103"/>
      <c r="G869" s="103"/>
      <c r="H869" s="103"/>
      <c r="I869" s="103"/>
      <c r="J869" s="103"/>
      <c r="K869" s="103"/>
      <c r="L869" s="104"/>
      <c r="M869" s="103"/>
      <c r="N869" s="103"/>
      <c r="O869" s="103"/>
      <c r="P869" s="108"/>
      <c r="Q869" s="103"/>
      <c r="R869" s="103"/>
      <c r="S869" s="103"/>
      <c r="T869" s="103"/>
      <c r="U869" s="103"/>
      <c r="V869" s="103"/>
      <c r="W869" s="106"/>
      <c r="X869" s="103"/>
      <c r="Y869" s="103"/>
      <c r="Z869" s="103"/>
      <c r="AA869" s="103"/>
      <c r="AB869" s="103"/>
      <c r="AC869" s="103"/>
      <c r="AD869" s="103"/>
      <c r="AE869" s="103"/>
      <c r="AF869" s="103"/>
      <c r="AG869" s="103"/>
      <c r="AH869" s="103"/>
      <c r="AI869" s="103"/>
      <c r="AJ869" s="103"/>
    </row>
    <row r="870" spans="1:36" x14ac:dyDescent="0.2">
      <c r="A870" s="35">
        <v>868</v>
      </c>
      <c r="B870" s="93"/>
      <c r="C870" s="93"/>
      <c r="D870" s="103"/>
      <c r="E870" s="103"/>
      <c r="F870" s="103"/>
      <c r="G870" s="103"/>
      <c r="H870" s="103"/>
      <c r="I870" s="103"/>
      <c r="J870" s="103"/>
      <c r="K870" s="103"/>
      <c r="L870" s="104"/>
      <c r="M870" s="103"/>
      <c r="N870" s="103"/>
      <c r="O870" s="103"/>
      <c r="P870" s="108"/>
      <c r="Q870" s="103"/>
      <c r="R870" s="103"/>
      <c r="S870" s="103"/>
      <c r="T870" s="103"/>
      <c r="U870" s="103"/>
      <c r="V870" s="103"/>
      <c r="W870" s="106"/>
      <c r="X870" s="103"/>
      <c r="Y870" s="103"/>
      <c r="Z870" s="103"/>
      <c r="AA870" s="103"/>
      <c r="AB870" s="103"/>
      <c r="AC870" s="103"/>
      <c r="AD870" s="103"/>
      <c r="AE870" s="103"/>
      <c r="AF870" s="103"/>
      <c r="AG870" s="103"/>
      <c r="AH870" s="103"/>
      <c r="AI870" s="103"/>
      <c r="AJ870" s="103"/>
    </row>
    <row r="871" spans="1:36" x14ac:dyDescent="0.2">
      <c r="A871" s="35">
        <v>869</v>
      </c>
      <c r="B871" s="93"/>
      <c r="C871" s="93"/>
      <c r="D871" s="103"/>
      <c r="E871" s="103"/>
      <c r="F871" s="103"/>
      <c r="G871" s="103"/>
      <c r="H871" s="103"/>
      <c r="I871" s="103"/>
      <c r="J871" s="103"/>
      <c r="K871" s="103"/>
      <c r="L871" s="104"/>
      <c r="M871" s="103"/>
      <c r="N871" s="103"/>
      <c r="O871" s="103"/>
      <c r="P871" s="108"/>
      <c r="Q871" s="103"/>
      <c r="R871" s="103"/>
      <c r="S871" s="103"/>
      <c r="T871" s="103"/>
      <c r="U871" s="103"/>
      <c r="V871" s="103"/>
      <c r="W871" s="106"/>
      <c r="X871" s="103"/>
      <c r="Y871" s="103"/>
      <c r="Z871" s="103"/>
      <c r="AA871" s="103"/>
      <c r="AB871" s="103"/>
      <c r="AC871" s="103"/>
      <c r="AD871" s="103"/>
      <c r="AE871" s="103"/>
      <c r="AF871" s="103"/>
      <c r="AG871" s="103"/>
      <c r="AH871" s="103"/>
      <c r="AI871" s="103"/>
      <c r="AJ871" s="103"/>
    </row>
    <row r="872" spans="1:36" x14ac:dyDescent="0.2">
      <c r="A872" s="35">
        <v>870</v>
      </c>
      <c r="B872" s="93"/>
      <c r="C872" s="93"/>
      <c r="D872" s="103"/>
      <c r="E872" s="103"/>
      <c r="F872" s="103"/>
      <c r="G872" s="103"/>
      <c r="H872" s="103"/>
      <c r="I872" s="103"/>
      <c r="J872" s="103"/>
      <c r="K872" s="103"/>
      <c r="L872" s="104"/>
      <c r="M872" s="103"/>
      <c r="N872" s="103"/>
      <c r="O872" s="103"/>
      <c r="P872" s="108"/>
      <c r="Q872" s="103"/>
      <c r="R872" s="103"/>
      <c r="S872" s="103"/>
      <c r="T872" s="103"/>
      <c r="U872" s="103"/>
      <c r="V872" s="103"/>
      <c r="W872" s="106"/>
      <c r="X872" s="103"/>
      <c r="Y872" s="103"/>
      <c r="Z872" s="103"/>
      <c r="AA872" s="103"/>
      <c r="AB872" s="103"/>
      <c r="AC872" s="103"/>
      <c r="AD872" s="103"/>
      <c r="AE872" s="103"/>
      <c r="AF872" s="103"/>
      <c r="AG872" s="103"/>
      <c r="AH872" s="103"/>
      <c r="AI872" s="103"/>
      <c r="AJ872" s="103"/>
    </row>
    <row r="873" spans="1:36" x14ac:dyDescent="0.2">
      <c r="A873" s="35">
        <v>871</v>
      </c>
      <c r="B873" s="93"/>
      <c r="C873" s="93"/>
      <c r="D873" s="103"/>
      <c r="E873" s="103"/>
      <c r="F873" s="103"/>
      <c r="G873" s="103"/>
      <c r="H873" s="103"/>
      <c r="I873" s="103"/>
      <c r="J873" s="103"/>
      <c r="K873" s="103"/>
      <c r="L873" s="104"/>
      <c r="M873" s="103"/>
      <c r="N873" s="103"/>
      <c r="O873" s="103"/>
      <c r="P873" s="108"/>
      <c r="Q873" s="103"/>
      <c r="R873" s="103"/>
      <c r="S873" s="103"/>
      <c r="T873" s="103"/>
      <c r="U873" s="103"/>
      <c r="V873" s="103"/>
      <c r="W873" s="106"/>
      <c r="X873" s="103"/>
      <c r="Y873" s="103"/>
      <c r="Z873" s="103"/>
      <c r="AA873" s="103"/>
      <c r="AB873" s="103"/>
      <c r="AC873" s="103"/>
      <c r="AD873" s="103"/>
      <c r="AE873" s="103"/>
      <c r="AF873" s="103"/>
      <c r="AG873" s="103"/>
      <c r="AH873" s="103"/>
      <c r="AI873" s="103"/>
      <c r="AJ873" s="103"/>
    </row>
    <row r="874" spans="1:36" x14ac:dyDescent="0.2">
      <c r="A874" s="35">
        <v>872</v>
      </c>
      <c r="B874" s="93"/>
      <c r="C874" s="93"/>
      <c r="D874" s="103"/>
      <c r="E874" s="103"/>
      <c r="F874" s="103"/>
      <c r="G874" s="103"/>
      <c r="H874" s="103"/>
      <c r="I874" s="103"/>
      <c r="J874" s="103"/>
      <c r="K874" s="103"/>
      <c r="L874" s="104"/>
      <c r="M874" s="103"/>
      <c r="N874" s="103"/>
      <c r="O874" s="103"/>
      <c r="P874" s="108"/>
      <c r="Q874" s="103"/>
      <c r="R874" s="103"/>
      <c r="S874" s="103"/>
      <c r="T874" s="103"/>
      <c r="U874" s="103"/>
      <c r="V874" s="103"/>
      <c r="W874" s="106"/>
      <c r="X874" s="103"/>
      <c r="Y874" s="103"/>
      <c r="Z874" s="103"/>
      <c r="AA874" s="103"/>
      <c r="AB874" s="103"/>
      <c r="AC874" s="103"/>
      <c r="AD874" s="103"/>
      <c r="AE874" s="103"/>
      <c r="AF874" s="103"/>
      <c r="AG874" s="103"/>
      <c r="AH874" s="103"/>
      <c r="AI874" s="103"/>
      <c r="AJ874" s="103"/>
    </row>
    <row r="875" spans="1:36" x14ac:dyDescent="0.2">
      <c r="A875" s="35">
        <v>873</v>
      </c>
      <c r="B875" s="93"/>
      <c r="C875" s="93"/>
      <c r="D875" s="103"/>
      <c r="E875" s="103"/>
      <c r="F875" s="103"/>
      <c r="G875" s="103"/>
      <c r="H875" s="103"/>
      <c r="I875" s="103"/>
      <c r="J875" s="103"/>
      <c r="K875" s="103"/>
      <c r="L875" s="104"/>
      <c r="M875" s="103"/>
      <c r="N875" s="103"/>
      <c r="O875" s="103"/>
      <c r="P875" s="108"/>
      <c r="Q875" s="103"/>
      <c r="R875" s="103"/>
      <c r="S875" s="103"/>
      <c r="T875" s="103"/>
      <c r="U875" s="103"/>
      <c r="V875" s="103"/>
      <c r="W875" s="106"/>
      <c r="X875" s="103"/>
      <c r="Y875" s="103"/>
      <c r="Z875" s="103"/>
      <c r="AA875" s="103"/>
      <c r="AB875" s="103"/>
      <c r="AC875" s="103"/>
      <c r="AD875" s="103"/>
      <c r="AE875" s="103"/>
      <c r="AF875" s="103"/>
      <c r="AG875" s="103"/>
      <c r="AH875" s="103"/>
      <c r="AI875" s="103"/>
      <c r="AJ875" s="103"/>
    </row>
    <row r="876" spans="1:36" x14ac:dyDescent="0.2">
      <c r="A876" s="35">
        <v>874</v>
      </c>
      <c r="B876" s="93"/>
      <c r="C876" s="93"/>
      <c r="D876" s="103"/>
      <c r="E876" s="103"/>
      <c r="F876" s="103"/>
      <c r="G876" s="103"/>
      <c r="H876" s="103"/>
      <c r="I876" s="103"/>
      <c r="J876" s="103"/>
      <c r="K876" s="103"/>
      <c r="L876" s="104"/>
      <c r="M876" s="103"/>
      <c r="N876" s="103"/>
      <c r="O876" s="103"/>
      <c r="P876" s="108"/>
      <c r="Q876" s="103"/>
      <c r="R876" s="103"/>
      <c r="S876" s="103"/>
      <c r="T876" s="103"/>
      <c r="U876" s="103"/>
      <c r="V876" s="103"/>
      <c r="W876" s="106"/>
      <c r="X876" s="103"/>
      <c r="Y876" s="103"/>
      <c r="Z876" s="103"/>
      <c r="AA876" s="103"/>
      <c r="AB876" s="103"/>
      <c r="AC876" s="103"/>
      <c r="AD876" s="103"/>
      <c r="AE876" s="103"/>
      <c r="AF876" s="103"/>
      <c r="AG876" s="103"/>
      <c r="AH876" s="103"/>
      <c r="AI876" s="103"/>
      <c r="AJ876" s="103"/>
    </row>
    <row r="877" spans="1:36" x14ac:dyDescent="0.2">
      <c r="A877" s="35">
        <v>875</v>
      </c>
      <c r="B877" s="93"/>
      <c r="C877" s="93"/>
      <c r="D877" s="103"/>
      <c r="E877" s="103"/>
      <c r="F877" s="103"/>
      <c r="G877" s="103"/>
      <c r="H877" s="103"/>
      <c r="I877" s="103"/>
      <c r="J877" s="103"/>
      <c r="K877" s="103"/>
      <c r="L877" s="104"/>
      <c r="M877" s="103"/>
      <c r="N877" s="103"/>
      <c r="O877" s="103"/>
      <c r="P877" s="108"/>
      <c r="Q877" s="103"/>
      <c r="R877" s="103"/>
      <c r="S877" s="103"/>
      <c r="T877" s="103"/>
      <c r="U877" s="103"/>
      <c r="V877" s="103"/>
      <c r="W877" s="106"/>
      <c r="X877" s="103"/>
      <c r="Y877" s="103"/>
      <c r="Z877" s="103"/>
      <c r="AA877" s="103"/>
      <c r="AB877" s="103"/>
      <c r="AC877" s="103"/>
      <c r="AD877" s="103"/>
      <c r="AE877" s="103"/>
      <c r="AF877" s="103"/>
      <c r="AG877" s="103"/>
      <c r="AH877" s="103"/>
      <c r="AI877" s="103"/>
      <c r="AJ877" s="103"/>
    </row>
    <row r="878" spans="1:36" x14ac:dyDescent="0.2">
      <c r="A878" s="35">
        <v>876</v>
      </c>
      <c r="B878" s="93"/>
      <c r="C878" s="93"/>
      <c r="D878" s="103"/>
      <c r="E878" s="103"/>
      <c r="F878" s="103"/>
      <c r="G878" s="103"/>
      <c r="H878" s="103"/>
      <c r="I878" s="103"/>
      <c r="J878" s="103"/>
      <c r="K878" s="103"/>
      <c r="L878" s="104"/>
      <c r="M878" s="103"/>
      <c r="N878" s="103"/>
      <c r="O878" s="103"/>
      <c r="P878" s="108"/>
      <c r="Q878" s="103"/>
      <c r="R878" s="103"/>
      <c r="S878" s="103"/>
      <c r="T878" s="103"/>
      <c r="U878" s="103"/>
      <c r="V878" s="103"/>
      <c r="W878" s="106"/>
      <c r="X878" s="103"/>
      <c r="Y878" s="103"/>
      <c r="Z878" s="103"/>
      <c r="AA878" s="103"/>
      <c r="AB878" s="103"/>
      <c r="AC878" s="103"/>
      <c r="AD878" s="103"/>
      <c r="AE878" s="103"/>
      <c r="AF878" s="103"/>
      <c r="AG878" s="103"/>
      <c r="AH878" s="103"/>
      <c r="AI878" s="103"/>
      <c r="AJ878" s="103"/>
    </row>
    <row r="879" spans="1:36" x14ac:dyDescent="0.2">
      <c r="A879" s="35">
        <v>877</v>
      </c>
      <c r="B879" s="93"/>
      <c r="C879" s="93"/>
      <c r="D879" s="103"/>
      <c r="E879" s="103"/>
      <c r="F879" s="103"/>
      <c r="G879" s="103"/>
      <c r="H879" s="103"/>
      <c r="I879" s="103"/>
      <c r="J879" s="103"/>
      <c r="K879" s="103"/>
      <c r="L879" s="104"/>
      <c r="M879" s="103"/>
      <c r="N879" s="103"/>
      <c r="O879" s="103"/>
      <c r="P879" s="108"/>
      <c r="Q879" s="103"/>
      <c r="R879" s="103"/>
      <c r="S879" s="103"/>
      <c r="T879" s="103"/>
      <c r="U879" s="103"/>
      <c r="V879" s="103"/>
      <c r="W879" s="106"/>
      <c r="X879" s="103"/>
      <c r="Y879" s="103"/>
      <c r="Z879" s="103"/>
      <c r="AA879" s="103"/>
      <c r="AB879" s="103"/>
      <c r="AC879" s="103"/>
      <c r="AD879" s="103"/>
      <c r="AE879" s="103"/>
      <c r="AF879" s="103"/>
      <c r="AG879" s="103"/>
      <c r="AH879" s="103"/>
      <c r="AI879" s="103"/>
      <c r="AJ879" s="103"/>
    </row>
    <row r="880" spans="1:36" x14ac:dyDescent="0.2">
      <c r="A880" s="35">
        <v>878</v>
      </c>
      <c r="B880" s="93"/>
      <c r="C880" s="93"/>
      <c r="D880" s="103"/>
      <c r="E880" s="103"/>
      <c r="F880" s="103"/>
      <c r="G880" s="103"/>
      <c r="H880" s="103"/>
      <c r="I880" s="103"/>
      <c r="J880" s="103"/>
      <c r="K880" s="103"/>
      <c r="L880" s="104"/>
      <c r="M880" s="103"/>
      <c r="N880" s="103"/>
      <c r="O880" s="103"/>
      <c r="P880" s="108"/>
      <c r="Q880" s="103"/>
      <c r="R880" s="103"/>
      <c r="S880" s="103"/>
      <c r="T880" s="103"/>
      <c r="U880" s="103"/>
      <c r="V880" s="103"/>
      <c r="W880" s="106"/>
      <c r="X880" s="103"/>
      <c r="Y880" s="103"/>
      <c r="Z880" s="103"/>
      <c r="AA880" s="103"/>
      <c r="AB880" s="103"/>
      <c r="AC880" s="103"/>
      <c r="AD880" s="103"/>
      <c r="AE880" s="103"/>
      <c r="AF880" s="103"/>
      <c r="AG880" s="103"/>
      <c r="AH880" s="103"/>
      <c r="AI880" s="103"/>
      <c r="AJ880" s="103"/>
    </row>
    <row r="881" spans="1:36" x14ac:dyDescent="0.2">
      <c r="A881" s="35">
        <v>879</v>
      </c>
      <c r="B881" s="93"/>
      <c r="C881" s="93"/>
      <c r="D881" s="103"/>
      <c r="E881" s="103"/>
      <c r="F881" s="103"/>
      <c r="G881" s="103"/>
      <c r="H881" s="103"/>
      <c r="I881" s="103"/>
      <c r="J881" s="103"/>
      <c r="K881" s="103"/>
      <c r="L881" s="104"/>
      <c r="M881" s="103"/>
      <c r="N881" s="103"/>
      <c r="O881" s="103"/>
      <c r="P881" s="108"/>
      <c r="Q881" s="103"/>
      <c r="R881" s="103"/>
      <c r="S881" s="103"/>
      <c r="T881" s="103"/>
      <c r="U881" s="103"/>
      <c r="V881" s="103"/>
      <c r="W881" s="106"/>
      <c r="X881" s="103"/>
      <c r="Y881" s="103"/>
      <c r="Z881" s="103"/>
      <c r="AA881" s="103"/>
      <c r="AB881" s="103"/>
      <c r="AC881" s="103"/>
      <c r="AD881" s="103"/>
      <c r="AE881" s="103"/>
      <c r="AF881" s="103"/>
      <c r="AG881" s="103"/>
      <c r="AH881" s="103"/>
      <c r="AI881" s="103"/>
      <c r="AJ881" s="103"/>
    </row>
    <row r="882" spans="1:36" x14ac:dyDescent="0.2">
      <c r="A882" s="35">
        <v>880</v>
      </c>
      <c r="B882" s="93"/>
      <c r="C882" s="93"/>
      <c r="D882" s="103"/>
      <c r="E882" s="103"/>
      <c r="F882" s="103"/>
      <c r="G882" s="103"/>
      <c r="H882" s="103"/>
      <c r="I882" s="103"/>
      <c r="J882" s="103"/>
      <c r="K882" s="103"/>
      <c r="L882" s="104"/>
      <c r="M882" s="103"/>
      <c r="N882" s="103"/>
      <c r="O882" s="103"/>
      <c r="P882" s="108"/>
      <c r="Q882" s="103"/>
      <c r="R882" s="103"/>
      <c r="S882" s="103"/>
      <c r="T882" s="103"/>
      <c r="U882" s="103"/>
      <c r="V882" s="103"/>
      <c r="W882" s="106"/>
      <c r="X882" s="103"/>
      <c r="Y882" s="103"/>
      <c r="Z882" s="103"/>
      <c r="AA882" s="103"/>
      <c r="AB882" s="103"/>
      <c r="AC882" s="103"/>
      <c r="AD882" s="103"/>
      <c r="AE882" s="103"/>
      <c r="AF882" s="103"/>
      <c r="AG882" s="103"/>
      <c r="AH882" s="103"/>
      <c r="AI882" s="103"/>
      <c r="AJ882" s="103"/>
    </row>
    <row r="883" spans="1:36" x14ac:dyDescent="0.2">
      <c r="A883" s="35">
        <v>881</v>
      </c>
      <c r="B883" s="93"/>
      <c r="C883" s="93"/>
      <c r="D883" s="103"/>
      <c r="E883" s="103"/>
      <c r="F883" s="103"/>
      <c r="G883" s="103"/>
      <c r="H883" s="103"/>
      <c r="I883" s="103"/>
      <c r="J883" s="103"/>
      <c r="K883" s="103"/>
      <c r="L883" s="104"/>
      <c r="M883" s="103"/>
      <c r="N883" s="103"/>
      <c r="O883" s="103"/>
      <c r="P883" s="108"/>
      <c r="Q883" s="103"/>
      <c r="R883" s="103"/>
      <c r="S883" s="103"/>
      <c r="T883" s="103"/>
      <c r="U883" s="103"/>
      <c r="V883" s="103"/>
      <c r="W883" s="106"/>
      <c r="X883" s="103"/>
      <c r="Y883" s="103"/>
      <c r="Z883" s="103"/>
      <c r="AA883" s="103"/>
      <c r="AB883" s="103"/>
      <c r="AC883" s="103"/>
      <c r="AD883" s="103"/>
      <c r="AE883" s="103"/>
      <c r="AF883" s="103"/>
      <c r="AG883" s="103"/>
      <c r="AH883" s="103"/>
      <c r="AI883" s="103"/>
      <c r="AJ883" s="103"/>
    </row>
    <row r="884" spans="1:36" x14ac:dyDescent="0.2">
      <c r="A884" s="35">
        <v>882</v>
      </c>
      <c r="B884" s="93"/>
      <c r="C884" s="93"/>
      <c r="D884" s="103"/>
      <c r="E884" s="103"/>
      <c r="F884" s="103"/>
      <c r="G884" s="103"/>
      <c r="H884" s="103"/>
      <c r="I884" s="103"/>
      <c r="J884" s="103"/>
      <c r="K884" s="103"/>
      <c r="L884" s="104"/>
      <c r="M884" s="103"/>
      <c r="N884" s="103"/>
      <c r="O884" s="103"/>
      <c r="P884" s="108"/>
      <c r="Q884" s="103"/>
      <c r="R884" s="103"/>
      <c r="S884" s="103"/>
      <c r="T884" s="103"/>
      <c r="U884" s="103"/>
      <c r="V884" s="103"/>
      <c r="W884" s="106"/>
      <c r="X884" s="103"/>
      <c r="Y884" s="103"/>
      <c r="Z884" s="103"/>
      <c r="AA884" s="103"/>
      <c r="AB884" s="103"/>
      <c r="AC884" s="103"/>
      <c r="AD884" s="103"/>
      <c r="AE884" s="103"/>
      <c r="AF884" s="103"/>
      <c r="AG884" s="103"/>
      <c r="AH884" s="103"/>
      <c r="AI884" s="103"/>
      <c r="AJ884" s="103"/>
    </row>
    <row r="885" spans="1:36" x14ac:dyDescent="0.2">
      <c r="A885" s="35">
        <v>883</v>
      </c>
      <c r="B885" s="93"/>
      <c r="C885" s="93"/>
      <c r="D885" s="103"/>
      <c r="E885" s="103"/>
      <c r="F885" s="103"/>
      <c r="G885" s="103"/>
      <c r="H885" s="103"/>
      <c r="I885" s="103"/>
      <c r="J885" s="103"/>
      <c r="K885" s="103"/>
      <c r="L885" s="104"/>
      <c r="M885" s="103"/>
      <c r="N885" s="103"/>
      <c r="O885" s="103"/>
      <c r="P885" s="108"/>
      <c r="Q885" s="103"/>
      <c r="R885" s="103"/>
      <c r="S885" s="103"/>
      <c r="T885" s="103"/>
      <c r="U885" s="103"/>
      <c r="V885" s="103"/>
      <c r="W885" s="106"/>
      <c r="X885" s="103"/>
      <c r="Y885" s="103"/>
      <c r="Z885" s="103"/>
      <c r="AA885" s="103"/>
      <c r="AB885" s="103"/>
      <c r="AC885" s="103"/>
      <c r="AD885" s="103"/>
      <c r="AE885" s="103"/>
      <c r="AF885" s="103"/>
      <c r="AG885" s="103"/>
      <c r="AH885" s="103"/>
      <c r="AI885" s="103"/>
      <c r="AJ885" s="103"/>
    </row>
    <row r="886" spans="1:36" x14ac:dyDescent="0.2">
      <c r="A886" s="35">
        <v>884</v>
      </c>
      <c r="B886" s="93"/>
      <c r="C886" s="93"/>
      <c r="D886" s="103"/>
      <c r="E886" s="103"/>
      <c r="F886" s="103"/>
      <c r="G886" s="103"/>
      <c r="H886" s="103"/>
      <c r="I886" s="103"/>
      <c r="J886" s="103"/>
      <c r="K886" s="103"/>
      <c r="L886" s="104"/>
      <c r="M886" s="103"/>
      <c r="N886" s="103"/>
      <c r="O886" s="103"/>
      <c r="P886" s="108"/>
      <c r="Q886" s="103"/>
      <c r="R886" s="103"/>
      <c r="S886" s="103"/>
      <c r="T886" s="103"/>
      <c r="U886" s="103"/>
      <c r="V886" s="103"/>
      <c r="W886" s="106"/>
      <c r="X886" s="103"/>
      <c r="Y886" s="103"/>
      <c r="Z886" s="103"/>
      <c r="AA886" s="103"/>
      <c r="AB886" s="103"/>
      <c r="AC886" s="103"/>
      <c r="AD886" s="103"/>
      <c r="AE886" s="103"/>
      <c r="AF886" s="103"/>
      <c r="AG886" s="103"/>
      <c r="AH886" s="103"/>
      <c r="AI886" s="103"/>
      <c r="AJ886" s="103"/>
    </row>
    <row r="887" spans="1:36" x14ac:dyDescent="0.2">
      <c r="A887" s="35">
        <v>885</v>
      </c>
      <c r="B887" s="93"/>
      <c r="C887" s="93"/>
      <c r="D887" s="103"/>
      <c r="E887" s="103"/>
      <c r="F887" s="103"/>
      <c r="G887" s="103"/>
      <c r="H887" s="103"/>
      <c r="I887" s="103"/>
      <c r="J887" s="103"/>
      <c r="K887" s="103"/>
      <c r="L887" s="104"/>
      <c r="M887" s="103"/>
      <c r="N887" s="103"/>
      <c r="O887" s="103"/>
      <c r="P887" s="108"/>
      <c r="Q887" s="103"/>
      <c r="R887" s="103"/>
      <c r="S887" s="103"/>
      <c r="T887" s="103"/>
      <c r="U887" s="103"/>
      <c r="V887" s="103"/>
      <c r="W887" s="106"/>
      <c r="X887" s="103"/>
      <c r="Y887" s="103"/>
      <c r="Z887" s="103"/>
      <c r="AA887" s="103"/>
      <c r="AB887" s="103"/>
      <c r="AC887" s="103"/>
      <c r="AD887" s="103"/>
      <c r="AE887" s="103"/>
      <c r="AF887" s="103"/>
      <c r="AG887" s="103"/>
      <c r="AH887" s="103"/>
      <c r="AI887" s="103"/>
      <c r="AJ887" s="103"/>
    </row>
    <row r="888" spans="1:36" x14ac:dyDescent="0.2">
      <c r="A888" s="35">
        <v>886</v>
      </c>
      <c r="B888" s="93"/>
      <c r="C888" s="93"/>
      <c r="D888" s="103"/>
      <c r="E888" s="103"/>
      <c r="F888" s="103"/>
      <c r="G888" s="103"/>
      <c r="H888" s="103"/>
      <c r="I888" s="103"/>
      <c r="J888" s="103"/>
      <c r="K888" s="103"/>
      <c r="L888" s="104"/>
      <c r="M888" s="103"/>
      <c r="N888" s="103"/>
      <c r="O888" s="103"/>
      <c r="P888" s="108"/>
      <c r="Q888" s="103"/>
      <c r="R888" s="103"/>
      <c r="S888" s="103"/>
      <c r="T888" s="103"/>
      <c r="U888" s="103"/>
      <c r="V888" s="103"/>
      <c r="W888" s="106"/>
      <c r="X888" s="103"/>
      <c r="Y888" s="103"/>
      <c r="Z888" s="103"/>
      <c r="AA888" s="103"/>
      <c r="AB888" s="103"/>
      <c r="AC888" s="103"/>
      <c r="AD888" s="103"/>
      <c r="AE888" s="103"/>
      <c r="AF888" s="103"/>
      <c r="AG888" s="103"/>
      <c r="AH888" s="103"/>
      <c r="AI888" s="103"/>
      <c r="AJ888" s="103"/>
    </row>
    <row r="889" spans="1:36" x14ac:dyDescent="0.2">
      <c r="A889" s="35">
        <v>887</v>
      </c>
      <c r="B889" s="93"/>
      <c r="C889" s="93"/>
      <c r="D889" s="103"/>
      <c r="E889" s="103"/>
      <c r="F889" s="103"/>
      <c r="G889" s="103"/>
      <c r="H889" s="103"/>
      <c r="I889" s="103"/>
      <c r="J889" s="103"/>
      <c r="K889" s="103"/>
      <c r="L889" s="104"/>
      <c r="M889" s="103"/>
      <c r="N889" s="103"/>
      <c r="O889" s="103"/>
      <c r="P889" s="108"/>
      <c r="Q889" s="103"/>
      <c r="R889" s="103"/>
      <c r="S889" s="103"/>
      <c r="T889" s="103"/>
      <c r="U889" s="103"/>
      <c r="V889" s="103"/>
      <c r="W889" s="106"/>
      <c r="X889" s="103"/>
      <c r="Y889" s="103"/>
      <c r="Z889" s="103"/>
      <c r="AA889" s="103"/>
      <c r="AB889" s="103"/>
      <c r="AC889" s="103"/>
      <c r="AD889" s="103"/>
      <c r="AE889" s="103"/>
      <c r="AF889" s="103"/>
      <c r="AG889" s="103"/>
      <c r="AH889" s="103"/>
      <c r="AI889" s="103"/>
      <c r="AJ889" s="103"/>
    </row>
    <row r="890" spans="1:36" x14ac:dyDescent="0.2">
      <c r="A890" s="35">
        <v>888</v>
      </c>
      <c r="B890" s="93"/>
      <c r="C890" s="93"/>
      <c r="D890" s="103"/>
      <c r="E890" s="103"/>
      <c r="F890" s="103"/>
      <c r="G890" s="103"/>
      <c r="H890" s="103"/>
      <c r="I890" s="103"/>
      <c r="J890" s="103"/>
      <c r="K890" s="103"/>
      <c r="L890" s="104"/>
      <c r="M890" s="103"/>
      <c r="N890" s="103"/>
      <c r="O890" s="103"/>
      <c r="P890" s="108"/>
      <c r="Q890" s="103"/>
      <c r="R890" s="103"/>
      <c r="S890" s="103"/>
      <c r="T890" s="103"/>
      <c r="U890" s="103"/>
      <c r="V890" s="103"/>
      <c r="W890" s="106"/>
      <c r="X890" s="103"/>
      <c r="Y890" s="103"/>
      <c r="Z890" s="103"/>
      <c r="AA890" s="103"/>
      <c r="AB890" s="103"/>
      <c r="AC890" s="103"/>
      <c r="AD890" s="103"/>
      <c r="AE890" s="103"/>
      <c r="AF890" s="103"/>
      <c r="AG890" s="103"/>
      <c r="AH890" s="103"/>
      <c r="AI890" s="103"/>
      <c r="AJ890" s="103"/>
    </row>
    <row r="891" spans="1:36" x14ac:dyDescent="0.2">
      <c r="A891" s="35">
        <v>889</v>
      </c>
      <c r="B891" s="93"/>
      <c r="C891" s="93"/>
      <c r="D891" s="103"/>
      <c r="E891" s="103"/>
      <c r="F891" s="103"/>
      <c r="G891" s="103"/>
      <c r="H891" s="103"/>
      <c r="I891" s="103"/>
      <c r="J891" s="103"/>
      <c r="K891" s="103"/>
      <c r="L891" s="104"/>
      <c r="M891" s="103"/>
      <c r="N891" s="103"/>
      <c r="O891" s="103"/>
      <c r="P891" s="108"/>
      <c r="Q891" s="103"/>
      <c r="R891" s="103"/>
      <c r="S891" s="103"/>
      <c r="T891" s="103"/>
      <c r="U891" s="103"/>
      <c r="V891" s="103"/>
      <c r="W891" s="106"/>
      <c r="X891" s="103"/>
      <c r="Y891" s="103"/>
      <c r="Z891" s="103"/>
      <c r="AA891" s="103"/>
      <c r="AB891" s="103"/>
      <c r="AC891" s="103"/>
      <c r="AD891" s="103"/>
      <c r="AE891" s="103"/>
      <c r="AF891" s="103"/>
      <c r="AG891" s="103"/>
      <c r="AH891" s="103"/>
      <c r="AI891" s="103"/>
      <c r="AJ891" s="103"/>
    </row>
    <row r="892" spans="1:36" x14ac:dyDescent="0.2">
      <c r="A892" s="35">
        <v>890</v>
      </c>
      <c r="B892" s="93"/>
      <c r="C892" s="93"/>
      <c r="D892" s="103"/>
      <c r="E892" s="103"/>
      <c r="F892" s="103"/>
      <c r="G892" s="103"/>
      <c r="H892" s="103"/>
      <c r="I892" s="103"/>
      <c r="J892" s="103"/>
      <c r="K892" s="103"/>
      <c r="L892" s="104"/>
      <c r="M892" s="103"/>
      <c r="N892" s="103"/>
      <c r="O892" s="103"/>
      <c r="P892" s="108"/>
      <c r="Q892" s="103"/>
      <c r="R892" s="103"/>
      <c r="S892" s="103"/>
      <c r="T892" s="103"/>
      <c r="U892" s="103"/>
      <c r="V892" s="103"/>
      <c r="W892" s="106"/>
      <c r="X892" s="103"/>
      <c r="Y892" s="103"/>
      <c r="Z892" s="103"/>
      <c r="AA892" s="103"/>
      <c r="AB892" s="103"/>
      <c r="AC892" s="103"/>
      <c r="AD892" s="103"/>
      <c r="AE892" s="103"/>
      <c r="AF892" s="103"/>
      <c r="AG892" s="103"/>
      <c r="AH892" s="103"/>
      <c r="AI892" s="103"/>
      <c r="AJ892" s="103"/>
    </row>
    <row r="893" spans="1:36" x14ac:dyDescent="0.2">
      <c r="A893" s="35">
        <v>891</v>
      </c>
      <c r="B893" s="93"/>
      <c r="C893" s="93"/>
      <c r="D893" s="103"/>
      <c r="E893" s="103"/>
      <c r="F893" s="103"/>
      <c r="G893" s="103"/>
      <c r="H893" s="103"/>
      <c r="I893" s="103"/>
      <c r="J893" s="103"/>
      <c r="K893" s="103"/>
      <c r="L893" s="104"/>
      <c r="M893" s="103"/>
      <c r="N893" s="103"/>
      <c r="O893" s="103"/>
      <c r="P893" s="108"/>
      <c r="Q893" s="103"/>
      <c r="R893" s="103"/>
      <c r="S893" s="103"/>
      <c r="T893" s="103"/>
      <c r="U893" s="103"/>
      <c r="V893" s="103"/>
      <c r="W893" s="106"/>
      <c r="X893" s="103"/>
      <c r="Y893" s="103"/>
      <c r="Z893" s="103"/>
      <c r="AA893" s="103"/>
      <c r="AB893" s="103"/>
      <c r="AC893" s="103"/>
      <c r="AD893" s="103"/>
      <c r="AE893" s="103"/>
      <c r="AF893" s="103"/>
      <c r="AG893" s="103"/>
      <c r="AH893" s="103"/>
      <c r="AI893" s="103"/>
      <c r="AJ893" s="103"/>
    </row>
    <row r="894" spans="1:36" x14ac:dyDescent="0.2">
      <c r="A894" s="35">
        <v>892</v>
      </c>
      <c r="B894" s="93"/>
      <c r="C894" s="93"/>
      <c r="D894" s="103"/>
      <c r="E894" s="103"/>
      <c r="F894" s="103"/>
      <c r="G894" s="103"/>
      <c r="H894" s="103"/>
      <c r="I894" s="103"/>
      <c r="J894" s="103"/>
      <c r="K894" s="103"/>
      <c r="L894" s="104"/>
      <c r="M894" s="103"/>
      <c r="N894" s="103"/>
      <c r="O894" s="103"/>
      <c r="P894" s="108"/>
      <c r="Q894" s="103"/>
      <c r="R894" s="103"/>
      <c r="S894" s="103"/>
      <c r="T894" s="103"/>
      <c r="U894" s="103"/>
      <c r="V894" s="103"/>
      <c r="W894" s="106"/>
      <c r="X894" s="103"/>
      <c r="Y894" s="103"/>
      <c r="Z894" s="103"/>
      <c r="AA894" s="103"/>
      <c r="AB894" s="103"/>
      <c r="AC894" s="103"/>
      <c r="AD894" s="103"/>
      <c r="AE894" s="103"/>
      <c r="AF894" s="103"/>
      <c r="AG894" s="103"/>
      <c r="AH894" s="103"/>
      <c r="AI894" s="103"/>
      <c r="AJ894" s="103"/>
    </row>
    <row r="895" spans="1:36" x14ac:dyDescent="0.2">
      <c r="A895" s="35">
        <v>893</v>
      </c>
      <c r="B895" s="93"/>
      <c r="C895" s="93"/>
      <c r="D895" s="103"/>
      <c r="E895" s="103"/>
      <c r="F895" s="103"/>
      <c r="G895" s="103"/>
      <c r="H895" s="103"/>
      <c r="I895" s="103"/>
      <c r="J895" s="103"/>
      <c r="K895" s="103"/>
      <c r="L895" s="104"/>
      <c r="M895" s="103"/>
      <c r="N895" s="103"/>
      <c r="O895" s="103"/>
      <c r="P895" s="108"/>
      <c r="Q895" s="103"/>
      <c r="R895" s="103"/>
      <c r="S895" s="103"/>
      <c r="T895" s="103"/>
      <c r="U895" s="103"/>
      <c r="V895" s="103"/>
      <c r="W895" s="106"/>
      <c r="X895" s="103"/>
      <c r="Y895" s="103"/>
      <c r="Z895" s="103"/>
      <c r="AA895" s="103"/>
      <c r="AB895" s="103"/>
      <c r="AC895" s="103"/>
      <c r="AD895" s="103"/>
      <c r="AE895" s="103"/>
      <c r="AF895" s="103"/>
      <c r="AG895" s="103"/>
      <c r="AH895" s="103"/>
      <c r="AI895" s="103"/>
      <c r="AJ895" s="103"/>
    </row>
    <row r="896" spans="1:36" x14ac:dyDescent="0.2">
      <c r="A896" s="35">
        <v>894</v>
      </c>
      <c r="B896" s="93"/>
      <c r="C896" s="93"/>
      <c r="D896" s="103"/>
      <c r="E896" s="103"/>
      <c r="F896" s="103"/>
      <c r="G896" s="103"/>
      <c r="H896" s="103"/>
      <c r="I896" s="103"/>
      <c r="J896" s="103"/>
      <c r="K896" s="103"/>
      <c r="L896" s="104"/>
      <c r="M896" s="103"/>
      <c r="N896" s="103"/>
      <c r="O896" s="103"/>
      <c r="P896" s="108"/>
      <c r="Q896" s="103"/>
      <c r="R896" s="103"/>
      <c r="S896" s="103"/>
      <c r="T896" s="103"/>
      <c r="U896" s="103"/>
      <c r="V896" s="103"/>
      <c r="W896" s="106"/>
      <c r="X896" s="103"/>
      <c r="Y896" s="103"/>
      <c r="Z896" s="103"/>
      <c r="AA896" s="103"/>
      <c r="AB896" s="103"/>
      <c r="AC896" s="103"/>
      <c r="AD896" s="103"/>
      <c r="AE896" s="103"/>
      <c r="AF896" s="103"/>
      <c r="AG896" s="103"/>
      <c r="AH896" s="103"/>
      <c r="AI896" s="103"/>
      <c r="AJ896" s="103"/>
    </row>
    <row r="897" spans="1:36" x14ac:dyDescent="0.2">
      <c r="A897" s="35">
        <v>895</v>
      </c>
      <c r="B897" s="93"/>
      <c r="C897" s="93"/>
      <c r="D897" s="103"/>
      <c r="E897" s="103"/>
      <c r="F897" s="103"/>
      <c r="G897" s="103"/>
      <c r="H897" s="103"/>
      <c r="I897" s="103"/>
      <c r="J897" s="103"/>
      <c r="K897" s="103"/>
      <c r="L897" s="104"/>
      <c r="M897" s="103"/>
      <c r="N897" s="103"/>
      <c r="O897" s="103"/>
      <c r="P897" s="108"/>
      <c r="Q897" s="103"/>
      <c r="R897" s="103"/>
      <c r="S897" s="103"/>
      <c r="T897" s="103"/>
      <c r="U897" s="103"/>
      <c r="V897" s="103"/>
      <c r="W897" s="106"/>
      <c r="X897" s="103"/>
      <c r="Y897" s="103"/>
      <c r="Z897" s="103"/>
      <c r="AA897" s="103"/>
      <c r="AB897" s="103"/>
      <c r="AC897" s="103"/>
      <c r="AD897" s="103"/>
      <c r="AE897" s="103"/>
      <c r="AF897" s="103"/>
      <c r="AG897" s="103"/>
      <c r="AH897" s="103"/>
      <c r="AI897" s="103"/>
      <c r="AJ897" s="103"/>
    </row>
    <row r="898" spans="1:36" x14ac:dyDescent="0.2">
      <c r="A898" s="35">
        <v>896</v>
      </c>
      <c r="B898" s="93"/>
      <c r="C898" s="93"/>
      <c r="D898" s="103"/>
      <c r="E898" s="103"/>
      <c r="F898" s="103"/>
      <c r="G898" s="103"/>
      <c r="H898" s="103"/>
      <c r="I898" s="103"/>
      <c r="J898" s="103"/>
      <c r="K898" s="103"/>
      <c r="L898" s="104"/>
      <c r="M898" s="103"/>
      <c r="N898" s="103"/>
      <c r="O898" s="103"/>
      <c r="P898" s="108"/>
      <c r="Q898" s="103"/>
      <c r="R898" s="103"/>
      <c r="S898" s="103"/>
      <c r="T898" s="103"/>
      <c r="U898" s="103"/>
      <c r="V898" s="103"/>
      <c r="W898" s="106"/>
      <c r="X898" s="103"/>
      <c r="Y898" s="103"/>
      <c r="Z898" s="103"/>
      <c r="AA898" s="103"/>
      <c r="AB898" s="103"/>
      <c r="AC898" s="103"/>
      <c r="AD898" s="103"/>
      <c r="AE898" s="103"/>
      <c r="AF898" s="103"/>
      <c r="AG898" s="103"/>
      <c r="AH898" s="103"/>
      <c r="AI898" s="103"/>
      <c r="AJ898" s="103"/>
    </row>
    <row r="899" spans="1:36" x14ac:dyDescent="0.2">
      <c r="A899" s="35">
        <v>897</v>
      </c>
      <c r="B899" s="93"/>
      <c r="C899" s="93"/>
      <c r="D899" s="103"/>
      <c r="E899" s="103"/>
      <c r="F899" s="103"/>
      <c r="G899" s="103"/>
      <c r="H899" s="103"/>
      <c r="I899" s="103"/>
      <c r="J899" s="103"/>
      <c r="K899" s="103"/>
      <c r="L899" s="104"/>
      <c r="M899" s="103"/>
      <c r="N899" s="103"/>
      <c r="O899" s="103"/>
      <c r="P899" s="108"/>
      <c r="Q899" s="103"/>
      <c r="R899" s="103"/>
      <c r="S899" s="103"/>
      <c r="T899" s="103"/>
      <c r="U899" s="103"/>
      <c r="V899" s="103"/>
      <c r="W899" s="106"/>
      <c r="X899" s="103"/>
      <c r="Y899" s="103"/>
      <c r="Z899" s="103"/>
      <c r="AA899" s="103"/>
      <c r="AB899" s="103"/>
      <c r="AC899" s="103"/>
      <c r="AD899" s="103"/>
      <c r="AE899" s="103"/>
      <c r="AF899" s="103"/>
      <c r="AG899" s="103"/>
      <c r="AH899" s="103"/>
      <c r="AI899" s="103"/>
      <c r="AJ899" s="103"/>
    </row>
    <row r="900" spans="1:36" x14ac:dyDescent="0.2">
      <c r="A900" s="35">
        <v>898</v>
      </c>
      <c r="B900" s="93"/>
      <c r="C900" s="93"/>
      <c r="D900" s="103"/>
      <c r="E900" s="103"/>
      <c r="F900" s="103"/>
      <c r="G900" s="103"/>
      <c r="H900" s="103"/>
      <c r="I900" s="103"/>
      <c r="J900" s="103"/>
      <c r="K900" s="103"/>
      <c r="L900" s="104"/>
      <c r="M900" s="103"/>
      <c r="N900" s="103"/>
      <c r="O900" s="103"/>
      <c r="P900" s="108"/>
      <c r="Q900" s="103"/>
      <c r="R900" s="103"/>
      <c r="S900" s="103"/>
      <c r="T900" s="103"/>
      <c r="U900" s="103"/>
      <c r="V900" s="103"/>
      <c r="W900" s="106"/>
      <c r="X900" s="103"/>
      <c r="Y900" s="103"/>
      <c r="Z900" s="103"/>
      <c r="AA900" s="103"/>
      <c r="AB900" s="103"/>
      <c r="AC900" s="103"/>
      <c r="AD900" s="103"/>
      <c r="AE900" s="103"/>
      <c r="AF900" s="103"/>
      <c r="AG900" s="103"/>
      <c r="AH900" s="103"/>
      <c r="AI900" s="103"/>
      <c r="AJ900" s="103"/>
    </row>
    <row r="901" spans="1:36" x14ac:dyDescent="0.2">
      <c r="A901" s="35">
        <v>899</v>
      </c>
      <c r="B901" s="93"/>
      <c r="C901" s="93"/>
      <c r="D901" s="103"/>
      <c r="E901" s="103"/>
      <c r="F901" s="103"/>
      <c r="G901" s="103"/>
      <c r="H901" s="103"/>
      <c r="I901" s="103"/>
      <c r="J901" s="103"/>
      <c r="K901" s="103"/>
      <c r="L901" s="104"/>
      <c r="M901" s="103"/>
      <c r="N901" s="103"/>
      <c r="O901" s="103"/>
      <c r="P901" s="108"/>
      <c r="Q901" s="103"/>
      <c r="R901" s="103"/>
      <c r="S901" s="103"/>
      <c r="T901" s="103"/>
      <c r="U901" s="103"/>
      <c r="V901" s="103"/>
      <c r="W901" s="106"/>
      <c r="X901" s="103"/>
      <c r="Y901" s="103"/>
      <c r="Z901" s="103"/>
      <c r="AA901" s="103"/>
      <c r="AB901" s="103"/>
      <c r="AC901" s="103"/>
      <c r="AD901" s="103"/>
      <c r="AE901" s="103"/>
      <c r="AF901" s="103"/>
      <c r="AG901" s="103"/>
      <c r="AH901" s="103"/>
      <c r="AI901" s="103"/>
      <c r="AJ901" s="103"/>
    </row>
    <row r="902" spans="1:36" x14ac:dyDescent="0.2">
      <c r="A902" s="35">
        <v>900</v>
      </c>
      <c r="B902" s="93"/>
      <c r="C902" s="93"/>
      <c r="D902" s="103"/>
      <c r="E902" s="103"/>
      <c r="F902" s="103"/>
      <c r="G902" s="103"/>
      <c r="H902" s="103"/>
      <c r="I902" s="103"/>
      <c r="J902" s="103"/>
      <c r="K902" s="103"/>
      <c r="L902" s="104"/>
      <c r="M902" s="103"/>
      <c r="N902" s="103"/>
      <c r="O902" s="103"/>
      <c r="P902" s="108"/>
      <c r="Q902" s="103"/>
      <c r="R902" s="103"/>
      <c r="S902" s="103"/>
      <c r="T902" s="103"/>
      <c r="U902" s="103"/>
      <c r="V902" s="103"/>
      <c r="W902" s="106"/>
      <c r="X902" s="103"/>
      <c r="Y902" s="103"/>
      <c r="Z902" s="103"/>
      <c r="AA902" s="103"/>
      <c r="AB902" s="103"/>
      <c r="AC902" s="103"/>
      <c r="AD902" s="103"/>
      <c r="AE902" s="103"/>
      <c r="AF902" s="103"/>
      <c r="AG902" s="103"/>
      <c r="AH902" s="103"/>
      <c r="AI902" s="103"/>
      <c r="AJ902" s="103"/>
    </row>
    <row r="903" spans="1:36" x14ac:dyDescent="0.2">
      <c r="A903" s="35">
        <v>901</v>
      </c>
      <c r="B903" s="93"/>
      <c r="C903" s="93"/>
      <c r="D903" s="103"/>
      <c r="E903" s="103"/>
      <c r="F903" s="103"/>
      <c r="G903" s="103"/>
      <c r="H903" s="103"/>
      <c r="I903" s="103"/>
      <c r="J903" s="103"/>
      <c r="K903" s="103"/>
      <c r="L903" s="104"/>
      <c r="M903" s="103"/>
      <c r="N903" s="103"/>
      <c r="O903" s="103"/>
      <c r="P903" s="108"/>
      <c r="Q903" s="103"/>
      <c r="R903" s="103"/>
      <c r="S903" s="103"/>
      <c r="T903" s="103"/>
      <c r="U903" s="103"/>
      <c r="V903" s="103"/>
      <c r="W903" s="106"/>
      <c r="X903" s="103"/>
      <c r="Y903" s="103"/>
      <c r="Z903" s="103"/>
      <c r="AA903" s="103"/>
      <c r="AB903" s="103"/>
      <c r="AC903" s="103"/>
      <c r="AD903" s="103"/>
      <c r="AE903" s="103"/>
      <c r="AF903" s="103"/>
      <c r="AG903" s="103"/>
      <c r="AH903" s="103"/>
      <c r="AI903" s="103"/>
      <c r="AJ903" s="103"/>
    </row>
    <row r="904" spans="1:36" x14ac:dyDescent="0.2">
      <c r="A904" s="35">
        <v>902</v>
      </c>
      <c r="B904" s="93"/>
      <c r="C904" s="93"/>
      <c r="D904" s="103"/>
      <c r="E904" s="103"/>
      <c r="F904" s="103"/>
      <c r="G904" s="103"/>
      <c r="H904" s="103"/>
      <c r="I904" s="103"/>
      <c r="J904" s="103"/>
      <c r="K904" s="103"/>
      <c r="L904" s="104"/>
      <c r="M904" s="103"/>
      <c r="N904" s="103"/>
      <c r="O904" s="103"/>
      <c r="P904" s="108"/>
      <c r="Q904" s="103"/>
      <c r="R904" s="103"/>
      <c r="S904" s="103"/>
      <c r="T904" s="103"/>
      <c r="U904" s="103"/>
      <c r="V904" s="103"/>
      <c r="W904" s="106"/>
      <c r="X904" s="103"/>
      <c r="Y904" s="103"/>
      <c r="Z904" s="103"/>
      <c r="AA904" s="103"/>
      <c r="AB904" s="103"/>
      <c r="AC904" s="103"/>
      <c r="AD904" s="103"/>
      <c r="AE904" s="103"/>
      <c r="AF904" s="103"/>
      <c r="AG904" s="103"/>
      <c r="AH904" s="103"/>
      <c r="AI904" s="103"/>
      <c r="AJ904" s="103"/>
    </row>
    <row r="905" spans="1:36" x14ac:dyDescent="0.2">
      <c r="A905" s="35">
        <v>903</v>
      </c>
      <c r="B905" s="93"/>
      <c r="C905" s="93"/>
      <c r="D905" s="103"/>
      <c r="E905" s="103"/>
      <c r="F905" s="103"/>
      <c r="G905" s="103"/>
      <c r="H905" s="103"/>
      <c r="I905" s="103"/>
      <c r="J905" s="103"/>
      <c r="K905" s="103"/>
      <c r="L905" s="104"/>
      <c r="M905" s="103"/>
      <c r="N905" s="103"/>
      <c r="O905" s="103"/>
      <c r="P905" s="108"/>
      <c r="Q905" s="103"/>
      <c r="R905" s="103"/>
      <c r="S905" s="103"/>
      <c r="T905" s="103"/>
      <c r="U905" s="103"/>
      <c r="V905" s="103"/>
      <c r="W905" s="106"/>
      <c r="X905" s="103"/>
      <c r="Y905" s="103"/>
      <c r="Z905" s="103"/>
      <c r="AA905" s="103"/>
      <c r="AB905" s="103"/>
      <c r="AC905" s="103"/>
      <c r="AD905" s="103"/>
      <c r="AE905" s="103"/>
      <c r="AF905" s="103"/>
      <c r="AG905" s="103"/>
      <c r="AH905" s="103"/>
      <c r="AI905" s="103"/>
      <c r="AJ905" s="103"/>
    </row>
    <row r="906" spans="1:36" x14ac:dyDescent="0.2">
      <c r="A906" s="35">
        <v>904</v>
      </c>
      <c r="B906" s="93"/>
      <c r="C906" s="93"/>
      <c r="D906" s="103"/>
      <c r="E906" s="103"/>
      <c r="F906" s="103"/>
      <c r="G906" s="103"/>
      <c r="H906" s="103"/>
      <c r="I906" s="103"/>
      <c r="J906" s="103"/>
      <c r="K906" s="103"/>
      <c r="L906" s="104"/>
      <c r="M906" s="103"/>
      <c r="N906" s="103"/>
      <c r="O906" s="103"/>
      <c r="P906" s="108"/>
      <c r="Q906" s="103"/>
      <c r="R906" s="103"/>
      <c r="S906" s="103"/>
      <c r="T906" s="103"/>
      <c r="U906" s="103"/>
      <c r="V906" s="103"/>
      <c r="W906" s="106"/>
      <c r="X906" s="103"/>
      <c r="Y906" s="103"/>
      <c r="Z906" s="103"/>
      <c r="AA906" s="103"/>
      <c r="AB906" s="103"/>
      <c r="AC906" s="103"/>
      <c r="AD906" s="103"/>
      <c r="AE906" s="103"/>
      <c r="AF906" s="103"/>
      <c r="AG906" s="103"/>
      <c r="AH906" s="103"/>
      <c r="AI906" s="103"/>
      <c r="AJ906" s="103"/>
    </row>
    <row r="907" spans="1:36" x14ac:dyDescent="0.2">
      <c r="A907" s="35">
        <v>905</v>
      </c>
      <c r="B907" s="93"/>
      <c r="C907" s="93"/>
      <c r="D907" s="103"/>
      <c r="E907" s="103"/>
      <c r="F907" s="103"/>
      <c r="G907" s="103"/>
      <c r="H907" s="103"/>
      <c r="I907" s="103"/>
      <c r="J907" s="103"/>
      <c r="K907" s="103"/>
      <c r="L907" s="104"/>
      <c r="M907" s="103"/>
      <c r="N907" s="103"/>
      <c r="O907" s="103"/>
      <c r="P907" s="108"/>
      <c r="Q907" s="103"/>
      <c r="R907" s="103"/>
      <c r="S907" s="103"/>
      <c r="T907" s="103"/>
      <c r="U907" s="103"/>
      <c r="V907" s="103"/>
      <c r="W907" s="106"/>
      <c r="X907" s="103"/>
      <c r="Y907" s="103"/>
      <c r="Z907" s="103"/>
      <c r="AA907" s="103"/>
      <c r="AB907" s="103"/>
      <c r="AC907" s="103"/>
      <c r="AD907" s="103"/>
      <c r="AE907" s="103"/>
      <c r="AF907" s="103"/>
      <c r="AG907" s="103"/>
      <c r="AH907" s="103"/>
      <c r="AI907" s="103"/>
      <c r="AJ907" s="103"/>
    </row>
    <row r="908" spans="1:36" x14ac:dyDescent="0.2">
      <c r="A908" s="35">
        <v>906</v>
      </c>
      <c r="B908" s="93"/>
      <c r="C908" s="93"/>
      <c r="D908" s="103"/>
      <c r="E908" s="103"/>
      <c r="F908" s="103"/>
      <c r="G908" s="103"/>
      <c r="H908" s="103"/>
      <c r="I908" s="103"/>
      <c r="J908" s="103"/>
      <c r="K908" s="103"/>
      <c r="L908" s="104"/>
      <c r="M908" s="103"/>
      <c r="N908" s="103"/>
      <c r="O908" s="103"/>
      <c r="P908" s="108"/>
      <c r="Q908" s="103"/>
      <c r="R908" s="103"/>
      <c r="S908" s="103"/>
      <c r="T908" s="103"/>
      <c r="U908" s="103"/>
      <c r="V908" s="103"/>
      <c r="W908" s="106"/>
      <c r="X908" s="103"/>
      <c r="Y908" s="103"/>
      <c r="Z908" s="103"/>
      <c r="AA908" s="103"/>
      <c r="AB908" s="103"/>
      <c r="AC908" s="103"/>
      <c r="AD908" s="103"/>
      <c r="AE908" s="103"/>
      <c r="AF908" s="103"/>
      <c r="AG908" s="103"/>
      <c r="AH908" s="103"/>
      <c r="AI908" s="103"/>
      <c r="AJ908" s="103"/>
    </row>
    <row r="909" spans="1:36" x14ac:dyDescent="0.2">
      <c r="A909" s="35">
        <v>907</v>
      </c>
      <c r="B909" s="93"/>
      <c r="C909" s="93"/>
      <c r="D909" s="103"/>
      <c r="E909" s="103"/>
      <c r="F909" s="103"/>
      <c r="G909" s="103"/>
      <c r="H909" s="103"/>
      <c r="I909" s="103"/>
      <c r="J909" s="103"/>
      <c r="K909" s="103"/>
      <c r="L909" s="104"/>
      <c r="M909" s="103"/>
      <c r="N909" s="103"/>
      <c r="O909" s="103"/>
      <c r="P909" s="108"/>
      <c r="Q909" s="103"/>
      <c r="R909" s="103"/>
      <c r="S909" s="103"/>
      <c r="T909" s="103"/>
      <c r="U909" s="103"/>
      <c r="V909" s="103"/>
      <c r="W909" s="106"/>
      <c r="X909" s="103"/>
      <c r="Y909" s="103"/>
      <c r="Z909" s="103"/>
      <c r="AA909" s="103"/>
      <c r="AB909" s="103"/>
      <c r="AC909" s="103"/>
      <c r="AD909" s="103"/>
      <c r="AE909" s="103"/>
      <c r="AF909" s="103"/>
      <c r="AG909" s="103"/>
      <c r="AH909" s="103"/>
      <c r="AI909" s="103"/>
      <c r="AJ909" s="103"/>
    </row>
    <row r="910" spans="1:36" x14ac:dyDescent="0.2">
      <c r="A910" s="35">
        <v>908</v>
      </c>
      <c r="B910" s="93"/>
      <c r="C910" s="93"/>
      <c r="D910" s="103"/>
      <c r="E910" s="103"/>
      <c r="F910" s="103"/>
      <c r="G910" s="103"/>
      <c r="H910" s="103"/>
      <c r="I910" s="103"/>
      <c r="J910" s="103"/>
      <c r="K910" s="103"/>
      <c r="L910" s="104"/>
      <c r="M910" s="103"/>
      <c r="N910" s="103"/>
      <c r="O910" s="103"/>
      <c r="P910" s="108"/>
      <c r="Q910" s="103"/>
      <c r="R910" s="103"/>
      <c r="S910" s="103"/>
      <c r="T910" s="103"/>
      <c r="U910" s="103"/>
      <c r="V910" s="103"/>
      <c r="W910" s="106"/>
      <c r="X910" s="103"/>
      <c r="Y910" s="103"/>
      <c r="Z910" s="103"/>
      <c r="AA910" s="103"/>
      <c r="AB910" s="103"/>
      <c r="AC910" s="103"/>
      <c r="AD910" s="103"/>
      <c r="AE910" s="103"/>
      <c r="AF910" s="103"/>
      <c r="AG910" s="103"/>
      <c r="AH910" s="103"/>
      <c r="AI910" s="103"/>
      <c r="AJ910" s="103"/>
    </row>
    <row r="911" spans="1:36" x14ac:dyDescent="0.2">
      <c r="A911" s="35">
        <v>909</v>
      </c>
      <c r="B911" s="93"/>
      <c r="C911" s="93"/>
      <c r="D911" s="103"/>
      <c r="E911" s="103"/>
      <c r="F911" s="103"/>
      <c r="G911" s="103"/>
      <c r="H911" s="103"/>
      <c r="I911" s="103"/>
      <c r="J911" s="103"/>
      <c r="K911" s="103"/>
      <c r="L911" s="104"/>
      <c r="M911" s="103"/>
      <c r="N911" s="103"/>
      <c r="O911" s="103"/>
      <c r="P911" s="108"/>
      <c r="Q911" s="103"/>
      <c r="R911" s="103"/>
      <c r="S911" s="103"/>
      <c r="T911" s="103"/>
      <c r="U911" s="103"/>
      <c r="V911" s="103"/>
      <c r="W911" s="106"/>
      <c r="X911" s="103"/>
      <c r="Y911" s="103"/>
      <c r="Z911" s="103"/>
      <c r="AA911" s="103"/>
      <c r="AB911" s="103"/>
      <c r="AC911" s="103"/>
      <c r="AD911" s="103"/>
      <c r="AE911" s="103"/>
      <c r="AF911" s="103"/>
      <c r="AG911" s="103"/>
      <c r="AH911" s="103"/>
      <c r="AI911" s="103"/>
      <c r="AJ911" s="103"/>
    </row>
    <row r="912" spans="1:36" x14ac:dyDescent="0.2">
      <c r="A912" s="35">
        <v>910</v>
      </c>
      <c r="B912" s="93"/>
      <c r="C912" s="93"/>
      <c r="D912" s="103"/>
      <c r="E912" s="103"/>
      <c r="F912" s="103"/>
      <c r="G912" s="103"/>
      <c r="H912" s="103"/>
      <c r="I912" s="103"/>
      <c r="J912" s="103"/>
      <c r="K912" s="103"/>
      <c r="L912" s="104"/>
      <c r="M912" s="103"/>
      <c r="N912" s="103"/>
      <c r="O912" s="103"/>
      <c r="P912" s="108"/>
      <c r="Q912" s="103"/>
      <c r="R912" s="103"/>
      <c r="S912" s="103"/>
      <c r="T912" s="103"/>
      <c r="U912" s="103"/>
      <c r="V912" s="103"/>
      <c r="W912" s="106"/>
      <c r="X912" s="103"/>
      <c r="Y912" s="103"/>
      <c r="Z912" s="103"/>
      <c r="AA912" s="103"/>
      <c r="AB912" s="103"/>
      <c r="AC912" s="103"/>
      <c r="AD912" s="103"/>
      <c r="AE912" s="103"/>
      <c r="AF912" s="103"/>
      <c r="AG912" s="103"/>
      <c r="AH912" s="103"/>
      <c r="AI912" s="103"/>
      <c r="AJ912" s="103"/>
    </row>
    <row r="913" spans="1:36" x14ac:dyDescent="0.2">
      <c r="A913" s="35">
        <v>911</v>
      </c>
      <c r="B913" s="93"/>
      <c r="C913" s="93"/>
      <c r="D913" s="103"/>
      <c r="E913" s="103"/>
      <c r="F913" s="103"/>
      <c r="G913" s="103"/>
      <c r="H913" s="103"/>
      <c r="I913" s="103"/>
      <c r="J913" s="103"/>
      <c r="K913" s="103"/>
      <c r="L913" s="104"/>
      <c r="M913" s="103"/>
      <c r="N913" s="103"/>
      <c r="O913" s="103"/>
      <c r="P913" s="108"/>
      <c r="Q913" s="103"/>
      <c r="R913" s="103"/>
      <c r="S913" s="103"/>
      <c r="T913" s="103"/>
      <c r="U913" s="103"/>
      <c r="V913" s="103"/>
      <c r="W913" s="106"/>
      <c r="X913" s="103"/>
      <c r="Y913" s="103"/>
      <c r="Z913" s="103"/>
      <c r="AA913" s="103"/>
      <c r="AB913" s="103"/>
      <c r="AC913" s="103"/>
      <c r="AD913" s="103"/>
      <c r="AE913" s="103"/>
      <c r="AF913" s="103"/>
      <c r="AG913" s="103"/>
      <c r="AH913" s="103"/>
      <c r="AI913" s="103"/>
      <c r="AJ913" s="103"/>
    </row>
    <row r="914" spans="1:36" x14ac:dyDescent="0.2">
      <c r="A914" s="35">
        <v>912</v>
      </c>
      <c r="B914" s="93"/>
      <c r="C914" s="93"/>
      <c r="D914" s="103"/>
      <c r="E914" s="103"/>
      <c r="F914" s="103"/>
      <c r="G914" s="103"/>
      <c r="H914" s="103"/>
      <c r="I914" s="103"/>
      <c r="J914" s="103"/>
      <c r="K914" s="103"/>
      <c r="L914" s="104"/>
      <c r="M914" s="103"/>
      <c r="N914" s="103"/>
      <c r="O914" s="103"/>
      <c r="P914" s="108"/>
      <c r="Q914" s="103"/>
      <c r="R914" s="103"/>
      <c r="S914" s="103"/>
      <c r="T914" s="103"/>
      <c r="U914" s="103"/>
      <c r="V914" s="103"/>
      <c r="W914" s="106"/>
      <c r="X914" s="103"/>
      <c r="Y914" s="103"/>
      <c r="Z914" s="103"/>
      <c r="AA914" s="103"/>
      <c r="AB914" s="103"/>
      <c r="AC914" s="103"/>
      <c r="AD914" s="103"/>
      <c r="AE914" s="103"/>
      <c r="AF914" s="103"/>
      <c r="AG914" s="103"/>
      <c r="AH914" s="103"/>
      <c r="AI914" s="103"/>
      <c r="AJ914" s="103"/>
    </row>
    <row r="915" spans="1:36" x14ac:dyDescent="0.2">
      <c r="A915" s="35">
        <v>913</v>
      </c>
      <c r="B915" s="93"/>
      <c r="C915" s="93"/>
      <c r="D915" s="103"/>
      <c r="E915" s="103"/>
      <c r="F915" s="103"/>
      <c r="G915" s="103"/>
      <c r="H915" s="103"/>
      <c r="I915" s="103"/>
      <c r="J915" s="103"/>
      <c r="K915" s="103"/>
      <c r="L915" s="104"/>
      <c r="M915" s="103"/>
      <c r="N915" s="103"/>
      <c r="O915" s="103"/>
      <c r="P915" s="108"/>
      <c r="Q915" s="103"/>
      <c r="R915" s="103"/>
      <c r="S915" s="103"/>
      <c r="T915" s="103"/>
      <c r="U915" s="103"/>
      <c r="V915" s="103"/>
      <c r="W915" s="106"/>
      <c r="X915" s="103"/>
      <c r="Y915" s="103"/>
      <c r="Z915" s="103"/>
      <c r="AA915" s="103"/>
      <c r="AB915" s="103"/>
      <c r="AC915" s="103"/>
      <c r="AD915" s="103"/>
      <c r="AE915" s="103"/>
      <c r="AF915" s="103"/>
      <c r="AG915" s="103"/>
      <c r="AH915" s="103"/>
      <c r="AI915" s="103"/>
      <c r="AJ915" s="103"/>
    </row>
    <row r="916" spans="1:36" x14ac:dyDescent="0.2">
      <c r="A916" s="35">
        <v>914</v>
      </c>
      <c r="B916" s="93"/>
      <c r="C916" s="93"/>
      <c r="D916" s="103"/>
      <c r="E916" s="103"/>
      <c r="F916" s="103"/>
      <c r="G916" s="103"/>
      <c r="H916" s="103"/>
      <c r="I916" s="103"/>
      <c r="J916" s="103"/>
      <c r="K916" s="103"/>
      <c r="L916" s="104"/>
      <c r="M916" s="103"/>
      <c r="N916" s="103"/>
      <c r="O916" s="103"/>
      <c r="P916" s="108"/>
      <c r="Q916" s="103"/>
      <c r="R916" s="103"/>
      <c r="S916" s="103"/>
      <c r="T916" s="103"/>
      <c r="U916" s="103"/>
      <c r="V916" s="103"/>
      <c r="W916" s="106"/>
      <c r="X916" s="103"/>
      <c r="Y916" s="103"/>
      <c r="Z916" s="103"/>
      <c r="AA916" s="103"/>
      <c r="AB916" s="103"/>
      <c r="AC916" s="103"/>
      <c r="AD916" s="103"/>
      <c r="AE916" s="103"/>
      <c r="AF916" s="103"/>
      <c r="AG916" s="103"/>
      <c r="AH916" s="103"/>
      <c r="AI916" s="103"/>
      <c r="AJ916" s="103"/>
    </row>
    <row r="917" spans="1:36" x14ac:dyDescent="0.2">
      <c r="A917" s="35">
        <v>915</v>
      </c>
      <c r="B917" s="93"/>
      <c r="C917" s="93"/>
      <c r="D917" s="103"/>
      <c r="E917" s="103"/>
      <c r="F917" s="103"/>
      <c r="G917" s="103"/>
      <c r="H917" s="103"/>
      <c r="I917" s="103"/>
      <c r="J917" s="103"/>
      <c r="K917" s="103"/>
      <c r="L917" s="104"/>
      <c r="M917" s="103"/>
      <c r="N917" s="103"/>
      <c r="O917" s="103"/>
      <c r="P917" s="108"/>
      <c r="Q917" s="103"/>
      <c r="R917" s="103"/>
      <c r="S917" s="103"/>
      <c r="T917" s="103"/>
      <c r="U917" s="103"/>
      <c r="V917" s="103"/>
      <c r="W917" s="106"/>
      <c r="X917" s="103"/>
      <c r="Y917" s="103"/>
      <c r="Z917" s="103"/>
      <c r="AA917" s="103"/>
      <c r="AB917" s="103"/>
      <c r="AC917" s="103"/>
      <c r="AD917" s="103"/>
      <c r="AE917" s="103"/>
      <c r="AF917" s="103"/>
      <c r="AG917" s="103"/>
      <c r="AH917" s="103"/>
      <c r="AI917" s="103"/>
      <c r="AJ917" s="103"/>
    </row>
    <row r="918" spans="1:36" x14ac:dyDescent="0.2">
      <c r="A918" s="35">
        <v>916</v>
      </c>
      <c r="B918" s="93"/>
      <c r="C918" s="93"/>
      <c r="D918" s="103"/>
      <c r="E918" s="103"/>
      <c r="F918" s="103"/>
      <c r="G918" s="103"/>
      <c r="H918" s="103"/>
      <c r="I918" s="103"/>
      <c r="J918" s="103"/>
      <c r="K918" s="103"/>
      <c r="L918" s="104"/>
      <c r="M918" s="103"/>
      <c r="N918" s="103"/>
      <c r="O918" s="103"/>
      <c r="P918" s="108"/>
      <c r="Q918" s="103"/>
      <c r="R918" s="103"/>
      <c r="S918" s="103"/>
      <c r="T918" s="103"/>
      <c r="U918" s="103"/>
      <c r="V918" s="103"/>
      <c r="W918" s="106"/>
      <c r="X918" s="103"/>
      <c r="Y918" s="103"/>
      <c r="Z918" s="103"/>
      <c r="AA918" s="103"/>
      <c r="AB918" s="103"/>
      <c r="AC918" s="103"/>
      <c r="AD918" s="103"/>
      <c r="AE918" s="103"/>
      <c r="AF918" s="103"/>
      <c r="AG918" s="103"/>
      <c r="AH918" s="103"/>
      <c r="AI918" s="103"/>
      <c r="AJ918" s="103"/>
    </row>
    <row r="919" spans="1:36" x14ac:dyDescent="0.2">
      <c r="A919" s="35">
        <v>917</v>
      </c>
      <c r="B919" s="93"/>
      <c r="C919" s="93"/>
      <c r="D919" s="103"/>
      <c r="E919" s="103"/>
      <c r="F919" s="103"/>
      <c r="G919" s="103"/>
      <c r="H919" s="103"/>
      <c r="I919" s="103"/>
      <c r="J919" s="103"/>
      <c r="K919" s="103"/>
      <c r="L919" s="104"/>
      <c r="M919" s="103"/>
      <c r="N919" s="103"/>
      <c r="O919" s="103"/>
      <c r="P919" s="108"/>
      <c r="Q919" s="103"/>
      <c r="R919" s="103"/>
      <c r="S919" s="103"/>
      <c r="T919" s="103"/>
      <c r="U919" s="103"/>
      <c r="V919" s="103"/>
      <c r="W919" s="106"/>
      <c r="X919" s="103"/>
      <c r="Y919" s="103"/>
      <c r="Z919" s="103"/>
      <c r="AA919" s="103"/>
      <c r="AB919" s="103"/>
      <c r="AC919" s="103"/>
      <c r="AD919" s="103"/>
      <c r="AE919" s="103"/>
      <c r="AF919" s="103"/>
      <c r="AG919" s="103"/>
      <c r="AH919" s="103"/>
      <c r="AI919" s="103"/>
      <c r="AJ919" s="103"/>
    </row>
    <row r="920" spans="1:36" x14ac:dyDescent="0.2">
      <c r="A920" s="35">
        <v>918</v>
      </c>
      <c r="B920" s="93"/>
      <c r="C920" s="93"/>
      <c r="D920" s="103"/>
      <c r="E920" s="103"/>
      <c r="F920" s="103"/>
      <c r="G920" s="103"/>
      <c r="H920" s="103"/>
      <c r="I920" s="103"/>
      <c r="J920" s="103"/>
      <c r="K920" s="103"/>
      <c r="L920" s="104"/>
      <c r="M920" s="103"/>
      <c r="N920" s="103"/>
      <c r="O920" s="103"/>
      <c r="P920" s="108"/>
      <c r="Q920" s="103"/>
      <c r="R920" s="103"/>
      <c r="S920" s="103"/>
      <c r="T920" s="103"/>
      <c r="U920" s="103"/>
      <c r="V920" s="103"/>
      <c r="W920" s="106"/>
      <c r="X920" s="103"/>
      <c r="Y920" s="103"/>
      <c r="Z920" s="103"/>
      <c r="AA920" s="103"/>
      <c r="AB920" s="103"/>
      <c r="AC920" s="103"/>
      <c r="AD920" s="103"/>
      <c r="AE920" s="103"/>
      <c r="AF920" s="103"/>
      <c r="AG920" s="103"/>
      <c r="AH920" s="103"/>
      <c r="AI920" s="103"/>
      <c r="AJ920" s="103"/>
    </row>
    <row r="921" spans="1:36" x14ac:dyDescent="0.2">
      <c r="A921" s="35">
        <v>919</v>
      </c>
      <c r="B921" s="93"/>
      <c r="C921" s="93"/>
      <c r="D921" s="103"/>
      <c r="E921" s="103"/>
      <c r="F921" s="103"/>
      <c r="G921" s="103"/>
      <c r="H921" s="103"/>
      <c r="I921" s="103"/>
      <c r="J921" s="103"/>
      <c r="K921" s="103"/>
      <c r="L921" s="104"/>
      <c r="M921" s="103"/>
      <c r="N921" s="103"/>
      <c r="O921" s="103"/>
      <c r="P921" s="108"/>
      <c r="Q921" s="103"/>
      <c r="R921" s="103"/>
      <c r="S921" s="103"/>
      <c r="T921" s="103"/>
      <c r="U921" s="103"/>
      <c r="V921" s="103"/>
      <c r="W921" s="106"/>
      <c r="X921" s="103"/>
      <c r="Y921" s="103"/>
      <c r="Z921" s="103"/>
      <c r="AA921" s="103"/>
      <c r="AB921" s="103"/>
      <c r="AC921" s="103"/>
      <c r="AD921" s="103"/>
      <c r="AE921" s="103"/>
      <c r="AF921" s="103"/>
      <c r="AG921" s="103"/>
      <c r="AH921" s="103"/>
      <c r="AI921" s="103"/>
      <c r="AJ921" s="103"/>
    </row>
    <row r="922" spans="1:36" x14ac:dyDescent="0.2">
      <c r="A922" s="35">
        <v>920</v>
      </c>
      <c r="B922" s="93"/>
      <c r="C922" s="93"/>
      <c r="D922" s="103"/>
      <c r="E922" s="103"/>
      <c r="F922" s="103"/>
      <c r="G922" s="103"/>
      <c r="H922" s="103"/>
      <c r="I922" s="103"/>
      <c r="J922" s="103"/>
      <c r="K922" s="103"/>
      <c r="L922" s="104"/>
      <c r="M922" s="103"/>
      <c r="N922" s="103"/>
      <c r="O922" s="103"/>
      <c r="P922" s="108"/>
      <c r="Q922" s="103"/>
      <c r="R922" s="103"/>
      <c r="S922" s="103"/>
      <c r="T922" s="103"/>
      <c r="U922" s="103"/>
      <c r="V922" s="103"/>
      <c r="W922" s="106"/>
      <c r="X922" s="103"/>
      <c r="Y922" s="103"/>
      <c r="Z922" s="103"/>
      <c r="AA922" s="103"/>
      <c r="AB922" s="103"/>
      <c r="AC922" s="103"/>
      <c r="AD922" s="103"/>
      <c r="AE922" s="103"/>
      <c r="AF922" s="103"/>
      <c r="AG922" s="103"/>
      <c r="AH922" s="103"/>
      <c r="AI922" s="103"/>
      <c r="AJ922" s="103"/>
    </row>
    <row r="923" spans="1:36" x14ac:dyDescent="0.2">
      <c r="A923" s="35">
        <v>921</v>
      </c>
      <c r="B923" s="93"/>
      <c r="C923" s="93"/>
      <c r="D923" s="103"/>
      <c r="E923" s="103"/>
      <c r="F923" s="103"/>
      <c r="G923" s="103"/>
      <c r="H923" s="103"/>
      <c r="I923" s="103"/>
      <c r="J923" s="103"/>
      <c r="K923" s="103"/>
      <c r="L923" s="104"/>
      <c r="M923" s="103"/>
      <c r="N923" s="103"/>
      <c r="O923" s="103"/>
      <c r="P923" s="108"/>
      <c r="Q923" s="103"/>
      <c r="R923" s="103"/>
      <c r="S923" s="103"/>
      <c r="T923" s="103"/>
      <c r="U923" s="103"/>
      <c r="V923" s="103"/>
      <c r="W923" s="106"/>
      <c r="X923" s="103"/>
      <c r="Y923" s="103"/>
      <c r="Z923" s="103"/>
      <c r="AA923" s="103"/>
      <c r="AB923" s="103"/>
      <c r="AC923" s="103"/>
      <c r="AD923" s="103"/>
      <c r="AE923" s="103"/>
      <c r="AF923" s="103"/>
      <c r="AG923" s="103"/>
      <c r="AH923" s="103"/>
      <c r="AI923" s="103"/>
      <c r="AJ923" s="103"/>
    </row>
    <row r="924" spans="1:36" x14ac:dyDescent="0.2">
      <c r="A924" s="35">
        <v>922</v>
      </c>
      <c r="B924" s="93"/>
      <c r="C924" s="93"/>
      <c r="D924" s="103"/>
      <c r="E924" s="103"/>
      <c r="F924" s="103"/>
      <c r="G924" s="103"/>
      <c r="H924" s="103"/>
      <c r="I924" s="103"/>
      <c r="J924" s="103"/>
      <c r="K924" s="103"/>
      <c r="L924" s="104"/>
      <c r="M924" s="103"/>
      <c r="N924" s="103"/>
      <c r="O924" s="103"/>
      <c r="P924" s="108"/>
      <c r="Q924" s="103"/>
      <c r="R924" s="103"/>
      <c r="S924" s="103"/>
      <c r="T924" s="103"/>
      <c r="U924" s="103"/>
      <c r="V924" s="103"/>
      <c r="W924" s="106"/>
      <c r="X924" s="103"/>
      <c r="Y924" s="103"/>
      <c r="Z924" s="103"/>
      <c r="AA924" s="103"/>
      <c r="AB924" s="103"/>
      <c r="AC924" s="103"/>
      <c r="AD924" s="103"/>
      <c r="AE924" s="103"/>
      <c r="AF924" s="103"/>
      <c r="AG924" s="103"/>
      <c r="AH924" s="103"/>
      <c r="AI924" s="103"/>
      <c r="AJ924" s="103"/>
    </row>
    <row r="925" spans="1:36" x14ac:dyDescent="0.2">
      <c r="A925" s="35">
        <v>923</v>
      </c>
      <c r="B925" s="93"/>
      <c r="C925" s="93"/>
      <c r="D925" s="103"/>
      <c r="E925" s="103"/>
      <c r="F925" s="103"/>
      <c r="G925" s="103"/>
      <c r="H925" s="103"/>
      <c r="I925" s="103"/>
      <c r="J925" s="103"/>
      <c r="K925" s="103"/>
      <c r="L925" s="104"/>
      <c r="M925" s="103"/>
      <c r="N925" s="103"/>
      <c r="O925" s="103"/>
      <c r="P925" s="108"/>
      <c r="Q925" s="103"/>
      <c r="R925" s="103"/>
      <c r="S925" s="103"/>
      <c r="T925" s="103"/>
      <c r="U925" s="103"/>
      <c r="V925" s="103"/>
      <c r="W925" s="106"/>
      <c r="X925" s="103"/>
      <c r="Y925" s="103"/>
      <c r="Z925" s="103"/>
      <c r="AA925" s="103"/>
      <c r="AB925" s="103"/>
      <c r="AC925" s="103"/>
      <c r="AD925" s="103"/>
      <c r="AE925" s="103"/>
      <c r="AF925" s="103"/>
      <c r="AG925" s="103"/>
      <c r="AH925" s="103"/>
      <c r="AI925" s="103"/>
      <c r="AJ925" s="103"/>
    </row>
    <row r="926" spans="1:36" x14ac:dyDescent="0.2">
      <c r="A926" s="35">
        <v>924</v>
      </c>
      <c r="B926" s="93"/>
      <c r="C926" s="93"/>
      <c r="D926" s="103"/>
      <c r="E926" s="103"/>
      <c r="F926" s="103"/>
      <c r="G926" s="103"/>
      <c r="H926" s="103"/>
      <c r="I926" s="103"/>
      <c r="J926" s="103"/>
      <c r="K926" s="103"/>
      <c r="L926" s="104"/>
      <c r="M926" s="103"/>
      <c r="N926" s="103"/>
      <c r="O926" s="103"/>
      <c r="P926" s="108"/>
      <c r="Q926" s="103"/>
      <c r="R926" s="103"/>
      <c r="S926" s="103"/>
      <c r="T926" s="103"/>
      <c r="U926" s="103"/>
      <c r="V926" s="103"/>
      <c r="W926" s="106"/>
      <c r="X926" s="103"/>
      <c r="Y926" s="103"/>
      <c r="Z926" s="103"/>
      <c r="AA926" s="103"/>
      <c r="AB926" s="103"/>
      <c r="AC926" s="103"/>
      <c r="AD926" s="103"/>
      <c r="AE926" s="103"/>
      <c r="AF926" s="103"/>
      <c r="AG926" s="103"/>
      <c r="AH926" s="103"/>
      <c r="AI926" s="103"/>
      <c r="AJ926" s="103"/>
    </row>
    <row r="927" spans="1:36" x14ac:dyDescent="0.2">
      <c r="A927" s="35">
        <v>925</v>
      </c>
      <c r="B927" s="93"/>
      <c r="C927" s="93"/>
      <c r="D927" s="103"/>
      <c r="E927" s="103"/>
      <c r="F927" s="103"/>
      <c r="G927" s="103"/>
      <c r="H927" s="103"/>
      <c r="I927" s="103"/>
      <c r="J927" s="103"/>
      <c r="K927" s="103"/>
      <c r="L927" s="104"/>
      <c r="M927" s="103"/>
      <c r="N927" s="103"/>
      <c r="O927" s="103"/>
      <c r="P927" s="108"/>
      <c r="Q927" s="103"/>
      <c r="R927" s="103"/>
      <c r="S927" s="103"/>
      <c r="T927" s="103"/>
      <c r="U927" s="103"/>
      <c r="V927" s="103"/>
      <c r="W927" s="106"/>
      <c r="X927" s="103"/>
      <c r="Y927" s="103"/>
      <c r="Z927" s="103"/>
      <c r="AA927" s="103"/>
      <c r="AB927" s="103"/>
      <c r="AC927" s="103"/>
      <c r="AD927" s="103"/>
      <c r="AE927" s="103"/>
      <c r="AF927" s="103"/>
      <c r="AG927" s="103"/>
      <c r="AH927" s="103"/>
      <c r="AI927" s="103"/>
      <c r="AJ927" s="103"/>
    </row>
    <row r="928" spans="1:36" x14ac:dyDescent="0.2">
      <c r="A928" s="35">
        <v>926</v>
      </c>
      <c r="B928" s="93"/>
      <c r="C928" s="93"/>
      <c r="D928" s="103"/>
      <c r="E928" s="103"/>
      <c r="F928" s="103"/>
      <c r="G928" s="103"/>
      <c r="H928" s="103"/>
      <c r="I928" s="103"/>
      <c r="J928" s="103"/>
      <c r="K928" s="103"/>
      <c r="L928" s="104"/>
      <c r="M928" s="103"/>
      <c r="N928" s="103"/>
      <c r="O928" s="103"/>
      <c r="P928" s="108"/>
      <c r="Q928" s="103"/>
      <c r="R928" s="103"/>
      <c r="S928" s="103"/>
      <c r="T928" s="103"/>
      <c r="U928" s="103"/>
      <c r="V928" s="103"/>
      <c r="W928" s="106"/>
      <c r="X928" s="103"/>
      <c r="Y928" s="103"/>
      <c r="Z928" s="103"/>
      <c r="AA928" s="103"/>
      <c r="AB928" s="103"/>
      <c r="AC928" s="103"/>
      <c r="AD928" s="103"/>
      <c r="AE928" s="103"/>
      <c r="AF928" s="103"/>
      <c r="AG928" s="103"/>
      <c r="AH928" s="103"/>
      <c r="AI928" s="103"/>
      <c r="AJ928" s="103"/>
    </row>
    <row r="929" spans="1:36" x14ac:dyDescent="0.2">
      <c r="A929" s="35">
        <v>927</v>
      </c>
      <c r="B929" s="93"/>
      <c r="C929" s="93"/>
      <c r="D929" s="103"/>
      <c r="E929" s="103"/>
      <c r="F929" s="103"/>
      <c r="G929" s="103"/>
      <c r="H929" s="103"/>
      <c r="I929" s="103"/>
      <c r="J929" s="103"/>
      <c r="K929" s="103"/>
      <c r="L929" s="104"/>
      <c r="M929" s="103"/>
      <c r="N929" s="103"/>
      <c r="O929" s="103"/>
      <c r="P929" s="108"/>
      <c r="Q929" s="103"/>
      <c r="R929" s="103"/>
      <c r="S929" s="103"/>
      <c r="T929" s="103"/>
      <c r="U929" s="103"/>
      <c r="V929" s="103"/>
      <c r="W929" s="106"/>
      <c r="X929" s="103"/>
      <c r="Y929" s="103"/>
      <c r="Z929" s="103"/>
      <c r="AA929" s="103"/>
      <c r="AB929" s="103"/>
      <c r="AC929" s="103"/>
      <c r="AD929" s="103"/>
      <c r="AE929" s="103"/>
      <c r="AF929" s="103"/>
      <c r="AG929" s="103"/>
      <c r="AH929" s="103"/>
      <c r="AI929" s="103"/>
      <c r="AJ929" s="103"/>
    </row>
    <row r="930" spans="1:36" x14ac:dyDescent="0.2">
      <c r="A930" s="35">
        <v>928</v>
      </c>
      <c r="B930" s="93"/>
      <c r="C930" s="93"/>
      <c r="D930" s="103"/>
      <c r="E930" s="103"/>
      <c r="F930" s="103"/>
      <c r="G930" s="103"/>
      <c r="H930" s="103"/>
      <c r="I930" s="103"/>
      <c r="J930" s="103"/>
      <c r="K930" s="103"/>
      <c r="L930" s="104"/>
      <c r="M930" s="103"/>
      <c r="N930" s="103"/>
      <c r="O930" s="103"/>
      <c r="P930" s="108"/>
      <c r="Q930" s="103"/>
      <c r="R930" s="103"/>
      <c r="S930" s="103"/>
      <c r="T930" s="103"/>
      <c r="U930" s="103"/>
      <c r="V930" s="103"/>
      <c r="W930" s="106"/>
      <c r="X930" s="103"/>
      <c r="Y930" s="103"/>
      <c r="Z930" s="103"/>
      <c r="AA930" s="103"/>
      <c r="AB930" s="103"/>
      <c r="AC930" s="103"/>
      <c r="AD930" s="103"/>
      <c r="AE930" s="103"/>
      <c r="AF930" s="103"/>
      <c r="AG930" s="103"/>
      <c r="AH930" s="103"/>
      <c r="AI930" s="103"/>
      <c r="AJ930" s="103"/>
    </row>
    <row r="931" spans="1:36" x14ac:dyDescent="0.2">
      <c r="A931" s="35">
        <v>929</v>
      </c>
      <c r="B931" s="93"/>
      <c r="C931" s="93"/>
      <c r="D931" s="103"/>
      <c r="E931" s="103"/>
      <c r="F931" s="103"/>
      <c r="G931" s="103"/>
      <c r="H931" s="103"/>
      <c r="I931" s="103"/>
      <c r="J931" s="103"/>
      <c r="K931" s="103"/>
      <c r="L931" s="104"/>
      <c r="M931" s="103"/>
      <c r="N931" s="103"/>
      <c r="O931" s="103"/>
      <c r="P931" s="108"/>
      <c r="Q931" s="103"/>
      <c r="R931" s="103"/>
      <c r="S931" s="103"/>
      <c r="T931" s="103"/>
      <c r="U931" s="103"/>
      <c r="V931" s="103"/>
      <c r="W931" s="106"/>
      <c r="X931" s="103"/>
      <c r="Y931" s="103"/>
      <c r="Z931" s="103"/>
      <c r="AA931" s="103"/>
      <c r="AB931" s="103"/>
      <c r="AC931" s="103"/>
      <c r="AD931" s="103"/>
      <c r="AE931" s="103"/>
      <c r="AF931" s="103"/>
      <c r="AG931" s="103"/>
      <c r="AH931" s="103"/>
      <c r="AI931" s="103"/>
      <c r="AJ931" s="103"/>
    </row>
    <row r="932" spans="1:36" x14ac:dyDescent="0.2">
      <c r="A932" s="35">
        <v>930</v>
      </c>
      <c r="B932" s="93"/>
      <c r="C932" s="93"/>
      <c r="D932" s="103"/>
      <c r="E932" s="103"/>
      <c r="F932" s="103"/>
      <c r="G932" s="103"/>
      <c r="H932" s="103"/>
      <c r="I932" s="103"/>
      <c r="J932" s="103"/>
      <c r="K932" s="103"/>
      <c r="L932" s="104"/>
      <c r="M932" s="103"/>
      <c r="N932" s="103"/>
      <c r="O932" s="103"/>
      <c r="P932" s="108"/>
      <c r="Q932" s="103"/>
      <c r="R932" s="103"/>
      <c r="S932" s="103"/>
      <c r="T932" s="103"/>
      <c r="U932" s="103"/>
      <c r="V932" s="103"/>
      <c r="W932" s="106"/>
      <c r="X932" s="103"/>
      <c r="Y932" s="103"/>
      <c r="Z932" s="103"/>
      <c r="AA932" s="103"/>
      <c r="AB932" s="103"/>
      <c r="AC932" s="103"/>
      <c r="AD932" s="103"/>
      <c r="AE932" s="103"/>
      <c r="AF932" s="103"/>
      <c r="AG932" s="103"/>
      <c r="AH932" s="103"/>
      <c r="AI932" s="103"/>
      <c r="AJ932" s="103"/>
    </row>
    <row r="933" spans="1:36" x14ac:dyDescent="0.2">
      <c r="A933" s="35">
        <v>931</v>
      </c>
      <c r="B933" s="93"/>
      <c r="C933" s="93"/>
      <c r="D933" s="103"/>
      <c r="E933" s="103"/>
      <c r="F933" s="103"/>
      <c r="G933" s="103"/>
      <c r="H933" s="103"/>
      <c r="I933" s="103"/>
      <c r="J933" s="103"/>
      <c r="K933" s="103"/>
      <c r="L933" s="104"/>
      <c r="M933" s="103"/>
      <c r="N933" s="103"/>
      <c r="O933" s="103"/>
      <c r="P933" s="108"/>
      <c r="Q933" s="103"/>
      <c r="R933" s="103"/>
      <c r="S933" s="103"/>
      <c r="T933" s="103"/>
      <c r="U933" s="103"/>
      <c r="V933" s="103"/>
      <c r="W933" s="106"/>
      <c r="X933" s="103"/>
      <c r="Y933" s="103"/>
      <c r="Z933" s="103"/>
      <c r="AA933" s="103"/>
      <c r="AB933" s="103"/>
      <c r="AC933" s="103"/>
      <c r="AD933" s="103"/>
      <c r="AE933" s="103"/>
      <c r="AF933" s="103"/>
      <c r="AG933" s="103"/>
      <c r="AH933" s="103"/>
      <c r="AI933" s="103"/>
      <c r="AJ933" s="103"/>
    </row>
    <row r="934" spans="1:36" x14ac:dyDescent="0.2">
      <c r="A934" s="35">
        <v>932</v>
      </c>
      <c r="B934" s="93"/>
      <c r="C934" s="93"/>
      <c r="D934" s="103"/>
      <c r="E934" s="103"/>
      <c r="F934" s="103"/>
      <c r="G934" s="103"/>
      <c r="H934" s="103"/>
      <c r="I934" s="103"/>
      <c r="J934" s="103"/>
      <c r="K934" s="103"/>
      <c r="L934" s="104"/>
      <c r="M934" s="103"/>
      <c r="N934" s="103"/>
      <c r="O934" s="103"/>
      <c r="P934" s="108"/>
      <c r="Q934" s="103"/>
      <c r="R934" s="103"/>
      <c r="S934" s="103"/>
      <c r="T934" s="103"/>
      <c r="U934" s="103"/>
      <c r="V934" s="103"/>
      <c r="W934" s="106"/>
      <c r="X934" s="103"/>
      <c r="Y934" s="103"/>
      <c r="Z934" s="103"/>
      <c r="AA934" s="103"/>
      <c r="AB934" s="103"/>
      <c r="AC934" s="103"/>
      <c r="AD934" s="103"/>
      <c r="AE934" s="103"/>
      <c r="AF934" s="103"/>
      <c r="AG934" s="103"/>
      <c r="AH934" s="103"/>
      <c r="AI934" s="103"/>
      <c r="AJ934" s="103"/>
    </row>
    <row r="935" spans="1:36" x14ac:dyDescent="0.2">
      <c r="A935" s="35">
        <v>933</v>
      </c>
      <c r="B935" s="93"/>
      <c r="C935" s="93"/>
      <c r="D935" s="103"/>
      <c r="E935" s="103"/>
      <c r="F935" s="103"/>
      <c r="G935" s="103"/>
      <c r="H935" s="103"/>
      <c r="I935" s="103"/>
      <c r="J935" s="103"/>
      <c r="K935" s="103"/>
      <c r="L935" s="104"/>
      <c r="M935" s="103"/>
      <c r="N935" s="103"/>
      <c r="O935" s="103"/>
      <c r="P935" s="108"/>
      <c r="Q935" s="103"/>
      <c r="R935" s="103"/>
      <c r="S935" s="103"/>
      <c r="T935" s="103"/>
      <c r="U935" s="103"/>
      <c r="V935" s="103"/>
      <c r="W935" s="106"/>
      <c r="X935" s="103"/>
      <c r="Y935" s="103"/>
      <c r="Z935" s="103"/>
      <c r="AA935" s="103"/>
      <c r="AB935" s="103"/>
      <c r="AC935" s="103"/>
      <c r="AD935" s="103"/>
      <c r="AE935" s="103"/>
      <c r="AF935" s="103"/>
      <c r="AG935" s="103"/>
      <c r="AH935" s="103"/>
      <c r="AI935" s="103"/>
      <c r="AJ935" s="103"/>
    </row>
    <row r="936" spans="1:36" x14ac:dyDescent="0.2">
      <c r="A936" s="35">
        <v>934</v>
      </c>
      <c r="B936" s="93"/>
      <c r="C936" s="93"/>
      <c r="D936" s="103"/>
      <c r="E936" s="103"/>
      <c r="F936" s="103"/>
      <c r="G936" s="103"/>
      <c r="H936" s="103"/>
      <c r="I936" s="103"/>
      <c r="J936" s="103"/>
      <c r="K936" s="103"/>
      <c r="L936" s="104"/>
      <c r="M936" s="103"/>
      <c r="N936" s="103"/>
      <c r="O936" s="103"/>
      <c r="P936" s="108"/>
      <c r="Q936" s="103"/>
      <c r="R936" s="103"/>
      <c r="S936" s="103"/>
      <c r="T936" s="103"/>
      <c r="U936" s="103"/>
      <c r="V936" s="103"/>
      <c r="W936" s="106"/>
      <c r="X936" s="103"/>
      <c r="Y936" s="103"/>
      <c r="Z936" s="103"/>
      <c r="AA936" s="103"/>
      <c r="AB936" s="103"/>
      <c r="AC936" s="103"/>
      <c r="AD936" s="103"/>
      <c r="AE936" s="103"/>
      <c r="AF936" s="103"/>
      <c r="AG936" s="103"/>
      <c r="AH936" s="103"/>
      <c r="AI936" s="103"/>
      <c r="AJ936" s="103"/>
    </row>
    <row r="937" spans="1:36" x14ac:dyDescent="0.2">
      <c r="A937" s="35">
        <v>935</v>
      </c>
      <c r="B937" s="93"/>
      <c r="C937" s="93"/>
      <c r="D937" s="103"/>
      <c r="E937" s="103"/>
      <c r="F937" s="103"/>
      <c r="G937" s="103"/>
      <c r="H937" s="103"/>
      <c r="I937" s="103"/>
      <c r="J937" s="103"/>
      <c r="K937" s="103"/>
      <c r="L937" s="104"/>
      <c r="M937" s="103"/>
      <c r="N937" s="103"/>
      <c r="O937" s="103"/>
      <c r="P937" s="108"/>
      <c r="Q937" s="103"/>
      <c r="R937" s="103"/>
      <c r="S937" s="103"/>
      <c r="T937" s="103"/>
      <c r="U937" s="103"/>
      <c r="V937" s="103"/>
      <c r="W937" s="106"/>
      <c r="X937" s="103"/>
      <c r="Y937" s="103"/>
      <c r="Z937" s="103"/>
      <c r="AA937" s="103"/>
      <c r="AB937" s="103"/>
      <c r="AC937" s="103"/>
      <c r="AD937" s="103"/>
      <c r="AE937" s="103"/>
      <c r="AF937" s="103"/>
      <c r="AG937" s="103"/>
      <c r="AH937" s="103"/>
      <c r="AI937" s="103"/>
      <c r="AJ937" s="103"/>
    </row>
    <row r="938" spans="1:36" x14ac:dyDescent="0.2">
      <c r="A938" s="35">
        <v>936</v>
      </c>
      <c r="B938" s="93"/>
      <c r="C938" s="93"/>
      <c r="D938" s="103"/>
      <c r="E938" s="103"/>
      <c r="F938" s="103"/>
      <c r="G938" s="103"/>
      <c r="H938" s="103"/>
      <c r="I938" s="103"/>
      <c r="J938" s="103"/>
      <c r="K938" s="103"/>
      <c r="L938" s="104"/>
      <c r="M938" s="103"/>
      <c r="N938" s="103"/>
      <c r="O938" s="103"/>
      <c r="P938" s="108"/>
      <c r="Q938" s="103"/>
      <c r="R938" s="103"/>
      <c r="S938" s="103"/>
      <c r="T938" s="103"/>
      <c r="U938" s="103"/>
      <c r="V938" s="103"/>
      <c r="W938" s="106"/>
      <c r="X938" s="103"/>
      <c r="Y938" s="103"/>
      <c r="Z938" s="103"/>
      <c r="AA938" s="103"/>
      <c r="AB938" s="103"/>
      <c r="AC938" s="103"/>
      <c r="AD938" s="103"/>
      <c r="AE938" s="103"/>
      <c r="AF938" s="103"/>
      <c r="AG938" s="103"/>
      <c r="AH938" s="103"/>
      <c r="AI938" s="103"/>
      <c r="AJ938" s="103"/>
    </row>
    <row r="939" spans="1:36" x14ac:dyDescent="0.2">
      <c r="A939" s="35">
        <v>937</v>
      </c>
      <c r="B939" s="93"/>
      <c r="C939" s="93"/>
      <c r="D939" s="103"/>
      <c r="E939" s="103"/>
      <c r="F939" s="103"/>
      <c r="G939" s="103"/>
      <c r="H939" s="103"/>
      <c r="I939" s="103"/>
      <c r="J939" s="103"/>
      <c r="K939" s="103"/>
      <c r="L939" s="104"/>
      <c r="M939" s="103"/>
      <c r="N939" s="103"/>
      <c r="O939" s="103"/>
      <c r="P939" s="108"/>
      <c r="Q939" s="103"/>
      <c r="R939" s="103"/>
      <c r="S939" s="103"/>
      <c r="T939" s="103"/>
      <c r="U939" s="103"/>
      <c r="V939" s="103"/>
      <c r="W939" s="106"/>
      <c r="X939" s="103"/>
      <c r="Y939" s="103"/>
      <c r="Z939" s="103"/>
      <c r="AA939" s="103"/>
      <c r="AB939" s="103"/>
      <c r="AC939" s="103"/>
      <c r="AD939" s="103"/>
      <c r="AE939" s="103"/>
      <c r="AF939" s="103"/>
      <c r="AG939" s="103"/>
      <c r="AH939" s="103"/>
      <c r="AI939" s="103"/>
      <c r="AJ939" s="103"/>
    </row>
    <row r="940" spans="1:36" x14ac:dyDescent="0.2">
      <c r="A940" s="35">
        <v>938</v>
      </c>
      <c r="B940" s="93"/>
      <c r="C940" s="93"/>
      <c r="D940" s="103"/>
      <c r="E940" s="103"/>
      <c r="F940" s="103"/>
      <c r="G940" s="103"/>
      <c r="H940" s="103"/>
      <c r="I940" s="103"/>
      <c r="J940" s="103"/>
      <c r="K940" s="103"/>
      <c r="L940" s="104"/>
      <c r="M940" s="103"/>
      <c r="N940" s="103"/>
      <c r="O940" s="103"/>
      <c r="P940" s="108"/>
      <c r="Q940" s="103"/>
      <c r="R940" s="103"/>
      <c r="S940" s="103"/>
      <c r="T940" s="103"/>
      <c r="U940" s="103"/>
      <c r="V940" s="103"/>
      <c r="W940" s="106"/>
      <c r="X940" s="103"/>
      <c r="Y940" s="103"/>
      <c r="Z940" s="103"/>
      <c r="AA940" s="103"/>
      <c r="AB940" s="103"/>
      <c r="AC940" s="103"/>
      <c r="AD940" s="103"/>
      <c r="AE940" s="103"/>
      <c r="AF940" s="103"/>
      <c r="AG940" s="103"/>
      <c r="AH940" s="103"/>
      <c r="AI940" s="103"/>
      <c r="AJ940" s="103"/>
    </row>
    <row r="941" spans="1:36" x14ac:dyDescent="0.2">
      <c r="A941" s="35">
        <v>939</v>
      </c>
      <c r="B941" s="93"/>
      <c r="C941" s="93"/>
      <c r="D941" s="103"/>
      <c r="E941" s="103"/>
      <c r="F941" s="103"/>
      <c r="G941" s="103"/>
      <c r="H941" s="103"/>
      <c r="I941" s="103"/>
      <c r="J941" s="103"/>
      <c r="K941" s="103"/>
      <c r="L941" s="104"/>
      <c r="M941" s="103"/>
      <c r="N941" s="103"/>
      <c r="O941" s="103"/>
      <c r="P941" s="108"/>
      <c r="Q941" s="103"/>
      <c r="R941" s="103"/>
      <c r="S941" s="103"/>
      <c r="T941" s="103"/>
      <c r="U941" s="103"/>
      <c r="V941" s="103"/>
      <c r="W941" s="106"/>
      <c r="X941" s="103"/>
      <c r="Y941" s="103"/>
      <c r="Z941" s="103"/>
      <c r="AA941" s="103"/>
      <c r="AB941" s="103"/>
      <c r="AC941" s="103"/>
      <c r="AD941" s="103"/>
      <c r="AE941" s="103"/>
      <c r="AF941" s="103"/>
      <c r="AG941" s="103"/>
      <c r="AH941" s="103"/>
      <c r="AI941" s="103"/>
      <c r="AJ941" s="103"/>
    </row>
    <row r="942" spans="1:36" x14ac:dyDescent="0.2">
      <c r="A942" s="35">
        <v>940</v>
      </c>
      <c r="B942" s="93"/>
      <c r="C942" s="93"/>
      <c r="D942" s="103"/>
      <c r="E942" s="103"/>
      <c r="F942" s="103"/>
      <c r="G942" s="103"/>
      <c r="H942" s="103"/>
      <c r="I942" s="103"/>
      <c r="J942" s="103"/>
      <c r="K942" s="103"/>
      <c r="L942" s="104"/>
      <c r="M942" s="103"/>
      <c r="N942" s="103"/>
      <c r="O942" s="103"/>
      <c r="P942" s="108"/>
      <c r="Q942" s="103"/>
      <c r="R942" s="103"/>
      <c r="S942" s="103"/>
      <c r="T942" s="103"/>
      <c r="U942" s="103"/>
      <c r="V942" s="103"/>
      <c r="W942" s="106"/>
      <c r="X942" s="103"/>
      <c r="Y942" s="103"/>
      <c r="Z942" s="103"/>
      <c r="AA942" s="103"/>
      <c r="AB942" s="103"/>
      <c r="AC942" s="103"/>
      <c r="AD942" s="103"/>
      <c r="AE942" s="103"/>
      <c r="AF942" s="103"/>
      <c r="AG942" s="103"/>
      <c r="AH942" s="103"/>
      <c r="AI942" s="103"/>
      <c r="AJ942" s="103"/>
    </row>
    <row r="943" spans="1:36" x14ac:dyDescent="0.2">
      <c r="A943" s="35">
        <v>941</v>
      </c>
      <c r="B943" s="93"/>
      <c r="C943" s="93"/>
      <c r="D943" s="103"/>
      <c r="E943" s="103"/>
      <c r="F943" s="103"/>
      <c r="G943" s="103"/>
      <c r="H943" s="103"/>
      <c r="I943" s="103"/>
      <c r="J943" s="103"/>
      <c r="K943" s="103"/>
      <c r="L943" s="104"/>
      <c r="M943" s="103"/>
      <c r="N943" s="103"/>
      <c r="O943" s="103"/>
      <c r="P943" s="108"/>
      <c r="Q943" s="103"/>
      <c r="R943" s="103"/>
      <c r="S943" s="103"/>
      <c r="T943" s="103"/>
      <c r="U943" s="103"/>
      <c r="V943" s="103"/>
      <c r="W943" s="106"/>
      <c r="X943" s="103"/>
      <c r="Y943" s="103"/>
      <c r="Z943" s="103"/>
      <c r="AA943" s="103"/>
      <c r="AB943" s="103"/>
      <c r="AC943" s="103"/>
      <c r="AD943" s="103"/>
      <c r="AE943" s="103"/>
      <c r="AF943" s="103"/>
      <c r="AG943" s="103"/>
      <c r="AH943" s="103"/>
      <c r="AI943" s="103"/>
      <c r="AJ943" s="103"/>
    </row>
    <row r="944" spans="1:36" x14ac:dyDescent="0.2">
      <c r="A944" s="35">
        <v>942</v>
      </c>
      <c r="B944" s="93"/>
      <c r="C944" s="93"/>
      <c r="D944" s="103"/>
      <c r="E944" s="103"/>
      <c r="F944" s="103"/>
      <c r="G944" s="103"/>
      <c r="H944" s="103"/>
      <c r="I944" s="103"/>
      <c r="J944" s="103"/>
      <c r="K944" s="103"/>
      <c r="L944" s="104"/>
      <c r="M944" s="103"/>
      <c r="N944" s="103"/>
      <c r="O944" s="103"/>
      <c r="P944" s="108"/>
      <c r="Q944" s="103"/>
      <c r="R944" s="103"/>
      <c r="S944" s="103"/>
      <c r="T944" s="103"/>
      <c r="U944" s="103"/>
      <c r="V944" s="103"/>
      <c r="W944" s="106"/>
      <c r="X944" s="103"/>
      <c r="Y944" s="103"/>
      <c r="Z944" s="103"/>
      <c r="AA944" s="103"/>
      <c r="AB944" s="103"/>
      <c r="AC944" s="103"/>
      <c r="AD944" s="103"/>
      <c r="AE944" s="103"/>
      <c r="AF944" s="103"/>
      <c r="AG944" s="103"/>
      <c r="AH944" s="103"/>
      <c r="AI944" s="103"/>
      <c r="AJ944" s="103"/>
    </row>
    <row r="945" spans="1:36" x14ac:dyDescent="0.2">
      <c r="A945" s="35">
        <v>943</v>
      </c>
      <c r="B945" s="93"/>
      <c r="C945" s="93"/>
      <c r="D945" s="103"/>
      <c r="E945" s="103"/>
      <c r="F945" s="103"/>
      <c r="G945" s="103"/>
      <c r="H945" s="103"/>
      <c r="I945" s="103"/>
      <c r="J945" s="103"/>
      <c r="K945" s="103"/>
      <c r="L945" s="104"/>
      <c r="M945" s="103"/>
      <c r="N945" s="103"/>
      <c r="O945" s="103"/>
      <c r="P945" s="108"/>
      <c r="Q945" s="103"/>
      <c r="R945" s="103"/>
      <c r="S945" s="103"/>
      <c r="T945" s="103"/>
      <c r="U945" s="103"/>
      <c r="V945" s="103"/>
      <c r="W945" s="106"/>
      <c r="X945" s="103"/>
      <c r="Y945" s="103"/>
      <c r="Z945" s="103"/>
      <c r="AA945" s="103"/>
      <c r="AB945" s="103"/>
      <c r="AC945" s="103"/>
      <c r="AD945" s="103"/>
      <c r="AE945" s="103"/>
      <c r="AF945" s="103"/>
      <c r="AG945" s="103"/>
      <c r="AH945" s="103"/>
      <c r="AI945" s="103"/>
      <c r="AJ945" s="103"/>
    </row>
    <row r="946" spans="1:36" x14ac:dyDescent="0.2">
      <c r="A946" s="35">
        <v>944</v>
      </c>
      <c r="B946" s="93"/>
      <c r="C946" s="93"/>
      <c r="D946" s="103"/>
      <c r="E946" s="103"/>
      <c r="F946" s="103"/>
      <c r="G946" s="103"/>
      <c r="H946" s="103"/>
      <c r="I946" s="103"/>
      <c r="J946" s="103"/>
      <c r="K946" s="103"/>
      <c r="L946" s="104"/>
      <c r="M946" s="103"/>
      <c r="N946" s="103"/>
      <c r="O946" s="103"/>
      <c r="P946" s="108"/>
      <c r="Q946" s="103"/>
      <c r="R946" s="103"/>
      <c r="S946" s="103"/>
      <c r="T946" s="103"/>
      <c r="U946" s="103"/>
      <c r="V946" s="103"/>
      <c r="W946" s="106"/>
      <c r="X946" s="103"/>
      <c r="Y946" s="103"/>
      <c r="Z946" s="103"/>
      <c r="AA946" s="103"/>
      <c r="AB946" s="103"/>
      <c r="AC946" s="103"/>
      <c r="AD946" s="103"/>
      <c r="AE946" s="103"/>
      <c r="AF946" s="103"/>
      <c r="AG946" s="103"/>
      <c r="AH946" s="103"/>
      <c r="AI946" s="103"/>
      <c r="AJ946" s="103"/>
    </row>
    <row r="947" spans="1:36" x14ac:dyDescent="0.2">
      <c r="A947" s="35">
        <v>945</v>
      </c>
      <c r="B947" s="93"/>
      <c r="C947" s="93"/>
      <c r="D947" s="103"/>
      <c r="E947" s="103"/>
      <c r="F947" s="103"/>
      <c r="G947" s="103"/>
      <c r="H947" s="103"/>
      <c r="I947" s="103"/>
      <c r="J947" s="103"/>
      <c r="K947" s="103"/>
      <c r="L947" s="104"/>
      <c r="M947" s="103"/>
      <c r="N947" s="103"/>
      <c r="O947" s="103"/>
      <c r="P947" s="108"/>
      <c r="Q947" s="103"/>
      <c r="R947" s="103"/>
      <c r="S947" s="103"/>
      <c r="T947" s="103"/>
      <c r="U947" s="103"/>
      <c r="V947" s="103"/>
      <c r="W947" s="106"/>
      <c r="X947" s="103"/>
      <c r="Y947" s="103"/>
      <c r="Z947" s="103"/>
      <c r="AA947" s="103"/>
      <c r="AB947" s="103"/>
      <c r="AC947" s="103"/>
      <c r="AD947" s="103"/>
      <c r="AE947" s="103"/>
      <c r="AF947" s="103"/>
      <c r="AG947" s="103"/>
      <c r="AH947" s="103"/>
      <c r="AI947" s="103"/>
      <c r="AJ947" s="103"/>
    </row>
    <row r="948" spans="1:36" x14ac:dyDescent="0.2">
      <c r="A948" s="35">
        <v>946</v>
      </c>
      <c r="B948" s="93"/>
      <c r="C948" s="93"/>
      <c r="D948" s="103"/>
      <c r="E948" s="103"/>
      <c r="F948" s="103"/>
      <c r="G948" s="103"/>
      <c r="H948" s="103"/>
      <c r="I948" s="103"/>
      <c r="J948" s="103"/>
      <c r="K948" s="103"/>
      <c r="L948" s="104"/>
      <c r="M948" s="103"/>
      <c r="N948" s="103"/>
      <c r="O948" s="103"/>
      <c r="P948" s="108"/>
      <c r="Q948" s="103"/>
      <c r="R948" s="103"/>
      <c r="S948" s="103"/>
      <c r="T948" s="103"/>
      <c r="U948" s="103"/>
      <c r="V948" s="103"/>
      <c r="W948" s="106"/>
      <c r="X948" s="103"/>
      <c r="Y948" s="103"/>
      <c r="Z948" s="103"/>
      <c r="AA948" s="103"/>
      <c r="AB948" s="103"/>
      <c r="AC948" s="103"/>
      <c r="AD948" s="103"/>
      <c r="AE948" s="103"/>
      <c r="AF948" s="103"/>
      <c r="AG948" s="103"/>
      <c r="AH948" s="103"/>
      <c r="AI948" s="103"/>
      <c r="AJ948" s="103"/>
    </row>
    <row r="949" spans="1:36" x14ac:dyDescent="0.2">
      <c r="A949" s="35">
        <v>947</v>
      </c>
      <c r="B949" s="93"/>
      <c r="C949" s="93"/>
      <c r="D949" s="103"/>
      <c r="E949" s="103"/>
      <c r="F949" s="103"/>
      <c r="G949" s="103"/>
      <c r="H949" s="103"/>
      <c r="I949" s="103"/>
      <c r="J949" s="103"/>
      <c r="K949" s="103"/>
      <c r="L949" s="104"/>
      <c r="M949" s="103"/>
      <c r="N949" s="103"/>
      <c r="O949" s="103"/>
      <c r="P949" s="108"/>
      <c r="Q949" s="103"/>
      <c r="R949" s="103"/>
      <c r="S949" s="103"/>
      <c r="T949" s="103"/>
      <c r="U949" s="103"/>
      <c r="V949" s="103"/>
      <c r="W949" s="106"/>
      <c r="X949" s="103"/>
      <c r="Y949" s="103"/>
      <c r="Z949" s="103"/>
      <c r="AA949" s="103"/>
      <c r="AB949" s="103"/>
      <c r="AC949" s="103"/>
      <c r="AD949" s="103"/>
      <c r="AE949" s="103"/>
      <c r="AF949" s="103"/>
      <c r="AG949" s="103"/>
      <c r="AH949" s="103"/>
      <c r="AI949" s="103"/>
      <c r="AJ949" s="103"/>
    </row>
    <row r="950" spans="1:36" x14ac:dyDescent="0.2">
      <c r="A950" s="35">
        <v>948</v>
      </c>
      <c r="B950" s="93"/>
      <c r="C950" s="93"/>
      <c r="D950" s="103"/>
      <c r="E950" s="103"/>
      <c r="F950" s="103"/>
      <c r="G950" s="103"/>
      <c r="H950" s="103"/>
      <c r="I950" s="103"/>
      <c r="J950" s="103"/>
      <c r="K950" s="103"/>
      <c r="L950" s="104"/>
      <c r="M950" s="103"/>
      <c r="N950" s="103"/>
      <c r="O950" s="103"/>
      <c r="P950" s="108"/>
      <c r="Q950" s="103"/>
      <c r="R950" s="103"/>
      <c r="S950" s="103"/>
      <c r="T950" s="103"/>
      <c r="U950" s="103"/>
      <c r="V950" s="103"/>
      <c r="W950" s="106"/>
      <c r="X950" s="103"/>
      <c r="Y950" s="103"/>
      <c r="Z950" s="103"/>
      <c r="AA950" s="103"/>
      <c r="AB950" s="103"/>
      <c r="AC950" s="103"/>
      <c r="AD950" s="103"/>
      <c r="AE950" s="103"/>
      <c r="AF950" s="103"/>
      <c r="AG950" s="103"/>
      <c r="AH950" s="103"/>
      <c r="AI950" s="103"/>
      <c r="AJ950" s="103"/>
    </row>
    <row r="951" spans="1:36" x14ac:dyDescent="0.2">
      <c r="A951" s="35">
        <v>949</v>
      </c>
      <c r="B951" s="93"/>
      <c r="C951" s="93"/>
      <c r="D951" s="103"/>
      <c r="E951" s="103"/>
      <c r="F951" s="103"/>
      <c r="G951" s="103"/>
      <c r="H951" s="103"/>
      <c r="I951" s="103"/>
      <c r="J951" s="103"/>
      <c r="K951" s="103"/>
      <c r="L951" s="104"/>
      <c r="M951" s="103"/>
      <c r="N951" s="103"/>
      <c r="O951" s="103"/>
      <c r="P951" s="108"/>
      <c r="Q951" s="103"/>
      <c r="R951" s="103"/>
      <c r="S951" s="103"/>
      <c r="T951" s="103"/>
      <c r="U951" s="103"/>
      <c r="V951" s="103"/>
      <c r="W951" s="106"/>
      <c r="X951" s="103"/>
      <c r="Y951" s="103"/>
      <c r="Z951" s="103"/>
      <c r="AA951" s="103"/>
      <c r="AB951" s="103"/>
      <c r="AC951" s="103"/>
      <c r="AD951" s="103"/>
      <c r="AE951" s="103"/>
      <c r="AF951" s="103"/>
      <c r="AG951" s="103"/>
      <c r="AH951" s="103"/>
      <c r="AI951" s="103"/>
      <c r="AJ951" s="103"/>
    </row>
    <row r="952" spans="1:36" x14ac:dyDescent="0.2">
      <c r="A952" s="35">
        <v>950</v>
      </c>
      <c r="B952" s="93"/>
      <c r="C952" s="93"/>
      <c r="D952" s="103"/>
      <c r="E952" s="103"/>
      <c r="F952" s="103"/>
      <c r="G952" s="103"/>
      <c r="H952" s="103"/>
      <c r="I952" s="103"/>
      <c r="J952" s="103"/>
      <c r="K952" s="103"/>
      <c r="L952" s="104"/>
      <c r="M952" s="103"/>
      <c r="N952" s="103"/>
      <c r="O952" s="103"/>
      <c r="P952" s="108"/>
      <c r="Q952" s="103"/>
      <c r="R952" s="103"/>
      <c r="S952" s="103"/>
      <c r="T952" s="103"/>
      <c r="U952" s="103"/>
      <c r="V952" s="103"/>
      <c r="W952" s="106"/>
      <c r="X952" s="103"/>
      <c r="Y952" s="103"/>
      <c r="Z952" s="103"/>
      <c r="AA952" s="103"/>
      <c r="AB952" s="103"/>
      <c r="AC952" s="103"/>
      <c r="AD952" s="103"/>
      <c r="AE952" s="103"/>
      <c r="AF952" s="103"/>
      <c r="AG952" s="103"/>
      <c r="AH952" s="103"/>
      <c r="AI952" s="103"/>
      <c r="AJ952" s="103"/>
    </row>
    <row r="953" spans="1:36" x14ac:dyDescent="0.2">
      <c r="A953" s="35">
        <v>951</v>
      </c>
      <c r="B953" s="93"/>
      <c r="C953" s="93"/>
      <c r="D953" s="103"/>
      <c r="E953" s="103"/>
      <c r="F953" s="103"/>
      <c r="G953" s="103"/>
      <c r="H953" s="103"/>
      <c r="I953" s="103"/>
      <c r="J953" s="103"/>
      <c r="K953" s="103"/>
      <c r="L953" s="104"/>
      <c r="M953" s="103"/>
      <c r="N953" s="103"/>
      <c r="O953" s="103"/>
      <c r="P953" s="108"/>
      <c r="Q953" s="103"/>
      <c r="R953" s="103"/>
      <c r="S953" s="103"/>
      <c r="T953" s="103"/>
      <c r="U953" s="103"/>
      <c r="V953" s="103"/>
      <c r="W953" s="106"/>
      <c r="X953" s="103"/>
      <c r="Y953" s="103"/>
      <c r="Z953" s="103"/>
      <c r="AA953" s="103"/>
      <c r="AB953" s="103"/>
      <c r="AC953" s="103"/>
      <c r="AD953" s="103"/>
      <c r="AE953" s="103"/>
      <c r="AF953" s="103"/>
      <c r="AG953" s="103"/>
      <c r="AH953" s="103"/>
      <c r="AI953" s="103"/>
      <c r="AJ953" s="103"/>
    </row>
    <row r="954" spans="1:36" x14ac:dyDescent="0.2">
      <c r="A954" s="35">
        <v>952</v>
      </c>
      <c r="B954" s="93"/>
      <c r="C954" s="93"/>
      <c r="D954" s="103"/>
      <c r="E954" s="103"/>
      <c r="F954" s="103"/>
      <c r="G954" s="103"/>
      <c r="H954" s="103"/>
      <c r="I954" s="103"/>
      <c r="J954" s="103"/>
      <c r="K954" s="103"/>
      <c r="L954" s="104"/>
      <c r="M954" s="103"/>
      <c r="N954" s="103"/>
      <c r="O954" s="103"/>
      <c r="P954" s="108"/>
      <c r="Q954" s="103"/>
      <c r="R954" s="103"/>
      <c r="S954" s="103"/>
      <c r="T954" s="103"/>
      <c r="U954" s="103"/>
      <c r="V954" s="103"/>
      <c r="W954" s="106"/>
      <c r="X954" s="103"/>
      <c r="Y954" s="103"/>
      <c r="Z954" s="103"/>
      <c r="AA954" s="103"/>
      <c r="AB954" s="103"/>
      <c r="AC954" s="103"/>
      <c r="AD954" s="103"/>
      <c r="AE954" s="103"/>
      <c r="AF954" s="103"/>
      <c r="AG954" s="103"/>
      <c r="AH954" s="103"/>
      <c r="AI954" s="103"/>
      <c r="AJ954" s="103"/>
    </row>
    <row r="955" spans="1:36" x14ac:dyDescent="0.2">
      <c r="A955" s="35">
        <v>953</v>
      </c>
      <c r="B955" s="93"/>
      <c r="C955" s="93"/>
      <c r="D955" s="103"/>
      <c r="E955" s="103"/>
      <c r="F955" s="103"/>
      <c r="G955" s="103"/>
      <c r="H955" s="103"/>
      <c r="I955" s="103"/>
      <c r="J955" s="103"/>
      <c r="K955" s="103"/>
      <c r="L955" s="104"/>
      <c r="M955" s="103"/>
      <c r="N955" s="103"/>
      <c r="O955" s="103"/>
      <c r="P955" s="108"/>
      <c r="Q955" s="103"/>
      <c r="R955" s="103"/>
      <c r="S955" s="103"/>
      <c r="T955" s="103"/>
      <c r="U955" s="103"/>
      <c r="V955" s="103"/>
      <c r="W955" s="106"/>
      <c r="X955" s="103"/>
      <c r="Y955" s="103"/>
      <c r="Z955" s="103"/>
      <c r="AA955" s="103"/>
      <c r="AB955" s="103"/>
      <c r="AC955" s="103"/>
      <c r="AD955" s="103"/>
      <c r="AE955" s="103"/>
      <c r="AF955" s="103"/>
      <c r="AG955" s="103"/>
      <c r="AH955" s="103"/>
      <c r="AI955" s="103"/>
      <c r="AJ955" s="103"/>
    </row>
    <row r="956" spans="1:36" x14ac:dyDescent="0.2">
      <c r="A956" s="35">
        <v>954</v>
      </c>
      <c r="B956" s="93"/>
      <c r="C956" s="93"/>
      <c r="D956" s="103"/>
      <c r="E956" s="103"/>
      <c r="F956" s="103"/>
      <c r="G956" s="103"/>
      <c r="H956" s="103"/>
      <c r="I956" s="103"/>
      <c r="J956" s="103"/>
      <c r="K956" s="103"/>
      <c r="L956" s="104"/>
      <c r="M956" s="103"/>
      <c r="N956" s="103"/>
      <c r="O956" s="103"/>
      <c r="P956" s="108"/>
      <c r="Q956" s="103"/>
      <c r="R956" s="103"/>
      <c r="S956" s="103"/>
      <c r="T956" s="103"/>
      <c r="U956" s="103"/>
      <c r="V956" s="103"/>
      <c r="W956" s="106"/>
      <c r="X956" s="103"/>
      <c r="Y956" s="103"/>
      <c r="Z956" s="103"/>
      <c r="AA956" s="103"/>
      <c r="AB956" s="103"/>
      <c r="AC956" s="103"/>
      <c r="AD956" s="103"/>
      <c r="AE956" s="103"/>
      <c r="AF956" s="103"/>
      <c r="AG956" s="103"/>
      <c r="AH956" s="103"/>
      <c r="AI956" s="103"/>
      <c r="AJ956" s="103"/>
    </row>
    <row r="957" spans="1:36" x14ac:dyDescent="0.2">
      <c r="A957" s="35">
        <v>955</v>
      </c>
      <c r="B957" s="93"/>
      <c r="C957" s="93"/>
      <c r="D957" s="103"/>
      <c r="E957" s="103"/>
      <c r="F957" s="103"/>
      <c r="G957" s="103"/>
      <c r="H957" s="103"/>
      <c r="I957" s="103"/>
      <c r="J957" s="103"/>
      <c r="K957" s="103"/>
      <c r="L957" s="104"/>
      <c r="M957" s="103"/>
      <c r="N957" s="103"/>
      <c r="O957" s="103"/>
      <c r="P957" s="108"/>
      <c r="Q957" s="103"/>
      <c r="R957" s="103"/>
      <c r="S957" s="103"/>
      <c r="T957" s="103"/>
      <c r="U957" s="103"/>
      <c r="V957" s="103"/>
      <c r="W957" s="106"/>
      <c r="X957" s="103"/>
      <c r="Y957" s="103"/>
      <c r="Z957" s="103"/>
      <c r="AA957" s="103"/>
      <c r="AB957" s="103"/>
      <c r="AC957" s="103"/>
      <c r="AD957" s="103"/>
      <c r="AE957" s="103"/>
      <c r="AF957" s="103"/>
      <c r="AG957" s="103"/>
      <c r="AH957" s="103"/>
      <c r="AI957" s="103"/>
      <c r="AJ957" s="103"/>
    </row>
    <row r="958" spans="1:36" x14ac:dyDescent="0.2">
      <c r="A958" s="35">
        <v>956</v>
      </c>
      <c r="B958" s="93"/>
      <c r="C958" s="93"/>
      <c r="D958" s="103"/>
      <c r="E958" s="103"/>
      <c r="F958" s="103"/>
      <c r="G958" s="103"/>
      <c r="H958" s="103"/>
      <c r="I958" s="103"/>
      <c r="J958" s="103"/>
      <c r="K958" s="103"/>
      <c r="L958" s="104"/>
      <c r="M958" s="103"/>
      <c r="N958" s="103"/>
      <c r="O958" s="103"/>
      <c r="P958" s="108"/>
      <c r="Q958" s="103"/>
      <c r="R958" s="103"/>
      <c r="S958" s="103"/>
      <c r="T958" s="103"/>
      <c r="U958" s="103"/>
      <c r="V958" s="103"/>
      <c r="W958" s="106"/>
      <c r="X958" s="103"/>
      <c r="Y958" s="103"/>
      <c r="Z958" s="103"/>
      <c r="AA958" s="103"/>
      <c r="AB958" s="103"/>
      <c r="AC958" s="103"/>
      <c r="AD958" s="103"/>
      <c r="AE958" s="103"/>
      <c r="AF958" s="103"/>
      <c r="AG958" s="103"/>
      <c r="AH958" s="103"/>
      <c r="AI958" s="103"/>
      <c r="AJ958" s="103"/>
    </row>
    <row r="959" spans="1:36" x14ac:dyDescent="0.2">
      <c r="A959" s="35">
        <v>957</v>
      </c>
      <c r="B959" s="93"/>
      <c r="C959" s="93"/>
      <c r="D959" s="103"/>
      <c r="E959" s="103"/>
      <c r="F959" s="103"/>
      <c r="G959" s="103"/>
      <c r="H959" s="103"/>
      <c r="I959" s="103"/>
      <c r="J959" s="103"/>
      <c r="K959" s="103"/>
      <c r="L959" s="104"/>
      <c r="M959" s="103"/>
      <c r="N959" s="103"/>
      <c r="O959" s="103"/>
      <c r="P959" s="108"/>
      <c r="Q959" s="103"/>
      <c r="R959" s="103"/>
      <c r="S959" s="103"/>
      <c r="T959" s="103"/>
      <c r="U959" s="103"/>
      <c r="V959" s="103"/>
      <c r="W959" s="106"/>
      <c r="X959" s="103"/>
      <c r="Y959" s="103"/>
      <c r="Z959" s="103"/>
      <c r="AA959" s="103"/>
      <c r="AB959" s="103"/>
      <c r="AC959" s="103"/>
      <c r="AD959" s="103"/>
      <c r="AE959" s="103"/>
      <c r="AF959" s="103"/>
      <c r="AG959" s="103"/>
      <c r="AH959" s="103"/>
      <c r="AI959" s="103"/>
      <c r="AJ959" s="103"/>
    </row>
    <row r="960" spans="1:36" x14ac:dyDescent="0.2">
      <c r="A960" s="35">
        <v>958</v>
      </c>
      <c r="B960" s="93"/>
      <c r="C960" s="93"/>
      <c r="D960" s="103"/>
      <c r="E960" s="103"/>
      <c r="F960" s="103"/>
      <c r="G960" s="103"/>
      <c r="H960" s="103"/>
      <c r="I960" s="103"/>
      <c r="J960" s="103"/>
      <c r="K960" s="103"/>
      <c r="L960" s="104"/>
      <c r="M960" s="103"/>
      <c r="N960" s="103"/>
      <c r="O960" s="103"/>
      <c r="P960" s="108"/>
      <c r="Q960" s="103"/>
      <c r="R960" s="103"/>
      <c r="S960" s="103"/>
      <c r="T960" s="103"/>
      <c r="U960" s="103"/>
      <c r="V960" s="103"/>
      <c r="W960" s="106"/>
      <c r="X960" s="103"/>
      <c r="Y960" s="103"/>
      <c r="Z960" s="103"/>
      <c r="AA960" s="103"/>
      <c r="AB960" s="103"/>
      <c r="AC960" s="103"/>
      <c r="AD960" s="103"/>
      <c r="AE960" s="103"/>
      <c r="AF960" s="103"/>
      <c r="AG960" s="103"/>
      <c r="AH960" s="103"/>
      <c r="AI960" s="103"/>
      <c r="AJ960" s="103"/>
    </row>
    <row r="961" spans="1:36" x14ac:dyDescent="0.2">
      <c r="A961" s="35">
        <v>959</v>
      </c>
      <c r="B961" s="93"/>
      <c r="C961" s="93"/>
      <c r="D961" s="103"/>
      <c r="E961" s="103"/>
      <c r="F961" s="103"/>
      <c r="G961" s="103"/>
      <c r="H961" s="103"/>
      <c r="I961" s="103"/>
      <c r="J961" s="103"/>
      <c r="K961" s="103"/>
      <c r="L961" s="104"/>
      <c r="M961" s="103"/>
      <c r="N961" s="103"/>
      <c r="O961" s="103"/>
      <c r="P961" s="108"/>
      <c r="Q961" s="103"/>
      <c r="R961" s="103"/>
      <c r="S961" s="103"/>
      <c r="T961" s="103"/>
      <c r="U961" s="103"/>
      <c r="V961" s="103"/>
      <c r="W961" s="106"/>
      <c r="X961" s="103"/>
      <c r="Y961" s="103"/>
      <c r="Z961" s="103"/>
      <c r="AA961" s="103"/>
      <c r="AB961" s="103"/>
      <c r="AC961" s="103"/>
      <c r="AD961" s="103"/>
      <c r="AE961" s="103"/>
      <c r="AF961" s="103"/>
      <c r="AG961" s="103"/>
      <c r="AH961" s="103"/>
      <c r="AI961" s="103"/>
      <c r="AJ961" s="103"/>
    </row>
    <row r="962" spans="1:36" x14ac:dyDescent="0.2">
      <c r="A962" s="35">
        <v>960</v>
      </c>
      <c r="B962" s="93"/>
      <c r="C962" s="93"/>
      <c r="D962" s="103"/>
      <c r="E962" s="103"/>
      <c r="F962" s="103"/>
      <c r="G962" s="103"/>
      <c r="H962" s="103"/>
      <c r="I962" s="103"/>
      <c r="J962" s="103"/>
      <c r="K962" s="103"/>
      <c r="L962" s="104"/>
      <c r="M962" s="103"/>
      <c r="N962" s="103"/>
      <c r="O962" s="103"/>
      <c r="P962" s="108"/>
      <c r="Q962" s="103"/>
      <c r="R962" s="103"/>
      <c r="S962" s="103"/>
      <c r="T962" s="103"/>
      <c r="U962" s="103"/>
      <c r="V962" s="103"/>
      <c r="W962" s="106"/>
      <c r="X962" s="103"/>
      <c r="Y962" s="103"/>
      <c r="Z962" s="103"/>
      <c r="AA962" s="103"/>
      <c r="AB962" s="103"/>
      <c r="AC962" s="103"/>
      <c r="AD962" s="103"/>
      <c r="AE962" s="103"/>
      <c r="AF962" s="103"/>
      <c r="AG962" s="103"/>
      <c r="AH962" s="103"/>
      <c r="AI962" s="103"/>
      <c r="AJ962" s="103"/>
    </row>
    <row r="963" spans="1:36" x14ac:dyDescent="0.2">
      <c r="A963" s="35">
        <v>961</v>
      </c>
      <c r="B963" s="93"/>
      <c r="C963" s="93"/>
      <c r="D963" s="103"/>
      <c r="E963" s="103"/>
      <c r="F963" s="103"/>
      <c r="G963" s="103"/>
      <c r="H963" s="103"/>
      <c r="I963" s="103"/>
      <c r="J963" s="103"/>
      <c r="K963" s="103"/>
      <c r="L963" s="104"/>
      <c r="M963" s="103"/>
      <c r="N963" s="103"/>
      <c r="O963" s="103"/>
      <c r="P963" s="108"/>
      <c r="Q963" s="103"/>
      <c r="R963" s="103"/>
      <c r="S963" s="103"/>
      <c r="T963" s="103"/>
      <c r="U963" s="103"/>
      <c r="V963" s="103"/>
      <c r="W963" s="106"/>
      <c r="X963" s="103"/>
      <c r="Y963" s="103"/>
      <c r="Z963" s="103"/>
      <c r="AA963" s="103"/>
      <c r="AB963" s="103"/>
      <c r="AC963" s="103"/>
      <c r="AD963" s="103"/>
      <c r="AE963" s="103"/>
      <c r="AF963" s="103"/>
      <c r="AG963" s="103"/>
      <c r="AH963" s="103"/>
      <c r="AI963" s="103"/>
      <c r="AJ963" s="103"/>
    </row>
    <row r="964" spans="1:36" x14ac:dyDescent="0.2">
      <c r="A964" s="35">
        <v>962</v>
      </c>
      <c r="B964" s="93"/>
      <c r="C964" s="93"/>
      <c r="D964" s="103"/>
      <c r="E964" s="103"/>
      <c r="F964" s="103"/>
      <c r="G964" s="103"/>
      <c r="H964" s="103"/>
      <c r="I964" s="103"/>
      <c r="J964" s="103"/>
      <c r="K964" s="103"/>
      <c r="L964" s="104"/>
      <c r="M964" s="103"/>
      <c r="N964" s="103"/>
      <c r="O964" s="103"/>
      <c r="P964" s="108"/>
      <c r="Q964" s="103"/>
      <c r="R964" s="103"/>
      <c r="S964" s="103"/>
      <c r="T964" s="103"/>
      <c r="U964" s="103"/>
      <c r="V964" s="103"/>
      <c r="W964" s="106"/>
      <c r="X964" s="103"/>
      <c r="Y964" s="103"/>
      <c r="Z964" s="103"/>
      <c r="AA964" s="103"/>
      <c r="AB964" s="103"/>
      <c r="AC964" s="103"/>
      <c r="AD964" s="103"/>
      <c r="AE964" s="103"/>
      <c r="AF964" s="103"/>
      <c r="AG964" s="103"/>
      <c r="AH964" s="103"/>
      <c r="AI964" s="103"/>
      <c r="AJ964" s="103"/>
    </row>
    <row r="965" spans="1:36" x14ac:dyDescent="0.2">
      <c r="A965" s="35">
        <v>963</v>
      </c>
      <c r="B965" s="93"/>
      <c r="C965" s="93"/>
      <c r="D965" s="103"/>
      <c r="E965" s="103"/>
      <c r="F965" s="103"/>
      <c r="G965" s="103"/>
      <c r="H965" s="103"/>
      <c r="I965" s="103"/>
      <c r="J965" s="103"/>
      <c r="K965" s="103"/>
      <c r="L965" s="104"/>
      <c r="M965" s="103"/>
      <c r="N965" s="103"/>
      <c r="O965" s="103"/>
      <c r="P965" s="108"/>
      <c r="Q965" s="103"/>
      <c r="R965" s="103"/>
      <c r="S965" s="103"/>
      <c r="T965" s="103"/>
      <c r="U965" s="103"/>
      <c r="V965" s="103"/>
      <c r="W965" s="106"/>
      <c r="X965" s="103"/>
      <c r="Y965" s="103"/>
      <c r="Z965" s="103"/>
      <c r="AA965" s="103"/>
      <c r="AB965" s="103"/>
      <c r="AC965" s="103"/>
      <c r="AD965" s="103"/>
      <c r="AE965" s="103"/>
      <c r="AF965" s="103"/>
      <c r="AG965" s="103"/>
      <c r="AH965" s="103"/>
      <c r="AI965" s="103"/>
      <c r="AJ965" s="103"/>
    </row>
    <row r="966" spans="1:36" x14ac:dyDescent="0.2">
      <c r="A966" s="35">
        <v>964</v>
      </c>
      <c r="B966" s="93"/>
      <c r="C966" s="93"/>
      <c r="D966" s="103"/>
      <c r="E966" s="103"/>
      <c r="F966" s="103"/>
      <c r="G966" s="103"/>
      <c r="H966" s="103"/>
      <c r="I966" s="103"/>
      <c r="J966" s="103"/>
      <c r="K966" s="103"/>
      <c r="L966" s="104"/>
      <c r="M966" s="103"/>
      <c r="N966" s="103"/>
      <c r="O966" s="103"/>
      <c r="P966" s="108"/>
      <c r="Q966" s="103"/>
      <c r="R966" s="103"/>
      <c r="S966" s="103"/>
      <c r="T966" s="103"/>
      <c r="U966" s="103"/>
      <c r="V966" s="103"/>
      <c r="W966" s="106"/>
      <c r="X966" s="103"/>
      <c r="Y966" s="103"/>
      <c r="Z966" s="103"/>
      <c r="AA966" s="103"/>
      <c r="AB966" s="103"/>
      <c r="AC966" s="103"/>
      <c r="AD966" s="103"/>
      <c r="AE966" s="103"/>
      <c r="AF966" s="103"/>
      <c r="AG966" s="103"/>
      <c r="AH966" s="103"/>
      <c r="AI966" s="103"/>
      <c r="AJ966" s="103"/>
    </row>
    <row r="967" spans="1:36" x14ac:dyDescent="0.2">
      <c r="A967" s="35">
        <v>965</v>
      </c>
      <c r="B967" s="93"/>
      <c r="C967" s="93"/>
      <c r="D967" s="103"/>
      <c r="E967" s="103"/>
      <c r="F967" s="103"/>
      <c r="G967" s="103"/>
      <c r="H967" s="103"/>
      <c r="I967" s="103"/>
      <c r="J967" s="103"/>
      <c r="K967" s="103"/>
      <c r="L967" s="104"/>
      <c r="M967" s="103"/>
      <c r="N967" s="103"/>
      <c r="O967" s="103"/>
      <c r="P967" s="108"/>
      <c r="Q967" s="103"/>
      <c r="R967" s="103"/>
      <c r="S967" s="103"/>
      <c r="T967" s="103"/>
      <c r="U967" s="103"/>
      <c r="V967" s="103"/>
      <c r="W967" s="106"/>
      <c r="X967" s="103"/>
      <c r="Y967" s="103"/>
      <c r="Z967" s="103"/>
      <c r="AA967" s="103"/>
      <c r="AB967" s="103"/>
      <c r="AC967" s="103"/>
      <c r="AD967" s="103"/>
      <c r="AE967" s="103"/>
      <c r="AF967" s="103"/>
      <c r="AG967" s="103"/>
      <c r="AH967" s="103"/>
      <c r="AI967" s="103"/>
      <c r="AJ967" s="103"/>
    </row>
    <row r="968" spans="1:36" x14ac:dyDescent="0.2">
      <c r="A968" s="35">
        <v>966</v>
      </c>
      <c r="B968" s="93"/>
      <c r="C968" s="93"/>
      <c r="D968" s="103"/>
      <c r="E968" s="103"/>
      <c r="F968" s="103"/>
      <c r="G968" s="103"/>
      <c r="H968" s="103"/>
      <c r="I968" s="103"/>
      <c r="J968" s="103"/>
      <c r="K968" s="103"/>
      <c r="L968" s="104"/>
      <c r="M968" s="103"/>
      <c r="N968" s="103"/>
      <c r="O968" s="103"/>
      <c r="P968" s="108"/>
      <c r="Q968" s="103"/>
      <c r="R968" s="103"/>
      <c r="S968" s="103"/>
      <c r="T968" s="103"/>
      <c r="U968" s="103"/>
      <c r="V968" s="103"/>
      <c r="W968" s="106"/>
      <c r="X968" s="103"/>
      <c r="Y968" s="103"/>
      <c r="Z968" s="103"/>
      <c r="AA968" s="103"/>
      <c r="AB968" s="103"/>
      <c r="AC968" s="103"/>
      <c r="AD968" s="103"/>
      <c r="AE968" s="103"/>
      <c r="AF968" s="103"/>
      <c r="AG968" s="103"/>
      <c r="AH968" s="103"/>
      <c r="AI968" s="103"/>
      <c r="AJ968" s="103"/>
    </row>
    <row r="969" spans="1:36" x14ac:dyDescent="0.2">
      <c r="A969" s="35">
        <v>967</v>
      </c>
      <c r="B969" s="93"/>
      <c r="C969" s="93"/>
      <c r="D969" s="103"/>
      <c r="E969" s="103"/>
      <c r="F969" s="103"/>
      <c r="G969" s="103"/>
      <c r="H969" s="103"/>
      <c r="I969" s="103"/>
      <c r="J969" s="103"/>
      <c r="K969" s="103"/>
      <c r="L969" s="104"/>
      <c r="M969" s="103"/>
      <c r="N969" s="103"/>
      <c r="O969" s="103"/>
      <c r="P969" s="108"/>
      <c r="Q969" s="103"/>
      <c r="R969" s="103"/>
      <c r="S969" s="103"/>
      <c r="T969" s="103"/>
      <c r="U969" s="103"/>
      <c r="V969" s="103"/>
      <c r="W969" s="106"/>
      <c r="X969" s="103"/>
      <c r="Y969" s="103"/>
      <c r="Z969" s="103"/>
      <c r="AA969" s="103"/>
      <c r="AB969" s="103"/>
      <c r="AC969" s="103"/>
      <c r="AD969" s="103"/>
      <c r="AE969" s="103"/>
      <c r="AF969" s="103"/>
      <c r="AG969" s="103"/>
      <c r="AH969" s="103"/>
      <c r="AI969" s="103"/>
      <c r="AJ969" s="103"/>
    </row>
    <row r="970" spans="1:36" x14ac:dyDescent="0.2">
      <c r="A970" s="35">
        <v>968</v>
      </c>
      <c r="B970" s="93"/>
      <c r="C970" s="93"/>
      <c r="D970" s="103"/>
      <c r="E970" s="103"/>
      <c r="F970" s="103"/>
      <c r="G970" s="103"/>
      <c r="H970" s="103"/>
      <c r="I970" s="103"/>
      <c r="J970" s="103"/>
      <c r="K970" s="103"/>
      <c r="L970" s="104"/>
      <c r="M970" s="103"/>
      <c r="N970" s="103"/>
      <c r="O970" s="103"/>
      <c r="P970" s="108"/>
      <c r="Q970" s="103"/>
      <c r="R970" s="103"/>
      <c r="S970" s="103"/>
      <c r="T970" s="103"/>
      <c r="U970" s="103"/>
      <c r="V970" s="103"/>
      <c r="W970" s="106"/>
      <c r="X970" s="103"/>
      <c r="Y970" s="103"/>
      <c r="Z970" s="103"/>
      <c r="AA970" s="103"/>
      <c r="AB970" s="103"/>
      <c r="AC970" s="103"/>
      <c r="AD970" s="103"/>
      <c r="AE970" s="103"/>
      <c r="AF970" s="103"/>
      <c r="AG970" s="103"/>
      <c r="AH970" s="103"/>
      <c r="AI970" s="103"/>
      <c r="AJ970" s="103"/>
    </row>
    <row r="971" spans="1:36" x14ac:dyDescent="0.2">
      <c r="A971" s="35">
        <v>969</v>
      </c>
      <c r="B971" s="93"/>
      <c r="C971" s="93"/>
      <c r="D971" s="103"/>
      <c r="E971" s="103"/>
      <c r="F971" s="103"/>
      <c r="G971" s="103"/>
      <c r="H971" s="103"/>
      <c r="I971" s="103"/>
      <c r="J971" s="103"/>
      <c r="K971" s="103"/>
      <c r="L971" s="104"/>
      <c r="M971" s="103"/>
      <c r="N971" s="103"/>
      <c r="O971" s="103"/>
      <c r="P971" s="108"/>
      <c r="Q971" s="103"/>
      <c r="R971" s="103"/>
      <c r="S971" s="103"/>
      <c r="T971" s="103"/>
      <c r="U971" s="103"/>
      <c r="V971" s="103"/>
      <c r="W971" s="106"/>
      <c r="X971" s="103"/>
      <c r="Y971" s="103"/>
      <c r="Z971" s="103"/>
      <c r="AA971" s="103"/>
      <c r="AB971" s="103"/>
      <c r="AC971" s="103"/>
      <c r="AD971" s="103"/>
      <c r="AE971" s="103"/>
      <c r="AF971" s="103"/>
      <c r="AG971" s="103"/>
      <c r="AH971" s="103"/>
      <c r="AI971" s="103"/>
      <c r="AJ971" s="103"/>
    </row>
    <row r="972" spans="1:36" x14ac:dyDescent="0.2">
      <c r="A972" s="35">
        <v>970</v>
      </c>
      <c r="B972" s="93"/>
      <c r="C972" s="93"/>
      <c r="D972" s="103"/>
      <c r="E972" s="103"/>
      <c r="F972" s="103"/>
      <c r="G972" s="103"/>
      <c r="H972" s="103"/>
      <c r="I972" s="103"/>
      <c r="J972" s="103"/>
      <c r="K972" s="103"/>
      <c r="L972" s="104"/>
      <c r="M972" s="103"/>
      <c r="N972" s="103"/>
      <c r="O972" s="103"/>
      <c r="P972" s="108"/>
      <c r="Q972" s="103"/>
      <c r="R972" s="103"/>
      <c r="S972" s="103"/>
      <c r="T972" s="103"/>
      <c r="U972" s="103"/>
      <c r="V972" s="103"/>
      <c r="W972" s="106"/>
      <c r="X972" s="103"/>
      <c r="Y972" s="103"/>
      <c r="Z972" s="103"/>
      <c r="AA972" s="103"/>
      <c r="AB972" s="103"/>
      <c r="AC972" s="103"/>
      <c r="AD972" s="103"/>
      <c r="AE972" s="103"/>
      <c r="AF972" s="103"/>
      <c r="AG972" s="103"/>
      <c r="AH972" s="103"/>
      <c r="AI972" s="103"/>
      <c r="AJ972" s="103"/>
    </row>
    <row r="973" spans="1:36" x14ac:dyDescent="0.2">
      <c r="A973" s="35">
        <v>971</v>
      </c>
      <c r="B973" s="93"/>
      <c r="C973" s="93"/>
      <c r="D973" s="103"/>
      <c r="E973" s="103"/>
      <c r="F973" s="103"/>
      <c r="G973" s="103"/>
      <c r="H973" s="103"/>
      <c r="I973" s="103"/>
      <c r="J973" s="103"/>
      <c r="K973" s="103"/>
      <c r="L973" s="104"/>
      <c r="M973" s="103"/>
      <c r="N973" s="103"/>
      <c r="O973" s="103"/>
      <c r="P973" s="108"/>
      <c r="Q973" s="103"/>
      <c r="R973" s="103"/>
      <c r="S973" s="103"/>
      <c r="T973" s="103"/>
      <c r="U973" s="103"/>
      <c r="V973" s="103"/>
      <c r="W973" s="106"/>
      <c r="X973" s="103"/>
      <c r="Y973" s="103"/>
      <c r="Z973" s="103"/>
      <c r="AA973" s="103"/>
      <c r="AB973" s="103"/>
      <c r="AC973" s="103"/>
      <c r="AD973" s="103"/>
      <c r="AE973" s="103"/>
      <c r="AF973" s="103"/>
      <c r="AG973" s="103"/>
      <c r="AH973" s="103"/>
      <c r="AI973" s="103"/>
      <c r="AJ973" s="103"/>
    </row>
    <row r="974" spans="1:36" x14ac:dyDescent="0.2">
      <c r="A974" s="35">
        <v>972</v>
      </c>
      <c r="B974" s="93"/>
      <c r="C974" s="93"/>
      <c r="D974" s="103"/>
      <c r="E974" s="103"/>
      <c r="F974" s="103"/>
      <c r="G974" s="103"/>
      <c r="H974" s="103"/>
      <c r="I974" s="103"/>
      <c r="J974" s="103"/>
      <c r="K974" s="103"/>
      <c r="L974" s="104"/>
      <c r="M974" s="103"/>
      <c r="N974" s="103"/>
      <c r="O974" s="103"/>
      <c r="P974" s="108"/>
      <c r="Q974" s="103"/>
      <c r="R974" s="103"/>
      <c r="S974" s="103"/>
      <c r="T974" s="103"/>
      <c r="U974" s="103"/>
      <c r="V974" s="103"/>
      <c r="W974" s="106"/>
      <c r="X974" s="103"/>
      <c r="Y974" s="103"/>
      <c r="Z974" s="103"/>
      <c r="AA974" s="103"/>
      <c r="AB974" s="103"/>
      <c r="AC974" s="103"/>
      <c r="AD974" s="103"/>
      <c r="AE974" s="103"/>
      <c r="AF974" s="103"/>
      <c r="AG974" s="103"/>
      <c r="AH974" s="103"/>
      <c r="AI974" s="103"/>
      <c r="AJ974" s="103"/>
    </row>
    <row r="975" spans="1:36" x14ac:dyDescent="0.2">
      <c r="A975" s="35">
        <v>973</v>
      </c>
      <c r="B975" s="93"/>
      <c r="C975" s="93"/>
      <c r="D975" s="103"/>
      <c r="E975" s="103"/>
      <c r="F975" s="103"/>
      <c r="G975" s="103"/>
      <c r="H975" s="103"/>
      <c r="I975" s="103"/>
      <c r="J975" s="103"/>
      <c r="K975" s="103"/>
      <c r="L975" s="104"/>
      <c r="M975" s="103"/>
      <c r="N975" s="103"/>
      <c r="O975" s="103"/>
      <c r="P975" s="108"/>
      <c r="Q975" s="103"/>
      <c r="R975" s="103"/>
      <c r="S975" s="103"/>
      <c r="T975" s="103"/>
      <c r="U975" s="103"/>
      <c r="V975" s="103"/>
      <c r="W975" s="106"/>
      <c r="X975" s="103"/>
      <c r="Y975" s="103"/>
      <c r="Z975" s="103"/>
      <c r="AA975" s="103"/>
      <c r="AB975" s="103"/>
      <c r="AC975" s="103"/>
      <c r="AD975" s="103"/>
      <c r="AE975" s="103"/>
      <c r="AF975" s="103"/>
      <c r="AG975" s="103"/>
      <c r="AH975" s="103"/>
      <c r="AI975" s="103"/>
      <c r="AJ975" s="103"/>
    </row>
    <row r="976" spans="1:36" x14ac:dyDescent="0.2">
      <c r="A976" s="35">
        <v>974</v>
      </c>
      <c r="B976" s="93"/>
      <c r="C976" s="93"/>
      <c r="D976" s="103"/>
      <c r="E976" s="103"/>
      <c r="F976" s="103"/>
      <c r="G976" s="103"/>
      <c r="H976" s="103"/>
      <c r="I976" s="103"/>
      <c r="J976" s="103"/>
      <c r="K976" s="103"/>
      <c r="L976" s="104"/>
      <c r="M976" s="103"/>
      <c r="N976" s="103"/>
      <c r="O976" s="103"/>
      <c r="P976" s="108"/>
      <c r="Q976" s="103"/>
      <c r="R976" s="103"/>
      <c r="S976" s="103"/>
      <c r="T976" s="103"/>
      <c r="U976" s="103"/>
      <c r="V976" s="103"/>
      <c r="W976" s="106"/>
      <c r="X976" s="103"/>
      <c r="Y976" s="103"/>
      <c r="Z976" s="103"/>
      <c r="AA976" s="103"/>
      <c r="AB976" s="103"/>
      <c r="AC976" s="103"/>
      <c r="AD976" s="103"/>
      <c r="AE976" s="103"/>
      <c r="AF976" s="103"/>
      <c r="AG976" s="103"/>
      <c r="AH976" s="103"/>
      <c r="AI976" s="103"/>
      <c r="AJ976" s="103"/>
    </row>
    <row r="977" spans="1:36" x14ac:dyDescent="0.2">
      <c r="A977" s="35">
        <v>975</v>
      </c>
      <c r="B977" s="93"/>
      <c r="C977" s="93"/>
      <c r="D977" s="103"/>
      <c r="E977" s="103"/>
      <c r="F977" s="103"/>
      <c r="G977" s="103"/>
      <c r="H977" s="103"/>
      <c r="I977" s="103"/>
      <c r="J977" s="103"/>
      <c r="K977" s="103"/>
      <c r="L977" s="104"/>
      <c r="M977" s="103"/>
      <c r="N977" s="103"/>
      <c r="O977" s="103"/>
      <c r="P977" s="108"/>
      <c r="Q977" s="103"/>
      <c r="R977" s="103"/>
      <c r="S977" s="103"/>
      <c r="T977" s="103"/>
      <c r="U977" s="103"/>
      <c r="V977" s="103"/>
      <c r="W977" s="106"/>
      <c r="X977" s="103"/>
      <c r="Y977" s="103"/>
      <c r="Z977" s="103"/>
      <c r="AA977" s="103"/>
      <c r="AB977" s="103"/>
      <c r="AC977" s="103"/>
      <c r="AD977" s="103"/>
      <c r="AE977" s="103"/>
      <c r="AF977" s="103"/>
      <c r="AG977" s="103"/>
      <c r="AH977" s="103"/>
      <c r="AI977" s="103"/>
      <c r="AJ977" s="103"/>
    </row>
    <row r="978" spans="1:36" x14ac:dyDescent="0.2">
      <c r="A978" s="35">
        <v>976</v>
      </c>
      <c r="B978" s="93"/>
      <c r="C978" s="93"/>
      <c r="D978" s="103"/>
      <c r="E978" s="103"/>
      <c r="F978" s="103"/>
      <c r="G978" s="103"/>
      <c r="H978" s="103"/>
      <c r="I978" s="103"/>
      <c r="J978" s="103"/>
      <c r="K978" s="103"/>
      <c r="L978" s="104"/>
      <c r="M978" s="103"/>
      <c r="N978" s="103"/>
      <c r="O978" s="103"/>
      <c r="P978" s="108"/>
      <c r="Q978" s="103"/>
      <c r="R978" s="103"/>
      <c r="S978" s="103"/>
      <c r="T978" s="103"/>
      <c r="U978" s="103"/>
      <c r="V978" s="103"/>
      <c r="W978" s="106"/>
      <c r="X978" s="103"/>
      <c r="Y978" s="103"/>
      <c r="Z978" s="103"/>
      <c r="AA978" s="103"/>
      <c r="AB978" s="103"/>
      <c r="AC978" s="103"/>
      <c r="AD978" s="103"/>
      <c r="AE978" s="103"/>
      <c r="AF978" s="103"/>
      <c r="AG978" s="103"/>
      <c r="AH978" s="103"/>
      <c r="AI978" s="103"/>
      <c r="AJ978" s="103"/>
    </row>
    <row r="979" spans="1:36" x14ac:dyDescent="0.2">
      <c r="A979" s="35">
        <v>977</v>
      </c>
      <c r="B979" s="93"/>
      <c r="C979" s="93"/>
      <c r="D979" s="103"/>
      <c r="E979" s="103"/>
      <c r="F979" s="103"/>
      <c r="G979" s="103"/>
      <c r="H979" s="103"/>
      <c r="I979" s="103"/>
      <c r="J979" s="103"/>
      <c r="K979" s="103"/>
      <c r="L979" s="104"/>
      <c r="M979" s="103"/>
      <c r="N979" s="103"/>
      <c r="O979" s="103"/>
      <c r="P979" s="108"/>
      <c r="Q979" s="103"/>
      <c r="R979" s="103"/>
      <c r="S979" s="103"/>
      <c r="T979" s="103"/>
      <c r="U979" s="103"/>
      <c r="V979" s="103"/>
      <c r="W979" s="106"/>
      <c r="X979" s="103"/>
      <c r="Y979" s="103"/>
      <c r="Z979" s="103"/>
      <c r="AA979" s="103"/>
      <c r="AB979" s="103"/>
      <c r="AC979" s="103"/>
      <c r="AD979" s="103"/>
      <c r="AE979" s="103"/>
      <c r="AF979" s="103"/>
      <c r="AG979" s="103"/>
      <c r="AH979" s="103"/>
      <c r="AI979" s="103"/>
      <c r="AJ979" s="103"/>
    </row>
    <row r="980" spans="1:36" x14ac:dyDescent="0.2">
      <c r="A980" s="35">
        <v>978</v>
      </c>
      <c r="B980" s="93"/>
      <c r="C980" s="93"/>
      <c r="D980" s="103"/>
      <c r="E980" s="103"/>
      <c r="F980" s="103"/>
      <c r="G980" s="103"/>
      <c r="H980" s="103"/>
      <c r="I980" s="103"/>
      <c r="J980" s="103"/>
      <c r="K980" s="103"/>
      <c r="L980" s="104"/>
      <c r="M980" s="103"/>
      <c r="N980" s="103"/>
      <c r="O980" s="103"/>
      <c r="P980" s="108"/>
      <c r="Q980" s="103"/>
      <c r="R980" s="103"/>
      <c r="S980" s="103"/>
      <c r="T980" s="103"/>
      <c r="U980" s="103"/>
      <c r="V980" s="103"/>
      <c r="W980" s="106"/>
      <c r="X980" s="103"/>
      <c r="Y980" s="103"/>
      <c r="Z980" s="103"/>
      <c r="AA980" s="103"/>
      <c r="AB980" s="103"/>
      <c r="AC980" s="103"/>
      <c r="AD980" s="103"/>
      <c r="AE980" s="103"/>
      <c r="AF980" s="103"/>
      <c r="AG980" s="103"/>
      <c r="AH980" s="103"/>
      <c r="AI980" s="103"/>
      <c r="AJ980" s="103"/>
    </row>
    <row r="981" spans="1:36" x14ac:dyDescent="0.2">
      <c r="A981" s="35">
        <v>979</v>
      </c>
      <c r="B981" s="93"/>
      <c r="C981" s="93"/>
      <c r="D981" s="103"/>
      <c r="E981" s="103"/>
      <c r="F981" s="103"/>
      <c r="G981" s="103"/>
      <c r="H981" s="103"/>
      <c r="I981" s="103"/>
      <c r="J981" s="103"/>
      <c r="K981" s="103"/>
      <c r="L981" s="104"/>
      <c r="M981" s="103"/>
      <c r="N981" s="103"/>
      <c r="O981" s="103"/>
      <c r="P981" s="108"/>
      <c r="Q981" s="103"/>
      <c r="R981" s="103"/>
      <c r="S981" s="103"/>
      <c r="T981" s="103"/>
      <c r="U981" s="103"/>
      <c r="V981" s="103"/>
      <c r="W981" s="106"/>
      <c r="X981" s="103"/>
      <c r="Y981" s="103"/>
      <c r="Z981" s="103"/>
      <c r="AA981" s="103"/>
      <c r="AB981" s="103"/>
      <c r="AC981" s="103"/>
      <c r="AD981" s="103"/>
      <c r="AE981" s="103"/>
      <c r="AF981" s="103"/>
      <c r="AG981" s="103"/>
      <c r="AH981" s="103"/>
      <c r="AI981" s="103"/>
      <c r="AJ981" s="103"/>
    </row>
    <row r="982" spans="1:36" x14ac:dyDescent="0.2">
      <c r="A982" s="35">
        <v>980</v>
      </c>
      <c r="B982" s="93"/>
      <c r="C982" s="93"/>
      <c r="D982" s="103"/>
      <c r="E982" s="103"/>
      <c r="F982" s="103"/>
      <c r="G982" s="103"/>
      <c r="H982" s="103"/>
      <c r="I982" s="103"/>
      <c r="J982" s="103"/>
      <c r="K982" s="103"/>
      <c r="L982" s="104"/>
      <c r="M982" s="103"/>
      <c r="N982" s="103"/>
      <c r="O982" s="103"/>
      <c r="P982" s="108"/>
      <c r="Q982" s="103"/>
      <c r="R982" s="103"/>
      <c r="S982" s="103"/>
      <c r="T982" s="103"/>
      <c r="U982" s="103"/>
      <c r="V982" s="103"/>
      <c r="W982" s="106"/>
      <c r="X982" s="103"/>
      <c r="Y982" s="103"/>
      <c r="Z982" s="103"/>
      <c r="AA982" s="103"/>
      <c r="AB982" s="103"/>
      <c r="AC982" s="103"/>
      <c r="AD982" s="103"/>
      <c r="AE982" s="103"/>
      <c r="AF982" s="103"/>
      <c r="AG982" s="103"/>
      <c r="AH982" s="103"/>
      <c r="AI982" s="103"/>
      <c r="AJ982" s="103"/>
    </row>
    <row r="983" spans="1:36" x14ac:dyDescent="0.2">
      <c r="A983" s="35">
        <v>981</v>
      </c>
      <c r="B983" s="93"/>
      <c r="C983" s="93"/>
      <c r="D983" s="103"/>
      <c r="E983" s="103"/>
      <c r="F983" s="103"/>
      <c r="G983" s="103"/>
      <c r="H983" s="103"/>
      <c r="I983" s="103"/>
      <c r="J983" s="103"/>
      <c r="K983" s="103"/>
      <c r="L983" s="104"/>
      <c r="M983" s="103"/>
      <c r="N983" s="103"/>
      <c r="O983" s="103"/>
      <c r="P983" s="108"/>
      <c r="Q983" s="103"/>
      <c r="R983" s="103"/>
      <c r="S983" s="103"/>
      <c r="T983" s="103"/>
      <c r="U983" s="103"/>
      <c r="V983" s="103"/>
      <c r="W983" s="106"/>
      <c r="X983" s="103"/>
      <c r="Y983" s="103"/>
      <c r="Z983" s="103"/>
      <c r="AA983" s="103"/>
      <c r="AB983" s="103"/>
      <c r="AC983" s="103"/>
      <c r="AD983" s="103"/>
      <c r="AE983" s="103"/>
      <c r="AF983" s="103"/>
      <c r="AG983" s="103"/>
      <c r="AH983" s="103"/>
      <c r="AI983" s="103"/>
      <c r="AJ983" s="103"/>
    </row>
    <row r="984" spans="1:36" x14ac:dyDescent="0.2">
      <c r="A984" s="35">
        <v>982</v>
      </c>
      <c r="B984" s="93"/>
      <c r="C984" s="93"/>
      <c r="D984" s="103"/>
      <c r="E984" s="103"/>
      <c r="F984" s="103"/>
      <c r="G984" s="103"/>
      <c r="H984" s="103"/>
      <c r="I984" s="103"/>
      <c r="J984" s="103"/>
      <c r="K984" s="103"/>
      <c r="L984" s="104"/>
      <c r="M984" s="103"/>
      <c r="N984" s="103"/>
      <c r="O984" s="103"/>
      <c r="P984" s="108"/>
      <c r="Q984" s="103"/>
      <c r="R984" s="103"/>
      <c r="S984" s="103"/>
      <c r="T984" s="103"/>
      <c r="U984" s="103"/>
      <c r="V984" s="103"/>
      <c r="W984" s="106"/>
      <c r="X984" s="103"/>
      <c r="Y984" s="103"/>
      <c r="Z984" s="103"/>
      <c r="AA984" s="103"/>
      <c r="AB984" s="103"/>
      <c r="AC984" s="103"/>
      <c r="AD984" s="103"/>
      <c r="AE984" s="103"/>
      <c r="AF984" s="103"/>
      <c r="AG984" s="103"/>
      <c r="AH984" s="103"/>
      <c r="AI984" s="103"/>
      <c r="AJ984" s="103"/>
    </row>
    <row r="985" spans="1:36" x14ac:dyDescent="0.2">
      <c r="A985" s="35">
        <v>983</v>
      </c>
      <c r="B985" s="93"/>
      <c r="C985" s="93"/>
      <c r="D985" s="103"/>
      <c r="E985" s="103"/>
      <c r="F985" s="103"/>
      <c r="G985" s="103"/>
      <c r="H985" s="103"/>
      <c r="I985" s="103"/>
      <c r="J985" s="103"/>
      <c r="K985" s="103"/>
      <c r="L985" s="104"/>
      <c r="M985" s="103"/>
      <c r="N985" s="103"/>
      <c r="O985" s="103"/>
      <c r="P985" s="108"/>
      <c r="Q985" s="103"/>
      <c r="R985" s="103"/>
      <c r="S985" s="103"/>
      <c r="T985" s="103"/>
      <c r="U985" s="103"/>
      <c r="V985" s="103"/>
      <c r="W985" s="106"/>
      <c r="X985" s="103"/>
      <c r="Y985" s="103"/>
      <c r="Z985" s="103"/>
      <c r="AA985" s="103"/>
      <c r="AB985" s="103"/>
      <c r="AC985" s="103"/>
      <c r="AD985" s="103"/>
      <c r="AE985" s="103"/>
      <c r="AF985" s="103"/>
      <c r="AG985" s="103"/>
      <c r="AH985" s="103"/>
      <c r="AI985" s="103"/>
      <c r="AJ985" s="103"/>
    </row>
    <row r="986" spans="1:36" x14ac:dyDescent="0.2">
      <c r="A986" s="35">
        <v>984</v>
      </c>
      <c r="B986" s="93"/>
      <c r="C986" s="93"/>
      <c r="D986" s="103"/>
      <c r="E986" s="103"/>
      <c r="F986" s="103"/>
      <c r="G986" s="103"/>
      <c r="H986" s="103"/>
      <c r="I986" s="103"/>
      <c r="J986" s="103"/>
      <c r="K986" s="103"/>
      <c r="L986" s="104"/>
      <c r="M986" s="103"/>
      <c r="N986" s="103"/>
      <c r="O986" s="103"/>
      <c r="P986" s="108"/>
      <c r="Q986" s="103"/>
      <c r="R986" s="103"/>
      <c r="S986" s="103"/>
      <c r="T986" s="103"/>
      <c r="U986" s="103"/>
      <c r="V986" s="103"/>
      <c r="W986" s="106"/>
      <c r="X986" s="103"/>
      <c r="Y986" s="103"/>
      <c r="Z986" s="103"/>
      <c r="AA986" s="103"/>
      <c r="AB986" s="103"/>
      <c r="AC986" s="103"/>
      <c r="AD986" s="103"/>
      <c r="AE986" s="103"/>
      <c r="AF986" s="103"/>
      <c r="AG986" s="103"/>
      <c r="AH986" s="103"/>
      <c r="AI986" s="103"/>
      <c r="AJ986" s="103"/>
    </row>
    <row r="987" spans="1:36" x14ac:dyDescent="0.2">
      <c r="A987" s="35">
        <v>985</v>
      </c>
      <c r="B987" s="93"/>
      <c r="C987" s="93"/>
      <c r="D987" s="103"/>
      <c r="E987" s="103"/>
      <c r="F987" s="103"/>
      <c r="G987" s="103"/>
      <c r="H987" s="103"/>
      <c r="I987" s="103"/>
      <c r="J987" s="103"/>
      <c r="K987" s="103"/>
      <c r="L987" s="104"/>
      <c r="M987" s="103"/>
      <c r="N987" s="103"/>
      <c r="O987" s="103"/>
      <c r="P987" s="108"/>
      <c r="Q987" s="103"/>
      <c r="R987" s="103"/>
      <c r="S987" s="103"/>
      <c r="T987" s="103"/>
      <c r="U987" s="103"/>
      <c r="V987" s="103"/>
      <c r="W987" s="106"/>
      <c r="X987" s="103"/>
      <c r="Y987" s="103"/>
      <c r="Z987" s="103"/>
      <c r="AA987" s="103"/>
      <c r="AB987" s="103"/>
      <c r="AC987" s="103"/>
      <c r="AD987" s="103"/>
      <c r="AE987" s="103"/>
      <c r="AF987" s="103"/>
      <c r="AG987" s="103"/>
      <c r="AH987" s="103"/>
      <c r="AI987" s="103"/>
      <c r="AJ987" s="103"/>
    </row>
    <row r="988" spans="1:36" x14ac:dyDescent="0.2">
      <c r="A988" s="35">
        <v>986</v>
      </c>
      <c r="B988" s="93"/>
      <c r="C988" s="93"/>
      <c r="D988" s="103"/>
      <c r="E988" s="103"/>
      <c r="F988" s="103"/>
      <c r="G988" s="103"/>
      <c r="H988" s="103"/>
      <c r="I988" s="103"/>
      <c r="J988" s="103"/>
      <c r="K988" s="103"/>
      <c r="L988" s="104"/>
      <c r="M988" s="103"/>
      <c r="N988" s="103"/>
      <c r="O988" s="103"/>
      <c r="P988" s="108"/>
      <c r="Q988" s="103"/>
      <c r="R988" s="103"/>
      <c r="S988" s="103"/>
      <c r="T988" s="103"/>
      <c r="U988" s="103"/>
      <c r="V988" s="103"/>
      <c r="W988" s="106"/>
      <c r="X988" s="103"/>
      <c r="Y988" s="103"/>
      <c r="Z988" s="103"/>
      <c r="AA988" s="103"/>
      <c r="AB988" s="103"/>
      <c r="AC988" s="103"/>
      <c r="AD988" s="103"/>
      <c r="AE988" s="103"/>
      <c r="AF988" s="103"/>
      <c r="AG988" s="103"/>
      <c r="AH988" s="103"/>
      <c r="AI988" s="103"/>
      <c r="AJ988" s="103"/>
    </row>
    <row r="989" spans="1:36" x14ac:dyDescent="0.2">
      <c r="A989" s="35">
        <v>987</v>
      </c>
      <c r="B989" s="93"/>
      <c r="C989" s="93"/>
      <c r="D989" s="103"/>
      <c r="E989" s="103"/>
      <c r="F989" s="103"/>
      <c r="G989" s="103"/>
      <c r="H989" s="103"/>
      <c r="I989" s="103"/>
      <c r="J989" s="103"/>
      <c r="K989" s="103"/>
      <c r="L989" s="104"/>
      <c r="M989" s="103"/>
      <c r="N989" s="103"/>
      <c r="O989" s="103"/>
      <c r="P989" s="108"/>
      <c r="Q989" s="103"/>
      <c r="R989" s="103"/>
      <c r="S989" s="103"/>
      <c r="T989" s="103"/>
      <c r="U989" s="103"/>
      <c r="V989" s="103"/>
      <c r="W989" s="106"/>
      <c r="X989" s="103"/>
      <c r="Y989" s="103"/>
      <c r="Z989" s="103"/>
      <c r="AA989" s="103"/>
      <c r="AB989" s="103"/>
      <c r="AC989" s="103"/>
      <c r="AD989" s="103"/>
      <c r="AE989" s="103"/>
      <c r="AF989" s="103"/>
      <c r="AG989" s="103"/>
      <c r="AH989" s="103"/>
      <c r="AI989" s="103"/>
      <c r="AJ989" s="103"/>
    </row>
    <row r="990" spans="1:36" x14ac:dyDescent="0.2">
      <c r="A990" s="35">
        <v>988</v>
      </c>
      <c r="B990" s="93"/>
      <c r="C990" s="93"/>
      <c r="D990" s="103"/>
      <c r="E990" s="103"/>
      <c r="F990" s="103"/>
      <c r="G990" s="103"/>
      <c r="H990" s="103"/>
      <c r="I990" s="103"/>
      <c r="J990" s="103"/>
      <c r="K990" s="103"/>
      <c r="L990" s="104"/>
      <c r="M990" s="103"/>
      <c r="N990" s="103"/>
      <c r="O990" s="103"/>
      <c r="P990" s="108"/>
      <c r="Q990" s="103"/>
      <c r="R990" s="103"/>
      <c r="S990" s="103"/>
      <c r="T990" s="103"/>
      <c r="U990" s="103"/>
      <c r="V990" s="103"/>
      <c r="W990" s="106"/>
      <c r="X990" s="103"/>
      <c r="Y990" s="103"/>
      <c r="Z990" s="103"/>
      <c r="AA990" s="103"/>
      <c r="AB990" s="103"/>
      <c r="AC990" s="103"/>
      <c r="AD990" s="103"/>
      <c r="AE990" s="103"/>
      <c r="AF990" s="103"/>
      <c r="AG990" s="103"/>
      <c r="AH990" s="103"/>
      <c r="AI990" s="103"/>
      <c r="AJ990" s="103"/>
    </row>
    <row r="991" spans="1:36" x14ac:dyDescent="0.2">
      <c r="A991" s="35">
        <v>989</v>
      </c>
      <c r="B991" s="93"/>
      <c r="C991" s="93"/>
      <c r="D991" s="103"/>
      <c r="E991" s="103"/>
      <c r="F991" s="103"/>
      <c r="G991" s="103"/>
      <c r="H991" s="103"/>
      <c r="I991" s="103"/>
      <c r="J991" s="103"/>
      <c r="K991" s="103"/>
      <c r="L991" s="104"/>
      <c r="M991" s="103"/>
      <c r="N991" s="103"/>
      <c r="O991" s="103"/>
      <c r="P991" s="108"/>
      <c r="Q991" s="103"/>
      <c r="R991" s="103"/>
      <c r="S991" s="103"/>
      <c r="T991" s="103"/>
      <c r="U991" s="103"/>
      <c r="V991" s="103"/>
      <c r="W991" s="106"/>
      <c r="X991" s="103"/>
      <c r="Y991" s="103"/>
      <c r="Z991" s="103"/>
      <c r="AA991" s="103"/>
      <c r="AB991" s="103"/>
      <c r="AC991" s="103"/>
      <c r="AD991" s="103"/>
      <c r="AE991" s="103"/>
      <c r="AF991" s="103"/>
      <c r="AG991" s="103"/>
      <c r="AH991" s="103"/>
      <c r="AI991" s="103"/>
      <c r="AJ991" s="103"/>
    </row>
    <row r="992" spans="1:36" x14ac:dyDescent="0.2">
      <c r="A992" s="35">
        <v>990</v>
      </c>
      <c r="B992" s="93"/>
      <c r="C992" s="93"/>
      <c r="D992" s="103"/>
      <c r="E992" s="103"/>
      <c r="F992" s="103"/>
      <c r="G992" s="103"/>
      <c r="H992" s="103"/>
      <c r="I992" s="103"/>
      <c r="J992" s="103"/>
      <c r="K992" s="103"/>
      <c r="L992" s="104"/>
      <c r="M992" s="103"/>
      <c r="N992" s="103"/>
      <c r="O992" s="103"/>
      <c r="P992" s="108"/>
      <c r="Q992" s="103"/>
      <c r="R992" s="103"/>
      <c r="S992" s="103"/>
      <c r="T992" s="103"/>
      <c r="U992" s="103"/>
      <c r="V992" s="103"/>
      <c r="W992" s="106"/>
      <c r="X992" s="103"/>
      <c r="Y992" s="103"/>
      <c r="Z992" s="103"/>
      <c r="AA992" s="103"/>
      <c r="AB992" s="103"/>
      <c r="AC992" s="103"/>
      <c r="AD992" s="103"/>
      <c r="AE992" s="103"/>
      <c r="AF992" s="103"/>
      <c r="AG992" s="103"/>
      <c r="AH992" s="103"/>
      <c r="AI992" s="103"/>
      <c r="AJ992" s="103"/>
    </row>
    <row r="993" spans="1:36" x14ac:dyDescent="0.2">
      <c r="A993" s="35">
        <v>991</v>
      </c>
      <c r="B993" s="93"/>
      <c r="C993" s="93"/>
      <c r="D993" s="103"/>
      <c r="E993" s="103"/>
      <c r="F993" s="103"/>
      <c r="G993" s="103"/>
      <c r="H993" s="103"/>
      <c r="I993" s="103"/>
      <c r="J993" s="103"/>
      <c r="K993" s="103"/>
      <c r="L993" s="104"/>
      <c r="M993" s="103"/>
      <c r="N993" s="103"/>
      <c r="O993" s="103"/>
      <c r="P993" s="108"/>
      <c r="Q993" s="103"/>
      <c r="R993" s="103"/>
      <c r="S993" s="103"/>
      <c r="T993" s="103"/>
      <c r="U993" s="103"/>
      <c r="V993" s="103"/>
      <c r="W993" s="106"/>
      <c r="X993" s="103"/>
      <c r="Y993" s="103"/>
      <c r="Z993" s="103"/>
      <c r="AA993" s="103"/>
      <c r="AB993" s="103"/>
      <c r="AC993" s="103"/>
      <c r="AD993" s="103"/>
      <c r="AE993" s="103"/>
      <c r="AF993" s="103"/>
      <c r="AG993" s="103"/>
      <c r="AH993" s="103"/>
      <c r="AI993" s="103"/>
      <c r="AJ993" s="103"/>
    </row>
    <row r="994" spans="1:36" x14ac:dyDescent="0.2">
      <c r="A994" s="35">
        <v>992</v>
      </c>
      <c r="B994" s="93"/>
      <c r="C994" s="93"/>
      <c r="D994" s="103"/>
      <c r="E994" s="103"/>
      <c r="F994" s="103"/>
      <c r="G994" s="103"/>
      <c r="H994" s="103"/>
      <c r="I994" s="103"/>
      <c r="J994" s="103"/>
      <c r="K994" s="103"/>
      <c r="L994" s="104"/>
      <c r="M994" s="103"/>
      <c r="N994" s="103"/>
      <c r="O994" s="103"/>
      <c r="P994" s="108"/>
      <c r="Q994" s="103"/>
      <c r="R994" s="103"/>
      <c r="S994" s="103"/>
      <c r="T994" s="103"/>
      <c r="U994" s="103"/>
      <c r="V994" s="103"/>
      <c r="W994" s="106"/>
      <c r="X994" s="103"/>
      <c r="Y994" s="103"/>
      <c r="Z994" s="103"/>
      <c r="AA994" s="103"/>
      <c r="AB994" s="103"/>
      <c r="AC994" s="103"/>
      <c r="AD994" s="103"/>
      <c r="AE994" s="103"/>
      <c r="AF994" s="103"/>
      <c r="AG994" s="103"/>
      <c r="AH994" s="103"/>
      <c r="AI994" s="103"/>
      <c r="AJ994" s="103"/>
    </row>
    <row r="995" spans="1:36" x14ac:dyDescent="0.2">
      <c r="A995" s="35">
        <v>993</v>
      </c>
      <c r="B995" s="93"/>
      <c r="C995" s="93"/>
      <c r="D995" s="103"/>
      <c r="E995" s="103"/>
      <c r="F995" s="103"/>
      <c r="G995" s="103"/>
      <c r="H995" s="103"/>
      <c r="I995" s="103"/>
      <c r="J995" s="103"/>
      <c r="K995" s="103"/>
      <c r="L995" s="104"/>
      <c r="M995" s="103"/>
      <c r="N995" s="103"/>
      <c r="O995" s="103"/>
      <c r="P995" s="108"/>
      <c r="Q995" s="103"/>
      <c r="R995" s="103"/>
      <c r="S995" s="103"/>
      <c r="T995" s="103"/>
      <c r="U995" s="103"/>
      <c r="V995" s="103"/>
      <c r="W995" s="106"/>
      <c r="X995" s="103"/>
      <c r="Y995" s="103"/>
      <c r="Z995" s="103"/>
      <c r="AA995" s="103"/>
      <c r="AB995" s="103"/>
      <c r="AC995" s="103"/>
      <c r="AD995" s="103"/>
      <c r="AE995" s="103"/>
      <c r="AF995" s="103"/>
      <c r="AG995" s="103"/>
      <c r="AH995" s="103"/>
      <c r="AI995" s="103"/>
      <c r="AJ995" s="103"/>
    </row>
    <row r="996" spans="1:36" x14ac:dyDescent="0.2">
      <c r="A996" s="35">
        <v>994</v>
      </c>
      <c r="B996" s="93"/>
      <c r="C996" s="93"/>
      <c r="D996" s="103"/>
      <c r="E996" s="103"/>
      <c r="F996" s="103"/>
      <c r="G996" s="103"/>
      <c r="H996" s="103"/>
      <c r="I996" s="103"/>
      <c r="J996" s="103"/>
      <c r="K996" s="103"/>
      <c r="L996" s="104"/>
      <c r="M996" s="103"/>
      <c r="N996" s="103"/>
      <c r="O996" s="103"/>
      <c r="P996" s="108"/>
      <c r="Q996" s="103"/>
      <c r="R996" s="103"/>
      <c r="S996" s="103"/>
      <c r="T996" s="103"/>
      <c r="U996" s="103"/>
      <c r="V996" s="103"/>
      <c r="W996" s="106"/>
      <c r="X996" s="103"/>
      <c r="Y996" s="103"/>
      <c r="Z996" s="103"/>
      <c r="AA996" s="103"/>
      <c r="AB996" s="103"/>
      <c r="AC996" s="103"/>
      <c r="AD996" s="103"/>
      <c r="AE996" s="103"/>
      <c r="AF996" s="103"/>
      <c r="AG996" s="103"/>
      <c r="AH996" s="103"/>
      <c r="AI996" s="103"/>
      <c r="AJ996" s="103"/>
    </row>
    <row r="997" spans="1:36" x14ac:dyDescent="0.2">
      <c r="A997" s="35">
        <v>995</v>
      </c>
      <c r="B997" s="93"/>
      <c r="C997" s="93"/>
      <c r="D997" s="103"/>
      <c r="E997" s="103"/>
      <c r="F997" s="103"/>
      <c r="G997" s="103"/>
      <c r="H997" s="103"/>
      <c r="I997" s="103"/>
      <c r="J997" s="103"/>
      <c r="K997" s="103"/>
      <c r="L997" s="104"/>
      <c r="M997" s="103"/>
      <c r="N997" s="103"/>
      <c r="O997" s="103"/>
      <c r="P997" s="108"/>
      <c r="Q997" s="103"/>
      <c r="R997" s="103"/>
      <c r="S997" s="103"/>
      <c r="T997" s="103"/>
      <c r="U997" s="103"/>
      <c r="V997" s="103"/>
      <c r="W997" s="106"/>
      <c r="X997" s="103"/>
      <c r="Y997" s="103"/>
      <c r="Z997" s="103"/>
      <c r="AA997" s="103"/>
      <c r="AB997" s="103"/>
      <c r="AC997" s="103"/>
      <c r="AD997" s="103"/>
      <c r="AE997" s="103"/>
      <c r="AF997" s="103"/>
      <c r="AG997" s="103"/>
      <c r="AH997" s="103"/>
      <c r="AI997" s="103"/>
      <c r="AJ997" s="103"/>
    </row>
    <row r="998" spans="1:36" x14ac:dyDescent="0.2">
      <c r="A998" s="35">
        <v>996</v>
      </c>
      <c r="B998" s="93"/>
      <c r="C998" s="93"/>
      <c r="D998" s="103"/>
      <c r="E998" s="103"/>
      <c r="F998" s="103"/>
      <c r="G998" s="103"/>
      <c r="H998" s="103"/>
      <c r="I998" s="103"/>
      <c r="J998" s="103"/>
      <c r="K998" s="103"/>
      <c r="L998" s="104"/>
      <c r="M998" s="103"/>
      <c r="N998" s="103"/>
      <c r="O998" s="103"/>
      <c r="P998" s="108"/>
      <c r="Q998" s="103"/>
      <c r="R998" s="103"/>
      <c r="S998" s="103"/>
      <c r="T998" s="103"/>
      <c r="U998" s="103"/>
      <c r="V998" s="103"/>
      <c r="W998" s="106"/>
      <c r="X998" s="103"/>
      <c r="Y998" s="103"/>
      <c r="Z998" s="103"/>
      <c r="AA998" s="103"/>
      <c r="AB998" s="103"/>
      <c r="AC998" s="103"/>
      <c r="AD998" s="103"/>
      <c r="AE998" s="103"/>
      <c r="AF998" s="103"/>
      <c r="AG998" s="103"/>
      <c r="AH998" s="103"/>
      <c r="AI998" s="103"/>
      <c r="AJ998" s="103"/>
    </row>
    <row r="999" spans="1:36" x14ac:dyDescent="0.2">
      <c r="A999" s="35">
        <v>997</v>
      </c>
      <c r="B999" s="93"/>
      <c r="C999" s="93"/>
      <c r="D999" s="103"/>
      <c r="E999" s="103"/>
      <c r="F999" s="103"/>
      <c r="G999" s="103"/>
      <c r="H999" s="103"/>
      <c r="I999" s="103"/>
      <c r="J999" s="103"/>
      <c r="K999" s="103"/>
      <c r="L999" s="104"/>
      <c r="M999" s="103"/>
      <c r="N999" s="103"/>
      <c r="O999" s="103"/>
      <c r="P999" s="108"/>
      <c r="Q999" s="103"/>
      <c r="R999" s="103"/>
      <c r="S999" s="103"/>
      <c r="T999" s="103"/>
      <c r="U999" s="103"/>
      <c r="V999" s="103"/>
      <c r="W999" s="106"/>
      <c r="X999" s="103"/>
      <c r="Y999" s="103"/>
      <c r="Z999" s="103"/>
      <c r="AA999" s="103"/>
      <c r="AB999" s="103"/>
      <c r="AC999" s="103"/>
      <c r="AD999" s="103"/>
      <c r="AE999" s="103"/>
      <c r="AF999" s="103"/>
      <c r="AG999" s="103"/>
      <c r="AH999" s="103"/>
      <c r="AI999" s="103"/>
      <c r="AJ999" s="103"/>
    </row>
    <row r="1000" spans="1:36" x14ac:dyDescent="0.2">
      <c r="A1000" s="35">
        <v>998</v>
      </c>
      <c r="B1000" s="93"/>
      <c r="C1000" s="93"/>
      <c r="D1000" s="103"/>
      <c r="E1000" s="103"/>
      <c r="F1000" s="103"/>
      <c r="G1000" s="103"/>
      <c r="H1000" s="103"/>
      <c r="I1000" s="103"/>
      <c r="J1000" s="103"/>
      <c r="K1000" s="103"/>
      <c r="L1000" s="104"/>
      <c r="M1000" s="103"/>
      <c r="N1000" s="103"/>
      <c r="O1000" s="103"/>
      <c r="P1000" s="108"/>
      <c r="Q1000" s="103"/>
      <c r="R1000" s="103"/>
      <c r="S1000" s="103"/>
      <c r="T1000" s="103"/>
      <c r="U1000" s="103"/>
      <c r="V1000" s="103"/>
      <c r="W1000" s="106"/>
      <c r="X1000" s="103"/>
      <c r="Y1000" s="103"/>
      <c r="Z1000" s="103"/>
      <c r="AA1000" s="103"/>
      <c r="AB1000" s="103"/>
      <c r="AC1000" s="103"/>
      <c r="AD1000" s="103"/>
      <c r="AE1000" s="103"/>
      <c r="AF1000" s="103"/>
      <c r="AG1000" s="103"/>
      <c r="AH1000" s="103"/>
      <c r="AI1000" s="103"/>
      <c r="AJ1000" s="103"/>
    </row>
    <row r="1001" spans="1:36" x14ac:dyDescent="0.2">
      <c r="A1001" s="35">
        <v>999</v>
      </c>
      <c r="B1001" s="93"/>
      <c r="C1001" s="93"/>
      <c r="D1001" s="103"/>
      <c r="E1001" s="103"/>
      <c r="F1001" s="103"/>
      <c r="G1001" s="103"/>
      <c r="H1001" s="103"/>
      <c r="I1001" s="103"/>
      <c r="J1001" s="103"/>
      <c r="K1001" s="103"/>
      <c r="L1001" s="104"/>
      <c r="M1001" s="103"/>
      <c r="N1001" s="103"/>
      <c r="O1001" s="103"/>
      <c r="P1001" s="108"/>
      <c r="Q1001" s="103"/>
      <c r="R1001" s="103"/>
      <c r="S1001" s="103"/>
      <c r="T1001" s="103"/>
      <c r="U1001" s="103"/>
      <c r="V1001" s="103"/>
      <c r="W1001" s="106"/>
      <c r="X1001" s="103"/>
      <c r="Y1001" s="103"/>
      <c r="Z1001" s="103"/>
      <c r="AA1001" s="103"/>
      <c r="AB1001" s="103"/>
      <c r="AC1001" s="103"/>
      <c r="AD1001" s="103"/>
      <c r="AE1001" s="103"/>
      <c r="AF1001" s="103"/>
      <c r="AG1001" s="103"/>
      <c r="AH1001" s="103"/>
      <c r="AI1001" s="103"/>
      <c r="AJ1001" s="103"/>
    </row>
    <row r="1002" spans="1:36" x14ac:dyDescent="0.2">
      <c r="A1002" s="35">
        <v>1000</v>
      </c>
      <c r="B1002" s="93"/>
      <c r="C1002" s="93"/>
      <c r="D1002" s="103"/>
      <c r="E1002" s="103"/>
      <c r="F1002" s="103"/>
      <c r="G1002" s="103"/>
      <c r="H1002" s="103"/>
      <c r="I1002" s="103"/>
      <c r="J1002" s="103"/>
      <c r="K1002" s="103"/>
      <c r="L1002" s="104"/>
      <c r="M1002" s="103"/>
      <c r="N1002" s="103"/>
      <c r="O1002" s="103"/>
      <c r="P1002" s="108"/>
      <c r="Q1002" s="103"/>
      <c r="R1002" s="103"/>
      <c r="S1002" s="103"/>
      <c r="T1002" s="103"/>
      <c r="U1002" s="103"/>
      <c r="V1002" s="103"/>
      <c r="W1002" s="106"/>
      <c r="X1002" s="103"/>
      <c r="Y1002" s="103"/>
      <c r="Z1002" s="103"/>
      <c r="AA1002" s="103"/>
      <c r="AB1002" s="103"/>
      <c r="AC1002" s="103"/>
      <c r="AD1002" s="103"/>
      <c r="AE1002" s="103"/>
      <c r="AF1002" s="103"/>
      <c r="AG1002" s="103"/>
      <c r="AH1002" s="103"/>
      <c r="AI1002" s="103"/>
      <c r="AJ1002" s="103"/>
    </row>
  </sheetData>
  <phoneticPr fontId="5" type="noConversion"/>
  <conditionalFormatting sqref="D1:D1048576">
    <cfRule type="expression" dxfId="35" priority="15">
      <formula>AND(G1&lt;&gt;"", D1="")</formula>
    </cfRule>
  </conditionalFormatting>
  <conditionalFormatting sqref="G1:G1048576">
    <cfRule type="duplicateValues" dxfId="34" priority="5"/>
  </conditionalFormatting>
  <conditionalFormatting sqref="I1:I1048576">
    <cfRule type="expression" dxfId="33" priority="12">
      <formula>AND(G1&lt;&gt;"", I1="")</formula>
    </cfRule>
  </conditionalFormatting>
  <conditionalFormatting sqref="J1:J1048576">
    <cfRule type="expression" dxfId="32" priority="11">
      <formula>AND(G1&lt;&gt;"", J1="")</formula>
    </cfRule>
  </conditionalFormatting>
  <conditionalFormatting sqref="K1:K1048576">
    <cfRule type="expression" dxfId="31" priority="10">
      <formula>AND(G1&lt;&gt;"", K1="")</formula>
    </cfRule>
  </conditionalFormatting>
  <conditionalFormatting sqref="M1:M1048576">
    <cfRule type="expression" dxfId="30" priority="9">
      <formula>AND(G1&lt;&gt;"", M1="")</formula>
    </cfRule>
  </conditionalFormatting>
  <conditionalFormatting sqref="M2">
    <cfRule type="expression" dxfId="29" priority="4">
      <formula>AND(G3&lt;&gt;"", ISNUMBER(SEARCH("enter_condition_title", M2)))</formula>
    </cfRule>
  </conditionalFormatting>
  <conditionalFormatting sqref="N2">
    <cfRule type="expression" dxfId="28" priority="1">
      <formula>AND(N3&lt;&gt;"", ISNUMBER(SEARCH("enter_condition_title", N2)))</formula>
    </cfRule>
  </conditionalFormatting>
  <conditionalFormatting sqref="O1:O1048576">
    <cfRule type="expression" dxfId="27" priority="8">
      <formula>AND(G1&lt;&gt;"", O1="")</formula>
    </cfRule>
  </conditionalFormatting>
  <conditionalFormatting sqref="P1:P1048576">
    <cfRule type="expression" dxfId="26" priority="7">
      <formula>AND(G1&lt;&gt;"", P1="")</formula>
    </cfRule>
  </conditionalFormatting>
  <conditionalFormatting sqref="Q1:Q1048576">
    <cfRule type="expression" dxfId="25" priority="6">
      <formula>AND(G1&lt;&gt;"", Q1="")</formula>
    </cfRule>
  </conditionalFormatting>
  <dataValidations count="2">
    <dataValidation type="list" allowBlank="1" showInputMessage="1" showErrorMessage="1" sqref="L3:L1002" xr:uid="{E262A971-3430-46AC-B5C7-50C08B45E420}">
      <formula1>FFPE</formula1>
    </dataValidation>
    <dataValidation type="list" allowBlank="1" showInputMessage="1" showErrorMessage="1" sqref="W39:W1002 W3:W6" xr:uid="{CF58B7E6-7A1D-4BF7-BFCD-8B9B1D00B691}">
      <formula1>Table6</formula1>
    </dataValidation>
  </dataValidations>
  <pageMargins left="0.25" right="0.25" top="0.875" bottom="0.75" header="0.51180555555555496" footer="0.51180555555555496"/>
  <pageSetup paperSize="9" firstPageNumber="0" orientation="portrait" horizontalDpi="300" verticalDpi="300"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DC16F893-7ADF-2849-95B9-7D1E87240C97}">
          <x14:formula1>
            <xm:f>INFO!$R$2:$R$3</xm:f>
          </x14:formula1>
          <xm:sqref>O3:O1002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275C-9457-4E79-AC32-133C65B8F5AE}">
  <sheetPr>
    <tabColor theme="1"/>
  </sheetPr>
  <dimension ref="A1:AJ102"/>
  <sheetViews>
    <sheetView workbookViewId="0">
      <selection activeCell="AB7" sqref="AB7"/>
    </sheetView>
  </sheetViews>
  <sheetFormatPr baseColWidth="10" defaultColWidth="11" defaultRowHeight="16" x14ac:dyDescent="0.2"/>
  <cols>
    <col min="1" max="1" width="15.83203125" style="36" customWidth="1"/>
    <col min="2" max="28" width="15.83203125" style="13" customWidth="1"/>
    <col min="29" max="29" width="17.33203125" style="13" bestFit="1" customWidth="1"/>
    <col min="30" max="30" width="15.83203125" style="13" customWidth="1"/>
    <col min="31" max="31" width="14.83203125" style="13" customWidth="1"/>
    <col min="32" max="33" width="15.83203125" style="13" customWidth="1"/>
    <col min="34" max="34" width="30.83203125" style="13" customWidth="1"/>
    <col min="35" max="35" width="15.83203125" style="13" customWidth="1"/>
    <col min="36" max="36" width="15.83203125" style="30" customWidth="1"/>
    <col min="37" max="16384" width="11" style="13"/>
  </cols>
  <sheetData>
    <row r="1" spans="1:36" s="16" customFormat="1" ht="21" customHeight="1" x14ac:dyDescent="0.2">
      <c r="A1" s="15"/>
      <c r="B1" s="85" t="s">
        <v>17</v>
      </c>
      <c r="C1" s="86"/>
      <c r="D1" s="87" t="s">
        <v>18</v>
      </c>
      <c r="E1" s="88"/>
      <c r="F1" s="88"/>
      <c r="G1" s="88"/>
      <c r="H1" s="88"/>
      <c r="I1" s="88"/>
      <c r="J1" s="88"/>
      <c r="K1" s="88"/>
      <c r="L1" s="88"/>
      <c r="M1" s="88"/>
      <c r="N1" s="88"/>
      <c r="O1" s="88"/>
      <c r="P1" s="88"/>
      <c r="Q1" s="89"/>
      <c r="R1" s="82" t="s">
        <v>19</v>
      </c>
      <c r="S1" s="83"/>
      <c r="T1" s="83"/>
      <c r="U1" s="83"/>
      <c r="V1" s="83"/>
      <c r="W1" s="83"/>
      <c r="X1" s="83"/>
      <c r="Y1" s="83"/>
      <c r="Z1" s="83"/>
      <c r="AA1" s="83"/>
      <c r="AB1" s="83"/>
      <c r="AC1" s="83"/>
      <c r="AD1" s="83"/>
      <c r="AE1" s="83"/>
      <c r="AF1" s="83"/>
      <c r="AG1" s="83"/>
      <c r="AH1" s="83"/>
      <c r="AI1" s="83"/>
      <c r="AJ1" s="29"/>
    </row>
    <row r="2" spans="1:36" s="16" customFormat="1" ht="96.75" customHeight="1" x14ac:dyDescent="0.2">
      <c r="A2" s="17" t="s">
        <v>20</v>
      </c>
      <c r="B2" s="18" t="s">
        <v>68</v>
      </c>
      <c r="C2" s="19" t="s">
        <v>50</v>
      </c>
      <c r="D2" s="20" t="s">
        <v>39</v>
      </c>
      <c r="E2" s="21" t="s">
        <v>78</v>
      </c>
      <c r="F2" s="21" t="s">
        <v>77</v>
      </c>
      <c r="G2" s="21" t="s">
        <v>76</v>
      </c>
      <c r="H2" s="21" t="s">
        <v>55</v>
      </c>
      <c r="I2" s="22" t="s">
        <v>438</v>
      </c>
      <c r="J2" s="22" t="s">
        <v>75</v>
      </c>
      <c r="K2" s="22" t="s">
        <v>74</v>
      </c>
      <c r="L2" s="51" t="s">
        <v>171</v>
      </c>
      <c r="M2" s="24" t="s">
        <v>437</v>
      </c>
      <c r="N2" s="23" t="s">
        <v>440</v>
      </c>
      <c r="O2" s="21" t="s">
        <v>21</v>
      </c>
      <c r="P2" s="21" t="s">
        <v>73</v>
      </c>
      <c r="Q2" s="21" t="s">
        <v>48</v>
      </c>
      <c r="R2" s="25" t="s">
        <v>72</v>
      </c>
      <c r="S2" s="25" t="s">
        <v>22</v>
      </c>
      <c r="T2" s="26" t="s">
        <v>56</v>
      </c>
      <c r="U2" s="26" t="s">
        <v>57</v>
      </c>
      <c r="V2" s="25" t="s">
        <v>54</v>
      </c>
      <c r="W2" s="25" t="s">
        <v>59</v>
      </c>
      <c r="X2" s="25" t="s">
        <v>23</v>
      </c>
      <c r="Y2" s="27" t="s">
        <v>24</v>
      </c>
      <c r="Z2" s="25" t="s">
        <v>46</v>
      </c>
      <c r="AA2" s="25" t="s">
        <v>45</v>
      </c>
      <c r="AB2" s="25" t="s">
        <v>486</v>
      </c>
      <c r="AC2" s="25" t="s">
        <v>49</v>
      </c>
      <c r="AD2" s="25" t="s">
        <v>47</v>
      </c>
      <c r="AE2" s="25" t="s">
        <v>60</v>
      </c>
      <c r="AF2" s="25" t="s">
        <v>71</v>
      </c>
      <c r="AG2" s="25" t="s">
        <v>69</v>
      </c>
      <c r="AH2" s="25" t="s">
        <v>66</v>
      </c>
      <c r="AI2" s="28" t="s">
        <v>70</v>
      </c>
      <c r="AJ2" s="14" t="s">
        <v>58</v>
      </c>
    </row>
    <row r="3" spans="1:36" ht="18" customHeight="1" x14ac:dyDescent="0.2">
      <c r="A3" s="34">
        <v>1</v>
      </c>
      <c r="B3" s="100"/>
      <c r="C3" s="100"/>
      <c r="D3" s="101" t="s">
        <v>166</v>
      </c>
      <c r="E3" s="101" t="s">
        <v>426</v>
      </c>
      <c r="F3" s="101" t="s">
        <v>459</v>
      </c>
      <c r="G3" s="101" t="s">
        <v>441</v>
      </c>
      <c r="H3" s="102">
        <v>1</v>
      </c>
      <c r="I3" s="103" t="s">
        <v>452</v>
      </c>
      <c r="J3" s="103" t="s">
        <v>167</v>
      </c>
      <c r="K3" s="103" t="s">
        <v>455</v>
      </c>
      <c r="L3" s="104" t="s">
        <v>168</v>
      </c>
      <c r="M3" s="102" t="s">
        <v>457</v>
      </c>
      <c r="N3" s="102"/>
      <c r="O3" s="102" t="s">
        <v>130</v>
      </c>
      <c r="P3" s="105">
        <v>45520</v>
      </c>
      <c r="Q3" s="102" t="s">
        <v>165</v>
      </c>
      <c r="R3" s="92" t="s">
        <v>192</v>
      </c>
      <c r="S3" s="92">
        <v>10</v>
      </c>
      <c r="T3" s="92">
        <v>2.1</v>
      </c>
      <c r="U3" s="92">
        <v>1.8</v>
      </c>
      <c r="V3" s="46">
        <v>25</v>
      </c>
      <c r="W3" s="91" t="s">
        <v>163</v>
      </c>
      <c r="X3" s="91">
        <v>250</v>
      </c>
      <c r="Y3" s="91">
        <v>8.5</v>
      </c>
      <c r="Z3" s="90" t="s">
        <v>195</v>
      </c>
      <c r="AA3" s="90" t="s">
        <v>194</v>
      </c>
      <c r="AB3" s="90"/>
      <c r="AC3" s="90" t="s">
        <v>196</v>
      </c>
      <c r="AD3" s="90" t="s">
        <v>197</v>
      </c>
      <c r="AE3" s="90">
        <v>25</v>
      </c>
      <c r="AF3" s="90">
        <v>286</v>
      </c>
      <c r="AG3" s="90">
        <v>35</v>
      </c>
      <c r="AH3" s="90">
        <v>1</v>
      </c>
      <c r="AI3" s="90" t="s">
        <v>198</v>
      </c>
      <c r="AJ3" s="107"/>
    </row>
    <row r="4" spans="1:36" ht="17" x14ac:dyDescent="0.2">
      <c r="A4" s="35">
        <v>2</v>
      </c>
      <c r="B4" s="100"/>
      <c r="C4" s="100"/>
      <c r="D4" s="101" t="s">
        <v>166</v>
      </c>
      <c r="E4" s="101" t="s">
        <v>427</v>
      </c>
      <c r="F4" s="101" t="s">
        <v>459</v>
      </c>
      <c r="G4" s="101" t="s">
        <v>442</v>
      </c>
      <c r="H4" s="102">
        <v>1</v>
      </c>
      <c r="I4" s="103" t="s">
        <v>453</v>
      </c>
      <c r="J4" s="103" t="s">
        <v>167</v>
      </c>
      <c r="K4" s="103" t="s">
        <v>455</v>
      </c>
      <c r="L4" s="104" t="s">
        <v>168</v>
      </c>
      <c r="M4" s="102" t="s">
        <v>457</v>
      </c>
      <c r="N4" s="102"/>
      <c r="O4" s="102" t="s">
        <v>130</v>
      </c>
      <c r="P4" s="105">
        <v>45520</v>
      </c>
      <c r="Q4" s="102" t="s">
        <v>165</v>
      </c>
      <c r="R4" s="92" t="s">
        <v>192</v>
      </c>
      <c r="S4" s="92">
        <v>10</v>
      </c>
      <c r="T4" s="92">
        <v>2.1</v>
      </c>
      <c r="U4" s="92">
        <v>1.8</v>
      </c>
      <c r="V4" s="46">
        <v>25</v>
      </c>
      <c r="W4" s="91" t="s">
        <v>163</v>
      </c>
      <c r="X4" s="91">
        <v>250</v>
      </c>
      <c r="Y4" s="91">
        <v>9.1</v>
      </c>
      <c r="Z4" s="90" t="s">
        <v>195</v>
      </c>
      <c r="AA4" s="90" t="s">
        <v>194</v>
      </c>
      <c r="AB4" s="90"/>
      <c r="AC4" s="90" t="s">
        <v>196</v>
      </c>
      <c r="AD4" s="90" t="s">
        <v>197</v>
      </c>
      <c r="AE4" s="90">
        <v>25</v>
      </c>
      <c r="AF4" s="90">
        <v>286</v>
      </c>
      <c r="AG4" s="90">
        <v>35</v>
      </c>
      <c r="AH4" s="90">
        <v>1</v>
      </c>
      <c r="AI4" s="90" t="s">
        <v>198</v>
      </c>
      <c r="AJ4" s="107"/>
    </row>
    <row r="5" spans="1:36" ht="17" x14ac:dyDescent="0.2">
      <c r="A5" s="35">
        <v>3</v>
      </c>
      <c r="B5" s="100"/>
      <c r="C5" s="100"/>
      <c r="D5" s="101" t="s">
        <v>166</v>
      </c>
      <c r="E5" s="101" t="s">
        <v>428</v>
      </c>
      <c r="F5" s="101" t="s">
        <v>459</v>
      </c>
      <c r="G5" s="101" t="s">
        <v>443</v>
      </c>
      <c r="H5" s="102">
        <v>1</v>
      </c>
      <c r="I5" s="103" t="s">
        <v>454</v>
      </c>
      <c r="J5" s="103" t="s">
        <v>167</v>
      </c>
      <c r="K5" s="103" t="s">
        <v>455</v>
      </c>
      <c r="L5" s="104" t="s">
        <v>168</v>
      </c>
      <c r="M5" s="102" t="s">
        <v>457</v>
      </c>
      <c r="N5" s="102"/>
      <c r="O5" s="102" t="s">
        <v>130</v>
      </c>
      <c r="P5" s="105">
        <v>45520</v>
      </c>
      <c r="Q5" s="102" t="s">
        <v>165</v>
      </c>
      <c r="R5" s="92" t="s">
        <v>192</v>
      </c>
      <c r="S5" s="92">
        <v>10</v>
      </c>
      <c r="T5" s="92">
        <v>2.1</v>
      </c>
      <c r="U5" s="92">
        <v>1.8</v>
      </c>
      <c r="V5" s="46">
        <v>25</v>
      </c>
      <c r="W5" s="91" t="s">
        <v>163</v>
      </c>
      <c r="X5" s="91">
        <v>250</v>
      </c>
      <c r="Y5" s="91">
        <v>9.1999999999999993</v>
      </c>
      <c r="Z5" s="90" t="s">
        <v>195</v>
      </c>
      <c r="AA5" s="90" t="s">
        <v>194</v>
      </c>
      <c r="AB5" s="90"/>
      <c r="AC5" s="90" t="s">
        <v>196</v>
      </c>
      <c r="AD5" s="90" t="s">
        <v>197</v>
      </c>
      <c r="AE5" s="90">
        <v>25</v>
      </c>
      <c r="AF5" s="90">
        <v>286</v>
      </c>
      <c r="AG5" s="90">
        <v>35</v>
      </c>
      <c r="AH5" s="90">
        <v>1</v>
      </c>
      <c r="AI5" s="90" t="s">
        <v>198</v>
      </c>
      <c r="AJ5" s="107"/>
    </row>
    <row r="6" spans="1:36" ht="17" x14ac:dyDescent="0.2">
      <c r="A6" s="35">
        <v>4</v>
      </c>
      <c r="B6" s="100"/>
      <c r="C6" s="100"/>
      <c r="D6" s="101" t="s">
        <v>166</v>
      </c>
      <c r="E6" s="101" t="s">
        <v>434</v>
      </c>
      <c r="F6" s="101" t="s">
        <v>459</v>
      </c>
      <c r="G6" s="101" t="s">
        <v>444</v>
      </c>
      <c r="H6" s="102">
        <v>1</v>
      </c>
      <c r="I6" s="103" t="s">
        <v>452</v>
      </c>
      <c r="J6" s="103" t="s">
        <v>167</v>
      </c>
      <c r="K6" s="103" t="s">
        <v>463</v>
      </c>
      <c r="L6" s="104" t="s">
        <v>169</v>
      </c>
      <c r="M6" s="102" t="s">
        <v>458</v>
      </c>
      <c r="N6" s="102"/>
      <c r="O6" s="102" t="s">
        <v>130</v>
      </c>
      <c r="P6" s="105">
        <v>45520</v>
      </c>
      <c r="Q6" s="102" t="s">
        <v>165</v>
      </c>
      <c r="R6" s="92" t="s">
        <v>192</v>
      </c>
      <c r="S6" s="92">
        <v>10</v>
      </c>
      <c r="T6" s="92">
        <v>2.1</v>
      </c>
      <c r="U6" s="92">
        <v>1.8</v>
      </c>
      <c r="V6" s="46">
        <v>25</v>
      </c>
      <c r="W6" s="91" t="s">
        <v>163</v>
      </c>
      <c r="X6" s="91">
        <v>250</v>
      </c>
      <c r="Y6" s="91">
        <v>8.6</v>
      </c>
      <c r="Z6" s="90" t="s">
        <v>195</v>
      </c>
      <c r="AA6" s="90" t="s">
        <v>194</v>
      </c>
      <c r="AB6" s="90"/>
      <c r="AC6" s="90" t="s">
        <v>196</v>
      </c>
      <c r="AD6" s="90" t="s">
        <v>197</v>
      </c>
      <c r="AE6" s="90">
        <v>25</v>
      </c>
      <c r="AF6" s="90">
        <v>286</v>
      </c>
      <c r="AG6" s="90">
        <v>35</v>
      </c>
      <c r="AH6" s="90">
        <v>1</v>
      </c>
      <c r="AI6" s="90" t="s">
        <v>198</v>
      </c>
      <c r="AJ6" s="107"/>
    </row>
    <row r="7" spans="1:36" ht="17" x14ac:dyDescent="0.2">
      <c r="A7" s="35">
        <v>5</v>
      </c>
      <c r="B7" s="100"/>
      <c r="C7" s="100"/>
      <c r="D7" s="101" t="s">
        <v>166</v>
      </c>
      <c r="E7" s="101" t="s">
        <v>435</v>
      </c>
      <c r="F7" s="101" t="s">
        <v>459</v>
      </c>
      <c r="G7" s="101" t="s">
        <v>445</v>
      </c>
      <c r="H7" s="102">
        <v>1</v>
      </c>
      <c r="I7" s="103" t="s">
        <v>453</v>
      </c>
      <c r="J7" s="103" t="s">
        <v>167</v>
      </c>
      <c r="K7" s="103" t="s">
        <v>463</v>
      </c>
      <c r="L7" s="104" t="s">
        <v>169</v>
      </c>
      <c r="M7" s="102" t="s">
        <v>458</v>
      </c>
      <c r="N7" s="102"/>
      <c r="O7" s="102" t="s">
        <v>130</v>
      </c>
      <c r="P7" s="105">
        <v>45520</v>
      </c>
      <c r="Q7" s="102" t="s">
        <v>165</v>
      </c>
      <c r="R7" s="92" t="s">
        <v>192</v>
      </c>
      <c r="S7" s="92">
        <v>10</v>
      </c>
      <c r="T7" s="92">
        <v>2.1</v>
      </c>
      <c r="U7" s="92">
        <v>1.8</v>
      </c>
      <c r="V7" s="46">
        <v>25</v>
      </c>
      <c r="W7" s="91" t="s">
        <v>163</v>
      </c>
      <c r="X7" s="91">
        <v>250</v>
      </c>
      <c r="Y7" s="115">
        <v>9</v>
      </c>
      <c r="Z7" s="90" t="s">
        <v>195</v>
      </c>
      <c r="AA7" s="90" t="s">
        <v>194</v>
      </c>
      <c r="AB7" s="90"/>
      <c r="AC7" s="90" t="s">
        <v>196</v>
      </c>
      <c r="AD7" s="90" t="s">
        <v>197</v>
      </c>
      <c r="AE7" s="90">
        <v>25</v>
      </c>
      <c r="AF7" s="90">
        <v>286</v>
      </c>
      <c r="AG7" s="90">
        <v>35</v>
      </c>
      <c r="AH7" s="90">
        <v>1</v>
      </c>
      <c r="AI7" s="90" t="s">
        <v>198</v>
      </c>
      <c r="AJ7" s="107"/>
    </row>
    <row r="8" spans="1:36" ht="17" x14ac:dyDescent="0.2">
      <c r="A8" s="35">
        <v>6</v>
      </c>
      <c r="B8" s="100"/>
      <c r="C8" s="100"/>
      <c r="D8" s="101" t="s">
        <v>166</v>
      </c>
      <c r="E8" s="101" t="s">
        <v>432</v>
      </c>
      <c r="F8" s="101" t="s">
        <v>459</v>
      </c>
      <c r="G8" s="101" t="s">
        <v>446</v>
      </c>
      <c r="H8" s="102">
        <v>1</v>
      </c>
      <c r="I8" s="103" t="s">
        <v>454</v>
      </c>
      <c r="J8" s="103" t="s">
        <v>167</v>
      </c>
      <c r="K8" s="103" t="s">
        <v>463</v>
      </c>
      <c r="L8" s="104" t="s">
        <v>169</v>
      </c>
      <c r="M8" s="102" t="s">
        <v>458</v>
      </c>
      <c r="N8" s="102"/>
      <c r="O8" s="102" t="s">
        <v>130</v>
      </c>
      <c r="P8" s="105">
        <v>45520</v>
      </c>
      <c r="Q8" s="102" t="s">
        <v>165</v>
      </c>
      <c r="R8" s="92" t="s">
        <v>192</v>
      </c>
      <c r="S8" s="92">
        <v>10</v>
      </c>
      <c r="T8" s="92">
        <v>2.1</v>
      </c>
      <c r="U8" s="92">
        <v>1.8</v>
      </c>
      <c r="V8" s="46">
        <v>25</v>
      </c>
      <c r="W8" s="91" t="s">
        <v>163</v>
      </c>
      <c r="X8" s="91">
        <v>250</v>
      </c>
      <c r="Y8" s="91">
        <v>8.6999999999999993</v>
      </c>
      <c r="Z8" s="90" t="s">
        <v>195</v>
      </c>
      <c r="AA8" s="90" t="s">
        <v>194</v>
      </c>
      <c r="AB8" s="90"/>
      <c r="AC8" s="90" t="s">
        <v>196</v>
      </c>
      <c r="AD8" s="90" t="s">
        <v>197</v>
      </c>
      <c r="AE8" s="90">
        <v>25</v>
      </c>
      <c r="AF8" s="90">
        <v>286</v>
      </c>
      <c r="AG8" s="90">
        <v>35</v>
      </c>
      <c r="AH8" s="90">
        <v>1</v>
      </c>
      <c r="AI8" s="90" t="s">
        <v>198</v>
      </c>
      <c r="AJ8" s="107"/>
    </row>
    <row r="9" spans="1:36" ht="17" x14ac:dyDescent="0.2">
      <c r="A9" s="35">
        <v>7</v>
      </c>
      <c r="B9" s="100"/>
      <c r="C9" s="100"/>
      <c r="D9" s="101" t="s">
        <v>456</v>
      </c>
      <c r="E9" s="101" t="s">
        <v>461</v>
      </c>
      <c r="F9" s="101" t="s">
        <v>460</v>
      </c>
      <c r="G9" s="101" t="s">
        <v>436</v>
      </c>
      <c r="H9" s="102">
        <v>2</v>
      </c>
      <c r="I9" s="103" t="s">
        <v>452</v>
      </c>
      <c r="J9" s="103" t="s">
        <v>167</v>
      </c>
      <c r="K9" s="103" t="s">
        <v>455</v>
      </c>
      <c r="L9" s="104" t="s">
        <v>168</v>
      </c>
      <c r="M9" s="102" t="s">
        <v>457</v>
      </c>
      <c r="N9" s="102"/>
      <c r="O9" s="102" t="s">
        <v>131</v>
      </c>
      <c r="P9" s="105">
        <v>45524</v>
      </c>
      <c r="Q9" s="102" t="s">
        <v>165</v>
      </c>
      <c r="R9" s="92" t="s">
        <v>193</v>
      </c>
      <c r="S9" s="92">
        <v>10</v>
      </c>
      <c r="T9" s="92">
        <v>2.1</v>
      </c>
      <c r="U9" s="92">
        <v>1.8</v>
      </c>
      <c r="V9" s="46">
        <v>25</v>
      </c>
      <c r="W9" s="91" t="s">
        <v>164</v>
      </c>
      <c r="X9" s="91">
        <v>250</v>
      </c>
      <c r="Y9" s="115">
        <v>10</v>
      </c>
      <c r="Z9" s="90" t="s">
        <v>195</v>
      </c>
      <c r="AA9" s="90" t="s">
        <v>194</v>
      </c>
      <c r="AB9" s="90"/>
      <c r="AC9" s="90" t="s">
        <v>196</v>
      </c>
      <c r="AD9" s="90" t="s">
        <v>481</v>
      </c>
      <c r="AE9" s="90">
        <v>25</v>
      </c>
      <c r="AF9" s="90">
        <v>286</v>
      </c>
      <c r="AG9" s="90">
        <v>35</v>
      </c>
      <c r="AH9" s="90">
        <v>1</v>
      </c>
      <c r="AI9" s="90" t="s">
        <v>198</v>
      </c>
      <c r="AJ9" s="107"/>
    </row>
    <row r="10" spans="1:36" ht="17" x14ac:dyDescent="0.2">
      <c r="A10" s="35">
        <v>8</v>
      </c>
      <c r="B10" s="100"/>
      <c r="C10" s="100"/>
      <c r="D10" s="101" t="s">
        <v>456</v>
      </c>
      <c r="E10" s="101" t="s">
        <v>462</v>
      </c>
      <c r="F10" s="101" t="s">
        <v>460</v>
      </c>
      <c r="G10" s="101" t="s">
        <v>447</v>
      </c>
      <c r="H10" s="102">
        <v>2</v>
      </c>
      <c r="I10" s="103" t="s">
        <v>453</v>
      </c>
      <c r="J10" s="103" t="s">
        <v>167</v>
      </c>
      <c r="K10" s="103" t="s">
        <v>455</v>
      </c>
      <c r="L10" s="104" t="s">
        <v>168</v>
      </c>
      <c r="M10" s="102" t="s">
        <v>457</v>
      </c>
      <c r="N10" s="102"/>
      <c r="O10" s="102" t="s">
        <v>131</v>
      </c>
      <c r="P10" s="105">
        <v>45524</v>
      </c>
      <c r="Q10" s="102" t="s">
        <v>165</v>
      </c>
      <c r="R10" s="92" t="s">
        <v>193</v>
      </c>
      <c r="S10" s="92">
        <v>10</v>
      </c>
      <c r="T10" s="92">
        <v>2.1</v>
      </c>
      <c r="U10" s="92">
        <v>1.8</v>
      </c>
      <c r="V10" s="46">
        <v>25</v>
      </c>
      <c r="W10" s="91" t="s">
        <v>164</v>
      </c>
      <c r="X10" s="91">
        <v>250</v>
      </c>
      <c r="Y10" s="91">
        <v>8.9</v>
      </c>
      <c r="Z10" s="90" t="s">
        <v>195</v>
      </c>
      <c r="AA10" s="90" t="s">
        <v>194</v>
      </c>
      <c r="AB10" s="90"/>
      <c r="AC10" s="90" t="s">
        <v>196</v>
      </c>
      <c r="AD10" s="90" t="s">
        <v>481</v>
      </c>
      <c r="AE10" s="90">
        <v>25</v>
      </c>
      <c r="AF10" s="90">
        <v>286</v>
      </c>
      <c r="AG10" s="90">
        <v>35</v>
      </c>
      <c r="AH10" s="90">
        <v>1</v>
      </c>
      <c r="AI10" s="90" t="s">
        <v>198</v>
      </c>
      <c r="AJ10" s="107"/>
    </row>
    <row r="11" spans="1:36" ht="17" x14ac:dyDescent="0.2">
      <c r="A11" s="35">
        <v>9</v>
      </c>
      <c r="B11" s="100"/>
      <c r="C11" s="100"/>
      <c r="D11" s="101" t="s">
        <v>456</v>
      </c>
      <c r="E11" s="103" t="s">
        <v>433</v>
      </c>
      <c r="F11" s="101" t="s">
        <v>460</v>
      </c>
      <c r="G11" s="101" t="s">
        <v>448</v>
      </c>
      <c r="H11" s="103">
        <v>2</v>
      </c>
      <c r="I11" s="103" t="s">
        <v>454</v>
      </c>
      <c r="J11" s="103" t="s">
        <v>167</v>
      </c>
      <c r="K11" s="103" t="s">
        <v>455</v>
      </c>
      <c r="L11" s="104" t="s">
        <v>168</v>
      </c>
      <c r="M11" s="102" t="s">
        <v>457</v>
      </c>
      <c r="N11" s="103"/>
      <c r="O11" s="102" t="s">
        <v>131</v>
      </c>
      <c r="P11" s="105">
        <v>45524</v>
      </c>
      <c r="Q11" s="102" t="s">
        <v>165</v>
      </c>
      <c r="R11" s="92" t="s">
        <v>193</v>
      </c>
      <c r="S11" s="92">
        <v>10</v>
      </c>
      <c r="T11" s="92">
        <v>2.1</v>
      </c>
      <c r="U11" s="92">
        <v>1.8</v>
      </c>
      <c r="V11" s="46">
        <v>25</v>
      </c>
      <c r="W11" s="91" t="s">
        <v>164</v>
      </c>
      <c r="X11" s="91">
        <v>250</v>
      </c>
      <c r="Y11" s="91">
        <v>8.8000000000000007</v>
      </c>
      <c r="Z11" s="90" t="s">
        <v>195</v>
      </c>
      <c r="AA11" s="90" t="s">
        <v>194</v>
      </c>
      <c r="AB11" s="90"/>
      <c r="AC11" s="90" t="s">
        <v>196</v>
      </c>
      <c r="AD11" s="90" t="s">
        <v>481</v>
      </c>
      <c r="AE11" s="90">
        <v>25</v>
      </c>
      <c r="AF11" s="90">
        <v>286</v>
      </c>
      <c r="AG11" s="90">
        <v>35</v>
      </c>
      <c r="AH11" s="90">
        <v>1</v>
      </c>
      <c r="AI11" s="90" t="s">
        <v>198</v>
      </c>
      <c r="AJ11" s="107"/>
    </row>
    <row r="12" spans="1:36" ht="17" x14ac:dyDescent="0.2">
      <c r="A12" s="35">
        <v>10</v>
      </c>
      <c r="B12" s="100"/>
      <c r="C12" s="100"/>
      <c r="D12" s="101" t="s">
        <v>456</v>
      </c>
      <c r="E12" s="103" t="s">
        <v>429</v>
      </c>
      <c r="F12" s="101" t="s">
        <v>460</v>
      </c>
      <c r="G12" s="103" t="s">
        <v>449</v>
      </c>
      <c r="H12" s="103">
        <v>2</v>
      </c>
      <c r="I12" s="103" t="s">
        <v>452</v>
      </c>
      <c r="J12" s="103" t="s">
        <v>167</v>
      </c>
      <c r="K12" s="103" t="s">
        <v>455</v>
      </c>
      <c r="L12" s="104" t="s">
        <v>168</v>
      </c>
      <c r="M12" s="102" t="s">
        <v>458</v>
      </c>
      <c r="N12" s="103"/>
      <c r="O12" s="102" t="s">
        <v>131</v>
      </c>
      <c r="P12" s="105">
        <v>45524</v>
      </c>
      <c r="Q12" s="102" t="s">
        <v>165</v>
      </c>
      <c r="R12" s="92" t="s">
        <v>193</v>
      </c>
      <c r="S12" s="92">
        <v>10</v>
      </c>
      <c r="T12" s="92">
        <v>2.1</v>
      </c>
      <c r="U12" s="92">
        <v>1.8</v>
      </c>
      <c r="V12" s="46">
        <v>25</v>
      </c>
      <c r="W12" s="91" t="s">
        <v>164</v>
      </c>
      <c r="X12" s="91">
        <v>250</v>
      </c>
      <c r="Y12" s="91">
        <v>9.3000000000000007</v>
      </c>
      <c r="Z12" s="90" t="s">
        <v>195</v>
      </c>
      <c r="AA12" s="90" t="s">
        <v>194</v>
      </c>
      <c r="AB12" s="90"/>
      <c r="AC12" s="90" t="s">
        <v>196</v>
      </c>
      <c r="AD12" s="90" t="s">
        <v>481</v>
      </c>
      <c r="AE12" s="90">
        <v>25</v>
      </c>
      <c r="AF12" s="90">
        <v>286</v>
      </c>
      <c r="AG12" s="90">
        <v>35</v>
      </c>
      <c r="AH12" s="90">
        <v>1</v>
      </c>
      <c r="AI12" s="90" t="s">
        <v>198</v>
      </c>
      <c r="AJ12" s="107"/>
    </row>
    <row r="13" spans="1:36" ht="17" x14ac:dyDescent="0.2">
      <c r="A13" s="35">
        <v>11</v>
      </c>
      <c r="B13" s="93"/>
      <c r="C13" s="93"/>
      <c r="D13" s="101" t="s">
        <v>456</v>
      </c>
      <c r="E13" s="103" t="s">
        <v>431</v>
      </c>
      <c r="F13" s="101" t="s">
        <v>460</v>
      </c>
      <c r="G13" s="103" t="s">
        <v>450</v>
      </c>
      <c r="H13" s="103">
        <v>2</v>
      </c>
      <c r="I13" s="103" t="s">
        <v>453</v>
      </c>
      <c r="J13" s="103" t="s">
        <v>167</v>
      </c>
      <c r="K13" s="103" t="s">
        <v>455</v>
      </c>
      <c r="L13" s="104" t="s">
        <v>168</v>
      </c>
      <c r="M13" s="102" t="s">
        <v>458</v>
      </c>
      <c r="N13" s="103"/>
      <c r="O13" s="102" t="s">
        <v>131</v>
      </c>
      <c r="P13" s="105">
        <v>45524</v>
      </c>
      <c r="Q13" s="102" t="s">
        <v>165</v>
      </c>
      <c r="R13" s="92" t="s">
        <v>193</v>
      </c>
      <c r="S13" s="92">
        <v>10</v>
      </c>
      <c r="T13" s="92">
        <v>2.1</v>
      </c>
      <c r="U13" s="92">
        <v>1.8</v>
      </c>
      <c r="V13" s="46">
        <v>25</v>
      </c>
      <c r="W13" s="91" t="s">
        <v>164</v>
      </c>
      <c r="X13" s="91">
        <v>250</v>
      </c>
      <c r="Y13" s="115">
        <v>10</v>
      </c>
      <c r="Z13" s="90" t="s">
        <v>195</v>
      </c>
      <c r="AA13" s="90" t="s">
        <v>194</v>
      </c>
      <c r="AB13" s="90"/>
      <c r="AC13" s="90" t="s">
        <v>196</v>
      </c>
      <c r="AD13" s="90" t="s">
        <v>481</v>
      </c>
      <c r="AE13" s="90">
        <v>25</v>
      </c>
      <c r="AF13" s="90">
        <v>286</v>
      </c>
      <c r="AG13" s="90">
        <v>35</v>
      </c>
      <c r="AH13" s="90">
        <v>1</v>
      </c>
      <c r="AI13" s="90" t="s">
        <v>198</v>
      </c>
      <c r="AJ13" s="97"/>
    </row>
    <row r="14" spans="1:36" ht="17" x14ac:dyDescent="0.2">
      <c r="A14" s="35">
        <v>12</v>
      </c>
      <c r="B14" s="93"/>
      <c r="C14" s="93"/>
      <c r="D14" s="101" t="s">
        <v>456</v>
      </c>
      <c r="E14" s="103" t="s">
        <v>430</v>
      </c>
      <c r="F14" s="101" t="s">
        <v>460</v>
      </c>
      <c r="G14" s="103" t="s">
        <v>451</v>
      </c>
      <c r="H14" s="103">
        <v>2</v>
      </c>
      <c r="I14" s="103" t="s">
        <v>454</v>
      </c>
      <c r="J14" s="103" t="s">
        <v>167</v>
      </c>
      <c r="K14" s="103" t="s">
        <v>455</v>
      </c>
      <c r="L14" s="104" t="s">
        <v>168</v>
      </c>
      <c r="M14" s="102" t="s">
        <v>458</v>
      </c>
      <c r="N14" s="103"/>
      <c r="O14" s="102" t="s">
        <v>131</v>
      </c>
      <c r="P14" s="105">
        <v>45524</v>
      </c>
      <c r="Q14" s="102" t="s">
        <v>165</v>
      </c>
      <c r="R14" s="92" t="s">
        <v>193</v>
      </c>
      <c r="S14" s="92">
        <v>10</v>
      </c>
      <c r="T14" s="92">
        <v>2.1</v>
      </c>
      <c r="U14" s="92">
        <v>1.8</v>
      </c>
      <c r="V14" s="46">
        <v>25</v>
      </c>
      <c r="W14" s="91" t="s">
        <v>164</v>
      </c>
      <c r="X14" s="91">
        <v>250</v>
      </c>
      <c r="Y14" s="91">
        <v>8.9</v>
      </c>
      <c r="Z14" s="90" t="s">
        <v>195</v>
      </c>
      <c r="AA14" s="90" t="s">
        <v>194</v>
      </c>
      <c r="AB14" s="90"/>
      <c r="AC14" s="90" t="s">
        <v>196</v>
      </c>
      <c r="AD14" s="90" t="s">
        <v>481</v>
      </c>
      <c r="AE14" s="90">
        <v>25</v>
      </c>
      <c r="AF14" s="90">
        <v>286</v>
      </c>
      <c r="AG14" s="90">
        <v>35</v>
      </c>
      <c r="AH14" s="90">
        <v>1</v>
      </c>
      <c r="AI14" s="90" t="s">
        <v>198</v>
      </c>
      <c r="AJ14" s="97"/>
    </row>
    <row r="15" spans="1:36" x14ac:dyDescent="0.2">
      <c r="A15" s="35">
        <v>13</v>
      </c>
      <c r="B15" s="93"/>
      <c r="C15" s="93"/>
      <c r="D15" s="94"/>
      <c r="E15" s="94"/>
      <c r="F15" s="94"/>
      <c r="G15" s="93"/>
      <c r="H15" s="93"/>
      <c r="I15" s="93"/>
      <c r="J15" s="93"/>
      <c r="K15" s="93"/>
      <c r="L15" s="95"/>
      <c r="M15" s="94"/>
      <c r="N15" s="94"/>
      <c r="O15" s="102"/>
      <c r="P15" s="111"/>
      <c r="Q15" s="96"/>
      <c r="R15" s="112"/>
      <c r="S15" s="112"/>
      <c r="T15" s="112"/>
      <c r="U15" s="112"/>
      <c r="V15" s="99"/>
      <c r="W15" s="96"/>
      <c r="X15" s="96"/>
      <c r="Y15" s="96"/>
      <c r="Z15" s="96"/>
      <c r="AA15" s="90"/>
      <c r="AB15" s="90"/>
      <c r="AC15" s="94"/>
      <c r="AD15" s="94"/>
      <c r="AE15" s="94"/>
      <c r="AF15" s="94"/>
      <c r="AG15" s="94"/>
      <c r="AH15" s="94"/>
      <c r="AI15" s="94"/>
      <c r="AJ15" s="97"/>
    </row>
    <row r="16" spans="1:36" x14ac:dyDescent="0.2">
      <c r="A16" s="35">
        <v>14</v>
      </c>
      <c r="B16" s="93"/>
      <c r="C16" s="93"/>
      <c r="D16" s="94"/>
      <c r="E16" s="94"/>
      <c r="F16" s="94"/>
      <c r="G16" s="93"/>
      <c r="H16" s="93"/>
      <c r="I16" s="93"/>
      <c r="J16" s="93"/>
      <c r="K16" s="93"/>
      <c r="L16" s="95"/>
      <c r="M16" s="94"/>
      <c r="N16" s="94"/>
      <c r="O16" s="102"/>
      <c r="P16" s="111"/>
      <c r="Q16" s="96"/>
      <c r="R16" s="112"/>
      <c r="S16" s="112"/>
      <c r="T16" s="112"/>
      <c r="U16" s="112"/>
      <c r="V16" s="99"/>
      <c r="W16" s="96"/>
      <c r="X16" s="96"/>
      <c r="Y16" s="96"/>
      <c r="Z16" s="96"/>
      <c r="AA16" s="90"/>
      <c r="AB16" s="90"/>
      <c r="AC16" s="94"/>
      <c r="AD16" s="94"/>
      <c r="AE16" s="94"/>
      <c r="AF16" s="94"/>
      <c r="AG16" s="94"/>
      <c r="AH16" s="94"/>
      <c r="AI16" s="94"/>
      <c r="AJ16" s="97"/>
    </row>
    <row r="17" spans="1:36" x14ac:dyDescent="0.2">
      <c r="A17" s="35">
        <v>15</v>
      </c>
      <c r="B17" s="93"/>
      <c r="C17" s="93"/>
      <c r="D17" s="94"/>
      <c r="E17" s="94"/>
      <c r="F17" s="94"/>
      <c r="G17" s="93"/>
      <c r="H17" s="93"/>
      <c r="I17" s="93"/>
      <c r="J17" s="93"/>
      <c r="K17" s="93"/>
      <c r="L17" s="95"/>
      <c r="M17" s="94"/>
      <c r="N17" s="94"/>
      <c r="O17" s="102"/>
      <c r="P17" s="111"/>
      <c r="Q17" s="96"/>
      <c r="R17" s="112"/>
      <c r="S17" s="112"/>
      <c r="T17" s="112"/>
      <c r="U17" s="112"/>
      <c r="V17" s="99"/>
      <c r="W17" s="96"/>
      <c r="X17" s="96"/>
      <c r="Y17" s="96"/>
      <c r="Z17" s="96"/>
      <c r="AA17" s="90"/>
      <c r="AB17" s="90"/>
      <c r="AC17" s="94"/>
      <c r="AD17" s="94"/>
      <c r="AE17" s="94"/>
      <c r="AF17" s="94"/>
      <c r="AG17" s="94"/>
      <c r="AH17" s="94"/>
      <c r="AI17" s="94"/>
      <c r="AJ17" s="97"/>
    </row>
    <row r="18" spans="1:36" x14ac:dyDescent="0.2">
      <c r="A18" s="35">
        <v>16</v>
      </c>
      <c r="B18" s="93"/>
      <c r="C18" s="93"/>
      <c r="D18" s="94"/>
      <c r="E18" s="94"/>
      <c r="F18" s="94"/>
      <c r="G18" s="93"/>
      <c r="H18" s="93"/>
      <c r="I18" s="93"/>
      <c r="J18" s="93"/>
      <c r="K18" s="93"/>
      <c r="L18" s="95"/>
      <c r="M18" s="94"/>
      <c r="N18" s="94"/>
      <c r="O18" s="102"/>
      <c r="P18" s="111"/>
      <c r="Q18" s="96"/>
      <c r="R18" s="112"/>
      <c r="S18" s="112"/>
      <c r="T18" s="112"/>
      <c r="U18" s="112"/>
      <c r="V18" s="99"/>
      <c r="W18" s="96"/>
      <c r="X18" s="96"/>
      <c r="Y18" s="96"/>
      <c r="Z18" s="96"/>
      <c r="AA18" s="90"/>
      <c r="AB18" s="90"/>
      <c r="AC18" s="94"/>
      <c r="AD18" s="94"/>
      <c r="AE18" s="94"/>
      <c r="AF18" s="94"/>
      <c r="AG18" s="94"/>
      <c r="AH18" s="94"/>
      <c r="AI18" s="94"/>
      <c r="AJ18" s="97"/>
    </row>
    <row r="19" spans="1:36" x14ac:dyDescent="0.2">
      <c r="A19" s="35">
        <v>17</v>
      </c>
      <c r="B19" s="93"/>
      <c r="C19" s="93"/>
      <c r="D19" s="94"/>
      <c r="E19" s="94"/>
      <c r="F19" s="94"/>
      <c r="G19" s="93"/>
      <c r="H19" s="93"/>
      <c r="I19" s="93"/>
      <c r="J19" s="93"/>
      <c r="K19" s="93"/>
      <c r="L19" s="95"/>
      <c r="M19" s="94"/>
      <c r="N19" s="94"/>
      <c r="O19" s="102"/>
      <c r="P19" s="111"/>
      <c r="Q19" s="96"/>
      <c r="R19" s="112"/>
      <c r="S19" s="112"/>
      <c r="T19" s="112"/>
      <c r="U19" s="112"/>
      <c r="V19" s="99"/>
      <c r="W19" s="96"/>
      <c r="X19" s="96"/>
      <c r="Y19" s="96"/>
      <c r="Z19" s="96"/>
      <c r="AA19" s="90"/>
      <c r="AB19" s="90"/>
      <c r="AC19" s="94"/>
      <c r="AD19" s="94"/>
      <c r="AE19" s="94"/>
      <c r="AF19" s="94"/>
      <c r="AG19" s="94"/>
      <c r="AH19" s="94"/>
      <c r="AI19" s="94"/>
      <c r="AJ19" s="97"/>
    </row>
    <row r="20" spans="1:36" x14ac:dyDescent="0.2">
      <c r="A20" s="35">
        <v>18</v>
      </c>
      <c r="B20" s="93"/>
      <c r="C20" s="93"/>
      <c r="D20" s="94"/>
      <c r="E20" s="94"/>
      <c r="F20" s="94"/>
      <c r="G20" s="93"/>
      <c r="H20" s="93"/>
      <c r="I20" s="93"/>
      <c r="J20" s="93"/>
      <c r="K20" s="93"/>
      <c r="L20" s="95"/>
      <c r="M20" s="94"/>
      <c r="N20" s="94"/>
      <c r="O20" s="102"/>
      <c r="P20" s="111"/>
      <c r="Q20" s="96"/>
      <c r="R20" s="112"/>
      <c r="S20" s="112"/>
      <c r="T20" s="112"/>
      <c r="U20" s="112"/>
      <c r="V20" s="99"/>
      <c r="W20" s="96"/>
      <c r="X20" s="96"/>
      <c r="Y20" s="96"/>
      <c r="Z20" s="96"/>
      <c r="AA20" s="96"/>
      <c r="AB20" s="96"/>
      <c r="AC20" s="94"/>
      <c r="AD20" s="94"/>
      <c r="AE20" s="94"/>
      <c r="AF20" s="94"/>
      <c r="AG20" s="94"/>
      <c r="AH20" s="94"/>
      <c r="AI20" s="94"/>
      <c r="AJ20" s="97"/>
    </row>
    <row r="21" spans="1:36" x14ac:dyDescent="0.2">
      <c r="A21" s="35">
        <v>19</v>
      </c>
      <c r="B21" s="93"/>
      <c r="C21" s="93"/>
      <c r="D21" s="94"/>
      <c r="E21" s="94"/>
      <c r="F21" s="94"/>
      <c r="G21" s="93"/>
      <c r="H21" s="93"/>
      <c r="I21" s="93"/>
      <c r="J21" s="93"/>
      <c r="K21" s="93"/>
      <c r="L21" s="95"/>
      <c r="M21" s="94"/>
      <c r="N21" s="94"/>
      <c r="O21" s="102"/>
      <c r="P21" s="111"/>
      <c r="Q21" s="96"/>
      <c r="R21" s="112"/>
      <c r="S21" s="112"/>
      <c r="T21" s="112"/>
      <c r="U21" s="112"/>
      <c r="V21" s="99"/>
      <c r="W21" s="96"/>
      <c r="X21" s="96"/>
      <c r="Y21" s="96"/>
      <c r="Z21" s="96"/>
      <c r="AA21" s="96"/>
      <c r="AB21" s="96"/>
      <c r="AC21" s="94"/>
      <c r="AD21" s="94"/>
      <c r="AE21" s="94"/>
      <c r="AF21" s="94"/>
      <c r="AG21" s="94"/>
      <c r="AH21" s="94"/>
      <c r="AI21" s="94"/>
      <c r="AJ21" s="97"/>
    </row>
    <row r="22" spans="1:36" x14ac:dyDescent="0.2">
      <c r="A22" s="35">
        <v>20</v>
      </c>
      <c r="B22" s="93"/>
      <c r="C22" s="93"/>
      <c r="D22" s="94"/>
      <c r="E22" s="94"/>
      <c r="F22" s="94"/>
      <c r="G22" s="93"/>
      <c r="H22" s="93"/>
      <c r="I22" s="93"/>
      <c r="J22" s="93"/>
      <c r="K22" s="93"/>
      <c r="L22" s="95"/>
      <c r="M22" s="94"/>
      <c r="N22" s="94"/>
      <c r="O22" s="102"/>
      <c r="P22" s="111"/>
      <c r="Q22" s="96"/>
      <c r="R22" s="112"/>
      <c r="S22" s="112"/>
      <c r="T22" s="112"/>
      <c r="U22" s="112"/>
      <c r="V22" s="99"/>
      <c r="W22" s="96"/>
      <c r="X22" s="96"/>
      <c r="Y22" s="96"/>
      <c r="Z22" s="96"/>
      <c r="AA22" s="96"/>
      <c r="AB22" s="96"/>
      <c r="AC22" s="94"/>
      <c r="AD22" s="94"/>
      <c r="AE22" s="94"/>
      <c r="AF22" s="94"/>
      <c r="AG22" s="94"/>
      <c r="AH22" s="94"/>
      <c r="AI22" s="94"/>
      <c r="AJ22" s="97"/>
    </row>
    <row r="23" spans="1:36" x14ac:dyDescent="0.2">
      <c r="A23" s="35">
        <v>21</v>
      </c>
      <c r="B23" s="93"/>
      <c r="C23" s="93"/>
      <c r="D23" s="94"/>
      <c r="E23" s="94"/>
      <c r="F23" s="94"/>
      <c r="G23" s="94"/>
      <c r="H23" s="94"/>
      <c r="I23" s="94"/>
      <c r="J23" s="94"/>
      <c r="K23" s="94"/>
      <c r="L23" s="95"/>
      <c r="M23" s="94"/>
      <c r="N23" s="94"/>
      <c r="O23" s="102"/>
      <c r="P23" s="98"/>
      <c r="Q23" s="96"/>
      <c r="R23" s="94"/>
      <c r="S23" s="94"/>
      <c r="T23" s="94"/>
      <c r="U23" s="94"/>
      <c r="V23" s="99"/>
      <c r="W23" s="96"/>
      <c r="X23" s="94"/>
      <c r="Y23" s="96"/>
      <c r="Z23" s="96"/>
      <c r="AA23" s="96"/>
      <c r="AB23" s="96"/>
      <c r="AC23" s="94"/>
      <c r="AD23" s="94"/>
      <c r="AE23" s="94"/>
      <c r="AF23" s="94"/>
      <c r="AG23" s="94"/>
      <c r="AH23" s="94"/>
      <c r="AI23" s="94"/>
      <c r="AJ23" s="97"/>
    </row>
    <row r="24" spans="1:36" x14ac:dyDescent="0.2">
      <c r="A24" s="35">
        <v>22</v>
      </c>
      <c r="B24" s="93"/>
      <c r="C24" s="93"/>
      <c r="D24" s="94"/>
      <c r="E24" s="94"/>
      <c r="F24" s="94"/>
      <c r="G24" s="94"/>
      <c r="H24" s="94"/>
      <c r="I24" s="94"/>
      <c r="J24" s="94"/>
      <c r="K24" s="94"/>
      <c r="L24" s="95"/>
      <c r="M24" s="94"/>
      <c r="N24" s="94"/>
      <c r="O24" s="102"/>
      <c r="P24" s="98"/>
      <c r="Q24" s="96"/>
      <c r="R24" s="94"/>
      <c r="S24" s="94"/>
      <c r="T24" s="94"/>
      <c r="U24" s="94"/>
      <c r="V24" s="99"/>
      <c r="W24" s="96"/>
      <c r="X24" s="94"/>
      <c r="Y24" s="96"/>
      <c r="Z24" s="96"/>
      <c r="AA24" s="96"/>
      <c r="AB24" s="96"/>
      <c r="AC24" s="94"/>
      <c r="AD24" s="94"/>
      <c r="AE24" s="94"/>
      <c r="AF24" s="94"/>
      <c r="AG24" s="94"/>
      <c r="AH24" s="94"/>
      <c r="AI24" s="94"/>
      <c r="AJ24" s="97"/>
    </row>
    <row r="25" spans="1:36" x14ac:dyDescent="0.2">
      <c r="A25" s="35">
        <v>23</v>
      </c>
      <c r="B25" s="93"/>
      <c r="C25" s="93"/>
      <c r="D25" s="94"/>
      <c r="E25" s="94"/>
      <c r="F25" s="94"/>
      <c r="G25" s="94"/>
      <c r="H25" s="94"/>
      <c r="I25" s="94"/>
      <c r="J25" s="94"/>
      <c r="K25" s="94"/>
      <c r="L25" s="95"/>
      <c r="M25" s="94"/>
      <c r="N25" s="94"/>
      <c r="O25" s="102"/>
      <c r="P25" s="98"/>
      <c r="Q25" s="96"/>
      <c r="R25" s="94"/>
      <c r="S25" s="94"/>
      <c r="T25" s="94"/>
      <c r="U25" s="94"/>
      <c r="V25" s="99"/>
      <c r="W25" s="96"/>
      <c r="X25" s="94"/>
      <c r="Y25" s="96"/>
      <c r="Z25" s="96"/>
      <c r="AA25" s="96"/>
      <c r="AB25" s="96"/>
      <c r="AC25" s="94"/>
      <c r="AD25" s="94"/>
      <c r="AE25" s="94"/>
      <c r="AF25" s="94"/>
      <c r="AG25" s="94"/>
      <c r="AH25" s="94"/>
      <c r="AI25" s="94"/>
      <c r="AJ25" s="97"/>
    </row>
    <row r="26" spans="1:36" x14ac:dyDescent="0.2">
      <c r="A26" s="35">
        <v>24</v>
      </c>
      <c r="B26" s="93"/>
      <c r="C26" s="93"/>
      <c r="D26" s="94"/>
      <c r="E26" s="94"/>
      <c r="F26" s="94"/>
      <c r="G26" s="94"/>
      <c r="H26" s="94"/>
      <c r="I26" s="94"/>
      <c r="J26" s="94"/>
      <c r="K26" s="94"/>
      <c r="L26" s="95"/>
      <c r="M26" s="94"/>
      <c r="N26" s="94"/>
      <c r="O26" s="102"/>
      <c r="P26" s="98"/>
      <c r="Q26" s="96"/>
      <c r="R26" s="94"/>
      <c r="S26" s="94"/>
      <c r="T26" s="94"/>
      <c r="U26" s="94"/>
      <c r="V26" s="99"/>
      <c r="W26" s="96"/>
      <c r="X26" s="94"/>
      <c r="Y26" s="96"/>
      <c r="Z26" s="96"/>
      <c r="AA26" s="96"/>
      <c r="AB26" s="96"/>
      <c r="AC26" s="94"/>
      <c r="AD26" s="94"/>
      <c r="AE26" s="94"/>
      <c r="AF26" s="94"/>
      <c r="AG26" s="94"/>
      <c r="AH26" s="94"/>
      <c r="AI26" s="94"/>
      <c r="AJ26" s="97"/>
    </row>
    <row r="27" spans="1:36" x14ac:dyDescent="0.2">
      <c r="A27" s="35">
        <v>25</v>
      </c>
      <c r="B27" s="93"/>
      <c r="C27" s="93"/>
      <c r="D27" s="94"/>
      <c r="E27" s="94"/>
      <c r="F27" s="94"/>
      <c r="G27" s="94"/>
      <c r="H27" s="94"/>
      <c r="I27" s="94"/>
      <c r="J27" s="94"/>
      <c r="K27" s="94"/>
      <c r="L27" s="95"/>
      <c r="M27" s="94"/>
      <c r="N27" s="94"/>
      <c r="O27" s="102"/>
      <c r="P27" s="98"/>
      <c r="Q27" s="96"/>
      <c r="R27" s="94"/>
      <c r="S27" s="94"/>
      <c r="T27" s="94"/>
      <c r="U27" s="94"/>
      <c r="V27" s="99"/>
      <c r="W27" s="96"/>
      <c r="X27" s="94"/>
      <c r="Y27" s="96"/>
      <c r="Z27" s="96"/>
      <c r="AA27" s="96"/>
      <c r="AB27" s="96"/>
      <c r="AC27" s="94"/>
      <c r="AD27" s="94"/>
      <c r="AE27" s="94"/>
      <c r="AF27" s="94"/>
      <c r="AG27" s="94"/>
      <c r="AH27" s="94"/>
      <c r="AI27" s="94"/>
      <c r="AJ27" s="97"/>
    </row>
    <row r="28" spans="1:36" x14ac:dyDescent="0.2">
      <c r="A28" s="35">
        <v>26</v>
      </c>
      <c r="B28" s="93"/>
      <c r="C28" s="93"/>
      <c r="D28" s="94"/>
      <c r="E28" s="94"/>
      <c r="F28" s="94"/>
      <c r="G28" s="94"/>
      <c r="H28" s="94"/>
      <c r="I28" s="94"/>
      <c r="J28" s="94"/>
      <c r="K28" s="94"/>
      <c r="L28" s="95"/>
      <c r="M28" s="94"/>
      <c r="N28" s="94"/>
      <c r="O28" s="102"/>
      <c r="P28" s="98"/>
      <c r="Q28" s="96"/>
      <c r="R28" s="94"/>
      <c r="S28" s="94"/>
      <c r="T28" s="94"/>
      <c r="U28" s="94"/>
      <c r="V28" s="99"/>
      <c r="W28" s="96"/>
      <c r="X28" s="94"/>
      <c r="Y28" s="96"/>
      <c r="Z28" s="96"/>
      <c r="AA28" s="96"/>
      <c r="AB28" s="96"/>
      <c r="AC28" s="94"/>
      <c r="AD28" s="94"/>
      <c r="AE28" s="94"/>
      <c r="AF28" s="94"/>
      <c r="AG28" s="94"/>
      <c r="AH28" s="94"/>
      <c r="AI28" s="94"/>
      <c r="AJ28" s="97"/>
    </row>
    <row r="29" spans="1:36" x14ac:dyDescent="0.2">
      <c r="A29" s="35">
        <v>27</v>
      </c>
      <c r="B29" s="93"/>
      <c r="C29" s="93"/>
      <c r="D29" s="94"/>
      <c r="E29" s="94"/>
      <c r="F29" s="94"/>
      <c r="G29" s="94"/>
      <c r="H29" s="94"/>
      <c r="I29" s="94"/>
      <c r="J29" s="94"/>
      <c r="K29" s="94"/>
      <c r="L29" s="95"/>
      <c r="M29" s="94"/>
      <c r="N29" s="94"/>
      <c r="O29" s="102"/>
      <c r="P29" s="98"/>
      <c r="Q29" s="96"/>
      <c r="R29" s="94"/>
      <c r="S29" s="94"/>
      <c r="T29" s="94"/>
      <c r="U29" s="94"/>
      <c r="V29" s="99"/>
      <c r="W29" s="96"/>
      <c r="X29" s="94"/>
      <c r="Y29" s="96"/>
      <c r="Z29" s="96"/>
      <c r="AA29" s="96"/>
      <c r="AB29" s="96"/>
      <c r="AC29" s="94"/>
      <c r="AD29" s="94"/>
      <c r="AE29" s="94"/>
      <c r="AF29" s="94"/>
      <c r="AG29" s="94"/>
      <c r="AH29" s="94"/>
      <c r="AI29" s="94"/>
      <c r="AJ29" s="97"/>
    </row>
    <row r="30" spans="1:36" x14ac:dyDescent="0.2">
      <c r="A30" s="35">
        <v>28</v>
      </c>
      <c r="B30" s="93"/>
      <c r="C30" s="93"/>
      <c r="D30" s="94"/>
      <c r="E30" s="94"/>
      <c r="F30" s="94"/>
      <c r="G30" s="94"/>
      <c r="H30" s="94"/>
      <c r="I30" s="94"/>
      <c r="J30" s="94"/>
      <c r="K30" s="94"/>
      <c r="L30" s="95"/>
      <c r="M30" s="94"/>
      <c r="N30" s="94"/>
      <c r="O30" s="102"/>
      <c r="P30" s="98"/>
      <c r="Q30" s="96"/>
      <c r="R30" s="94"/>
      <c r="S30" s="94"/>
      <c r="T30" s="94"/>
      <c r="U30" s="94"/>
      <c r="V30" s="99"/>
      <c r="W30" s="96"/>
      <c r="X30" s="94"/>
      <c r="Y30" s="96"/>
      <c r="Z30" s="96"/>
      <c r="AA30" s="96"/>
      <c r="AB30" s="96"/>
      <c r="AC30" s="94"/>
      <c r="AD30" s="94"/>
      <c r="AE30" s="94"/>
      <c r="AF30" s="94"/>
      <c r="AG30" s="94"/>
      <c r="AH30" s="94"/>
      <c r="AI30" s="94"/>
      <c r="AJ30" s="97"/>
    </row>
    <row r="31" spans="1:36" x14ac:dyDescent="0.2">
      <c r="A31" s="35">
        <v>29</v>
      </c>
      <c r="B31" s="93"/>
      <c r="C31" s="93"/>
      <c r="D31" s="94"/>
      <c r="E31" s="94"/>
      <c r="F31" s="94"/>
      <c r="G31" s="94"/>
      <c r="H31" s="94"/>
      <c r="I31" s="94"/>
      <c r="J31" s="94"/>
      <c r="K31" s="94"/>
      <c r="L31" s="95"/>
      <c r="M31" s="94"/>
      <c r="N31" s="94"/>
      <c r="O31" s="102"/>
      <c r="P31" s="98"/>
      <c r="Q31" s="96"/>
      <c r="R31" s="94"/>
      <c r="S31" s="94"/>
      <c r="T31" s="94"/>
      <c r="U31" s="94"/>
      <c r="V31" s="99"/>
      <c r="W31" s="96"/>
      <c r="X31" s="94"/>
      <c r="Y31" s="96"/>
      <c r="Z31" s="96"/>
      <c r="AA31" s="96"/>
      <c r="AB31" s="96"/>
      <c r="AC31" s="94"/>
      <c r="AD31" s="94"/>
      <c r="AE31" s="94"/>
      <c r="AF31" s="94"/>
      <c r="AG31" s="94"/>
      <c r="AH31" s="94"/>
      <c r="AI31" s="94"/>
      <c r="AJ31" s="97"/>
    </row>
    <row r="32" spans="1:36" x14ac:dyDescent="0.2">
      <c r="A32" s="35">
        <v>30</v>
      </c>
      <c r="B32" s="93"/>
      <c r="C32" s="93"/>
      <c r="D32" s="94"/>
      <c r="E32" s="94"/>
      <c r="F32" s="94"/>
      <c r="G32" s="94"/>
      <c r="H32" s="94"/>
      <c r="I32" s="94"/>
      <c r="J32" s="94"/>
      <c r="K32" s="94"/>
      <c r="L32" s="95"/>
      <c r="M32" s="94"/>
      <c r="N32" s="94"/>
      <c r="O32" s="102"/>
      <c r="P32" s="98"/>
      <c r="Q32" s="96"/>
      <c r="R32" s="94"/>
      <c r="S32" s="94"/>
      <c r="T32" s="94"/>
      <c r="U32" s="94"/>
      <c r="V32" s="99"/>
      <c r="W32" s="96"/>
      <c r="X32" s="94"/>
      <c r="Y32" s="96"/>
      <c r="Z32" s="96"/>
      <c r="AA32" s="96"/>
      <c r="AB32" s="96"/>
      <c r="AC32" s="94"/>
      <c r="AD32" s="94"/>
      <c r="AE32" s="94"/>
      <c r="AF32" s="94"/>
      <c r="AG32" s="94"/>
      <c r="AH32" s="94"/>
      <c r="AI32" s="94"/>
      <c r="AJ32" s="97"/>
    </row>
    <row r="33" spans="1:36" x14ac:dyDescent="0.2">
      <c r="A33" s="35">
        <v>31</v>
      </c>
      <c r="B33" s="93"/>
      <c r="C33" s="93"/>
      <c r="D33" s="94"/>
      <c r="E33" s="94"/>
      <c r="F33" s="94"/>
      <c r="G33" s="94"/>
      <c r="H33" s="94"/>
      <c r="I33" s="94"/>
      <c r="J33" s="94"/>
      <c r="K33" s="94"/>
      <c r="L33" s="95"/>
      <c r="M33" s="94"/>
      <c r="N33" s="94"/>
      <c r="O33" s="102"/>
      <c r="P33" s="98"/>
      <c r="Q33" s="96"/>
      <c r="R33" s="94"/>
      <c r="S33" s="94"/>
      <c r="T33" s="94"/>
      <c r="U33" s="94"/>
      <c r="V33" s="99"/>
      <c r="W33" s="96"/>
      <c r="X33" s="94"/>
      <c r="Y33" s="96"/>
      <c r="Z33" s="96"/>
      <c r="AA33" s="96"/>
      <c r="AB33" s="96"/>
      <c r="AC33" s="94"/>
      <c r="AD33" s="94"/>
      <c r="AE33" s="94"/>
      <c r="AF33" s="94"/>
      <c r="AG33" s="94"/>
      <c r="AH33" s="94"/>
      <c r="AI33" s="94"/>
      <c r="AJ33" s="97"/>
    </row>
    <row r="34" spans="1:36" x14ac:dyDescent="0.2">
      <c r="A34" s="35">
        <v>32</v>
      </c>
      <c r="B34" s="93"/>
      <c r="C34" s="93"/>
      <c r="D34" s="94"/>
      <c r="E34" s="94"/>
      <c r="F34" s="94"/>
      <c r="G34" s="94"/>
      <c r="H34" s="94"/>
      <c r="I34" s="94"/>
      <c r="J34" s="94"/>
      <c r="K34" s="94"/>
      <c r="L34" s="95"/>
      <c r="M34" s="94"/>
      <c r="N34" s="94"/>
      <c r="O34" s="102"/>
      <c r="P34" s="98"/>
      <c r="Q34" s="96"/>
      <c r="R34" s="94"/>
      <c r="S34" s="94"/>
      <c r="T34" s="94"/>
      <c r="U34" s="94"/>
      <c r="V34" s="99"/>
      <c r="W34" s="96"/>
      <c r="X34" s="94"/>
      <c r="Y34" s="96"/>
      <c r="Z34" s="96"/>
      <c r="AA34" s="96"/>
      <c r="AB34" s="96"/>
      <c r="AC34" s="94"/>
      <c r="AD34" s="94"/>
      <c r="AE34" s="94"/>
      <c r="AF34" s="94"/>
      <c r="AG34" s="94"/>
      <c r="AH34" s="94"/>
      <c r="AI34" s="94"/>
      <c r="AJ34" s="97"/>
    </row>
    <row r="35" spans="1:36" x14ac:dyDescent="0.2">
      <c r="A35" s="35">
        <v>33</v>
      </c>
      <c r="B35" s="93"/>
      <c r="C35" s="93"/>
      <c r="D35" s="94"/>
      <c r="E35" s="94"/>
      <c r="F35" s="94"/>
      <c r="G35" s="94"/>
      <c r="H35" s="94"/>
      <c r="I35" s="94"/>
      <c r="J35" s="94"/>
      <c r="K35" s="94"/>
      <c r="L35" s="95"/>
      <c r="M35" s="94"/>
      <c r="N35" s="94"/>
      <c r="O35" s="102"/>
      <c r="P35" s="98"/>
      <c r="Q35" s="96"/>
      <c r="R35" s="94"/>
      <c r="S35" s="94"/>
      <c r="T35" s="94"/>
      <c r="U35" s="94"/>
      <c r="V35" s="99"/>
      <c r="W35" s="96"/>
      <c r="X35" s="94"/>
      <c r="Y35" s="96"/>
      <c r="Z35" s="96"/>
      <c r="AA35" s="96"/>
      <c r="AB35" s="96"/>
      <c r="AC35" s="94"/>
      <c r="AD35" s="94"/>
      <c r="AE35" s="94"/>
      <c r="AF35" s="94"/>
      <c r="AG35" s="94"/>
      <c r="AH35" s="94"/>
      <c r="AI35" s="94"/>
      <c r="AJ35" s="97"/>
    </row>
    <row r="36" spans="1:36" x14ac:dyDescent="0.2">
      <c r="A36" s="35">
        <v>34</v>
      </c>
      <c r="B36" s="93"/>
      <c r="C36" s="93"/>
      <c r="D36" s="94"/>
      <c r="E36" s="94"/>
      <c r="F36" s="94"/>
      <c r="G36" s="94"/>
      <c r="H36" s="94"/>
      <c r="I36" s="94"/>
      <c r="J36" s="94"/>
      <c r="K36" s="94"/>
      <c r="L36" s="95"/>
      <c r="M36" s="94"/>
      <c r="N36" s="94"/>
      <c r="O36" s="102"/>
      <c r="P36" s="98"/>
      <c r="Q36" s="96"/>
      <c r="R36" s="94"/>
      <c r="S36" s="94"/>
      <c r="T36" s="94"/>
      <c r="U36" s="94"/>
      <c r="V36" s="99"/>
      <c r="W36" s="96"/>
      <c r="X36" s="94"/>
      <c r="Y36" s="96"/>
      <c r="Z36" s="96"/>
      <c r="AA36" s="96"/>
      <c r="AB36" s="96"/>
      <c r="AC36" s="94"/>
      <c r="AD36" s="94"/>
      <c r="AE36" s="94"/>
      <c r="AF36" s="94"/>
      <c r="AG36" s="94"/>
      <c r="AH36" s="94"/>
      <c r="AI36" s="94"/>
      <c r="AJ36" s="97"/>
    </row>
    <row r="37" spans="1:36" x14ac:dyDescent="0.2">
      <c r="A37" s="35">
        <v>35</v>
      </c>
      <c r="B37" s="93"/>
      <c r="C37" s="93"/>
      <c r="D37" s="94"/>
      <c r="E37" s="94"/>
      <c r="F37" s="94"/>
      <c r="G37" s="94"/>
      <c r="H37" s="94"/>
      <c r="I37" s="94"/>
      <c r="J37" s="94"/>
      <c r="K37" s="94"/>
      <c r="L37" s="95"/>
      <c r="M37" s="94"/>
      <c r="N37" s="94"/>
      <c r="O37" s="102"/>
      <c r="P37" s="98"/>
      <c r="Q37" s="96"/>
      <c r="R37" s="94"/>
      <c r="S37" s="94"/>
      <c r="T37" s="94"/>
      <c r="U37" s="94"/>
      <c r="V37" s="99"/>
      <c r="W37" s="96"/>
      <c r="X37" s="94"/>
      <c r="Y37" s="96"/>
      <c r="Z37" s="96"/>
      <c r="AA37" s="96"/>
      <c r="AB37" s="96"/>
      <c r="AC37" s="94"/>
      <c r="AD37" s="94"/>
      <c r="AE37" s="94"/>
      <c r="AF37" s="94"/>
      <c r="AG37" s="94"/>
      <c r="AH37" s="94"/>
      <c r="AI37" s="94"/>
      <c r="AJ37" s="97"/>
    </row>
    <row r="38" spans="1:36" x14ac:dyDescent="0.2">
      <c r="A38" s="35">
        <v>36</v>
      </c>
      <c r="B38" s="93"/>
      <c r="C38" s="93"/>
      <c r="D38" s="94"/>
      <c r="E38" s="94"/>
      <c r="F38" s="94"/>
      <c r="G38" s="94"/>
      <c r="H38" s="94"/>
      <c r="I38" s="94"/>
      <c r="J38" s="94"/>
      <c r="K38" s="94"/>
      <c r="L38" s="95"/>
      <c r="M38" s="94"/>
      <c r="N38" s="94"/>
      <c r="O38" s="102"/>
      <c r="P38" s="98"/>
      <c r="Q38" s="96"/>
      <c r="R38" s="94"/>
      <c r="S38" s="94"/>
      <c r="T38" s="94"/>
      <c r="U38" s="94"/>
      <c r="V38" s="99"/>
      <c r="W38" s="96"/>
      <c r="X38" s="94"/>
      <c r="Y38" s="96"/>
      <c r="Z38" s="96"/>
      <c r="AA38" s="96"/>
      <c r="AB38" s="96"/>
      <c r="AC38" s="94"/>
      <c r="AD38" s="94"/>
      <c r="AE38" s="94"/>
      <c r="AF38" s="94"/>
      <c r="AG38" s="94"/>
      <c r="AH38" s="94"/>
      <c r="AI38" s="94"/>
      <c r="AJ38" s="97"/>
    </row>
    <row r="39" spans="1:36" x14ac:dyDescent="0.2">
      <c r="A39" s="35">
        <v>37</v>
      </c>
      <c r="B39" s="93"/>
      <c r="C39" s="93"/>
      <c r="D39" s="94"/>
      <c r="E39" s="94"/>
      <c r="F39" s="94"/>
      <c r="G39" s="94"/>
      <c r="H39" s="94"/>
      <c r="I39" s="94"/>
      <c r="J39" s="94"/>
      <c r="K39" s="94"/>
      <c r="L39" s="95"/>
      <c r="M39" s="94"/>
      <c r="N39" s="94"/>
      <c r="O39" s="102"/>
      <c r="P39" s="98"/>
      <c r="Q39" s="94"/>
      <c r="R39" s="94"/>
      <c r="S39" s="94"/>
      <c r="T39" s="94"/>
      <c r="U39" s="94"/>
      <c r="V39" s="94"/>
      <c r="W39" s="96"/>
      <c r="X39" s="94"/>
      <c r="Y39" s="96"/>
      <c r="Z39" s="96"/>
      <c r="AA39" s="96"/>
      <c r="AB39" s="96"/>
      <c r="AC39" s="94"/>
      <c r="AD39" s="94"/>
      <c r="AE39" s="94"/>
      <c r="AF39" s="94"/>
      <c r="AG39" s="94"/>
      <c r="AH39" s="94"/>
      <c r="AI39" s="94"/>
      <c r="AJ39" s="113"/>
    </row>
    <row r="40" spans="1:36" x14ac:dyDescent="0.2">
      <c r="A40" s="35">
        <v>38</v>
      </c>
      <c r="B40" s="93"/>
      <c r="C40" s="93"/>
      <c r="D40" s="94"/>
      <c r="E40" s="94"/>
      <c r="F40" s="94"/>
      <c r="G40" s="94"/>
      <c r="H40" s="94"/>
      <c r="I40" s="94"/>
      <c r="J40" s="94"/>
      <c r="K40" s="94"/>
      <c r="L40" s="95"/>
      <c r="M40" s="94"/>
      <c r="N40" s="94"/>
      <c r="O40" s="102"/>
      <c r="P40" s="98"/>
      <c r="Q40" s="94"/>
      <c r="R40" s="94"/>
      <c r="S40" s="94"/>
      <c r="T40" s="94"/>
      <c r="U40" s="94"/>
      <c r="V40" s="94"/>
      <c r="W40" s="96"/>
      <c r="X40" s="94"/>
      <c r="Y40" s="96"/>
      <c r="Z40" s="96"/>
      <c r="AA40" s="96"/>
      <c r="AB40" s="96"/>
      <c r="AC40" s="94"/>
      <c r="AD40" s="94"/>
      <c r="AE40" s="94"/>
      <c r="AF40" s="94"/>
      <c r="AG40" s="94"/>
      <c r="AH40" s="94"/>
      <c r="AI40" s="94"/>
      <c r="AJ40" s="113"/>
    </row>
    <row r="41" spans="1:36" x14ac:dyDescent="0.2">
      <c r="A41" s="35">
        <v>39</v>
      </c>
      <c r="B41" s="93"/>
      <c r="C41" s="93"/>
      <c r="D41" s="94"/>
      <c r="E41" s="94"/>
      <c r="F41" s="94"/>
      <c r="G41" s="94"/>
      <c r="H41" s="94"/>
      <c r="I41" s="94"/>
      <c r="J41" s="94"/>
      <c r="K41" s="94"/>
      <c r="L41" s="95"/>
      <c r="M41" s="94"/>
      <c r="N41" s="94"/>
      <c r="O41" s="102"/>
      <c r="P41" s="98"/>
      <c r="Q41" s="94"/>
      <c r="R41" s="94"/>
      <c r="S41" s="94"/>
      <c r="T41" s="94"/>
      <c r="U41" s="94"/>
      <c r="V41" s="94"/>
      <c r="W41" s="96"/>
      <c r="X41" s="94"/>
      <c r="Y41" s="96"/>
      <c r="Z41" s="96"/>
      <c r="AA41" s="96"/>
      <c r="AB41" s="96"/>
      <c r="AC41" s="94"/>
      <c r="AD41" s="94"/>
      <c r="AE41" s="94"/>
      <c r="AF41" s="94"/>
      <c r="AG41" s="94"/>
      <c r="AH41" s="94"/>
      <c r="AI41" s="94"/>
      <c r="AJ41" s="113"/>
    </row>
    <row r="42" spans="1:36" x14ac:dyDescent="0.2">
      <c r="A42" s="35">
        <v>40</v>
      </c>
      <c r="B42" s="93"/>
      <c r="C42" s="93"/>
      <c r="D42" s="94"/>
      <c r="E42" s="94"/>
      <c r="F42" s="94"/>
      <c r="G42" s="94"/>
      <c r="H42" s="94"/>
      <c r="I42" s="94"/>
      <c r="J42" s="94"/>
      <c r="K42" s="94"/>
      <c r="L42" s="95"/>
      <c r="M42" s="94"/>
      <c r="N42" s="94"/>
      <c r="O42" s="102"/>
      <c r="P42" s="98"/>
      <c r="Q42" s="94"/>
      <c r="R42" s="94"/>
      <c r="S42" s="94"/>
      <c r="T42" s="94"/>
      <c r="U42" s="94"/>
      <c r="V42" s="94"/>
      <c r="W42" s="96"/>
      <c r="X42" s="94"/>
      <c r="Y42" s="96"/>
      <c r="Z42" s="96"/>
      <c r="AA42" s="96"/>
      <c r="AB42" s="96"/>
      <c r="AC42" s="94"/>
      <c r="AD42" s="94"/>
      <c r="AE42" s="94"/>
      <c r="AF42" s="94"/>
      <c r="AG42" s="94"/>
      <c r="AH42" s="94"/>
      <c r="AI42" s="94"/>
      <c r="AJ42" s="113"/>
    </row>
    <row r="43" spans="1:36" x14ac:dyDescent="0.2">
      <c r="A43" s="35">
        <v>41</v>
      </c>
      <c r="B43" s="93"/>
      <c r="C43" s="93"/>
      <c r="D43" s="94"/>
      <c r="E43" s="94"/>
      <c r="F43" s="94"/>
      <c r="G43" s="94"/>
      <c r="H43" s="94"/>
      <c r="I43" s="94"/>
      <c r="J43" s="94"/>
      <c r="K43" s="94"/>
      <c r="L43" s="95"/>
      <c r="M43" s="94"/>
      <c r="N43" s="94"/>
      <c r="O43" s="102"/>
      <c r="P43" s="98"/>
      <c r="Q43" s="94"/>
      <c r="R43" s="94"/>
      <c r="S43" s="94"/>
      <c r="T43" s="94"/>
      <c r="U43" s="94"/>
      <c r="V43" s="94"/>
      <c r="W43" s="96"/>
      <c r="X43" s="94"/>
      <c r="Y43" s="96"/>
      <c r="Z43" s="96"/>
      <c r="AA43" s="96"/>
      <c r="AB43" s="96"/>
      <c r="AC43" s="94"/>
      <c r="AD43" s="94"/>
      <c r="AE43" s="94"/>
      <c r="AF43" s="94"/>
      <c r="AG43" s="94"/>
      <c r="AH43" s="94"/>
      <c r="AI43" s="94"/>
      <c r="AJ43" s="113"/>
    </row>
    <row r="44" spans="1:36" x14ac:dyDescent="0.2">
      <c r="A44" s="35">
        <v>42</v>
      </c>
      <c r="B44" s="93"/>
      <c r="C44" s="93"/>
      <c r="D44" s="94"/>
      <c r="E44" s="94"/>
      <c r="F44" s="94"/>
      <c r="G44" s="94"/>
      <c r="H44" s="94"/>
      <c r="I44" s="94"/>
      <c r="J44" s="94"/>
      <c r="K44" s="94"/>
      <c r="L44" s="95"/>
      <c r="M44" s="94"/>
      <c r="N44" s="94"/>
      <c r="O44" s="102"/>
      <c r="P44" s="98"/>
      <c r="Q44" s="94"/>
      <c r="R44" s="94"/>
      <c r="S44" s="94"/>
      <c r="T44" s="94"/>
      <c r="U44" s="94"/>
      <c r="V44" s="94"/>
      <c r="W44" s="96"/>
      <c r="X44" s="94"/>
      <c r="Y44" s="96"/>
      <c r="Z44" s="96"/>
      <c r="AA44" s="96"/>
      <c r="AB44" s="96"/>
      <c r="AC44" s="94"/>
      <c r="AD44" s="94"/>
      <c r="AE44" s="94"/>
      <c r="AF44" s="94"/>
      <c r="AG44" s="94"/>
      <c r="AH44" s="94"/>
      <c r="AI44" s="94"/>
      <c r="AJ44" s="113"/>
    </row>
    <row r="45" spans="1:36" x14ac:dyDescent="0.2">
      <c r="A45" s="35">
        <v>43</v>
      </c>
      <c r="B45" s="93"/>
      <c r="C45" s="93"/>
      <c r="D45" s="94"/>
      <c r="E45" s="94"/>
      <c r="F45" s="94"/>
      <c r="G45" s="94"/>
      <c r="H45" s="94"/>
      <c r="I45" s="94"/>
      <c r="J45" s="94"/>
      <c r="K45" s="94"/>
      <c r="L45" s="95"/>
      <c r="M45" s="94"/>
      <c r="N45" s="94"/>
      <c r="O45" s="102"/>
      <c r="P45" s="98"/>
      <c r="Q45" s="94"/>
      <c r="R45" s="94"/>
      <c r="S45" s="94"/>
      <c r="T45" s="94"/>
      <c r="U45" s="94"/>
      <c r="V45" s="94"/>
      <c r="W45" s="96"/>
      <c r="X45" s="94"/>
      <c r="Y45" s="96"/>
      <c r="Z45" s="96"/>
      <c r="AA45" s="96"/>
      <c r="AB45" s="96"/>
      <c r="AC45" s="94"/>
      <c r="AD45" s="94"/>
      <c r="AE45" s="94"/>
      <c r="AF45" s="94"/>
      <c r="AG45" s="94"/>
      <c r="AH45" s="94"/>
      <c r="AI45" s="94"/>
      <c r="AJ45" s="113"/>
    </row>
    <row r="46" spans="1:36" x14ac:dyDescent="0.2">
      <c r="A46" s="35">
        <v>44</v>
      </c>
      <c r="B46" s="93"/>
      <c r="C46" s="93"/>
      <c r="D46" s="94"/>
      <c r="E46" s="94"/>
      <c r="F46" s="94"/>
      <c r="G46" s="94"/>
      <c r="H46" s="94"/>
      <c r="I46" s="94"/>
      <c r="J46" s="94"/>
      <c r="K46" s="94"/>
      <c r="L46" s="95"/>
      <c r="M46" s="94"/>
      <c r="N46" s="94"/>
      <c r="O46" s="102"/>
      <c r="P46" s="98"/>
      <c r="Q46" s="94"/>
      <c r="R46" s="94"/>
      <c r="S46" s="94"/>
      <c r="T46" s="94"/>
      <c r="U46" s="94"/>
      <c r="V46" s="94"/>
      <c r="W46" s="96"/>
      <c r="X46" s="94"/>
      <c r="Y46" s="96"/>
      <c r="Z46" s="96"/>
      <c r="AA46" s="96"/>
      <c r="AB46" s="96"/>
      <c r="AC46" s="94"/>
      <c r="AD46" s="94"/>
      <c r="AE46" s="94"/>
      <c r="AF46" s="94"/>
      <c r="AG46" s="94"/>
      <c r="AH46" s="94"/>
      <c r="AI46" s="94"/>
      <c r="AJ46" s="113"/>
    </row>
    <row r="47" spans="1:36" x14ac:dyDescent="0.2">
      <c r="A47" s="35">
        <v>45</v>
      </c>
      <c r="B47" s="93"/>
      <c r="C47" s="93"/>
      <c r="D47" s="94"/>
      <c r="E47" s="94"/>
      <c r="F47" s="94"/>
      <c r="G47" s="94"/>
      <c r="H47" s="94"/>
      <c r="I47" s="94"/>
      <c r="J47" s="94"/>
      <c r="K47" s="94"/>
      <c r="L47" s="95"/>
      <c r="M47" s="94"/>
      <c r="N47" s="94"/>
      <c r="O47" s="102"/>
      <c r="P47" s="98"/>
      <c r="Q47" s="94"/>
      <c r="R47" s="94"/>
      <c r="S47" s="94"/>
      <c r="T47" s="94"/>
      <c r="U47" s="94"/>
      <c r="V47" s="94"/>
      <c r="W47" s="96"/>
      <c r="X47" s="94"/>
      <c r="Y47" s="96"/>
      <c r="Z47" s="96"/>
      <c r="AA47" s="96"/>
      <c r="AB47" s="96"/>
      <c r="AC47" s="94"/>
      <c r="AD47" s="94"/>
      <c r="AE47" s="94"/>
      <c r="AF47" s="94"/>
      <c r="AG47" s="94"/>
      <c r="AH47" s="94"/>
      <c r="AI47" s="94"/>
      <c r="AJ47" s="113"/>
    </row>
    <row r="48" spans="1:36" x14ac:dyDescent="0.2">
      <c r="A48" s="35">
        <v>46</v>
      </c>
      <c r="B48" s="93"/>
      <c r="C48" s="93"/>
      <c r="D48" s="94"/>
      <c r="E48" s="94"/>
      <c r="F48" s="94"/>
      <c r="G48" s="94"/>
      <c r="H48" s="94"/>
      <c r="I48" s="94"/>
      <c r="J48" s="94"/>
      <c r="K48" s="94"/>
      <c r="L48" s="95"/>
      <c r="M48" s="94"/>
      <c r="N48" s="94"/>
      <c r="O48" s="102"/>
      <c r="P48" s="98"/>
      <c r="Q48" s="94"/>
      <c r="R48" s="94"/>
      <c r="S48" s="94"/>
      <c r="T48" s="94"/>
      <c r="U48" s="94"/>
      <c r="V48" s="94"/>
      <c r="W48" s="96"/>
      <c r="X48" s="94"/>
      <c r="Y48" s="96"/>
      <c r="Z48" s="96"/>
      <c r="AA48" s="96"/>
      <c r="AB48" s="96"/>
      <c r="AC48" s="94"/>
      <c r="AD48" s="94"/>
      <c r="AE48" s="94"/>
      <c r="AF48" s="94"/>
      <c r="AG48" s="94"/>
      <c r="AH48" s="94"/>
      <c r="AI48" s="94"/>
      <c r="AJ48" s="113"/>
    </row>
    <row r="49" spans="1:36" x14ac:dyDescent="0.2">
      <c r="A49" s="35">
        <v>47</v>
      </c>
      <c r="B49" s="93"/>
      <c r="C49" s="93"/>
      <c r="D49" s="94"/>
      <c r="E49" s="94"/>
      <c r="F49" s="94"/>
      <c r="G49" s="94"/>
      <c r="H49" s="94"/>
      <c r="I49" s="94"/>
      <c r="J49" s="94"/>
      <c r="K49" s="94"/>
      <c r="L49" s="95"/>
      <c r="M49" s="94"/>
      <c r="N49" s="94"/>
      <c r="O49" s="102"/>
      <c r="P49" s="98"/>
      <c r="Q49" s="94"/>
      <c r="R49" s="94"/>
      <c r="S49" s="94"/>
      <c r="T49" s="94"/>
      <c r="U49" s="94"/>
      <c r="V49" s="94"/>
      <c r="W49" s="96"/>
      <c r="X49" s="94"/>
      <c r="Y49" s="96"/>
      <c r="Z49" s="96"/>
      <c r="AA49" s="96"/>
      <c r="AB49" s="96"/>
      <c r="AC49" s="94"/>
      <c r="AD49" s="94"/>
      <c r="AE49" s="94"/>
      <c r="AF49" s="94"/>
      <c r="AG49" s="94"/>
      <c r="AH49" s="94"/>
      <c r="AI49" s="94"/>
      <c r="AJ49" s="113"/>
    </row>
    <row r="50" spans="1:36" x14ac:dyDescent="0.2">
      <c r="A50" s="35">
        <v>48</v>
      </c>
      <c r="B50" s="93"/>
      <c r="C50" s="93"/>
      <c r="D50" s="94"/>
      <c r="E50" s="94"/>
      <c r="F50" s="94"/>
      <c r="G50" s="94"/>
      <c r="H50" s="94"/>
      <c r="I50" s="94"/>
      <c r="J50" s="94"/>
      <c r="K50" s="94"/>
      <c r="L50" s="95"/>
      <c r="M50" s="94"/>
      <c r="N50" s="94"/>
      <c r="O50" s="102"/>
      <c r="P50" s="98"/>
      <c r="Q50" s="94"/>
      <c r="R50" s="94"/>
      <c r="S50" s="94"/>
      <c r="T50" s="94"/>
      <c r="U50" s="94"/>
      <c r="V50" s="94"/>
      <c r="W50" s="96"/>
      <c r="X50" s="94"/>
      <c r="Y50" s="96"/>
      <c r="Z50" s="96"/>
      <c r="AA50" s="96"/>
      <c r="AB50" s="96"/>
      <c r="AC50" s="94"/>
      <c r="AD50" s="94"/>
      <c r="AE50" s="94"/>
      <c r="AF50" s="94"/>
      <c r="AG50" s="94"/>
      <c r="AH50" s="94"/>
      <c r="AI50" s="94"/>
      <c r="AJ50" s="113"/>
    </row>
    <row r="51" spans="1:36" x14ac:dyDescent="0.2">
      <c r="A51" s="35">
        <v>49</v>
      </c>
      <c r="B51" s="93"/>
      <c r="C51" s="93"/>
      <c r="D51" s="94"/>
      <c r="E51" s="94"/>
      <c r="F51" s="94"/>
      <c r="G51" s="94"/>
      <c r="H51" s="94"/>
      <c r="I51" s="94"/>
      <c r="J51" s="94"/>
      <c r="K51" s="94"/>
      <c r="L51" s="95"/>
      <c r="M51" s="94"/>
      <c r="N51" s="94"/>
      <c r="O51" s="102"/>
      <c r="P51" s="98"/>
      <c r="Q51" s="94"/>
      <c r="R51" s="94"/>
      <c r="S51" s="94"/>
      <c r="T51" s="94"/>
      <c r="U51" s="94"/>
      <c r="V51" s="94"/>
      <c r="W51" s="96"/>
      <c r="X51" s="94"/>
      <c r="Y51" s="96"/>
      <c r="Z51" s="96"/>
      <c r="AA51" s="96"/>
      <c r="AB51" s="96"/>
      <c r="AC51" s="94"/>
      <c r="AD51" s="94"/>
      <c r="AE51" s="94"/>
      <c r="AF51" s="94"/>
      <c r="AG51" s="94"/>
      <c r="AH51" s="94"/>
      <c r="AI51" s="94"/>
      <c r="AJ51" s="113"/>
    </row>
    <row r="52" spans="1:36" x14ac:dyDescent="0.2">
      <c r="A52" s="35">
        <v>50</v>
      </c>
      <c r="B52" s="93"/>
      <c r="C52" s="93"/>
      <c r="D52" s="94"/>
      <c r="E52" s="94"/>
      <c r="F52" s="94"/>
      <c r="G52" s="94"/>
      <c r="H52" s="94"/>
      <c r="I52" s="94"/>
      <c r="J52" s="94"/>
      <c r="K52" s="94"/>
      <c r="L52" s="95"/>
      <c r="M52" s="94"/>
      <c r="N52" s="94"/>
      <c r="O52" s="102"/>
      <c r="P52" s="98"/>
      <c r="Q52" s="94"/>
      <c r="R52" s="94"/>
      <c r="S52" s="94"/>
      <c r="T52" s="94"/>
      <c r="U52" s="94"/>
      <c r="V52" s="94"/>
      <c r="W52" s="96"/>
      <c r="X52" s="94"/>
      <c r="Y52" s="96"/>
      <c r="Z52" s="96"/>
      <c r="AA52" s="96"/>
      <c r="AB52" s="96"/>
      <c r="AC52" s="94"/>
      <c r="AD52" s="94"/>
      <c r="AE52" s="94"/>
      <c r="AF52" s="94"/>
      <c r="AG52" s="94"/>
      <c r="AH52" s="94"/>
      <c r="AI52" s="94"/>
      <c r="AJ52" s="113"/>
    </row>
    <row r="53" spans="1:36" x14ac:dyDescent="0.2">
      <c r="A53" s="35">
        <v>51</v>
      </c>
      <c r="B53" s="93"/>
      <c r="C53" s="93"/>
      <c r="D53" s="94"/>
      <c r="E53" s="94"/>
      <c r="F53" s="94"/>
      <c r="G53" s="94"/>
      <c r="H53" s="94"/>
      <c r="I53" s="94"/>
      <c r="J53" s="94"/>
      <c r="K53" s="94"/>
      <c r="L53" s="95"/>
      <c r="M53" s="94"/>
      <c r="N53" s="94"/>
      <c r="O53" s="102"/>
      <c r="P53" s="98"/>
      <c r="Q53" s="94"/>
      <c r="R53" s="94"/>
      <c r="S53" s="94"/>
      <c r="T53" s="94"/>
      <c r="U53" s="94"/>
      <c r="V53" s="94"/>
      <c r="W53" s="96"/>
      <c r="X53" s="94"/>
      <c r="Y53" s="96"/>
      <c r="Z53" s="96"/>
      <c r="AA53" s="96"/>
      <c r="AB53" s="96"/>
      <c r="AC53" s="94"/>
      <c r="AD53" s="94"/>
      <c r="AE53" s="94"/>
      <c r="AF53" s="94"/>
      <c r="AG53" s="94"/>
      <c r="AH53" s="94"/>
      <c r="AI53" s="94"/>
      <c r="AJ53" s="113"/>
    </row>
    <row r="54" spans="1:36" x14ac:dyDescent="0.2">
      <c r="A54" s="35">
        <v>52</v>
      </c>
      <c r="B54" s="93"/>
      <c r="C54" s="93"/>
      <c r="D54" s="94"/>
      <c r="E54" s="94"/>
      <c r="F54" s="94"/>
      <c r="G54" s="94"/>
      <c r="H54" s="94"/>
      <c r="I54" s="94"/>
      <c r="J54" s="94"/>
      <c r="K54" s="94"/>
      <c r="L54" s="95"/>
      <c r="M54" s="94"/>
      <c r="N54" s="94"/>
      <c r="O54" s="102"/>
      <c r="P54" s="98"/>
      <c r="Q54" s="94"/>
      <c r="R54" s="94"/>
      <c r="S54" s="94"/>
      <c r="T54" s="94"/>
      <c r="U54" s="94"/>
      <c r="V54" s="94"/>
      <c r="W54" s="96"/>
      <c r="X54" s="94"/>
      <c r="Y54" s="96"/>
      <c r="Z54" s="96"/>
      <c r="AA54" s="96"/>
      <c r="AB54" s="96"/>
      <c r="AC54" s="94"/>
      <c r="AD54" s="94"/>
      <c r="AE54" s="94"/>
      <c r="AF54" s="94"/>
      <c r="AG54" s="94"/>
      <c r="AH54" s="94"/>
      <c r="AI54" s="94"/>
      <c r="AJ54" s="113"/>
    </row>
    <row r="55" spans="1:36" x14ac:dyDescent="0.2">
      <c r="A55" s="35">
        <v>53</v>
      </c>
      <c r="B55" s="93"/>
      <c r="C55" s="93"/>
      <c r="D55" s="94"/>
      <c r="E55" s="94"/>
      <c r="F55" s="94"/>
      <c r="G55" s="94"/>
      <c r="H55" s="94"/>
      <c r="I55" s="94"/>
      <c r="J55" s="94"/>
      <c r="K55" s="94"/>
      <c r="L55" s="95"/>
      <c r="M55" s="94"/>
      <c r="N55" s="94"/>
      <c r="O55" s="102"/>
      <c r="P55" s="98"/>
      <c r="Q55" s="94"/>
      <c r="R55" s="94"/>
      <c r="S55" s="94"/>
      <c r="T55" s="94"/>
      <c r="U55" s="94"/>
      <c r="V55" s="94"/>
      <c r="W55" s="96"/>
      <c r="X55" s="94"/>
      <c r="Y55" s="96"/>
      <c r="Z55" s="96"/>
      <c r="AA55" s="96"/>
      <c r="AB55" s="96"/>
      <c r="AC55" s="94"/>
      <c r="AD55" s="94"/>
      <c r="AE55" s="94"/>
      <c r="AF55" s="94"/>
      <c r="AG55" s="94"/>
      <c r="AH55" s="94"/>
      <c r="AI55" s="94"/>
      <c r="AJ55" s="113"/>
    </row>
    <row r="56" spans="1:36" x14ac:dyDescent="0.2">
      <c r="A56" s="35">
        <v>54</v>
      </c>
      <c r="B56" s="93"/>
      <c r="C56" s="93"/>
      <c r="D56" s="94"/>
      <c r="E56" s="94"/>
      <c r="F56" s="94"/>
      <c r="G56" s="94"/>
      <c r="H56" s="94"/>
      <c r="I56" s="94"/>
      <c r="J56" s="94"/>
      <c r="K56" s="94"/>
      <c r="L56" s="95"/>
      <c r="M56" s="94"/>
      <c r="N56" s="94"/>
      <c r="O56" s="102"/>
      <c r="P56" s="98"/>
      <c r="Q56" s="94"/>
      <c r="R56" s="94"/>
      <c r="S56" s="94"/>
      <c r="T56" s="94"/>
      <c r="U56" s="94"/>
      <c r="V56" s="94"/>
      <c r="W56" s="96"/>
      <c r="X56" s="94"/>
      <c r="Y56" s="96"/>
      <c r="Z56" s="96"/>
      <c r="AA56" s="96"/>
      <c r="AB56" s="96"/>
      <c r="AC56" s="94"/>
      <c r="AD56" s="94"/>
      <c r="AE56" s="94"/>
      <c r="AF56" s="94"/>
      <c r="AG56" s="94"/>
      <c r="AH56" s="94"/>
      <c r="AI56" s="94"/>
      <c r="AJ56" s="113"/>
    </row>
    <row r="57" spans="1:36" x14ac:dyDescent="0.2">
      <c r="A57" s="35">
        <v>55</v>
      </c>
      <c r="B57" s="93"/>
      <c r="C57" s="93"/>
      <c r="D57" s="94"/>
      <c r="E57" s="94"/>
      <c r="F57" s="94"/>
      <c r="G57" s="94"/>
      <c r="H57" s="94"/>
      <c r="I57" s="94"/>
      <c r="J57" s="94"/>
      <c r="K57" s="94"/>
      <c r="L57" s="95"/>
      <c r="M57" s="94"/>
      <c r="N57" s="94"/>
      <c r="O57" s="102"/>
      <c r="P57" s="98"/>
      <c r="Q57" s="94"/>
      <c r="R57" s="94"/>
      <c r="S57" s="94"/>
      <c r="T57" s="94"/>
      <c r="U57" s="94"/>
      <c r="V57" s="94"/>
      <c r="W57" s="96"/>
      <c r="X57" s="94"/>
      <c r="Y57" s="96"/>
      <c r="Z57" s="96"/>
      <c r="AA57" s="96"/>
      <c r="AB57" s="96"/>
      <c r="AC57" s="94"/>
      <c r="AD57" s="94"/>
      <c r="AE57" s="94"/>
      <c r="AF57" s="94"/>
      <c r="AG57" s="94"/>
      <c r="AH57" s="94"/>
      <c r="AI57" s="94"/>
      <c r="AJ57" s="113"/>
    </row>
    <row r="58" spans="1:36" x14ac:dyDescent="0.2">
      <c r="A58" s="35">
        <v>56</v>
      </c>
      <c r="B58" s="93"/>
      <c r="C58" s="93"/>
      <c r="D58" s="94"/>
      <c r="E58" s="94"/>
      <c r="F58" s="94"/>
      <c r="G58" s="94"/>
      <c r="H58" s="94"/>
      <c r="I58" s="94"/>
      <c r="J58" s="94"/>
      <c r="K58" s="94"/>
      <c r="L58" s="95"/>
      <c r="M58" s="94"/>
      <c r="N58" s="94"/>
      <c r="O58" s="102"/>
      <c r="P58" s="98"/>
      <c r="Q58" s="94"/>
      <c r="R58" s="94"/>
      <c r="S58" s="94"/>
      <c r="T58" s="94"/>
      <c r="U58" s="94"/>
      <c r="V58" s="94"/>
      <c r="W58" s="96"/>
      <c r="X58" s="94"/>
      <c r="Y58" s="96"/>
      <c r="Z58" s="96"/>
      <c r="AA58" s="96"/>
      <c r="AB58" s="96"/>
      <c r="AC58" s="94"/>
      <c r="AD58" s="94"/>
      <c r="AE58" s="94"/>
      <c r="AF58" s="94"/>
      <c r="AG58" s="94"/>
      <c r="AH58" s="94"/>
      <c r="AI58" s="94"/>
      <c r="AJ58" s="113"/>
    </row>
    <row r="59" spans="1:36" x14ac:dyDescent="0.2">
      <c r="A59" s="35">
        <v>57</v>
      </c>
      <c r="B59" s="93"/>
      <c r="C59" s="93"/>
      <c r="D59" s="94"/>
      <c r="E59" s="94"/>
      <c r="F59" s="94"/>
      <c r="G59" s="94"/>
      <c r="H59" s="94"/>
      <c r="I59" s="94"/>
      <c r="J59" s="94"/>
      <c r="K59" s="94"/>
      <c r="L59" s="95"/>
      <c r="M59" s="94"/>
      <c r="N59" s="94"/>
      <c r="O59" s="102"/>
      <c r="P59" s="98"/>
      <c r="Q59" s="94"/>
      <c r="R59" s="94"/>
      <c r="S59" s="94"/>
      <c r="T59" s="94"/>
      <c r="U59" s="94"/>
      <c r="V59" s="94"/>
      <c r="W59" s="96"/>
      <c r="X59" s="94"/>
      <c r="Y59" s="96"/>
      <c r="Z59" s="96"/>
      <c r="AA59" s="96"/>
      <c r="AB59" s="96"/>
      <c r="AC59" s="94"/>
      <c r="AD59" s="94"/>
      <c r="AE59" s="94"/>
      <c r="AF59" s="94"/>
      <c r="AG59" s="94"/>
      <c r="AH59" s="94"/>
      <c r="AI59" s="94"/>
      <c r="AJ59" s="113"/>
    </row>
    <row r="60" spans="1:36" x14ac:dyDescent="0.2">
      <c r="A60" s="35">
        <v>58</v>
      </c>
      <c r="B60" s="93"/>
      <c r="C60" s="93"/>
      <c r="D60" s="94"/>
      <c r="E60" s="94"/>
      <c r="F60" s="94"/>
      <c r="G60" s="94"/>
      <c r="H60" s="94"/>
      <c r="I60" s="94"/>
      <c r="J60" s="94"/>
      <c r="K60" s="94"/>
      <c r="L60" s="95"/>
      <c r="M60" s="94"/>
      <c r="N60" s="94"/>
      <c r="O60" s="102"/>
      <c r="P60" s="98"/>
      <c r="Q60" s="94"/>
      <c r="R60" s="94"/>
      <c r="S60" s="94"/>
      <c r="T60" s="94"/>
      <c r="U60" s="94"/>
      <c r="V60" s="94"/>
      <c r="W60" s="96"/>
      <c r="X60" s="94"/>
      <c r="Y60" s="96"/>
      <c r="Z60" s="96"/>
      <c r="AA60" s="96"/>
      <c r="AB60" s="96"/>
      <c r="AC60" s="94"/>
      <c r="AD60" s="94"/>
      <c r="AE60" s="94"/>
      <c r="AF60" s="94"/>
      <c r="AG60" s="94"/>
      <c r="AH60" s="94"/>
      <c r="AI60" s="94"/>
      <c r="AJ60" s="113"/>
    </row>
    <row r="61" spans="1:36" x14ac:dyDescent="0.2">
      <c r="A61" s="35">
        <v>59</v>
      </c>
      <c r="B61" s="93"/>
      <c r="C61" s="93"/>
      <c r="D61" s="94"/>
      <c r="E61" s="94"/>
      <c r="F61" s="94"/>
      <c r="G61" s="94"/>
      <c r="H61" s="94"/>
      <c r="I61" s="94"/>
      <c r="J61" s="94"/>
      <c r="K61" s="94"/>
      <c r="L61" s="95"/>
      <c r="M61" s="94"/>
      <c r="N61" s="94"/>
      <c r="O61" s="102"/>
      <c r="P61" s="98"/>
      <c r="Q61" s="94"/>
      <c r="R61" s="94"/>
      <c r="S61" s="94"/>
      <c r="T61" s="94"/>
      <c r="U61" s="94"/>
      <c r="V61" s="94"/>
      <c r="W61" s="96"/>
      <c r="X61" s="94"/>
      <c r="Y61" s="96"/>
      <c r="Z61" s="96"/>
      <c r="AA61" s="96"/>
      <c r="AB61" s="96"/>
      <c r="AC61" s="94"/>
      <c r="AD61" s="94"/>
      <c r="AE61" s="94"/>
      <c r="AF61" s="94"/>
      <c r="AG61" s="94"/>
      <c r="AH61" s="94"/>
      <c r="AI61" s="94"/>
      <c r="AJ61" s="113"/>
    </row>
    <row r="62" spans="1:36" x14ac:dyDescent="0.2">
      <c r="A62" s="35">
        <v>60</v>
      </c>
      <c r="B62" s="93"/>
      <c r="C62" s="93"/>
      <c r="D62" s="94"/>
      <c r="E62" s="94"/>
      <c r="F62" s="94"/>
      <c r="G62" s="94"/>
      <c r="H62" s="94"/>
      <c r="I62" s="94"/>
      <c r="J62" s="94"/>
      <c r="K62" s="94"/>
      <c r="L62" s="95"/>
      <c r="M62" s="94"/>
      <c r="N62" s="94"/>
      <c r="O62" s="102"/>
      <c r="P62" s="98"/>
      <c r="Q62" s="94"/>
      <c r="R62" s="94"/>
      <c r="S62" s="94"/>
      <c r="T62" s="94"/>
      <c r="U62" s="94"/>
      <c r="V62" s="94"/>
      <c r="W62" s="96"/>
      <c r="X62" s="94"/>
      <c r="Y62" s="96"/>
      <c r="Z62" s="96"/>
      <c r="AA62" s="96"/>
      <c r="AB62" s="96"/>
      <c r="AC62" s="94"/>
      <c r="AD62" s="94"/>
      <c r="AE62" s="94"/>
      <c r="AF62" s="94"/>
      <c r="AG62" s="94"/>
      <c r="AH62" s="94"/>
      <c r="AI62" s="94"/>
      <c r="AJ62" s="113"/>
    </row>
    <row r="63" spans="1:36" x14ac:dyDescent="0.2">
      <c r="A63" s="35">
        <v>61</v>
      </c>
      <c r="B63" s="93"/>
      <c r="C63" s="93"/>
      <c r="D63" s="94"/>
      <c r="E63" s="94"/>
      <c r="F63" s="94"/>
      <c r="G63" s="94"/>
      <c r="H63" s="94"/>
      <c r="I63" s="94"/>
      <c r="J63" s="94"/>
      <c r="K63" s="94"/>
      <c r="L63" s="95"/>
      <c r="M63" s="94"/>
      <c r="N63" s="94"/>
      <c r="O63" s="102"/>
      <c r="P63" s="98"/>
      <c r="Q63" s="94"/>
      <c r="R63" s="94"/>
      <c r="S63" s="94"/>
      <c r="T63" s="94"/>
      <c r="U63" s="94"/>
      <c r="V63" s="94"/>
      <c r="W63" s="96"/>
      <c r="X63" s="94"/>
      <c r="Y63" s="96"/>
      <c r="Z63" s="96"/>
      <c r="AA63" s="96"/>
      <c r="AB63" s="96"/>
      <c r="AC63" s="94"/>
      <c r="AD63" s="94"/>
      <c r="AE63" s="94"/>
      <c r="AF63" s="94"/>
      <c r="AG63" s="94"/>
      <c r="AH63" s="94"/>
      <c r="AI63" s="94"/>
      <c r="AJ63" s="113"/>
    </row>
    <row r="64" spans="1:36" x14ac:dyDescent="0.2">
      <c r="A64" s="35">
        <v>62</v>
      </c>
      <c r="B64" s="93"/>
      <c r="C64" s="93"/>
      <c r="D64" s="94"/>
      <c r="E64" s="94"/>
      <c r="F64" s="94"/>
      <c r="G64" s="94"/>
      <c r="H64" s="94"/>
      <c r="I64" s="94"/>
      <c r="J64" s="94"/>
      <c r="K64" s="94"/>
      <c r="L64" s="95"/>
      <c r="M64" s="94"/>
      <c r="N64" s="94"/>
      <c r="O64" s="102"/>
      <c r="P64" s="98"/>
      <c r="Q64" s="94"/>
      <c r="R64" s="94"/>
      <c r="S64" s="94"/>
      <c r="T64" s="94"/>
      <c r="U64" s="94"/>
      <c r="V64" s="94"/>
      <c r="W64" s="96"/>
      <c r="X64" s="94"/>
      <c r="Y64" s="94"/>
      <c r="Z64" s="94"/>
      <c r="AA64" s="94"/>
      <c r="AB64" s="94"/>
      <c r="AC64" s="94"/>
      <c r="AD64" s="94"/>
      <c r="AE64" s="94"/>
      <c r="AF64" s="94"/>
      <c r="AG64" s="94"/>
      <c r="AH64" s="94"/>
      <c r="AI64" s="94"/>
      <c r="AJ64" s="113"/>
    </row>
    <row r="65" spans="1:36" x14ac:dyDescent="0.2">
      <c r="A65" s="35">
        <v>63</v>
      </c>
      <c r="B65" s="93"/>
      <c r="C65" s="93"/>
      <c r="D65" s="94"/>
      <c r="E65" s="94"/>
      <c r="F65" s="94"/>
      <c r="G65" s="94"/>
      <c r="H65" s="94"/>
      <c r="I65" s="94"/>
      <c r="J65" s="94"/>
      <c r="K65" s="94"/>
      <c r="L65" s="95"/>
      <c r="M65" s="94"/>
      <c r="N65" s="94"/>
      <c r="O65" s="102"/>
      <c r="P65" s="98"/>
      <c r="Q65" s="94"/>
      <c r="R65" s="94"/>
      <c r="S65" s="94"/>
      <c r="T65" s="94"/>
      <c r="U65" s="94"/>
      <c r="V65" s="94"/>
      <c r="W65" s="96"/>
      <c r="X65" s="94"/>
      <c r="Y65" s="94"/>
      <c r="Z65" s="94"/>
      <c r="AA65" s="94"/>
      <c r="AB65" s="94"/>
      <c r="AC65" s="94"/>
      <c r="AD65" s="94"/>
      <c r="AE65" s="94"/>
      <c r="AF65" s="94"/>
      <c r="AG65" s="94"/>
      <c r="AH65" s="94"/>
      <c r="AI65" s="94"/>
      <c r="AJ65" s="113"/>
    </row>
    <row r="66" spans="1:36" x14ac:dyDescent="0.2">
      <c r="A66" s="35">
        <v>64</v>
      </c>
      <c r="B66" s="93"/>
      <c r="C66" s="93"/>
      <c r="D66" s="94"/>
      <c r="E66" s="94"/>
      <c r="F66" s="94"/>
      <c r="G66" s="94"/>
      <c r="H66" s="94"/>
      <c r="I66" s="94"/>
      <c r="J66" s="94"/>
      <c r="K66" s="94"/>
      <c r="L66" s="95"/>
      <c r="M66" s="94"/>
      <c r="N66" s="94"/>
      <c r="O66" s="102"/>
      <c r="P66" s="98"/>
      <c r="Q66" s="94"/>
      <c r="R66" s="94"/>
      <c r="S66" s="94"/>
      <c r="T66" s="94"/>
      <c r="U66" s="94"/>
      <c r="V66" s="94"/>
      <c r="W66" s="96"/>
      <c r="X66" s="94"/>
      <c r="Y66" s="94"/>
      <c r="Z66" s="94"/>
      <c r="AA66" s="94"/>
      <c r="AB66" s="94"/>
      <c r="AC66" s="94"/>
      <c r="AD66" s="94"/>
      <c r="AE66" s="94"/>
      <c r="AF66" s="94"/>
      <c r="AG66" s="94"/>
      <c r="AH66" s="94"/>
      <c r="AI66" s="94"/>
      <c r="AJ66" s="113"/>
    </row>
    <row r="67" spans="1:36" x14ac:dyDescent="0.2">
      <c r="A67" s="35">
        <v>65</v>
      </c>
      <c r="B67" s="93"/>
      <c r="C67" s="93"/>
      <c r="D67" s="94"/>
      <c r="E67" s="94"/>
      <c r="F67" s="94"/>
      <c r="G67" s="94"/>
      <c r="H67" s="94"/>
      <c r="I67" s="94"/>
      <c r="J67" s="94"/>
      <c r="K67" s="94"/>
      <c r="L67" s="95"/>
      <c r="M67" s="94"/>
      <c r="N67" s="94"/>
      <c r="O67" s="102"/>
      <c r="P67" s="98"/>
      <c r="Q67" s="94"/>
      <c r="R67" s="94"/>
      <c r="S67" s="94"/>
      <c r="T67" s="94"/>
      <c r="U67" s="94"/>
      <c r="V67" s="94"/>
      <c r="W67" s="96"/>
      <c r="X67" s="94"/>
      <c r="Y67" s="94"/>
      <c r="Z67" s="94"/>
      <c r="AA67" s="94"/>
      <c r="AB67" s="94"/>
      <c r="AC67" s="94"/>
      <c r="AD67" s="94"/>
      <c r="AE67" s="94"/>
      <c r="AF67" s="94"/>
      <c r="AG67" s="94"/>
      <c r="AH67" s="94"/>
      <c r="AI67" s="94"/>
      <c r="AJ67" s="113"/>
    </row>
    <row r="68" spans="1:36" x14ac:dyDescent="0.2">
      <c r="A68" s="35">
        <v>66</v>
      </c>
      <c r="B68" s="93"/>
      <c r="C68" s="93"/>
      <c r="D68" s="94"/>
      <c r="E68" s="94"/>
      <c r="F68" s="94"/>
      <c r="G68" s="94"/>
      <c r="H68" s="94"/>
      <c r="I68" s="94"/>
      <c r="J68" s="94"/>
      <c r="K68" s="94"/>
      <c r="L68" s="95"/>
      <c r="M68" s="94"/>
      <c r="N68" s="94"/>
      <c r="O68" s="102"/>
      <c r="P68" s="98"/>
      <c r="Q68" s="94"/>
      <c r="R68" s="94"/>
      <c r="S68" s="94"/>
      <c r="T68" s="94"/>
      <c r="U68" s="94"/>
      <c r="V68" s="94"/>
      <c r="W68" s="96"/>
      <c r="X68" s="94"/>
      <c r="Y68" s="94"/>
      <c r="Z68" s="94"/>
      <c r="AA68" s="94"/>
      <c r="AB68" s="94"/>
      <c r="AC68" s="94"/>
      <c r="AD68" s="94"/>
      <c r="AE68" s="94"/>
      <c r="AF68" s="94"/>
      <c r="AG68" s="94"/>
      <c r="AH68" s="94"/>
      <c r="AI68" s="94"/>
      <c r="AJ68" s="113"/>
    </row>
    <row r="69" spans="1:36" x14ac:dyDescent="0.2">
      <c r="A69" s="35">
        <v>67</v>
      </c>
      <c r="B69" s="93"/>
      <c r="C69" s="93"/>
      <c r="D69" s="94"/>
      <c r="E69" s="94"/>
      <c r="F69" s="94"/>
      <c r="G69" s="94"/>
      <c r="H69" s="94"/>
      <c r="I69" s="94"/>
      <c r="J69" s="94"/>
      <c r="K69" s="94"/>
      <c r="L69" s="95"/>
      <c r="M69" s="94"/>
      <c r="N69" s="94"/>
      <c r="O69" s="102"/>
      <c r="P69" s="98"/>
      <c r="Q69" s="94"/>
      <c r="R69" s="94"/>
      <c r="S69" s="94"/>
      <c r="T69" s="94"/>
      <c r="U69" s="94"/>
      <c r="V69" s="94"/>
      <c r="W69" s="96"/>
      <c r="X69" s="94"/>
      <c r="Y69" s="94"/>
      <c r="Z69" s="94"/>
      <c r="AA69" s="94"/>
      <c r="AB69" s="94"/>
      <c r="AC69" s="94"/>
      <c r="AD69" s="94"/>
      <c r="AE69" s="94"/>
      <c r="AF69" s="94"/>
      <c r="AG69" s="94"/>
      <c r="AH69" s="94"/>
      <c r="AI69" s="94"/>
      <c r="AJ69" s="113"/>
    </row>
    <row r="70" spans="1:36" x14ac:dyDescent="0.2">
      <c r="A70" s="35">
        <v>68</v>
      </c>
      <c r="B70" s="93"/>
      <c r="C70" s="93"/>
      <c r="D70" s="94"/>
      <c r="E70" s="94"/>
      <c r="F70" s="94"/>
      <c r="G70" s="94"/>
      <c r="H70" s="94"/>
      <c r="I70" s="94"/>
      <c r="J70" s="94"/>
      <c r="K70" s="94"/>
      <c r="L70" s="95"/>
      <c r="M70" s="94"/>
      <c r="N70" s="94"/>
      <c r="O70" s="102"/>
      <c r="P70" s="98"/>
      <c r="Q70" s="94"/>
      <c r="R70" s="94"/>
      <c r="S70" s="94"/>
      <c r="T70" s="94"/>
      <c r="U70" s="94"/>
      <c r="V70" s="94"/>
      <c r="W70" s="96"/>
      <c r="X70" s="94"/>
      <c r="Y70" s="94"/>
      <c r="Z70" s="94"/>
      <c r="AA70" s="94"/>
      <c r="AB70" s="94"/>
      <c r="AC70" s="94"/>
      <c r="AD70" s="94"/>
      <c r="AE70" s="94"/>
      <c r="AF70" s="94"/>
      <c r="AG70" s="94"/>
      <c r="AH70" s="94"/>
      <c r="AI70" s="94"/>
      <c r="AJ70" s="113"/>
    </row>
    <row r="71" spans="1:36" x14ac:dyDescent="0.2">
      <c r="A71" s="35">
        <v>69</v>
      </c>
      <c r="B71" s="93"/>
      <c r="C71" s="93"/>
      <c r="D71" s="94"/>
      <c r="E71" s="94"/>
      <c r="F71" s="94"/>
      <c r="G71" s="94"/>
      <c r="H71" s="94"/>
      <c r="I71" s="94"/>
      <c r="J71" s="94"/>
      <c r="K71" s="94"/>
      <c r="L71" s="95"/>
      <c r="M71" s="94"/>
      <c r="N71" s="94"/>
      <c r="O71" s="102"/>
      <c r="P71" s="98"/>
      <c r="Q71" s="94"/>
      <c r="R71" s="94"/>
      <c r="S71" s="94"/>
      <c r="T71" s="94"/>
      <c r="U71" s="94"/>
      <c r="V71" s="94"/>
      <c r="W71" s="96"/>
      <c r="X71" s="94"/>
      <c r="Y71" s="94"/>
      <c r="Z71" s="94"/>
      <c r="AA71" s="94"/>
      <c r="AB71" s="94"/>
      <c r="AC71" s="94"/>
      <c r="AD71" s="94"/>
      <c r="AE71" s="94"/>
      <c r="AF71" s="94"/>
      <c r="AG71" s="94"/>
      <c r="AH71" s="94"/>
      <c r="AI71" s="94"/>
      <c r="AJ71" s="113"/>
    </row>
    <row r="72" spans="1:36" x14ac:dyDescent="0.2">
      <c r="A72" s="35">
        <v>70</v>
      </c>
      <c r="B72" s="93"/>
      <c r="C72" s="93"/>
      <c r="D72" s="94"/>
      <c r="E72" s="94"/>
      <c r="F72" s="94"/>
      <c r="G72" s="94"/>
      <c r="H72" s="94"/>
      <c r="I72" s="94"/>
      <c r="J72" s="94"/>
      <c r="K72" s="94"/>
      <c r="L72" s="95"/>
      <c r="M72" s="94"/>
      <c r="N72" s="94"/>
      <c r="O72" s="102"/>
      <c r="P72" s="98"/>
      <c r="Q72" s="94"/>
      <c r="R72" s="94"/>
      <c r="S72" s="94"/>
      <c r="T72" s="94"/>
      <c r="U72" s="94"/>
      <c r="V72" s="94"/>
      <c r="W72" s="96"/>
      <c r="X72" s="94"/>
      <c r="Y72" s="94"/>
      <c r="Z72" s="94"/>
      <c r="AA72" s="94"/>
      <c r="AB72" s="94"/>
      <c r="AC72" s="94"/>
      <c r="AD72" s="94"/>
      <c r="AE72" s="94"/>
      <c r="AF72" s="94"/>
      <c r="AG72" s="94"/>
      <c r="AH72" s="94"/>
      <c r="AI72" s="94"/>
      <c r="AJ72" s="113"/>
    </row>
    <row r="73" spans="1:36" x14ac:dyDescent="0.2">
      <c r="A73" s="35">
        <v>71</v>
      </c>
      <c r="B73" s="93"/>
      <c r="C73" s="93"/>
      <c r="D73" s="94"/>
      <c r="E73" s="94"/>
      <c r="F73" s="94"/>
      <c r="G73" s="94"/>
      <c r="H73" s="94"/>
      <c r="I73" s="94"/>
      <c r="J73" s="94"/>
      <c r="K73" s="94"/>
      <c r="L73" s="95"/>
      <c r="M73" s="94"/>
      <c r="N73" s="94"/>
      <c r="O73" s="102"/>
      <c r="P73" s="98"/>
      <c r="Q73" s="94"/>
      <c r="R73" s="94"/>
      <c r="S73" s="94"/>
      <c r="T73" s="94"/>
      <c r="U73" s="94"/>
      <c r="V73" s="94"/>
      <c r="W73" s="96"/>
      <c r="X73" s="94"/>
      <c r="Y73" s="94"/>
      <c r="Z73" s="94"/>
      <c r="AA73" s="94"/>
      <c r="AB73" s="94"/>
      <c r="AC73" s="94"/>
      <c r="AD73" s="94"/>
      <c r="AE73" s="94"/>
      <c r="AF73" s="94"/>
      <c r="AG73" s="94"/>
      <c r="AH73" s="94"/>
      <c r="AI73" s="94"/>
      <c r="AJ73" s="113"/>
    </row>
    <row r="74" spans="1:36" x14ac:dyDescent="0.2">
      <c r="A74" s="35">
        <v>72</v>
      </c>
      <c r="B74" s="93"/>
      <c r="C74" s="93"/>
      <c r="D74" s="94"/>
      <c r="E74" s="94"/>
      <c r="F74" s="94"/>
      <c r="G74" s="94"/>
      <c r="H74" s="94"/>
      <c r="I74" s="94"/>
      <c r="J74" s="94"/>
      <c r="K74" s="94"/>
      <c r="L74" s="95"/>
      <c r="M74" s="94"/>
      <c r="N74" s="94"/>
      <c r="O74" s="102"/>
      <c r="P74" s="98"/>
      <c r="Q74" s="94"/>
      <c r="R74" s="94"/>
      <c r="S74" s="94"/>
      <c r="T74" s="94"/>
      <c r="U74" s="94"/>
      <c r="V74" s="94"/>
      <c r="W74" s="96"/>
      <c r="X74" s="94"/>
      <c r="Y74" s="94"/>
      <c r="Z74" s="94"/>
      <c r="AA74" s="94"/>
      <c r="AB74" s="94"/>
      <c r="AC74" s="94"/>
      <c r="AD74" s="94"/>
      <c r="AE74" s="94"/>
      <c r="AF74" s="94"/>
      <c r="AG74" s="94"/>
      <c r="AH74" s="94"/>
      <c r="AI74" s="94"/>
      <c r="AJ74" s="113"/>
    </row>
    <row r="75" spans="1:36" x14ac:dyDescent="0.2">
      <c r="A75" s="35">
        <v>73</v>
      </c>
      <c r="B75" s="93"/>
      <c r="C75" s="93"/>
      <c r="D75" s="94"/>
      <c r="E75" s="94"/>
      <c r="F75" s="94"/>
      <c r="G75" s="94"/>
      <c r="H75" s="94"/>
      <c r="I75" s="94"/>
      <c r="J75" s="94"/>
      <c r="K75" s="94"/>
      <c r="L75" s="95"/>
      <c r="M75" s="94"/>
      <c r="N75" s="94"/>
      <c r="O75" s="102"/>
      <c r="P75" s="98"/>
      <c r="Q75" s="94"/>
      <c r="R75" s="94"/>
      <c r="S75" s="94"/>
      <c r="T75" s="94"/>
      <c r="U75" s="94"/>
      <c r="V75" s="94"/>
      <c r="W75" s="96"/>
      <c r="X75" s="94"/>
      <c r="Y75" s="94"/>
      <c r="Z75" s="94"/>
      <c r="AA75" s="94"/>
      <c r="AB75" s="94"/>
      <c r="AC75" s="94"/>
      <c r="AD75" s="94"/>
      <c r="AE75" s="94"/>
      <c r="AF75" s="94"/>
      <c r="AG75" s="94"/>
      <c r="AH75" s="94"/>
      <c r="AI75" s="94"/>
      <c r="AJ75" s="113"/>
    </row>
    <row r="76" spans="1:36" x14ac:dyDescent="0.2">
      <c r="A76" s="35">
        <v>74</v>
      </c>
      <c r="B76" s="93"/>
      <c r="C76" s="93"/>
      <c r="D76" s="94"/>
      <c r="E76" s="94"/>
      <c r="F76" s="94"/>
      <c r="G76" s="94"/>
      <c r="H76" s="94"/>
      <c r="I76" s="94"/>
      <c r="J76" s="94"/>
      <c r="K76" s="94"/>
      <c r="L76" s="95"/>
      <c r="M76" s="94"/>
      <c r="N76" s="94"/>
      <c r="O76" s="102"/>
      <c r="P76" s="98"/>
      <c r="Q76" s="94"/>
      <c r="R76" s="94"/>
      <c r="S76" s="94"/>
      <c r="T76" s="94"/>
      <c r="U76" s="94"/>
      <c r="V76" s="94"/>
      <c r="W76" s="96"/>
      <c r="X76" s="94"/>
      <c r="Y76" s="94"/>
      <c r="Z76" s="94"/>
      <c r="AA76" s="94"/>
      <c r="AB76" s="94"/>
      <c r="AC76" s="94"/>
      <c r="AD76" s="94"/>
      <c r="AE76" s="94"/>
      <c r="AF76" s="94"/>
      <c r="AG76" s="94"/>
      <c r="AH76" s="94"/>
      <c r="AI76" s="94"/>
      <c r="AJ76" s="113"/>
    </row>
    <row r="77" spans="1:36" x14ac:dyDescent="0.2">
      <c r="A77" s="35">
        <v>75</v>
      </c>
      <c r="B77" s="93"/>
      <c r="C77" s="93"/>
      <c r="D77" s="94"/>
      <c r="E77" s="94"/>
      <c r="F77" s="94"/>
      <c r="G77" s="94"/>
      <c r="H77" s="94"/>
      <c r="I77" s="94"/>
      <c r="J77" s="94"/>
      <c r="K77" s="94"/>
      <c r="L77" s="95"/>
      <c r="M77" s="94"/>
      <c r="N77" s="94"/>
      <c r="O77" s="102"/>
      <c r="P77" s="98"/>
      <c r="Q77" s="94"/>
      <c r="R77" s="94"/>
      <c r="S77" s="94"/>
      <c r="T77" s="94"/>
      <c r="U77" s="94"/>
      <c r="V77" s="94"/>
      <c r="W77" s="96"/>
      <c r="X77" s="94"/>
      <c r="Y77" s="94"/>
      <c r="Z77" s="94"/>
      <c r="AA77" s="94"/>
      <c r="AB77" s="94"/>
      <c r="AC77" s="94"/>
      <c r="AD77" s="94"/>
      <c r="AE77" s="94"/>
      <c r="AF77" s="94"/>
      <c r="AG77" s="94"/>
      <c r="AH77" s="94"/>
      <c r="AI77" s="94"/>
      <c r="AJ77" s="113"/>
    </row>
    <row r="78" spans="1:36" x14ac:dyDescent="0.2">
      <c r="A78" s="35">
        <v>76</v>
      </c>
      <c r="B78" s="93"/>
      <c r="C78" s="93"/>
      <c r="D78" s="94"/>
      <c r="E78" s="94"/>
      <c r="F78" s="94"/>
      <c r="G78" s="94"/>
      <c r="H78" s="94"/>
      <c r="I78" s="94"/>
      <c r="J78" s="94"/>
      <c r="K78" s="94"/>
      <c r="L78" s="95"/>
      <c r="M78" s="94"/>
      <c r="N78" s="94"/>
      <c r="O78" s="102"/>
      <c r="P78" s="98"/>
      <c r="Q78" s="94"/>
      <c r="R78" s="94"/>
      <c r="S78" s="94"/>
      <c r="T78" s="94"/>
      <c r="U78" s="94"/>
      <c r="V78" s="94"/>
      <c r="W78" s="96"/>
      <c r="X78" s="94"/>
      <c r="Y78" s="94"/>
      <c r="Z78" s="94"/>
      <c r="AA78" s="94"/>
      <c r="AB78" s="94"/>
      <c r="AC78" s="94"/>
      <c r="AD78" s="94"/>
      <c r="AE78" s="94"/>
      <c r="AF78" s="94"/>
      <c r="AG78" s="94"/>
      <c r="AH78" s="94"/>
      <c r="AI78" s="94"/>
      <c r="AJ78" s="113"/>
    </row>
    <row r="79" spans="1:36" x14ac:dyDescent="0.2">
      <c r="A79" s="35">
        <v>77</v>
      </c>
      <c r="B79" s="93"/>
      <c r="C79" s="93"/>
      <c r="D79" s="94"/>
      <c r="E79" s="94"/>
      <c r="F79" s="94"/>
      <c r="G79" s="94"/>
      <c r="H79" s="94"/>
      <c r="I79" s="94"/>
      <c r="J79" s="94"/>
      <c r="K79" s="94"/>
      <c r="L79" s="95"/>
      <c r="M79" s="94"/>
      <c r="N79" s="94"/>
      <c r="O79" s="102"/>
      <c r="P79" s="98"/>
      <c r="Q79" s="94"/>
      <c r="R79" s="94"/>
      <c r="S79" s="94"/>
      <c r="T79" s="94"/>
      <c r="U79" s="94"/>
      <c r="V79" s="94"/>
      <c r="W79" s="96"/>
      <c r="X79" s="94"/>
      <c r="Y79" s="94"/>
      <c r="Z79" s="94"/>
      <c r="AA79" s="94"/>
      <c r="AB79" s="94"/>
      <c r="AC79" s="94"/>
      <c r="AD79" s="94"/>
      <c r="AE79" s="94"/>
      <c r="AF79" s="94"/>
      <c r="AG79" s="94"/>
      <c r="AH79" s="94"/>
      <c r="AI79" s="94"/>
      <c r="AJ79" s="113"/>
    </row>
    <row r="80" spans="1:36" x14ac:dyDescent="0.2">
      <c r="A80" s="35">
        <v>78</v>
      </c>
      <c r="B80" s="93"/>
      <c r="C80" s="93"/>
      <c r="D80" s="94"/>
      <c r="E80" s="94"/>
      <c r="F80" s="94"/>
      <c r="G80" s="94"/>
      <c r="H80" s="94"/>
      <c r="I80" s="94"/>
      <c r="J80" s="94"/>
      <c r="K80" s="94"/>
      <c r="L80" s="95"/>
      <c r="M80" s="94"/>
      <c r="N80" s="94"/>
      <c r="O80" s="102"/>
      <c r="P80" s="98"/>
      <c r="Q80" s="94"/>
      <c r="R80" s="94"/>
      <c r="S80" s="94"/>
      <c r="T80" s="94"/>
      <c r="U80" s="94"/>
      <c r="V80" s="94"/>
      <c r="W80" s="96"/>
      <c r="X80" s="94"/>
      <c r="Y80" s="94"/>
      <c r="Z80" s="94"/>
      <c r="AA80" s="94"/>
      <c r="AB80" s="94"/>
      <c r="AC80" s="94"/>
      <c r="AD80" s="94"/>
      <c r="AE80" s="94"/>
      <c r="AF80" s="94"/>
      <c r="AG80" s="94"/>
      <c r="AH80" s="94"/>
      <c r="AI80" s="94"/>
      <c r="AJ80" s="113"/>
    </row>
    <row r="81" spans="1:36" x14ac:dyDescent="0.2">
      <c r="A81" s="35">
        <v>79</v>
      </c>
      <c r="B81" s="93"/>
      <c r="C81" s="93"/>
      <c r="D81" s="94"/>
      <c r="E81" s="94"/>
      <c r="F81" s="94"/>
      <c r="G81" s="94"/>
      <c r="H81" s="94"/>
      <c r="I81" s="94"/>
      <c r="J81" s="94"/>
      <c r="K81" s="94"/>
      <c r="L81" s="95"/>
      <c r="M81" s="94"/>
      <c r="N81" s="94"/>
      <c r="O81" s="102"/>
      <c r="P81" s="98"/>
      <c r="Q81" s="94"/>
      <c r="R81" s="94"/>
      <c r="S81" s="94"/>
      <c r="T81" s="94"/>
      <c r="U81" s="94"/>
      <c r="V81" s="94"/>
      <c r="W81" s="96"/>
      <c r="X81" s="94"/>
      <c r="Y81" s="94"/>
      <c r="Z81" s="94"/>
      <c r="AA81" s="94"/>
      <c r="AB81" s="94"/>
      <c r="AC81" s="94"/>
      <c r="AD81" s="94"/>
      <c r="AE81" s="94"/>
      <c r="AF81" s="94"/>
      <c r="AG81" s="94"/>
      <c r="AH81" s="94"/>
      <c r="AI81" s="94"/>
      <c r="AJ81" s="113"/>
    </row>
    <row r="82" spans="1:36" x14ac:dyDescent="0.2">
      <c r="A82" s="35">
        <v>80</v>
      </c>
      <c r="B82" s="93"/>
      <c r="C82" s="93"/>
      <c r="D82" s="94"/>
      <c r="E82" s="94"/>
      <c r="F82" s="94"/>
      <c r="G82" s="94"/>
      <c r="H82" s="94"/>
      <c r="I82" s="94"/>
      <c r="J82" s="94"/>
      <c r="K82" s="94"/>
      <c r="L82" s="95"/>
      <c r="M82" s="94"/>
      <c r="N82" s="94"/>
      <c r="O82" s="102"/>
      <c r="P82" s="98"/>
      <c r="Q82" s="94"/>
      <c r="R82" s="94"/>
      <c r="S82" s="94"/>
      <c r="T82" s="94"/>
      <c r="U82" s="94"/>
      <c r="V82" s="94"/>
      <c r="W82" s="96"/>
      <c r="X82" s="94"/>
      <c r="Y82" s="94"/>
      <c r="Z82" s="94"/>
      <c r="AA82" s="94"/>
      <c r="AB82" s="94"/>
      <c r="AC82" s="94"/>
      <c r="AD82" s="94"/>
      <c r="AE82" s="94"/>
      <c r="AF82" s="94"/>
      <c r="AG82" s="94"/>
      <c r="AH82" s="94"/>
      <c r="AI82" s="94"/>
      <c r="AJ82" s="113"/>
    </row>
    <row r="83" spans="1:36" x14ac:dyDescent="0.2">
      <c r="A83" s="35">
        <v>81</v>
      </c>
      <c r="B83" s="93"/>
      <c r="C83" s="93"/>
      <c r="D83" s="94"/>
      <c r="E83" s="94"/>
      <c r="F83" s="94"/>
      <c r="G83" s="94"/>
      <c r="H83" s="94"/>
      <c r="I83" s="94"/>
      <c r="J83" s="94"/>
      <c r="K83" s="94"/>
      <c r="L83" s="95"/>
      <c r="M83" s="94"/>
      <c r="N83" s="94"/>
      <c r="O83" s="102"/>
      <c r="P83" s="98"/>
      <c r="Q83" s="94"/>
      <c r="R83" s="94"/>
      <c r="S83" s="94"/>
      <c r="T83" s="94"/>
      <c r="U83" s="94"/>
      <c r="V83" s="94"/>
      <c r="W83" s="96"/>
      <c r="X83" s="94"/>
      <c r="Y83" s="94"/>
      <c r="Z83" s="94"/>
      <c r="AA83" s="94"/>
      <c r="AB83" s="94"/>
      <c r="AC83" s="94"/>
      <c r="AD83" s="94"/>
      <c r="AE83" s="94"/>
      <c r="AF83" s="94"/>
      <c r="AG83" s="94"/>
      <c r="AH83" s="94"/>
      <c r="AI83" s="94"/>
      <c r="AJ83" s="113"/>
    </row>
    <row r="84" spans="1:36" x14ac:dyDescent="0.2">
      <c r="A84" s="35">
        <v>82</v>
      </c>
      <c r="B84" s="93"/>
      <c r="C84" s="93"/>
      <c r="D84" s="94"/>
      <c r="E84" s="94"/>
      <c r="F84" s="94"/>
      <c r="G84" s="94"/>
      <c r="H84" s="94"/>
      <c r="I84" s="94"/>
      <c r="J84" s="94"/>
      <c r="K84" s="94"/>
      <c r="L84" s="95"/>
      <c r="M84" s="94"/>
      <c r="N84" s="94"/>
      <c r="O84" s="102"/>
      <c r="P84" s="98"/>
      <c r="Q84" s="94"/>
      <c r="R84" s="94"/>
      <c r="S84" s="94"/>
      <c r="T84" s="94"/>
      <c r="U84" s="94"/>
      <c r="V84" s="94"/>
      <c r="W84" s="96"/>
      <c r="X84" s="94"/>
      <c r="Y84" s="94"/>
      <c r="Z84" s="94"/>
      <c r="AA84" s="94"/>
      <c r="AB84" s="94"/>
      <c r="AC84" s="94"/>
      <c r="AD84" s="94"/>
      <c r="AE84" s="94"/>
      <c r="AF84" s="94"/>
      <c r="AG84" s="94"/>
      <c r="AH84" s="94"/>
      <c r="AI84" s="94"/>
      <c r="AJ84" s="113"/>
    </row>
    <row r="85" spans="1:36" x14ac:dyDescent="0.2">
      <c r="A85" s="35">
        <v>83</v>
      </c>
      <c r="B85" s="93"/>
      <c r="C85" s="93"/>
      <c r="D85" s="94"/>
      <c r="E85" s="94"/>
      <c r="F85" s="94"/>
      <c r="G85" s="94"/>
      <c r="H85" s="94"/>
      <c r="I85" s="94"/>
      <c r="J85" s="94"/>
      <c r="K85" s="94"/>
      <c r="L85" s="95"/>
      <c r="M85" s="94"/>
      <c r="N85" s="94"/>
      <c r="O85" s="102"/>
      <c r="P85" s="98"/>
      <c r="Q85" s="94"/>
      <c r="R85" s="94"/>
      <c r="S85" s="94"/>
      <c r="T85" s="94"/>
      <c r="U85" s="94"/>
      <c r="V85" s="94"/>
      <c r="W85" s="96"/>
      <c r="X85" s="94"/>
      <c r="Y85" s="94"/>
      <c r="Z85" s="94"/>
      <c r="AA85" s="94"/>
      <c r="AB85" s="94"/>
      <c r="AC85" s="94"/>
      <c r="AD85" s="94"/>
      <c r="AE85" s="94"/>
      <c r="AF85" s="94"/>
      <c r="AG85" s="94"/>
      <c r="AH85" s="94"/>
      <c r="AI85" s="94"/>
      <c r="AJ85" s="113"/>
    </row>
    <row r="86" spans="1:36" x14ac:dyDescent="0.2">
      <c r="A86" s="35">
        <v>84</v>
      </c>
      <c r="B86" s="93"/>
      <c r="C86" s="93"/>
      <c r="D86" s="94"/>
      <c r="E86" s="94"/>
      <c r="F86" s="94"/>
      <c r="G86" s="94"/>
      <c r="H86" s="94"/>
      <c r="I86" s="94"/>
      <c r="J86" s="94"/>
      <c r="K86" s="94"/>
      <c r="L86" s="95"/>
      <c r="M86" s="94"/>
      <c r="N86" s="94"/>
      <c r="O86" s="102"/>
      <c r="P86" s="98"/>
      <c r="Q86" s="94"/>
      <c r="R86" s="94"/>
      <c r="S86" s="94"/>
      <c r="T86" s="94"/>
      <c r="U86" s="94"/>
      <c r="V86" s="94"/>
      <c r="W86" s="96"/>
      <c r="X86" s="94"/>
      <c r="Y86" s="94"/>
      <c r="Z86" s="94"/>
      <c r="AA86" s="94"/>
      <c r="AB86" s="94"/>
      <c r="AC86" s="94"/>
      <c r="AD86" s="94"/>
      <c r="AE86" s="94"/>
      <c r="AF86" s="94"/>
      <c r="AG86" s="94"/>
      <c r="AH86" s="94"/>
      <c r="AI86" s="94"/>
      <c r="AJ86" s="113"/>
    </row>
    <row r="87" spans="1:36" x14ac:dyDescent="0.2">
      <c r="A87" s="35">
        <v>85</v>
      </c>
      <c r="B87" s="93"/>
      <c r="C87" s="93"/>
      <c r="D87" s="94"/>
      <c r="E87" s="94"/>
      <c r="F87" s="94"/>
      <c r="G87" s="94"/>
      <c r="H87" s="94"/>
      <c r="I87" s="94"/>
      <c r="J87" s="94"/>
      <c r="K87" s="94"/>
      <c r="L87" s="95"/>
      <c r="M87" s="94"/>
      <c r="N87" s="94"/>
      <c r="O87" s="102"/>
      <c r="P87" s="98"/>
      <c r="Q87" s="94"/>
      <c r="R87" s="94"/>
      <c r="S87" s="94"/>
      <c r="T87" s="94"/>
      <c r="U87" s="94"/>
      <c r="V87" s="94"/>
      <c r="W87" s="96"/>
      <c r="X87" s="94"/>
      <c r="Y87" s="94"/>
      <c r="Z87" s="94"/>
      <c r="AA87" s="94"/>
      <c r="AB87" s="94"/>
      <c r="AC87" s="94"/>
      <c r="AD87" s="94"/>
      <c r="AE87" s="94"/>
      <c r="AF87" s="94"/>
      <c r="AG87" s="94"/>
      <c r="AH87" s="94"/>
      <c r="AI87" s="94"/>
      <c r="AJ87" s="113"/>
    </row>
    <row r="88" spans="1:36" x14ac:dyDescent="0.2">
      <c r="A88" s="35">
        <v>86</v>
      </c>
      <c r="B88" s="93"/>
      <c r="C88" s="93"/>
      <c r="D88" s="94"/>
      <c r="E88" s="94"/>
      <c r="F88" s="94"/>
      <c r="G88" s="94"/>
      <c r="H88" s="94"/>
      <c r="I88" s="94"/>
      <c r="J88" s="94"/>
      <c r="K88" s="94"/>
      <c r="L88" s="95"/>
      <c r="M88" s="94"/>
      <c r="N88" s="94"/>
      <c r="O88" s="102"/>
      <c r="P88" s="98"/>
      <c r="Q88" s="94"/>
      <c r="R88" s="94"/>
      <c r="S88" s="94"/>
      <c r="T88" s="94"/>
      <c r="U88" s="94"/>
      <c r="V88" s="94"/>
      <c r="W88" s="96"/>
      <c r="X88" s="94"/>
      <c r="Y88" s="94"/>
      <c r="Z88" s="94"/>
      <c r="AA88" s="94"/>
      <c r="AB88" s="94"/>
      <c r="AC88" s="94"/>
      <c r="AD88" s="94"/>
      <c r="AE88" s="94"/>
      <c r="AF88" s="94"/>
      <c r="AG88" s="94"/>
      <c r="AH88" s="94"/>
      <c r="AI88" s="94"/>
      <c r="AJ88" s="113"/>
    </row>
    <row r="89" spans="1:36" x14ac:dyDescent="0.2">
      <c r="A89" s="35">
        <v>87</v>
      </c>
      <c r="B89" s="93"/>
      <c r="C89" s="93"/>
      <c r="D89" s="94"/>
      <c r="E89" s="94"/>
      <c r="F89" s="94"/>
      <c r="G89" s="94"/>
      <c r="H89" s="94"/>
      <c r="I89" s="94"/>
      <c r="J89" s="94"/>
      <c r="K89" s="94"/>
      <c r="L89" s="95"/>
      <c r="M89" s="94"/>
      <c r="N89" s="94"/>
      <c r="O89" s="102"/>
      <c r="P89" s="98"/>
      <c r="Q89" s="94"/>
      <c r="R89" s="94"/>
      <c r="S89" s="94"/>
      <c r="T89" s="94"/>
      <c r="U89" s="94"/>
      <c r="V89" s="94"/>
      <c r="W89" s="96"/>
      <c r="X89" s="94"/>
      <c r="Y89" s="94"/>
      <c r="Z89" s="94"/>
      <c r="AA89" s="94"/>
      <c r="AB89" s="94"/>
      <c r="AC89" s="94"/>
      <c r="AD89" s="94"/>
      <c r="AE89" s="94"/>
      <c r="AF89" s="94"/>
      <c r="AG89" s="94"/>
      <c r="AH89" s="94"/>
      <c r="AI89" s="94"/>
      <c r="AJ89" s="113"/>
    </row>
    <row r="90" spans="1:36" x14ac:dyDescent="0.2">
      <c r="A90" s="35">
        <v>88</v>
      </c>
      <c r="B90" s="93"/>
      <c r="C90" s="93"/>
      <c r="D90" s="94"/>
      <c r="E90" s="94"/>
      <c r="F90" s="94"/>
      <c r="G90" s="94"/>
      <c r="H90" s="94"/>
      <c r="I90" s="94"/>
      <c r="J90" s="94"/>
      <c r="K90" s="94"/>
      <c r="L90" s="95"/>
      <c r="M90" s="94"/>
      <c r="N90" s="94"/>
      <c r="O90" s="102"/>
      <c r="P90" s="98"/>
      <c r="Q90" s="94"/>
      <c r="R90" s="94"/>
      <c r="S90" s="94"/>
      <c r="T90" s="94"/>
      <c r="U90" s="94"/>
      <c r="V90" s="94"/>
      <c r="W90" s="96"/>
      <c r="X90" s="94"/>
      <c r="Y90" s="94"/>
      <c r="Z90" s="94"/>
      <c r="AA90" s="94"/>
      <c r="AB90" s="94"/>
      <c r="AC90" s="94"/>
      <c r="AD90" s="94"/>
      <c r="AE90" s="94"/>
      <c r="AF90" s="94"/>
      <c r="AG90" s="94"/>
      <c r="AH90" s="94"/>
      <c r="AI90" s="94"/>
      <c r="AJ90" s="113"/>
    </row>
    <row r="91" spans="1:36" x14ac:dyDescent="0.2">
      <c r="A91" s="35">
        <v>89</v>
      </c>
      <c r="B91" s="93"/>
      <c r="C91" s="93"/>
      <c r="D91" s="94"/>
      <c r="E91" s="94"/>
      <c r="F91" s="94"/>
      <c r="G91" s="94"/>
      <c r="H91" s="94"/>
      <c r="I91" s="94"/>
      <c r="J91" s="94"/>
      <c r="K91" s="94"/>
      <c r="L91" s="95"/>
      <c r="M91" s="94"/>
      <c r="N91" s="94"/>
      <c r="O91" s="102"/>
      <c r="P91" s="98"/>
      <c r="Q91" s="94"/>
      <c r="R91" s="94"/>
      <c r="S91" s="94"/>
      <c r="T91" s="94"/>
      <c r="U91" s="94"/>
      <c r="V91" s="94"/>
      <c r="W91" s="96"/>
      <c r="X91" s="94"/>
      <c r="Y91" s="94"/>
      <c r="Z91" s="94"/>
      <c r="AA91" s="94"/>
      <c r="AB91" s="94"/>
      <c r="AC91" s="94"/>
      <c r="AD91" s="94"/>
      <c r="AE91" s="94"/>
      <c r="AF91" s="94"/>
      <c r="AG91" s="94"/>
      <c r="AH91" s="94"/>
      <c r="AI91" s="94"/>
      <c r="AJ91" s="113"/>
    </row>
    <row r="92" spans="1:36" x14ac:dyDescent="0.2">
      <c r="A92" s="35">
        <v>90</v>
      </c>
      <c r="B92" s="93"/>
      <c r="C92" s="93"/>
      <c r="D92" s="94"/>
      <c r="E92" s="94"/>
      <c r="F92" s="94"/>
      <c r="G92" s="94"/>
      <c r="H92" s="94"/>
      <c r="I92" s="94"/>
      <c r="J92" s="94"/>
      <c r="K92" s="94"/>
      <c r="L92" s="95"/>
      <c r="M92" s="94"/>
      <c r="N92" s="94"/>
      <c r="O92" s="102"/>
      <c r="P92" s="98"/>
      <c r="Q92" s="94"/>
      <c r="R92" s="94"/>
      <c r="S92" s="94"/>
      <c r="T92" s="94"/>
      <c r="U92" s="94"/>
      <c r="V92" s="94"/>
      <c r="W92" s="96"/>
      <c r="X92" s="94"/>
      <c r="Y92" s="94"/>
      <c r="Z92" s="94"/>
      <c r="AA92" s="94"/>
      <c r="AB92" s="94"/>
      <c r="AC92" s="94"/>
      <c r="AD92" s="94"/>
      <c r="AE92" s="94"/>
      <c r="AF92" s="94"/>
      <c r="AG92" s="94"/>
      <c r="AH92" s="94"/>
      <c r="AI92" s="94"/>
      <c r="AJ92" s="113"/>
    </row>
    <row r="93" spans="1:36" x14ac:dyDescent="0.2">
      <c r="A93" s="35">
        <v>91</v>
      </c>
      <c r="B93" s="93"/>
      <c r="C93" s="93"/>
      <c r="D93" s="94"/>
      <c r="E93" s="94"/>
      <c r="F93" s="94"/>
      <c r="G93" s="94"/>
      <c r="H93" s="94"/>
      <c r="I93" s="94"/>
      <c r="J93" s="94"/>
      <c r="K93" s="94"/>
      <c r="L93" s="95"/>
      <c r="M93" s="94"/>
      <c r="N93" s="94"/>
      <c r="O93" s="102"/>
      <c r="P93" s="98"/>
      <c r="Q93" s="94"/>
      <c r="R93" s="94"/>
      <c r="S93" s="94"/>
      <c r="T93" s="94"/>
      <c r="U93" s="94"/>
      <c r="V93" s="94"/>
      <c r="W93" s="96"/>
      <c r="X93" s="94"/>
      <c r="Y93" s="94"/>
      <c r="Z93" s="94"/>
      <c r="AA93" s="94"/>
      <c r="AB93" s="94"/>
      <c r="AC93" s="94"/>
      <c r="AD93" s="94"/>
      <c r="AE93" s="94"/>
      <c r="AF93" s="94"/>
      <c r="AG93" s="94"/>
      <c r="AH93" s="94"/>
      <c r="AI93" s="94"/>
      <c r="AJ93" s="113"/>
    </row>
    <row r="94" spans="1:36" x14ac:dyDescent="0.2">
      <c r="A94" s="35">
        <v>92</v>
      </c>
      <c r="B94" s="93"/>
      <c r="C94" s="93"/>
      <c r="D94" s="94"/>
      <c r="E94" s="94"/>
      <c r="F94" s="94"/>
      <c r="G94" s="94"/>
      <c r="H94" s="94"/>
      <c r="I94" s="94"/>
      <c r="J94" s="94"/>
      <c r="K94" s="94"/>
      <c r="L94" s="95"/>
      <c r="M94" s="94"/>
      <c r="N94" s="94"/>
      <c r="O94" s="102"/>
      <c r="P94" s="98"/>
      <c r="Q94" s="94"/>
      <c r="R94" s="94"/>
      <c r="S94" s="94"/>
      <c r="T94" s="94"/>
      <c r="U94" s="94"/>
      <c r="V94" s="94"/>
      <c r="W94" s="96"/>
      <c r="X94" s="94"/>
      <c r="Y94" s="94"/>
      <c r="Z94" s="94"/>
      <c r="AA94" s="94"/>
      <c r="AB94" s="94"/>
      <c r="AC94" s="94"/>
      <c r="AD94" s="94"/>
      <c r="AE94" s="94"/>
      <c r="AF94" s="94"/>
      <c r="AG94" s="94"/>
      <c r="AH94" s="94"/>
      <c r="AI94" s="94"/>
      <c r="AJ94" s="113"/>
    </row>
    <row r="95" spans="1:36" x14ac:dyDescent="0.2">
      <c r="A95" s="35">
        <v>93</v>
      </c>
      <c r="B95" s="93"/>
      <c r="C95" s="93"/>
      <c r="D95" s="94"/>
      <c r="E95" s="94"/>
      <c r="F95" s="94"/>
      <c r="G95" s="94"/>
      <c r="H95" s="94"/>
      <c r="I95" s="94"/>
      <c r="J95" s="94"/>
      <c r="K95" s="94"/>
      <c r="L95" s="95"/>
      <c r="M95" s="94"/>
      <c r="N95" s="94"/>
      <c r="O95" s="102"/>
      <c r="P95" s="98"/>
      <c r="Q95" s="94"/>
      <c r="R95" s="94"/>
      <c r="S95" s="94"/>
      <c r="T95" s="94"/>
      <c r="U95" s="94"/>
      <c r="V95" s="94"/>
      <c r="W95" s="96"/>
      <c r="X95" s="94"/>
      <c r="Y95" s="94"/>
      <c r="Z95" s="94"/>
      <c r="AA95" s="94"/>
      <c r="AB95" s="94"/>
      <c r="AC95" s="94"/>
      <c r="AD95" s="94"/>
      <c r="AE95" s="94"/>
      <c r="AF95" s="94"/>
      <c r="AG95" s="94"/>
      <c r="AH95" s="94"/>
      <c r="AI95" s="94"/>
      <c r="AJ95" s="113"/>
    </row>
    <row r="96" spans="1:36" x14ac:dyDescent="0.2">
      <c r="A96" s="35">
        <v>94</v>
      </c>
      <c r="B96" s="93"/>
      <c r="C96" s="93"/>
      <c r="D96" s="94"/>
      <c r="E96" s="94"/>
      <c r="F96" s="94"/>
      <c r="G96" s="94"/>
      <c r="H96" s="94"/>
      <c r="I96" s="94"/>
      <c r="J96" s="94"/>
      <c r="K96" s="94"/>
      <c r="L96" s="95"/>
      <c r="M96" s="94"/>
      <c r="N96" s="94"/>
      <c r="O96" s="102"/>
      <c r="P96" s="98"/>
      <c r="Q96" s="94"/>
      <c r="R96" s="94"/>
      <c r="S96" s="94"/>
      <c r="T96" s="94"/>
      <c r="U96" s="94"/>
      <c r="V96" s="94"/>
      <c r="W96" s="96"/>
      <c r="X96" s="94"/>
      <c r="Y96" s="94"/>
      <c r="Z96" s="94"/>
      <c r="AA96" s="94"/>
      <c r="AB96" s="94"/>
      <c r="AC96" s="94"/>
      <c r="AD96" s="94"/>
      <c r="AE96" s="94"/>
      <c r="AF96" s="94"/>
      <c r="AG96" s="94"/>
      <c r="AH96" s="94"/>
      <c r="AI96" s="94"/>
      <c r="AJ96" s="113"/>
    </row>
    <row r="97" spans="1:36" x14ac:dyDescent="0.2">
      <c r="A97" s="35">
        <v>95</v>
      </c>
      <c r="B97" s="93"/>
      <c r="C97" s="93"/>
      <c r="D97" s="94"/>
      <c r="E97" s="94"/>
      <c r="F97" s="94"/>
      <c r="G97" s="94"/>
      <c r="H97" s="94"/>
      <c r="I97" s="94"/>
      <c r="J97" s="94"/>
      <c r="K97" s="94"/>
      <c r="L97" s="95"/>
      <c r="M97" s="94"/>
      <c r="N97" s="94"/>
      <c r="O97" s="102"/>
      <c r="P97" s="98"/>
      <c r="Q97" s="94"/>
      <c r="R97" s="94"/>
      <c r="S97" s="94"/>
      <c r="T97" s="94"/>
      <c r="U97" s="94"/>
      <c r="V97" s="94"/>
      <c r="W97" s="96"/>
      <c r="X97" s="94"/>
      <c r="Y97" s="94"/>
      <c r="Z97" s="94"/>
      <c r="AA97" s="94"/>
      <c r="AB97" s="94"/>
      <c r="AC97" s="94"/>
      <c r="AD97" s="94"/>
      <c r="AE97" s="94"/>
      <c r="AF97" s="94"/>
      <c r="AG97" s="94"/>
      <c r="AH97" s="94"/>
      <c r="AI97" s="94"/>
      <c r="AJ97" s="113"/>
    </row>
    <row r="98" spans="1:36" x14ac:dyDescent="0.2">
      <c r="A98" s="35">
        <v>96</v>
      </c>
      <c r="B98" s="93"/>
      <c r="C98" s="93"/>
      <c r="D98" s="94"/>
      <c r="E98" s="94"/>
      <c r="F98" s="94"/>
      <c r="G98" s="94"/>
      <c r="H98" s="94"/>
      <c r="I98" s="94"/>
      <c r="J98" s="94"/>
      <c r="K98" s="94"/>
      <c r="L98" s="95"/>
      <c r="M98" s="94"/>
      <c r="N98" s="94"/>
      <c r="O98" s="102"/>
      <c r="P98" s="98"/>
      <c r="Q98" s="94"/>
      <c r="R98" s="94"/>
      <c r="S98" s="94"/>
      <c r="T98" s="94"/>
      <c r="U98" s="94"/>
      <c r="V98" s="94"/>
      <c r="W98" s="96"/>
      <c r="X98" s="94"/>
      <c r="Y98" s="94"/>
      <c r="Z98" s="94"/>
      <c r="AA98" s="94"/>
      <c r="AB98" s="94"/>
      <c r="AC98" s="94"/>
      <c r="AD98" s="94"/>
      <c r="AE98" s="94"/>
      <c r="AF98" s="94"/>
      <c r="AG98" s="94"/>
      <c r="AH98" s="94"/>
      <c r="AI98" s="94"/>
      <c r="AJ98" s="113"/>
    </row>
    <row r="99" spans="1:36" x14ac:dyDescent="0.2">
      <c r="A99" s="35">
        <v>97</v>
      </c>
      <c r="B99" s="93"/>
      <c r="C99" s="93"/>
      <c r="D99" s="94"/>
      <c r="E99" s="94"/>
      <c r="F99" s="94"/>
      <c r="G99" s="94"/>
      <c r="H99" s="94"/>
      <c r="I99" s="94"/>
      <c r="J99" s="94"/>
      <c r="K99" s="94"/>
      <c r="L99" s="95"/>
      <c r="M99" s="94"/>
      <c r="N99" s="94"/>
      <c r="O99" s="102"/>
      <c r="P99" s="98"/>
      <c r="Q99" s="94"/>
      <c r="R99" s="94"/>
      <c r="S99" s="94"/>
      <c r="T99" s="94"/>
      <c r="U99" s="94"/>
      <c r="V99" s="94"/>
      <c r="W99" s="96"/>
      <c r="X99" s="94"/>
      <c r="Y99" s="94"/>
      <c r="Z99" s="94"/>
      <c r="AA99" s="94"/>
      <c r="AB99" s="94"/>
      <c r="AC99" s="94"/>
      <c r="AD99" s="94"/>
      <c r="AE99" s="94"/>
      <c r="AF99" s="94"/>
      <c r="AG99" s="94"/>
      <c r="AH99" s="94"/>
      <c r="AI99" s="94"/>
      <c r="AJ99" s="113"/>
    </row>
    <row r="100" spans="1:36" x14ac:dyDescent="0.2">
      <c r="A100" s="35">
        <v>98</v>
      </c>
      <c r="B100" s="93"/>
      <c r="C100" s="93"/>
      <c r="D100" s="94"/>
      <c r="E100" s="94"/>
      <c r="F100" s="94"/>
      <c r="G100" s="94"/>
      <c r="H100" s="94"/>
      <c r="I100" s="94"/>
      <c r="J100" s="94"/>
      <c r="K100" s="94"/>
      <c r="L100" s="95"/>
      <c r="M100" s="94"/>
      <c r="N100" s="94"/>
      <c r="O100" s="102"/>
      <c r="P100" s="98"/>
      <c r="Q100" s="94"/>
      <c r="R100" s="94"/>
      <c r="S100" s="94"/>
      <c r="T100" s="94"/>
      <c r="U100" s="94"/>
      <c r="V100" s="94"/>
      <c r="W100" s="96"/>
      <c r="X100" s="94"/>
      <c r="Y100" s="94"/>
      <c r="Z100" s="94"/>
      <c r="AA100" s="94"/>
      <c r="AB100" s="94"/>
      <c r="AC100" s="94"/>
      <c r="AD100" s="94"/>
      <c r="AE100" s="94"/>
      <c r="AF100" s="94"/>
      <c r="AG100" s="94"/>
      <c r="AH100" s="94"/>
      <c r="AI100" s="94"/>
      <c r="AJ100" s="113"/>
    </row>
    <row r="101" spans="1:36" x14ac:dyDescent="0.2">
      <c r="A101" s="35">
        <v>99</v>
      </c>
      <c r="B101" s="93"/>
      <c r="C101" s="93"/>
      <c r="D101" s="94"/>
      <c r="E101" s="94"/>
      <c r="F101" s="94"/>
      <c r="G101" s="94"/>
      <c r="H101" s="94"/>
      <c r="I101" s="94"/>
      <c r="J101" s="94"/>
      <c r="K101" s="94"/>
      <c r="L101" s="95"/>
      <c r="M101" s="94"/>
      <c r="N101" s="94"/>
      <c r="O101" s="102"/>
      <c r="P101" s="98"/>
      <c r="Q101" s="94"/>
      <c r="R101" s="94"/>
      <c r="S101" s="94"/>
      <c r="T101" s="94"/>
      <c r="U101" s="94"/>
      <c r="V101" s="94"/>
      <c r="W101" s="96"/>
      <c r="X101" s="94"/>
      <c r="Y101" s="94"/>
      <c r="Z101" s="94"/>
      <c r="AA101" s="94"/>
      <c r="AB101" s="94"/>
      <c r="AC101" s="94"/>
      <c r="AD101" s="94"/>
      <c r="AE101" s="94"/>
      <c r="AF101" s="94"/>
      <c r="AG101" s="94"/>
      <c r="AH101" s="94"/>
      <c r="AI101" s="94"/>
      <c r="AJ101" s="113"/>
    </row>
    <row r="102" spans="1:36" x14ac:dyDescent="0.2">
      <c r="A102" s="35">
        <v>100</v>
      </c>
      <c r="B102" s="93"/>
      <c r="C102" s="93"/>
      <c r="D102" s="94"/>
      <c r="E102" s="94"/>
      <c r="F102" s="94"/>
      <c r="G102" s="94"/>
      <c r="H102" s="94"/>
      <c r="I102" s="94"/>
      <c r="J102" s="94"/>
      <c r="K102" s="94"/>
      <c r="L102" s="95"/>
      <c r="M102" s="94"/>
      <c r="N102" s="94"/>
      <c r="O102" s="102"/>
      <c r="P102" s="98"/>
      <c r="Q102" s="94"/>
      <c r="R102" s="94"/>
      <c r="S102" s="94"/>
      <c r="T102" s="94"/>
      <c r="U102" s="94"/>
      <c r="V102" s="94"/>
      <c r="W102" s="96"/>
      <c r="X102" s="94"/>
      <c r="Y102" s="94"/>
      <c r="Z102" s="94"/>
      <c r="AA102" s="94"/>
      <c r="AB102" s="94"/>
      <c r="AC102" s="94"/>
      <c r="AD102" s="94"/>
      <c r="AE102" s="94"/>
      <c r="AF102" s="94"/>
      <c r="AG102" s="94"/>
      <c r="AH102" s="94"/>
      <c r="AI102" s="94"/>
      <c r="AJ102" s="113"/>
    </row>
  </sheetData>
  <sheetProtection selectLockedCells="1" selectUnlockedCells="1"/>
  <phoneticPr fontId="5" type="noConversion"/>
  <conditionalFormatting sqref="D1:D2 D15:D1048576">
    <cfRule type="expression" dxfId="24" priority="25">
      <formula>AND(G1&lt;&gt;"", D1="")</formula>
    </cfRule>
  </conditionalFormatting>
  <conditionalFormatting sqref="D3:D14">
    <cfRule type="expression" dxfId="23" priority="14">
      <formula>AND(G3&lt;&gt;"", D3="")</formula>
    </cfRule>
  </conditionalFormatting>
  <conditionalFormatting sqref="G1:G2 G15:G1048576">
    <cfRule type="duplicateValues" dxfId="22" priority="17"/>
  </conditionalFormatting>
  <conditionalFormatting sqref="G3:G14">
    <cfRule type="duplicateValues" dxfId="21" priority="6"/>
  </conditionalFormatting>
  <conditionalFormatting sqref="I1:I2 I15:I1048576">
    <cfRule type="expression" dxfId="20" priority="24">
      <formula>AND(G1&lt;&gt;"", I1="")</formula>
    </cfRule>
  </conditionalFormatting>
  <conditionalFormatting sqref="I3:I14">
    <cfRule type="expression" dxfId="19" priority="13">
      <formula>AND(G3&lt;&gt;"", I3="")</formula>
    </cfRule>
  </conditionalFormatting>
  <conditionalFormatting sqref="J1:J2 J15:J1048576">
    <cfRule type="expression" dxfId="18" priority="23">
      <formula>AND(G1&lt;&gt;"", J1="")</formula>
    </cfRule>
  </conditionalFormatting>
  <conditionalFormatting sqref="J3:J14">
    <cfRule type="expression" dxfId="17" priority="12">
      <formula>AND(G3&lt;&gt;"", J3="")</formula>
    </cfRule>
  </conditionalFormatting>
  <conditionalFormatting sqref="K1:K2 K15:K1048576">
    <cfRule type="expression" dxfId="16" priority="22">
      <formula>AND(G1&lt;&gt;"", K1="")</formula>
    </cfRule>
  </conditionalFormatting>
  <conditionalFormatting sqref="K3:K14">
    <cfRule type="expression" dxfId="15" priority="11">
      <formula>AND(G3&lt;&gt;"", K3="")</formula>
    </cfRule>
  </conditionalFormatting>
  <conditionalFormatting sqref="M1:M2 M15:M1048576">
    <cfRule type="expression" dxfId="14" priority="21">
      <formula>AND(G1&lt;&gt;"", M1="")</formula>
    </cfRule>
  </conditionalFormatting>
  <conditionalFormatting sqref="M2">
    <cfRule type="expression" dxfId="13" priority="16">
      <formula>AND(G3&lt;&gt;"", ISNUMBER(SEARCH("enter_condition_title", M2)))</formula>
    </cfRule>
  </conditionalFormatting>
  <conditionalFormatting sqref="M3:M14">
    <cfRule type="expression" dxfId="12" priority="10">
      <formula>AND(G3&lt;&gt;"", M3="")</formula>
    </cfRule>
  </conditionalFormatting>
  <conditionalFormatting sqref="N2">
    <cfRule type="expression" dxfId="11" priority="15">
      <formula>AND(N3&lt;&gt;"", ISNUMBER(SEARCH("enter_condition_title", N2)))</formula>
    </cfRule>
  </conditionalFormatting>
  <conditionalFormatting sqref="O1:O2 O103:O1048576">
    <cfRule type="expression" dxfId="10" priority="20">
      <formula>AND(G1&lt;&gt;"", O1="")</formula>
    </cfRule>
  </conditionalFormatting>
  <conditionalFormatting sqref="O3:O102">
    <cfRule type="expression" dxfId="9" priority="1">
      <formula>AND(G3&lt;&gt;"", O3="")</formula>
    </cfRule>
  </conditionalFormatting>
  <conditionalFormatting sqref="P1:P2 P15:P1048576">
    <cfRule type="expression" dxfId="8" priority="19">
      <formula>AND(G1&lt;&gt;"", P1="")</formula>
    </cfRule>
  </conditionalFormatting>
  <conditionalFormatting sqref="P3:P14">
    <cfRule type="expression" dxfId="7" priority="8">
      <formula>AND(G3&lt;&gt;"", P3="")</formula>
    </cfRule>
  </conditionalFormatting>
  <conditionalFormatting sqref="Q1:Q2 Q15:Q1048576">
    <cfRule type="expression" dxfId="6" priority="18">
      <formula>AND(G1&lt;&gt;"", Q1="")</formula>
    </cfRule>
  </conditionalFormatting>
  <conditionalFormatting sqref="Q3:Q14">
    <cfRule type="expression" dxfId="5" priority="7">
      <formula>AND(G3&lt;&gt;"", Q3="")</formula>
    </cfRule>
  </conditionalFormatting>
  <conditionalFormatting sqref="V3:V14">
    <cfRule type="cellIs" dxfId="4" priority="2" operator="equal">
      <formula>"N.A."</formula>
    </cfRule>
  </conditionalFormatting>
  <dataValidations count="2">
    <dataValidation type="list" allowBlank="1" showInputMessage="1" showErrorMessage="1" sqref="W39:W102" xr:uid="{864E9063-904A-EA41-BDD0-A910DC1A7A26}">
      <formula1>Table6</formula1>
    </dataValidation>
    <dataValidation type="list" allowBlank="1" showInputMessage="1" showErrorMessage="1" sqref="L3:L102" xr:uid="{E5D35AB7-787D-824D-8566-E9E0D9428ADE}">
      <formula1>FFPE</formula1>
    </dataValidation>
  </dataValidations>
  <pageMargins left="0.7" right="0.7" top="0.78740157499999996" bottom="0.78740157499999996" header="0.3" footer="0.3"/>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326D99FF-392C-7D48-88C5-11631B611CF7}">
          <x14:formula1>
            <xm:f>INFO!$R$2:$R$3</xm:f>
          </x14:formula1>
          <xm:sqref>O3:O102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2F566-456A-4C24-8173-E554789AEFFA}">
  <sheetPr codeName="Tabelle1">
    <tabColor theme="5" tint="0.59999389629810485"/>
  </sheetPr>
  <dimension ref="A1:DC102"/>
  <sheetViews>
    <sheetView workbookViewId="0">
      <pane xSplit="9" ySplit="2" topLeftCell="J3" activePane="bottomRight" state="frozen"/>
      <selection pane="topRight" activeCell="J1" sqref="J1"/>
      <selection pane="bottomLeft" activeCell="A3" sqref="A3"/>
      <selection pane="bottomRight" activeCell="E3" sqref="E3"/>
    </sheetView>
  </sheetViews>
  <sheetFormatPr baseColWidth="10" defaultRowHeight="15" x14ac:dyDescent="0.2"/>
  <cols>
    <col min="1" max="1" width="16.6640625" style="58" customWidth="1"/>
    <col min="2" max="2" width="16.6640625" style="59" customWidth="1"/>
    <col min="3" max="3" width="11.33203125" style="59" customWidth="1"/>
    <col min="4" max="4" width="14.1640625" customWidth="1"/>
    <col min="5" max="6" width="11.33203125" customWidth="1"/>
    <col min="7" max="7" width="13.5" customWidth="1"/>
    <col min="8" max="8" width="13" customWidth="1"/>
    <col min="9" max="9" width="25" customWidth="1"/>
    <col min="10" max="10" width="14" customWidth="1"/>
    <col min="11" max="11" width="13" customWidth="1"/>
    <col min="12" max="12" width="7.5" customWidth="1"/>
    <col min="13" max="13" width="17.6640625" customWidth="1"/>
    <col min="14" max="14" width="17.5" customWidth="1"/>
    <col min="15" max="15" width="22.6640625" customWidth="1"/>
    <col min="16" max="17" width="8.5" customWidth="1"/>
    <col min="18" max="18" width="14.33203125" customWidth="1"/>
    <col min="19" max="20" width="8.33203125" customWidth="1"/>
    <col min="21" max="21" width="8.33203125" style="40" customWidth="1"/>
    <col min="22" max="22" width="8.33203125" customWidth="1"/>
    <col min="23" max="23" width="18.33203125" customWidth="1"/>
    <col min="24" max="24" width="9" customWidth="1"/>
    <col min="25" max="25" width="12.1640625" customWidth="1"/>
    <col min="26" max="26" width="14" customWidth="1"/>
    <col min="27" max="28" width="13" bestFit="1" customWidth="1"/>
    <col min="29" max="35" width="12.1640625" customWidth="1"/>
  </cols>
  <sheetData>
    <row r="1" spans="1:107" s="62" customFormat="1" ht="72.75" customHeight="1" x14ac:dyDescent="0.2">
      <c r="A1" s="62" t="s">
        <v>227</v>
      </c>
      <c r="B1" s="62" t="s">
        <v>83</v>
      </c>
      <c r="C1" s="62" t="s">
        <v>228</v>
      </c>
      <c r="D1" s="62" t="s">
        <v>229</v>
      </c>
      <c r="E1" s="62" t="s">
        <v>230</v>
      </c>
      <c r="F1" s="62" t="s">
        <v>232</v>
      </c>
      <c r="G1" s="62" t="s">
        <v>234</v>
      </c>
      <c r="H1" s="62" t="s">
        <v>236</v>
      </c>
      <c r="I1" s="62" t="s">
        <v>239</v>
      </c>
      <c r="J1" s="62" t="s">
        <v>240</v>
      </c>
      <c r="K1" s="62" t="s">
        <v>242</v>
      </c>
      <c r="L1" s="62" t="s">
        <v>244</v>
      </c>
      <c r="M1" s="62" t="s">
        <v>245</v>
      </c>
      <c r="N1" s="62" t="s">
        <v>219</v>
      </c>
      <c r="O1" s="62" t="s">
        <v>247</v>
      </c>
      <c r="P1" s="62" t="s">
        <v>250</v>
      </c>
      <c r="Q1" s="62" t="s">
        <v>252</v>
      </c>
      <c r="R1" s="63" t="s">
        <v>254</v>
      </c>
      <c r="S1" s="62" t="s">
        <v>264</v>
      </c>
      <c r="T1" s="62" t="s">
        <v>256</v>
      </c>
      <c r="U1" s="62" t="s">
        <v>257</v>
      </c>
      <c r="V1" s="62" t="s">
        <v>260</v>
      </c>
      <c r="W1" s="62" t="s">
        <v>273</v>
      </c>
      <c r="X1" s="62" t="s">
        <v>262</v>
      </c>
      <c r="Y1" s="62" t="s">
        <v>276</v>
      </c>
      <c r="Z1" s="62" t="s">
        <v>275</v>
      </c>
      <c r="AA1" s="62" t="s">
        <v>267</v>
      </c>
      <c r="AB1" s="62" t="s">
        <v>268</v>
      </c>
      <c r="AC1" s="62" t="s">
        <v>220</v>
      </c>
      <c r="AD1" s="62" t="s">
        <v>221</v>
      </c>
      <c r="AE1" s="62" t="s">
        <v>222</v>
      </c>
      <c r="AF1" s="62" t="s">
        <v>285</v>
      </c>
      <c r="AG1" s="64" t="s">
        <v>223</v>
      </c>
      <c r="AH1" s="64" t="s">
        <v>265</v>
      </c>
      <c r="AI1" s="64" t="s">
        <v>271</v>
      </c>
      <c r="AJ1" s="64" t="s">
        <v>278</v>
      </c>
      <c r="AK1" s="64" t="s">
        <v>279</v>
      </c>
      <c r="AL1" s="64" t="s">
        <v>280</v>
      </c>
      <c r="AM1" s="64" t="s">
        <v>281</v>
      </c>
      <c r="AN1" s="64" t="s">
        <v>282</v>
      </c>
      <c r="AO1" s="64" t="s">
        <v>283</v>
      </c>
      <c r="AP1" s="64" t="s">
        <v>284</v>
      </c>
      <c r="AQ1" s="64" t="s">
        <v>286</v>
      </c>
      <c r="AR1" s="64" t="s">
        <v>287</v>
      </c>
      <c r="AS1" s="64" t="s">
        <v>288</v>
      </c>
      <c r="AT1" s="64" t="s">
        <v>289</v>
      </c>
      <c r="AU1" s="64" t="s">
        <v>290</v>
      </c>
      <c r="AV1" s="64" t="s">
        <v>291</v>
      </c>
      <c r="AW1" s="64" t="s">
        <v>292</v>
      </c>
      <c r="AX1" s="64" t="s">
        <v>293</v>
      </c>
      <c r="AY1" s="64" t="s">
        <v>294</v>
      </c>
      <c r="AZ1" s="64" t="s">
        <v>295</v>
      </c>
      <c r="BA1" s="64" t="s">
        <v>296</v>
      </c>
      <c r="BB1" s="64" t="s">
        <v>297</v>
      </c>
      <c r="BC1" s="64" t="s">
        <v>298</v>
      </c>
      <c r="BD1" s="64" t="s">
        <v>299</v>
      </c>
      <c r="BE1" s="64" t="s">
        <v>300</v>
      </c>
      <c r="BF1" s="64" t="s">
        <v>301</v>
      </c>
      <c r="BG1" s="64" t="s">
        <v>302</v>
      </c>
      <c r="BH1" s="64" t="s">
        <v>303</v>
      </c>
      <c r="BI1" s="64" t="s">
        <v>304</v>
      </c>
      <c r="BJ1" s="64" t="s">
        <v>305</v>
      </c>
      <c r="BK1" s="64" t="s">
        <v>306</v>
      </c>
      <c r="BL1" s="64" t="s">
        <v>307</v>
      </c>
      <c r="BM1" s="64" t="s">
        <v>308</v>
      </c>
      <c r="BN1" s="64" t="s">
        <v>309</v>
      </c>
      <c r="BO1" s="64" t="s">
        <v>310</v>
      </c>
      <c r="BP1" s="64" t="s">
        <v>311</v>
      </c>
      <c r="BQ1" s="64" t="s">
        <v>312</v>
      </c>
      <c r="BR1" s="64" t="s">
        <v>313</v>
      </c>
      <c r="BS1" s="64" t="s">
        <v>314</v>
      </c>
      <c r="BT1" s="64" t="s">
        <v>315</v>
      </c>
      <c r="BU1" s="64" t="s">
        <v>316</v>
      </c>
      <c r="BV1" s="64" t="s">
        <v>317</v>
      </c>
      <c r="BW1" s="64" t="s">
        <v>318</v>
      </c>
      <c r="BX1" s="64" t="s">
        <v>319</v>
      </c>
      <c r="BY1" s="64" t="s">
        <v>320</v>
      </c>
      <c r="BZ1" s="64" t="s">
        <v>321</v>
      </c>
      <c r="CA1" s="64" t="s">
        <v>322</v>
      </c>
      <c r="CB1" s="64" t="s">
        <v>323</v>
      </c>
      <c r="CC1" s="64" t="s">
        <v>324</v>
      </c>
      <c r="CD1" s="64" t="s">
        <v>325</v>
      </c>
      <c r="CE1" s="64" t="s">
        <v>326</v>
      </c>
      <c r="CF1" s="64" t="s">
        <v>327</v>
      </c>
      <c r="CG1" s="64" t="s">
        <v>328</v>
      </c>
      <c r="CH1" s="64" t="s">
        <v>329</v>
      </c>
      <c r="CI1" s="64" t="s">
        <v>330</v>
      </c>
      <c r="CJ1" s="64" t="s">
        <v>331</v>
      </c>
      <c r="CK1" s="64" t="s">
        <v>332</v>
      </c>
      <c r="CL1" s="64" t="s">
        <v>333</v>
      </c>
      <c r="CM1" s="64" t="s">
        <v>334</v>
      </c>
      <c r="CN1" s="64" t="s">
        <v>335</v>
      </c>
      <c r="CO1" s="64" t="s">
        <v>336</v>
      </c>
      <c r="CP1" s="64" t="s">
        <v>337</v>
      </c>
      <c r="CQ1" s="64" t="s">
        <v>338</v>
      </c>
      <c r="CR1" s="64" t="s">
        <v>339</v>
      </c>
      <c r="CS1" s="64" t="s">
        <v>340</v>
      </c>
      <c r="CT1" s="64" t="s">
        <v>341</v>
      </c>
      <c r="CU1" s="64" t="s">
        <v>342</v>
      </c>
      <c r="CV1" s="64" t="s">
        <v>343</v>
      </c>
      <c r="CW1" s="64" t="s">
        <v>344</v>
      </c>
      <c r="CX1" s="64" t="s">
        <v>345</v>
      </c>
      <c r="CY1" s="64" t="s">
        <v>346</v>
      </c>
      <c r="CZ1" s="64" t="s">
        <v>347</v>
      </c>
      <c r="DA1" s="64" t="s">
        <v>348</v>
      </c>
      <c r="DB1" s="64" t="s">
        <v>349</v>
      </c>
      <c r="DC1" s="64" t="s">
        <v>350</v>
      </c>
    </row>
    <row r="2" spans="1:107" s="60" customFormat="1" ht="65" thickBot="1" x14ac:dyDescent="0.25">
      <c r="A2" s="77" t="s">
        <v>224</v>
      </c>
      <c r="B2" s="77" t="s">
        <v>83</v>
      </c>
      <c r="C2" s="77" t="s">
        <v>225</v>
      </c>
      <c r="D2" s="77" t="s">
        <v>226</v>
      </c>
      <c r="E2" s="77" t="s">
        <v>231</v>
      </c>
      <c r="F2" s="77" t="s">
        <v>233</v>
      </c>
      <c r="G2" s="66" t="s">
        <v>235</v>
      </c>
      <c r="H2" s="60" t="s">
        <v>237</v>
      </c>
      <c r="I2" s="60" t="s">
        <v>238</v>
      </c>
      <c r="J2" s="60" t="s">
        <v>241</v>
      </c>
      <c r="K2" s="60" t="s">
        <v>243</v>
      </c>
      <c r="L2" s="60" t="s">
        <v>170</v>
      </c>
      <c r="M2" s="66" t="s">
        <v>246</v>
      </c>
      <c r="N2" s="66" t="s">
        <v>218</v>
      </c>
      <c r="O2" s="60" t="s">
        <v>248</v>
      </c>
      <c r="P2" s="60" t="s">
        <v>249</v>
      </c>
      <c r="Q2" s="60" t="s">
        <v>251</v>
      </c>
      <c r="R2" s="61" t="s">
        <v>253</v>
      </c>
      <c r="S2" s="60" t="s">
        <v>263</v>
      </c>
      <c r="T2" s="60" t="s">
        <v>255</v>
      </c>
      <c r="U2" s="60" t="s">
        <v>258</v>
      </c>
      <c r="V2" s="60" t="s">
        <v>259</v>
      </c>
      <c r="W2" s="60" t="s">
        <v>272</v>
      </c>
      <c r="X2" s="60" t="s">
        <v>261</v>
      </c>
      <c r="Y2" s="60" t="s">
        <v>277</v>
      </c>
      <c r="Z2" s="60" t="s">
        <v>274</v>
      </c>
      <c r="AA2" s="60" t="s">
        <v>266</v>
      </c>
      <c r="AB2" s="60" t="s">
        <v>269</v>
      </c>
      <c r="AC2" s="66" t="s">
        <v>215</v>
      </c>
      <c r="AD2" s="66" t="s">
        <v>216</v>
      </c>
      <c r="AE2" s="66" t="s">
        <v>217</v>
      </c>
      <c r="AF2" s="66" t="s">
        <v>425</v>
      </c>
      <c r="AG2" s="66" t="s">
        <v>422</v>
      </c>
      <c r="AH2" s="66" t="s">
        <v>424</v>
      </c>
      <c r="AI2" s="66" t="s">
        <v>270</v>
      </c>
      <c r="AJ2" s="65" t="s">
        <v>351</v>
      </c>
      <c r="AK2" s="65" t="s">
        <v>352</v>
      </c>
      <c r="AL2" s="65" t="s">
        <v>353</v>
      </c>
      <c r="AM2" s="65" t="s">
        <v>354</v>
      </c>
      <c r="AN2" s="65" t="s">
        <v>355</v>
      </c>
      <c r="AO2" s="65" t="s">
        <v>356</v>
      </c>
      <c r="AP2" s="65" t="s">
        <v>357</v>
      </c>
      <c r="AQ2" s="65" t="s">
        <v>358</v>
      </c>
      <c r="AR2" s="65" t="s">
        <v>359</v>
      </c>
      <c r="AS2" s="65" t="s">
        <v>360</v>
      </c>
      <c r="AT2" s="65" t="s">
        <v>361</v>
      </c>
      <c r="AU2" s="65" t="s">
        <v>362</v>
      </c>
      <c r="AV2" s="65" t="s">
        <v>363</v>
      </c>
      <c r="AW2" s="65" t="s">
        <v>364</v>
      </c>
      <c r="AX2" s="65" t="s">
        <v>365</v>
      </c>
      <c r="AY2" s="65" t="s">
        <v>366</v>
      </c>
      <c r="AZ2" s="65" t="s">
        <v>367</v>
      </c>
      <c r="BA2" s="65" t="s">
        <v>368</v>
      </c>
      <c r="BB2" s="65" t="s">
        <v>369</v>
      </c>
      <c r="BC2" s="65" t="s">
        <v>370</v>
      </c>
      <c r="BD2" s="65" t="s">
        <v>371</v>
      </c>
      <c r="BE2" s="65" t="s">
        <v>372</v>
      </c>
      <c r="BF2" s="65" t="s">
        <v>373</v>
      </c>
      <c r="BG2" s="65" t="s">
        <v>374</v>
      </c>
      <c r="BH2" s="65" t="s">
        <v>375</v>
      </c>
      <c r="BI2" s="65" t="s">
        <v>376</v>
      </c>
      <c r="BJ2" s="65" t="s">
        <v>377</v>
      </c>
      <c r="BK2" s="65" t="s">
        <v>378</v>
      </c>
      <c r="BL2" s="65" t="s">
        <v>423</v>
      </c>
      <c r="BM2" s="65" t="s">
        <v>379</v>
      </c>
      <c r="BN2" s="65" t="s">
        <v>380</v>
      </c>
      <c r="BO2" s="65" t="s">
        <v>381</v>
      </c>
      <c r="BP2" s="65" t="s">
        <v>382</v>
      </c>
      <c r="BQ2" s="65" t="s">
        <v>383</v>
      </c>
      <c r="BR2" s="65" t="s">
        <v>384</v>
      </c>
      <c r="BS2" s="65" t="s">
        <v>385</v>
      </c>
      <c r="BT2" s="65" t="s">
        <v>386</v>
      </c>
      <c r="BU2" s="65" t="s">
        <v>387</v>
      </c>
      <c r="BV2" s="65" t="s">
        <v>388</v>
      </c>
      <c r="BW2" s="65" t="s">
        <v>389</v>
      </c>
      <c r="BX2" s="65" t="s">
        <v>390</v>
      </c>
      <c r="BY2" s="65" t="s">
        <v>391</v>
      </c>
      <c r="BZ2" s="65" t="s">
        <v>392</v>
      </c>
      <c r="CA2" s="65" t="s">
        <v>393</v>
      </c>
      <c r="CB2" s="65" t="s">
        <v>394</v>
      </c>
      <c r="CC2" s="65" t="s">
        <v>395</v>
      </c>
      <c r="CD2" s="65" t="s">
        <v>396</v>
      </c>
      <c r="CE2" s="65" t="s">
        <v>397</v>
      </c>
      <c r="CF2" s="65" t="s">
        <v>398</v>
      </c>
      <c r="CG2" s="65" t="s">
        <v>399</v>
      </c>
      <c r="CH2" s="65" t="s">
        <v>400</v>
      </c>
      <c r="CI2" s="65" t="s">
        <v>401</v>
      </c>
      <c r="CJ2" s="65" t="s">
        <v>402</v>
      </c>
      <c r="CK2" s="65" t="s">
        <v>403</v>
      </c>
      <c r="CL2" s="65" t="s">
        <v>404</v>
      </c>
      <c r="CM2" s="65" t="s">
        <v>405</v>
      </c>
      <c r="CN2" s="65" t="s">
        <v>406</v>
      </c>
      <c r="CO2" s="65" t="s">
        <v>407</v>
      </c>
      <c r="CP2" s="65" t="s">
        <v>408</v>
      </c>
      <c r="CQ2" s="65" t="s">
        <v>409</v>
      </c>
      <c r="CR2" s="65" t="s">
        <v>410</v>
      </c>
      <c r="CS2" s="65" t="s">
        <v>411</v>
      </c>
      <c r="CT2" s="65" t="s">
        <v>412</v>
      </c>
      <c r="CU2" s="65" t="s">
        <v>413</v>
      </c>
      <c r="CV2" s="65" t="s">
        <v>414</v>
      </c>
      <c r="CW2" s="65" t="s">
        <v>415</v>
      </c>
      <c r="CX2" s="65" t="s">
        <v>416</v>
      </c>
      <c r="CY2" s="65" t="s">
        <v>417</v>
      </c>
      <c r="CZ2" s="65" t="s">
        <v>418</v>
      </c>
      <c r="DA2" s="65" t="s">
        <v>419</v>
      </c>
      <c r="DB2" s="65" t="s">
        <v>420</v>
      </c>
      <c r="DC2" s="65" t="s">
        <v>421</v>
      </c>
    </row>
    <row r="3" spans="1:107" x14ac:dyDescent="0.2">
      <c r="A3" s="75"/>
      <c r="B3" s="75"/>
      <c r="C3" s="67"/>
      <c r="D3" s="68"/>
      <c r="E3" s="69"/>
      <c r="F3" s="69"/>
      <c r="G3" s="70"/>
      <c r="H3" s="69" t="str">
        <f>IF(ISBLANK(Tabelle1[[#This Row],[Lab ID]]),"",Tabelle1[[#This Row],[Lab ID]])</f>
        <v/>
      </c>
      <c r="I3" s="69" t="str">
        <f>IF(ISBLANK(Tabelle1[[#This Row],[Sample name]]),"",Tabelle1[[#This Row],[Sample name]])</f>
        <v/>
      </c>
      <c r="J3" s="69" t="str">
        <f>IF(ISBLANK(Tabelle1[[#This Row],[QBiC barcode (filled by QBiC)]]),"",Tabelle1[[#This Row],[QBiC barcode (filled by QBiC)]])</f>
        <v/>
      </c>
      <c r="K3" s="69" t="str">
        <f>IF(ISBLANK(Tabelle1[[#This Row],[Sample tissue]]),"",Tabelle1[[#This Row],[Sample tissue]])</f>
        <v/>
      </c>
      <c r="L3" s="69" t="str">
        <f>IF(ISBLANK(Tabelle1[[#This Row],[FFPE material]]),"",IF(Tabelle1[[#This Row],[FFPE material]]="Yes", 1,  IF(Tabelle1[[#This Row],[FFPE material]]="No",0,1)))</f>
        <v/>
      </c>
      <c r="M3" s="69"/>
      <c r="N3" s="69"/>
      <c r="O3" s="69" t="str">
        <f>IF(ISBLANK(Tabelle1[[#This Row],[Plate title]]),"",Tabelle1[[#This Row],[Plate title]])</f>
        <v/>
      </c>
      <c r="P3" s="69" t="str">
        <f>IF(ISBLANK(Tabelle1[[#This Row],[Plate position (e.g. A1)]]),"",LEFT(Tabelle1[[#This Row],[Plate position (e.g. A1)]],1))</f>
        <v/>
      </c>
      <c r="Q3" s="69" t="str">
        <f>IF(LEN(Tabelle1[[#This Row],[Plate position (e.g. A1)]])=2,"0"&amp;RIGHT(Tabelle1[[#This Row],[Plate position (e.g. A1)]],1),RIGHT(Tabelle1[[#This Row],[Plate position (e.g. A1)]],2))</f>
        <v/>
      </c>
      <c r="R3" s="71" t="str">
        <f>IF(ISBLANK(Tabelle1[[#This Row],[Sample shipment]]),"",Tabelle1[[#This Row],[Sample shipment]])</f>
        <v/>
      </c>
      <c r="S3" s="69" t="str">
        <f>IF(ISBLANK(Tabelle1[[#This Row],[Sample volume
'[µL']]]),"",Tabelle1[[#This Row],[Sample volume
'[µL']]])</f>
        <v/>
      </c>
      <c r="T3" s="69" t="str">
        <f>IF(ISBLANK(Tabelle1[[#This Row],[Concentration '[ng/µl']]]),IF(ISBLANK(Tabelle1[[#This Row],[Concentration single library '[ng/µl']]]),"",Tabelle1[[#This Row],[Concentration single library '[ng/µl']]]),Tabelle1[[#This Row],[Concentration '[ng/µl']]])</f>
        <v/>
      </c>
      <c r="U3" s="69" t="str">
        <f>IF(ISBLANK(Tabelle1[[#This Row],[Purity OD 260nm/280nm]]),"",Tabelle1[[#This Row],[Purity OD 260nm/280nm]])</f>
        <v/>
      </c>
      <c r="V3" s="69" t="str">
        <f>IF(ISBLANK(Tabelle1[[#This Row],[Purity OD 260nm/230nm]]),"",Tabelle1[[#This Row],[Purity OD 260nm/230nm]])</f>
        <v/>
      </c>
      <c r="W3" s="69" t="str">
        <f>IF(ISBLANK(Tabelle1[[#This Row],[Sequencing mode]]),"",Tabelle1[[#This Row],[Sequencing mode]])</f>
        <v/>
      </c>
      <c r="X3" s="69" t="str">
        <f>IF(ISBLANK(Tabelle1[[#This Row],[Elution buffer]]),"",Tabelle1[[#This Row],[Elution buffer]])</f>
        <v/>
      </c>
      <c r="Y3" s="69" t="str">
        <f>IF(ISBLANK(Tabelle1[[#This Row],[RIN/DIN]]),"",Tabelle1[[#This Row],[RIN/DIN]])</f>
        <v/>
      </c>
      <c r="Z3" s="69" t="str">
        <f>IF(ISBLANK(Tabelle1[[#This Row],[Fragment size pool '[bp'] after indexing]]),"",Tabelle1[[#This Row],[Fragment size pool '[bp'] after indexing]])</f>
        <v/>
      </c>
      <c r="AA3" s="69" t="str">
        <f>IF(ISBLANK(Tabelle1[[#This Row],[Index i7]]),"",Tabelle1[[#This Row],[Index i7]])</f>
        <v/>
      </c>
      <c r="AB3" s="69" t="str">
        <f>IF(ISBLANK(Tabelle1[[#This Row],[Index i5]]),"",Tabelle1[[#This Row],[Index i5]])</f>
        <v/>
      </c>
      <c r="AC3" s="69"/>
      <c r="AD3" s="69"/>
      <c r="AE3" s="69"/>
      <c r="AF3" s="69"/>
      <c r="AG3" s="69"/>
      <c r="AH3" s="69"/>
      <c r="AI3" s="69"/>
      <c r="AJ3" s="69"/>
      <c r="AK3" s="69"/>
      <c r="AL3" s="69"/>
      <c r="AM3" s="69"/>
      <c r="AN3" s="69"/>
      <c r="AO3" s="69"/>
      <c r="AP3" s="69"/>
      <c r="AQ3" s="69"/>
      <c r="AR3" s="69"/>
      <c r="AS3" s="69"/>
      <c r="AT3" s="69"/>
      <c r="AU3" s="69"/>
      <c r="AV3" s="69"/>
      <c r="AW3" s="69"/>
      <c r="AX3" s="69"/>
      <c r="AY3" s="69"/>
      <c r="AZ3" s="69"/>
      <c r="BA3" s="69"/>
      <c r="BB3" s="69"/>
      <c r="BC3" s="69"/>
      <c r="BD3" s="69"/>
      <c r="BE3" s="69"/>
      <c r="BF3" s="69"/>
      <c r="BG3" s="69"/>
      <c r="BH3" s="69"/>
      <c r="BI3" s="69"/>
      <c r="BJ3" s="69"/>
      <c r="BK3" s="69"/>
      <c r="BL3" s="69"/>
      <c r="BM3" s="69"/>
      <c r="BN3" s="69"/>
      <c r="BO3" s="69"/>
      <c r="BP3" s="69"/>
      <c r="BQ3" s="69"/>
      <c r="BR3" s="69"/>
      <c r="BS3" s="69"/>
      <c r="BT3" s="69"/>
      <c r="BU3" s="69"/>
      <c r="BV3" s="69"/>
      <c r="BW3" s="69"/>
      <c r="BX3" s="69"/>
      <c r="BY3" s="69"/>
      <c r="BZ3" s="69"/>
      <c r="CA3" s="69"/>
      <c r="CB3" s="69"/>
      <c r="CC3" s="69"/>
      <c r="CD3" s="69"/>
      <c r="CE3" s="69"/>
      <c r="CF3" s="69"/>
      <c r="CG3" s="69"/>
      <c r="CH3" s="69"/>
      <c r="CI3" s="69"/>
      <c r="CJ3" s="69"/>
      <c r="CK3" s="69"/>
      <c r="CL3" s="69"/>
      <c r="CM3" s="69"/>
      <c r="CN3" s="69"/>
      <c r="CO3" s="69"/>
      <c r="CP3" s="69"/>
      <c r="CQ3" s="69"/>
      <c r="CR3" s="69"/>
      <c r="CS3" s="69"/>
      <c r="CT3" s="69"/>
      <c r="CU3" s="69"/>
      <c r="CV3" s="69"/>
      <c r="CW3" s="69"/>
      <c r="CX3" s="69"/>
      <c r="CY3" s="69"/>
      <c r="CZ3" s="69"/>
      <c r="DA3" s="69"/>
      <c r="DB3" s="69"/>
      <c r="DC3" s="69"/>
    </row>
    <row r="4" spans="1:107" x14ac:dyDescent="0.2">
      <c r="A4" s="78"/>
      <c r="B4" s="75"/>
      <c r="C4" s="75"/>
      <c r="D4" s="76"/>
      <c r="E4" s="72"/>
      <c r="F4" s="72"/>
      <c r="G4" s="73"/>
      <c r="H4" s="72" t="str">
        <f>IF(ISBLANK(Tabelle1[[#This Row],[Lab ID]]),"",Tabelle1[[#This Row],[Lab ID]])</f>
        <v/>
      </c>
      <c r="I4" s="72" t="str">
        <f>IF(ISBLANK(Tabelle1[[#This Row],[Sample name]]),"",Tabelle1[[#This Row],[Sample name]])</f>
        <v/>
      </c>
      <c r="J4" s="72" t="str">
        <f>IF(ISBLANK(Tabelle1[[#This Row],[QBiC barcode (filled by QBiC)]]),"",Tabelle1[[#This Row],[QBiC barcode (filled by QBiC)]])</f>
        <v/>
      </c>
      <c r="K4" s="72" t="str">
        <f>IF(ISBLANK(Tabelle1[[#This Row],[Sample tissue]]),"",Tabelle1[[#This Row],[Sample tissue]])</f>
        <v/>
      </c>
      <c r="L4" s="72" t="str">
        <f>IF(ISBLANK(Tabelle1[[#This Row],[FFPE material]]),"",IF(Tabelle1[[#This Row],[FFPE material]]="Yes", 1,  IF(Tabelle1[[#This Row],[FFPE material]]="No",0,1)))</f>
        <v/>
      </c>
      <c r="M4" s="72"/>
      <c r="N4" s="72"/>
      <c r="O4" s="72" t="str">
        <f>IF(ISBLANK(Tabelle1[[#This Row],[Plate title]]),"",Tabelle1[[#This Row],[Plate title]])</f>
        <v/>
      </c>
      <c r="P4" s="72" t="str">
        <f>IF(ISBLANK(Tabelle1[[#This Row],[Plate position (e.g. A1)]]),"",LEFT(Tabelle1[[#This Row],[Plate position (e.g. A1)]],1))</f>
        <v/>
      </c>
      <c r="Q4" s="72" t="str">
        <f>IF(LEN(Tabelle1[[#This Row],[Plate position (e.g. A1)]])=2,"0"&amp;RIGHT(Tabelle1[[#This Row],[Plate position (e.g. A1)]],1),RIGHT(Tabelle1[[#This Row],[Plate position (e.g. A1)]],2))</f>
        <v/>
      </c>
      <c r="R4" s="74" t="str">
        <f>IF(ISBLANK(Tabelle1[[#This Row],[Sample shipment]]),"",Tabelle1[[#This Row],[Sample shipment]])</f>
        <v/>
      </c>
      <c r="S4" s="72" t="str">
        <f>IF(ISBLANK(Tabelle1[[#This Row],[Sample volume
'[µL']]]),"",Tabelle1[[#This Row],[Sample volume
'[µL']]])</f>
        <v/>
      </c>
      <c r="T4" s="72" t="str">
        <f>IF(ISBLANK(Tabelle1[[#This Row],[Concentration '[ng/µl']]]),IF(ISBLANK(Tabelle1[[#This Row],[Concentration single library '[ng/µl']]]),"",Tabelle1[[#This Row],[Concentration single library '[ng/µl']]]),Tabelle1[[#This Row],[Concentration '[ng/µl']]])</f>
        <v/>
      </c>
      <c r="U4" s="72" t="str">
        <f>IF(ISBLANK(Tabelle1[[#This Row],[Purity OD 260nm/280nm]]),"",Tabelle1[[#This Row],[Purity OD 260nm/280nm]])</f>
        <v/>
      </c>
      <c r="V4" s="72" t="str">
        <f>IF(ISBLANK(Tabelle1[[#This Row],[Purity OD 260nm/230nm]]),"",Tabelle1[[#This Row],[Purity OD 260nm/230nm]])</f>
        <v/>
      </c>
      <c r="W4" s="72" t="str">
        <f>IF(ISBLANK(Tabelle1[[#This Row],[Sequencing mode]]),"",Tabelle1[[#This Row],[Sequencing mode]])</f>
        <v/>
      </c>
      <c r="X4" s="72" t="str">
        <f>IF(ISBLANK(Tabelle1[[#This Row],[Elution buffer]]),"",Tabelle1[[#This Row],[Elution buffer]])</f>
        <v/>
      </c>
      <c r="Y4" s="72" t="str">
        <f>IF(ISBLANK(Tabelle1[[#This Row],[RIN/DIN]]),"",Tabelle1[[#This Row],[RIN/DIN]])</f>
        <v/>
      </c>
      <c r="Z4" s="72" t="str">
        <f>IF(ISBLANK(Tabelle1[[#This Row],[Fragment size pool '[bp'] after indexing]]),"",Tabelle1[[#This Row],[Fragment size pool '[bp'] after indexing]])</f>
        <v/>
      </c>
      <c r="AA4" s="72" t="str">
        <f>IF(ISBLANK(Tabelle1[[#This Row],[Index i7]]),"",Tabelle1[[#This Row],[Index i7]])</f>
        <v/>
      </c>
      <c r="AB4" s="72" t="str">
        <f>IF(ISBLANK(Tabelle1[[#This Row],[Index i5]]),"",Tabelle1[[#This Row],[Index i5]])</f>
        <v/>
      </c>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c r="BS4" s="72"/>
      <c r="BT4" s="72"/>
      <c r="BU4" s="72"/>
      <c r="BV4" s="72"/>
      <c r="BW4" s="72"/>
      <c r="BX4" s="72"/>
      <c r="BY4" s="72"/>
      <c r="BZ4" s="72"/>
      <c r="CA4" s="72"/>
      <c r="CB4" s="72"/>
      <c r="CC4" s="72"/>
      <c r="CD4" s="72"/>
      <c r="CE4" s="72"/>
      <c r="CF4" s="72"/>
      <c r="CG4" s="72"/>
      <c r="CH4" s="72"/>
      <c r="CI4" s="72"/>
      <c r="CJ4" s="72"/>
      <c r="CK4" s="72"/>
      <c r="CL4" s="72"/>
      <c r="CM4" s="72"/>
      <c r="CN4" s="72"/>
      <c r="CO4" s="72"/>
      <c r="CP4" s="72"/>
      <c r="CQ4" s="72"/>
      <c r="CR4" s="72"/>
      <c r="CS4" s="72"/>
      <c r="CT4" s="72"/>
      <c r="CU4" s="72"/>
      <c r="CV4" s="72"/>
      <c r="CW4" s="72"/>
      <c r="CX4" s="72"/>
      <c r="CY4" s="72"/>
      <c r="CZ4" s="72"/>
      <c r="DA4" s="72"/>
      <c r="DB4" s="72"/>
      <c r="DC4" s="72"/>
    </row>
    <row r="5" spans="1:107" x14ac:dyDescent="0.2">
      <c r="A5" s="78"/>
      <c r="B5" s="75"/>
      <c r="C5" s="75"/>
      <c r="D5" s="76"/>
      <c r="E5" s="72"/>
      <c r="F5" s="72"/>
      <c r="G5" s="73"/>
      <c r="H5" s="72" t="str">
        <f>IF(ISBLANK(Tabelle1[[#This Row],[Lab ID]]),"",Tabelle1[[#This Row],[Lab ID]])</f>
        <v/>
      </c>
      <c r="I5" s="72" t="str">
        <f>IF(ISBLANK(Tabelle1[[#This Row],[Sample name]]),"",Tabelle1[[#This Row],[Sample name]])</f>
        <v/>
      </c>
      <c r="J5" s="72" t="str">
        <f>IF(ISBLANK(Tabelle1[[#This Row],[QBiC barcode (filled by QBiC)]]),"",Tabelle1[[#This Row],[QBiC barcode (filled by QBiC)]])</f>
        <v/>
      </c>
      <c r="K5" s="72" t="str">
        <f>IF(ISBLANK(Tabelle1[[#This Row],[Sample tissue]]),"",Tabelle1[[#This Row],[Sample tissue]])</f>
        <v/>
      </c>
      <c r="L5" s="72" t="str">
        <f>IF(ISBLANK(Tabelle1[[#This Row],[FFPE material]]),"",IF(Tabelle1[[#This Row],[FFPE material]]="Yes", 1,  IF(Tabelle1[[#This Row],[FFPE material]]="No",0,1)))</f>
        <v/>
      </c>
      <c r="M5" s="72"/>
      <c r="N5" s="72"/>
      <c r="O5" s="72" t="str">
        <f>IF(ISBLANK(Tabelle1[[#This Row],[Plate title]]),"",Tabelle1[[#This Row],[Plate title]])</f>
        <v/>
      </c>
      <c r="P5" s="72" t="str">
        <f>IF(ISBLANK(Tabelle1[[#This Row],[Plate position (e.g. A1)]]),"",LEFT(Tabelle1[[#This Row],[Plate position (e.g. A1)]],1))</f>
        <v/>
      </c>
      <c r="Q5" s="72" t="str">
        <f>IF(LEN(Tabelle1[[#This Row],[Plate position (e.g. A1)]])=2,"0"&amp;RIGHT(Tabelle1[[#This Row],[Plate position (e.g. A1)]],1),RIGHT(Tabelle1[[#This Row],[Plate position (e.g. A1)]],2))</f>
        <v/>
      </c>
      <c r="R5" s="74" t="str">
        <f>IF(ISBLANK(Tabelle1[[#This Row],[Sample shipment]]),"",Tabelle1[[#This Row],[Sample shipment]])</f>
        <v/>
      </c>
      <c r="S5" s="72" t="str">
        <f>IF(ISBLANK(Tabelle1[[#This Row],[Sample volume
'[µL']]]),"",Tabelle1[[#This Row],[Sample volume
'[µL']]])</f>
        <v/>
      </c>
      <c r="T5" s="72" t="str">
        <f>IF(ISBLANK(Tabelle1[[#This Row],[Concentration '[ng/µl']]]),IF(ISBLANK(Tabelle1[[#This Row],[Concentration single library '[ng/µl']]]),"",Tabelle1[[#This Row],[Concentration single library '[ng/µl']]]),Tabelle1[[#This Row],[Concentration '[ng/µl']]])</f>
        <v/>
      </c>
      <c r="U5" s="72" t="str">
        <f>IF(ISBLANK(Tabelle1[[#This Row],[Purity OD 260nm/280nm]]),"",Tabelle1[[#This Row],[Purity OD 260nm/280nm]])</f>
        <v/>
      </c>
      <c r="V5" s="72" t="str">
        <f>IF(ISBLANK(Tabelle1[[#This Row],[Purity OD 260nm/230nm]]),"",Tabelle1[[#This Row],[Purity OD 260nm/230nm]])</f>
        <v/>
      </c>
      <c r="W5" s="72" t="str">
        <f>IF(ISBLANK(Tabelle1[[#This Row],[Sequencing mode]]),"",Tabelle1[[#This Row],[Sequencing mode]])</f>
        <v/>
      </c>
      <c r="X5" s="72" t="str">
        <f>IF(ISBLANK(Tabelle1[[#This Row],[Elution buffer]]),"",Tabelle1[[#This Row],[Elution buffer]])</f>
        <v/>
      </c>
      <c r="Y5" s="72" t="str">
        <f>IF(ISBLANK(Tabelle1[[#This Row],[RIN/DIN]]),"",Tabelle1[[#This Row],[RIN/DIN]])</f>
        <v/>
      </c>
      <c r="Z5" s="72" t="str">
        <f>IF(ISBLANK(Tabelle1[[#This Row],[Fragment size pool '[bp'] after indexing]]),"",Tabelle1[[#This Row],[Fragment size pool '[bp'] after indexing]])</f>
        <v/>
      </c>
      <c r="AA5" s="72" t="str">
        <f>IF(ISBLANK(Tabelle1[[#This Row],[Index i7]]),"",Tabelle1[[#This Row],[Index i7]])</f>
        <v/>
      </c>
      <c r="AB5" s="72" t="str">
        <f>IF(ISBLANK(Tabelle1[[#This Row],[Index i5]]),"",Tabelle1[[#This Row],[Index i5]])</f>
        <v/>
      </c>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c r="CT5" s="72"/>
      <c r="CU5" s="72"/>
      <c r="CV5" s="72"/>
      <c r="CW5" s="72"/>
      <c r="CX5" s="72"/>
      <c r="CY5" s="72"/>
      <c r="CZ5" s="72"/>
      <c r="DA5" s="72"/>
      <c r="DB5" s="72"/>
      <c r="DC5" s="72"/>
    </row>
    <row r="6" spans="1:107" x14ac:dyDescent="0.2">
      <c r="A6" s="78"/>
      <c r="B6" s="75"/>
      <c r="C6" s="75"/>
      <c r="D6" s="76"/>
      <c r="E6" s="72"/>
      <c r="F6" s="72"/>
      <c r="G6" s="73"/>
      <c r="H6" s="72" t="str">
        <f>IF(ISBLANK(Tabelle1[[#This Row],[Lab ID]]),"",Tabelle1[[#This Row],[Lab ID]])</f>
        <v/>
      </c>
      <c r="I6" s="72" t="str">
        <f>IF(ISBLANK(Tabelle1[[#This Row],[Sample name]]),"",Tabelle1[[#This Row],[Sample name]])</f>
        <v/>
      </c>
      <c r="J6" s="72" t="str">
        <f>IF(ISBLANK(Tabelle1[[#This Row],[QBiC barcode (filled by QBiC)]]),"",Tabelle1[[#This Row],[QBiC barcode (filled by QBiC)]])</f>
        <v/>
      </c>
      <c r="K6" s="72" t="str">
        <f>IF(ISBLANK(Tabelle1[[#This Row],[Sample tissue]]),"",Tabelle1[[#This Row],[Sample tissue]])</f>
        <v/>
      </c>
      <c r="L6" s="72" t="str">
        <f>IF(ISBLANK(Tabelle1[[#This Row],[FFPE material]]),"",IF(Tabelle1[[#This Row],[FFPE material]]="Yes", 1,  IF(Tabelle1[[#This Row],[FFPE material]]="No",0,1)))</f>
        <v/>
      </c>
      <c r="M6" s="72"/>
      <c r="N6" s="72"/>
      <c r="O6" s="72" t="str">
        <f>IF(ISBLANK(Tabelle1[[#This Row],[Plate title]]),"",Tabelle1[[#This Row],[Plate title]])</f>
        <v/>
      </c>
      <c r="P6" s="72" t="str">
        <f>IF(ISBLANK(Tabelle1[[#This Row],[Plate position (e.g. A1)]]),"",LEFT(Tabelle1[[#This Row],[Plate position (e.g. A1)]],1))</f>
        <v/>
      </c>
      <c r="Q6" s="72" t="str">
        <f>IF(LEN(Tabelle1[[#This Row],[Plate position (e.g. A1)]])=2,"0"&amp;RIGHT(Tabelle1[[#This Row],[Plate position (e.g. A1)]],1),RIGHT(Tabelle1[[#This Row],[Plate position (e.g. A1)]],2))</f>
        <v/>
      </c>
      <c r="R6" s="74" t="str">
        <f>IF(ISBLANK(Tabelle1[[#This Row],[Sample shipment]]),"",Tabelle1[[#This Row],[Sample shipment]])</f>
        <v/>
      </c>
      <c r="S6" s="72" t="str">
        <f>IF(ISBLANK(Tabelle1[[#This Row],[Sample volume
'[µL']]]),"",Tabelle1[[#This Row],[Sample volume
'[µL']]])</f>
        <v/>
      </c>
      <c r="T6" s="72" t="str">
        <f>IF(ISBLANK(Tabelle1[[#This Row],[Concentration '[ng/µl']]]),IF(ISBLANK(Tabelle1[[#This Row],[Concentration single library '[ng/µl']]]),"",Tabelle1[[#This Row],[Concentration single library '[ng/µl']]]),Tabelle1[[#This Row],[Concentration '[ng/µl']]])</f>
        <v/>
      </c>
      <c r="U6" s="72" t="str">
        <f>IF(ISBLANK(Tabelle1[[#This Row],[Purity OD 260nm/280nm]]),"",Tabelle1[[#This Row],[Purity OD 260nm/280nm]])</f>
        <v/>
      </c>
      <c r="V6" s="72" t="str">
        <f>IF(ISBLANK(Tabelle1[[#This Row],[Purity OD 260nm/230nm]]),"",Tabelle1[[#This Row],[Purity OD 260nm/230nm]])</f>
        <v/>
      </c>
      <c r="W6" s="72" t="str">
        <f>IF(ISBLANK(Tabelle1[[#This Row],[Sequencing mode]]),"",Tabelle1[[#This Row],[Sequencing mode]])</f>
        <v/>
      </c>
      <c r="X6" s="72" t="str">
        <f>IF(ISBLANK(Tabelle1[[#This Row],[Elution buffer]]),"",Tabelle1[[#This Row],[Elution buffer]])</f>
        <v/>
      </c>
      <c r="Y6" s="72" t="str">
        <f>IF(ISBLANK(Tabelle1[[#This Row],[RIN/DIN]]),"",Tabelle1[[#This Row],[RIN/DIN]])</f>
        <v/>
      </c>
      <c r="Z6" s="72" t="str">
        <f>IF(ISBLANK(Tabelle1[[#This Row],[Fragment size pool '[bp'] after indexing]]),"",Tabelle1[[#This Row],[Fragment size pool '[bp'] after indexing]])</f>
        <v/>
      </c>
      <c r="AA6" s="72" t="str">
        <f>IF(ISBLANK(Tabelle1[[#This Row],[Index i7]]),"",Tabelle1[[#This Row],[Index i7]])</f>
        <v/>
      </c>
      <c r="AB6" s="72" t="str">
        <f>IF(ISBLANK(Tabelle1[[#This Row],[Index i5]]),"",Tabelle1[[#This Row],[Index i5]])</f>
        <v/>
      </c>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row>
    <row r="7" spans="1:107" x14ac:dyDescent="0.2">
      <c r="A7" s="78"/>
      <c r="B7" s="75"/>
      <c r="C7" s="75"/>
      <c r="D7" s="76"/>
      <c r="E7" s="72"/>
      <c r="F7" s="72"/>
      <c r="G7" s="73"/>
      <c r="H7" s="72" t="str">
        <f>IF(ISBLANK(Tabelle1[[#This Row],[Lab ID]]),"",Tabelle1[[#This Row],[Lab ID]])</f>
        <v/>
      </c>
      <c r="I7" s="72" t="str">
        <f>IF(ISBLANK(Tabelle1[[#This Row],[Sample name]]),"",Tabelle1[[#This Row],[Sample name]])</f>
        <v/>
      </c>
      <c r="J7" s="72" t="str">
        <f>IF(ISBLANK(Tabelle1[[#This Row],[QBiC barcode (filled by QBiC)]]),"",Tabelle1[[#This Row],[QBiC barcode (filled by QBiC)]])</f>
        <v/>
      </c>
      <c r="K7" s="72" t="str">
        <f>IF(ISBLANK(Tabelle1[[#This Row],[Sample tissue]]),"",Tabelle1[[#This Row],[Sample tissue]])</f>
        <v/>
      </c>
      <c r="L7" s="72" t="str">
        <f>IF(ISBLANK(Tabelle1[[#This Row],[FFPE material]]),"",IF(Tabelle1[[#This Row],[FFPE material]]="Yes", 1,  IF(Tabelle1[[#This Row],[FFPE material]]="No",0,1)))</f>
        <v/>
      </c>
      <c r="M7" s="72"/>
      <c r="N7" s="72"/>
      <c r="O7" s="72" t="str">
        <f>IF(ISBLANK(Tabelle1[[#This Row],[Plate title]]),"",Tabelle1[[#This Row],[Plate title]])</f>
        <v/>
      </c>
      <c r="P7" s="72" t="str">
        <f>IF(ISBLANK(Tabelle1[[#This Row],[Plate position (e.g. A1)]]),"",LEFT(Tabelle1[[#This Row],[Plate position (e.g. A1)]],1))</f>
        <v/>
      </c>
      <c r="Q7" s="72" t="str">
        <f>IF(LEN(Tabelle1[[#This Row],[Plate position (e.g. A1)]])=2,"0"&amp;RIGHT(Tabelle1[[#This Row],[Plate position (e.g. A1)]],1),RIGHT(Tabelle1[[#This Row],[Plate position (e.g. A1)]],2))</f>
        <v/>
      </c>
      <c r="R7" s="74" t="str">
        <f>IF(ISBLANK(Tabelle1[[#This Row],[Sample shipment]]),"",Tabelle1[[#This Row],[Sample shipment]])</f>
        <v/>
      </c>
      <c r="S7" s="72" t="str">
        <f>IF(ISBLANK(Tabelle1[[#This Row],[Sample volume
'[µL']]]),"",Tabelle1[[#This Row],[Sample volume
'[µL']]])</f>
        <v/>
      </c>
      <c r="T7" s="72" t="str">
        <f>IF(ISBLANK(Tabelle1[[#This Row],[Concentration '[ng/µl']]]),IF(ISBLANK(Tabelle1[[#This Row],[Concentration single library '[ng/µl']]]),"",Tabelle1[[#This Row],[Concentration single library '[ng/µl']]]),Tabelle1[[#This Row],[Concentration '[ng/µl']]])</f>
        <v/>
      </c>
      <c r="U7" s="72" t="str">
        <f>IF(ISBLANK(Tabelle1[[#This Row],[Purity OD 260nm/280nm]]),"",Tabelle1[[#This Row],[Purity OD 260nm/280nm]])</f>
        <v/>
      </c>
      <c r="V7" s="72" t="str">
        <f>IF(ISBLANK(Tabelle1[[#This Row],[Purity OD 260nm/230nm]]),"",Tabelle1[[#This Row],[Purity OD 260nm/230nm]])</f>
        <v/>
      </c>
      <c r="W7" s="72" t="str">
        <f>IF(ISBLANK(Tabelle1[[#This Row],[Sequencing mode]]),"",Tabelle1[[#This Row],[Sequencing mode]])</f>
        <v/>
      </c>
      <c r="X7" s="72" t="str">
        <f>IF(ISBLANK(Tabelle1[[#This Row],[Elution buffer]]),"",Tabelle1[[#This Row],[Elution buffer]])</f>
        <v/>
      </c>
      <c r="Y7" s="72" t="str">
        <f>IF(ISBLANK(Tabelle1[[#This Row],[RIN/DIN]]),"",Tabelle1[[#This Row],[RIN/DIN]])</f>
        <v/>
      </c>
      <c r="Z7" s="72" t="str">
        <f>IF(ISBLANK(Tabelle1[[#This Row],[Fragment size pool '[bp'] after indexing]]),"",Tabelle1[[#This Row],[Fragment size pool '[bp'] after indexing]])</f>
        <v/>
      </c>
      <c r="AA7" s="72" t="str">
        <f>IF(ISBLANK(Tabelle1[[#This Row],[Index i7]]),"",Tabelle1[[#This Row],[Index i7]])</f>
        <v/>
      </c>
      <c r="AB7" s="72" t="str">
        <f>IF(ISBLANK(Tabelle1[[#This Row],[Index i5]]),"",Tabelle1[[#This Row],[Index i5]])</f>
        <v/>
      </c>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row>
    <row r="8" spans="1:107" x14ac:dyDescent="0.2">
      <c r="A8" s="78"/>
      <c r="B8" s="75"/>
      <c r="C8" s="75"/>
      <c r="D8" s="76"/>
      <c r="E8" s="72"/>
      <c r="F8" s="72"/>
      <c r="G8" s="73"/>
      <c r="H8" s="72" t="str">
        <f>IF(ISBLANK(Tabelle1[[#This Row],[Lab ID]]),"",Tabelle1[[#This Row],[Lab ID]])</f>
        <v/>
      </c>
      <c r="I8" s="72" t="str">
        <f>IF(ISBLANK(Tabelle1[[#This Row],[Sample name]]),"",Tabelle1[[#This Row],[Sample name]])</f>
        <v/>
      </c>
      <c r="J8" s="72" t="str">
        <f>IF(ISBLANK(Tabelle1[[#This Row],[QBiC barcode (filled by QBiC)]]),"",Tabelle1[[#This Row],[QBiC barcode (filled by QBiC)]])</f>
        <v/>
      </c>
      <c r="K8" s="72" t="str">
        <f>IF(ISBLANK(Tabelle1[[#This Row],[Sample tissue]]),"",Tabelle1[[#This Row],[Sample tissue]])</f>
        <v/>
      </c>
      <c r="L8" s="72" t="str">
        <f>IF(ISBLANK(Tabelle1[[#This Row],[FFPE material]]),"",IF(Tabelle1[[#This Row],[FFPE material]]="Yes", 1,  IF(Tabelle1[[#This Row],[FFPE material]]="No",0,1)))</f>
        <v/>
      </c>
      <c r="M8" s="72"/>
      <c r="N8" s="72"/>
      <c r="O8" s="72" t="str">
        <f>IF(ISBLANK(Tabelle1[[#This Row],[Plate title]]),"",Tabelle1[[#This Row],[Plate title]])</f>
        <v/>
      </c>
      <c r="P8" s="72" t="str">
        <f>IF(ISBLANK(Tabelle1[[#This Row],[Plate position (e.g. A1)]]),"",LEFT(Tabelle1[[#This Row],[Plate position (e.g. A1)]],1))</f>
        <v/>
      </c>
      <c r="Q8" s="72" t="str">
        <f>IF(LEN(Tabelle1[[#This Row],[Plate position (e.g. A1)]])=2,"0"&amp;RIGHT(Tabelle1[[#This Row],[Plate position (e.g. A1)]],1),RIGHT(Tabelle1[[#This Row],[Plate position (e.g. A1)]],2))</f>
        <v/>
      </c>
      <c r="R8" s="74" t="str">
        <f>IF(ISBLANK(Tabelle1[[#This Row],[Sample shipment]]),"",Tabelle1[[#This Row],[Sample shipment]])</f>
        <v/>
      </c>
      <c r="S8" s="72" t="str">
        <f>IF(ISBLANK(Tabelle1[[#This Row],[Sample volume
'[µL']]]),"",Tabelle1[[#This Row],[Sample volume
'[µL']]])</f>
        <v/>
      </c>
      <c r="T8" s="72" t="str">
        <f>IF(ISBLANK(Tabelle1[[#This Row],[Concentration '[ng/µl']]]),IF(ISBLANK(Tabelle1[[#This Row],[Concentration single library '[ng/µl']]]),"",Tabelle1[[#This Row],[Concentration single library '[ng/µl']]]),Tabelle1[[#This Row],[Concentration '[ng/µl']]])</f>
        <v/>
      </c>
      <c r="U8" s="72" t="str">
        <f>IF(ISBLANK(Tabelle1[[#This Row],[Purity OD 260nm/280nm]]),"",Tabelle1[[#This Row],[Purity OD 260nm/280nm]])</f>
        <v/>
      </c>
      <c r="V8" s="72" t="str">
        <f>IF(ISBLANK(Tabelle1[[#This Row],[Purity OD 260nm/230nm]]),"",Tabelle1[[#This Row],[Purity OD 260nm/230nm]])</f>
        <v/>
      </c>
      <c r="W8" s="72" t="str">
        <f>IF(ISBLANK(Tabelle1[[#This Row],[Sequencing mode]]),"",Tabelle1[[#This Row],[Sequencing mode]])</f>
        <v/>
      </c>
      <c r="X8" s="72" t="str">
        <f>IF(ISBLANK(Tabelle1[[#This Row],[Elution buffer]]),"",Tabelle1[[#This Row],[Elution buffer]])</f>
        <v/>
      </c>
      <c r="Y8" s="72" t="str">
        <f>IF(ISBLANK(Tabelle1[[#This Row],[RIN/DIN]]),"",Tabelle1[[#This Row],[RIN/DIN]])</f>
        <v/>
      </c>
      <c r="Z8" s="72" t="str">
        <f>IF(ISBLANK(Tabelle1[[#This Row],[Fragment size pool '[bp'] after indexing]]),"",Tabelle1[[#This Row],[Fragment size pool '[bp'] after indexing]])</f>
        <v/>
      </c>
      <c r="AA8" s="72" t="str">
        <f>IF(ISBLANK(Tabelle1[[#This Row],[Index i7]]),"",Tabelle1[[#This Row],[Index i7]])</f>
        <v/>
      </c>
      <c r="AB8" s="72" t="str">
        <f>IF(ISBLANK(Tabelle1[[#This Row],[Index i5]]),"",Tabelle1[[#This Row],[Index i5]])</f>
        <v/>
      </c>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row>
    <row r="9" spans="1:107" x14ac:dyDescent="0.2">
      <c r="A9" s="78"/>
      <c r="B9" s="75"/>
      <c r="C9" s="75"/>
      <c r="D9" s="76"/>
      <c r="E9" s="72"/>
      <c r="F9" s="72"/>
      <c r="G9" s="73"/>
      <c r="H9" s="72" t="str">
        <f>IF(ISBLANK(Tabelle1[[#This Row],[Lab ID]]),"",Tabelle1[[#This Row],[Lab ID]])</f>
        <v/>
      </c>
      <c r="I9" s="72" t="str">
        <f>IF(ISBLANK(Tabelle1[[#This Row],[Sample name]]),"",Tabelle1[[#This Row],[Sample name]])</f>
        <v/>
      </c>
      <c r="J9" s="72" t="str">
        <f>IF(ISBLANK(Tabelle1[[#This Row],[QBiC barcode (filled by QBiC)]]),"",Tabelle1[[#This Row],[QBiC barcode (filled by QBiC)]])</f>
        <v/>
      </c>
      <c r="K9" s="72" t="str">
        <f>IF(ISBLANK(Tabelle1[[#This Row],[Sample tissue]]),"",Tabelle1[[#This Row],[Sample tissue]])</f>
        <v/>
      </c>
      <c r="L9" s="72" t="str">
        <f>IF(ISBLANK(Tabelle1[[#This Row],[FFPE material]]),"",IF(Tabelle1[[#This Row],[FFPE material]]="Yes", 1,  IF(Tabelle1[[#This Row],[FFPE material]]="No",0,1)))</f>
        <v/>
      </c>
      <c r="M9" s="72"/>
      <c r="N9" s="72"/>
      <c r="O9" s="72" t="str">
        <f>IF(ISBLANK(Tabelle1[[#This Row],[Plate title]]),"",Tabelle1[[#This Row],[Plate title]])</f>
        <v/>
      </c>
      <c r="P9" s="72" t="str">
        <f>IF(ISBLANK(Tabelle1[[#This Row],[Plate position (e.g. A1)]]),"",LEFT(Tabelle1[[#This Row],[Plate position (e.g. A1)]],1))</f>
        <v/>
      </c>
      <c r="Q9" s="72" t="str">
        <f>IF(LEN(Tabelle1[[#This Row],[Plate position (e.g. A1)]])=2,"0"&amp;RIGHT(Tabelle1[[#This Row],[Plate position (e.g. A1)]],1),RIGHT(Tabelle1[[#This Row],[Plate position (e.g. A1)]],2))</f>
        <v/>
      </c>
      <c r="R9" s="74" t="str">
        <f>IF(ISBLANK(Tabelle1[[#This Row],[Sample shipment]]),"",Tabelle1[[#This Row],[Sample shipment]])</f>
        <v/>
      </c>
      <c r="S9" s="72" t="str">
        <f>IF(ISBLANK(Tabelle1[[#This Row],[Sample volume
'[µL']]]),"",Tabelle1[[#This Row],[Sample volume
'[µL']]])</f>
        <v/>
      </c>
      <c r="T9" s="72" t="str">
        <f>IF(ISBLANK(Tabelle1[[#This Row],[Concentration '[ng/µl']]]),IF(ISBLANK(Tabelle1[[#This Row],[Concentration single library '[ng/µl']]]),"",Tabelle1[[#This Row],[Concentration single library '[ng/µl']]]),Tabelle1[[#This Row],[Concentration '[ng/µl']]])</f>
        <v/>
      </c>
      <c r="U9" s="72" t="str">
        <f>IF(ISBLANK(Tabelle1[[#This Row],[Purity OD 260nm/280nm]]),"",Tabelle1[[#This Row],[Purity OD 260nm/280nm]])</f>
        <v/>
      </c>
      <c r="V9" s="72" t="str">
        <f>IF(ISBLANK(Tabelle1[[#This Row],[Purity OD 260nm/230nm]]),"",Tabelle1[[#This Row],[Purity OD 260nm/230nm]])</f>
        <v/>
      </c>
      <c r="W9" s="72" t="str">
        <f>IF(ISBLANK(Tabelle1[[#This Row],[Sequencing mode]]),"",Tabelle1[[#This Row],[Sequencing mode]])</f>
        <v/>
      </c>
      <c r="X9" s="72" t="str">
        <f>IF(ISBLANK(Tabelle1[[#This Row],[Elution buffer]]),"",Tabelle1[[#This Row],[Elution buffer]])</f>
        <v/>
      </c>
      <c r="Y9" s="72" t="str">
        <f>IF(ISBLANK(Tabelle1[[#This Row],[RIN/DIN]]),"",Tabelle1[[#This Row],[RIN/DIN]])</f>
        <v/>
      </c>
      <c r="Z9" s="72" t="str">
        <f>IF(ISBLANK(Tabelle1[[#This Row],[Fragment size pool '[bp'] after indexing]]),"",Tabelle1[[#This Row],[Fragment size pool '[bp'] after indexing]])</f>
        <v/>
      </c>
      <c r="AA9" s="72" t="str">
        <f>IF(ISBLANK(Tabelle1[[#This Row],[Index i7]]),"",Tabelle1[[#This Row],[Index i7]])</f>
        <v/>
      </c>
      <c r="AB9" s="72" t="str">
        <f>IF(ISBLANK(Tabelle1[[#This Row],[Index i5]]),"",Tabelle1[[#This Row],[Index i5]])</f>
        <v/>
      </c>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c r="CV9" s="72"/>
      <c r="CW9" s="72"/>
      <c r="CX9" s="72"/>
      <c r="CY9" s="72"/>
      <c r="CZ9" s="72"/>
      <c r="DA9" s="72"/>
      <c r="DB9" s="72"/>
      <c r="DC9" s="72"/>
    </row>
    <row r="10" spans="1:107" x14ac:dyDescent="0.2">
      <c r="A10" s="78"/>
      <c r="B10" s="75"/>
      <c r="C10" s="75"/>
      <c r="D10" s="76"/>
      <c r="E10" s="72"/>
      <c r="F10" s="72"/>
      <c r="G10" s="73"/>
      <c r="H10" s="72" t="str">
        <f>IF(ISBLANK(Tabelle1[[#This Row],[Lab ID]]),"",Tabelle1[[#This Row],[Lab ID]])</f>
        <v/>
      </c>
      <c r="I10" s="72" t="str">
        <f>IF(ISBLANK(Tabelle1[[#This Row],[Sample name]]),"",Tabelle1[[#This Row],[Sample name]])</f>
        <v/>
      </c>
      <c r="J10" s="72" t="str">
        <f>IF(ISBLANK(Tabelle1[[#This Row],[QBiC barcode (filled by QBiC)]]),"",Tabelle1[[#This Row],[QBiC barcode (filled by QBiC)]])</f>
        <v/>
      </c>
      <c r="K10" s="72" t="str">
        <f>IF(ISBLANK(Tabelle1[[#This Row],[Sample tissue]]),"",Tabelle1[[#This Row],[Sample tissue]])</f>
        <v/>
      </c>
      <c r="L10" s="72" t="str">
        <f>IF(ISBLANK(Tabelle1[[#This Row],[FFPE material]]),"",IF(Tabelle1[[#This Row],[FFPE material]]="Yes", 1,  IF(Tabelle1[[#This Row],[FFPE material]]="No",0,1)))</f>
        <v/>
      </c>
      <c r="M10" s="72"/>
      <c r="N10" s="72"/>
      <c r="O10" s="72" t="str">
        <f>IF(ISBLANK(Tabelle1[[#This Row],[Plate title]]),"",Tabelle1[[#This Row],[Plate title]])</f>
        <v/>
      </c>
      <c r="P10" s="72" t="str">
        <f>IF(ISBLANK(Tabelle1[[#This Row],[Plate position (e.g. A1)]]),"",LEFT(Tabelle1[[#This Row],[Plate position (e.g. A1)]],1))</f>
        <v/>
      </c>
      <c r="Q10" s="72" t="str">
        <f>IF(LEN(Tabelle1[[#This Row],[Plate position (e.g. A1)]])=2,"0"&amp;RIGHT(Tabelle1[[#This Row],[Plate position (e.g. A1)]],1),RIGHT(Tabelle1[[#This Row],[Plate position (e.g. A1)]],2))</f>
        <v/>
      </c>
      <c r="R10" s="74" t="str">
        <f>IF(ISBLANK(Tabelle1[[#This Row],[Sample shipment]]),"",Tabelle1[[#This Row],[Sample shipment]])</f>
        <v/>
      </c>
      <c r="S10" s="72" t="str">
        <f>IF(ISBLANK(Tabelle1[[#This Row],[Sample volume
'[µL']]]),"",Tabelle1[[#This Row],[Sample volume
'[µL']]])</f>
        <v/>
      </c>
      <c r="T10" s="72" t="str">
        <f>IF(ISBLANK(Tabelle1[[#This Row],[Concentration '[ng/µl']]]),IF(ISBLANK(Tabelle1[[#This Row],[Concentration single library '[ng/µl']]]),"",Tabelle1[[#This Row],[Concentration single library '[ng/µl']]]),Tabelle1[[#This Row],[Concentration '[ng/µl']]])</f>
        <v/>
      </c>
      <c r="U10" s="72" t="str">
        <f>IF(ISBLANK(Tabelle1[[#This Row],[Purity OD 260nm/280nm]]),"",Tabelle1[[#This Row],[Purity OD 260nm/280nm]])</f>
        <v/>
      </c>
      <c r="V10" s="72" t="str">
        <f>IF(ISBLANK(Tabelle1[[#This Row],[Purity OD 260nm/230nm]]),"",Tabelle1[[#This Row],[Purity OD 260nm/230nm]])</f>
        <v/>
      </c>
      <c r="W10" s="72" t="str">
        <f>IF(ISBLANK(Tabelle1[[#This Row],[Sequencing mode]]),"",Tabelle1[[#This Row],[Sequencing mode]])</f>
        <v/>
      </c>
      <c r="X10" s="72" t="str">
        <f>IF(ISBLANK(Tabelle1[[#This Row],[Elution buffer]]),"",Tabelle1[[#This Row],[Elution buffer]])</f>
        <v/>
      </c>
      <c r="Y10" s="72" t="str">
        <f>IF(ISBLANK(Tabelle1[[#This Row],[RIN/DIN]]),"",Tabelle1[[#This Row],[RIN/DIN]])</f>
        <v/>
      </c>
      <c r="Z10" s="72" t="str">
        <f>IF(ISBLANK(Tabelle1[[#This Row],[Fragment size pool '[bp'] after indexing]]),"",Tabelle1[[#This Row],[Fragment size pool '[bp'] after indexing]])</f>
        <v/>
      </c>
      <c r="AA10" s="72" t="str">
        <f>IF(ISBLANK(Tabelle1[[#This Row],[Index i7]]),"",Tabelle1[[#This Row],[Index i7]])</f>
        <v/>
      </c>
      <c r="AB10" s="72" t="str">
        <f>IF(ISBLANK(Tabelle1[[#This Row],[Index i5]]),"",Tabelle1[[#This Row],[Index i5]])</f>
        <v/>
      </c>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72"/>
      <c r="CY10" s="72"/>
      <c r="CZ10" s="72"/>
      <c r="DA10" s="72"/>
      <c r="DB10" s="72"/>
      <c r="DC10" s="72"/>
    </row>
    <row r="11" spans="1:107" x14ac:dyDescent="0.2">
      <c r="A11" s="78"/>
      <c r="B11" s="75"/>
      <c r="C11" s="75"/>
      <c r="D11" s="76"/>
      <c r="E11" s="72"/>
      <c r="F11" s="72"/>
      <c r="G11" s="73"/>
      <c r="H11" s="72" t="str">
        <f>IF(ISBLANK(Tabelle1[[#This Row],[Lab ID]]),"",Tabelle1[[#This Row],[Lab ID]])</f>
        <v/>
      </c>
      <c r="I11" s="72" t="str">
        <f>IF(ISBLANK(Tabelle1[[#This Row],[Sample name]]),"",Tabelle1[[#This Row],[Sample name]])</f>
        <v/>
      </c>
      <c r="J11" s="72" t="str">
        <f>IF(ISBLANK(Tabelle1[[#This Row],[QBiC barcode (filled by QBiC)]]),"",Tabelle1[[#This Row],[QBiC barcode (filled by QBiC)]])</f>
        <v/>
      </c>
      <c r="K11" s="72" t="str">
        <f>IF(ISBLANK(Tabelle1[[#This Row],[Sample tissue]]),"",Tabelle1[[#This Row],[Sample tissue]])</f>
        <v/>
      </c>
      <c r="L11" s="72" t="str">
        <f>IF(ISBLANK(Tabelle1[[#This Row],[FFPE material]]),"",IF(Tabelle1[[#This Row],[FFPE material]]="Yes", 1,  IF(Tabelle1[[#This Row],[FFPE material]]="No",0,1)))</f>
        <v/>
      </c>
      <c r="M11" s="72"/>
      <c r="N11" s="72"/>
      <c r="O11" s="72" t="str">
        <f>IF(ISBLANK(Tabelle1[[#This Row],[Plate title]]),"",Tabelle1[[#This Row],[Plate title]])</f>
        <v/>
      </c>
      <c r="P11" s="72" t="str">
        <f>IF(ISBLANK(Tabelle1[[#This Row],[Plate position (e.g. A1)]]),"",LEFT(Tabelle1[[#This Row],[Plate position (e.g. A1)]],1))</f>
        <v/>
      </c>
      <c r="Q11" s="72" t="str">
        <f>IF(LEN(Tabelle1[[#This Row],[Plate position (e.g. A1)]])=2,"0"&amp;RIGHT(Tabelle1[[#This Row],[Plate position (e.g. A1)]],1),RIGHT(Tabelle1[[#This Row],[Plate position (e.g. A1)]],2))</f>
        <v/>
      </c>
      <c r="R11" s="74" t="str">
        <f>IF(ISBLANK(Tabelle1[[#This Row],[Sample shipment]]),"",Tabelle1[[#This Row],[Sample shipment]])</f>
        <v/>
      </c>
      <c r="S11" s="72" t="str">
        <f>IF(ISBLANK(Tabelle1[[#This Row],[Sample volume
'[µL']]]),"",Tabelle1[[#This Row],[Sample volume
'[µL']]])</f>
        <v/>
      </c>
      <c r="T11" s="72" t="str">
        <f>IF(ISBLANK(Tabelle1[[#This Row],[Concentration '[ng/µl']]]),IF(ISBLANK(Tabelle1[[#This Row],[Concentration single library '[ng/µl']]]),"",Tabelle1[[#This Row],[Concentration single library '[ng/µl']]]),Tabelle1[[#This Row],[Concentration '[ng/µl']]])</f>
        <v/>
      </c>
      <c r="U11" s="72" t="str">
        <f>IF(ISBLANK(Tabelle1[[#This Row],[Purity OD 260nm/280nm]]),"",Tabelle1[[#This Row],[Purity OD 260nm/280nm]])</f>
        <v/>
      </c>
      <c r="V11" s="72" t="str">
        <f>IF(ISBLANK(Tabelle1[[#This Row],[Purity OD 260nm/230nm]]),"",Tabelle1[[#This Row],[Purity OD 260nm/230nm]])</f>
        <v/>
      </c>
      <c r="W11" s="72" t="str">
        <f>IF(ISBLANK(Tabelle1[[#This Row],[Sequencing mode]]),"",Tabelle1[[#This Row],[Sequencing mode]])</f>
        <v/>
      </c>
      <c r="X11" s="72" t="str">
        <f>IF(ISBLANK(Tabelle1[[#This Row],[Elution buffer]]),"",Tabelle1[[#This Row],[Elution buffer]])</f>
        <v/>
      </c>
      <c r="Y11" s="72" t="str">
        <f>IF(ISBLANK(Tabelle1[[#This Row],[RIN/DIN]]),"",Tabelle1[[#This Row],[RIN/DIN]])</f>
        <v/>
      </c>
      <c r="Z11" s="72" t="str">
        <f>IF(ISBLANK(Tabelle1[[#This Row],[Fragment size pool '[bp'] after indexing]]),"",Tabelle1[[#This Row],[Fragment size pool '[bp'] after indexing]])</f>
        <v/>
      </c>
      <c r="AA11" s="72" t="str">
        <f>IF(ISBLANK(Tabelle1[[#This Row],[Index i7]]),"",Tabelle1[[#This Row],[Index i7]])</f>
        <v/>
      </c>
      <c r="AB11" s="72" t="str">
        <f>IF(ISBLANK(Tabelle1[[#This Row],[Index i5]]),"",Tabelle1[[#This Row],[Index i5]])</f>
        <v/>
      </c>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row>
    <row r="12" spans="1:107" x14ac:dyDescent="0.2">
      <c r="A12" s="78"/>
      <c r="B12" s="75"/>
      <c r="C12" s="75"/>
      <c r="D12" s="76"/>
      <c r="E12" s="72"/>
      <c r="F12" s="72"/>
      <c r="G12" s="73"/>
      <c r="H12" s="72" t="str">
        <f>IF(ISBLANK(Tabelle1[[#This Row],[Lab ID]]),"",Tabelle1[[#This Row],[Lab ID]])</f>
        <v/>
      </c>
      <c r="I12" s="72" t="str">
        <f>IF(ISBLANK(Tabelle1[[#This Row],[Sample name]]),"",Tabelle1[[#This Row],[Sample name]])</f>
        <v/>
      </c>
      <c r="J12" s="72" t="str">
        <f>IF(ISBLANK(Tabelle1[[#This Row],[QBiC barcode (filled by QBiC)]]),"",Tabelle1[[#This Row],[QBiC barcode (filled by QBiC)]])</f>
        <v/>
      </c>
      <c r="K12" s="72" t="str">
        <f>IF(ISBLANK(Tabelle1[[#This Row],[Sample tissue]]),"",Tabelle1[[#This Row],[Sample tissue]])</f>
        <v/>
      </c>
      <c r="L12" s="72" t="str">
        <f>IF(ISBLANK(Tabelle1[[#This Row],[FFPE material]]),"",IF(Tabelle1[[#This Row],[FFPE material]]="Yes", 1,  IF(Tabelle1[[#This Row],[FFPE material]]="No",0,1)))</f>
        <v/>
      </c>
      <c r="M12" s="72"/>
      <c r="N12" s="72"/>
      <c r="O12" s="72" t="str">
        <f>IF(ISBLANK(Tabelle1[[#This Row],[Plate title]]),"",Tabelle1[[#This Row],[Plate title]])</f>
        <v/>
      </c>
      <c r="P12" s="72" t="str">
        <f>IF(ISBLANK(Tabelle1[[#This Row],[Plate position (e.g. A1)]]),"",LEFT(Tabelle1[[#This Row],[Plate position (e.g. A1)]],1))</f>
        <v/>
      </c>
      <c r="Q12" s="72" t="str">
        <f>IF(LEN(Tabelle1[[#This Row],[Plate position (e.g. A1)]])=2,"0"&amp;RIGHT(Tabelle1[[#This Row],[Plate position (e.g. A1)]],1),RIGHT(Tabelle1[[#This Row],[Plate position (e.g. A1)]],2))</f>
        <v/>
      </c>
      <c r="R12" s="74" t="str">
        <f>IF(ISBLANK(Tabelle1[[#This Row],[Sample shipment]]),"",Tabelle1[[#This Row],[Sample shipment]])</f>
        <v/>
      </c>
      <c r="S12" s="72" t="str">
        <f>IF(ISBLANK(Tabelle1[[#This Row],[Sample volume
'[µL']]]),"",Tabelle1[[#This Row],[Sample volume
'[µL']]])</f>
        <v/>
      </c>
      <c r="T12" s="72" t="str">
        <f>IF(ISBLANK(Tabelle1[[#This Row],[Concentration '[ng/µl']]]),IF(ISBLANK(Tabelle1[[#This Row],[Concentration single library '[ng/µl']]]),"",Tabelle1[[#This Row],[Concentration single library '[ng/µl']]]),Tabelle1[[#This Row],[Concentration '[ng/µl']]])</f>
        <v/>
      </c>
      <c r="U12" s="72" t="str">
        <f>IF(ISBLANK(Tabelle1[[#This Row],[Purity OD 260nm/280nm]]),"",Tabelle1[[#This Row],[Purity OD 260nm/280nm]])</f>
        <v/>
      </c>
      <c r="V12" s="72" t="str">
        <f>IF(ISBLANK(Tabelle1[[#This Row],[Purity OD 260nm/230nm]]),"",Tabelle1[[#This Row],[Purity OD 260nm/230nm]])</f>
        <v/>
      </c>
      <c r="W12" s="72" t="str">
        <f>IF(ISBLANK(Tabelle1[[#This Row],[Sequencing mode]]),"",Tabelle1[[#This Row],[Sequencing mode]])</f>
        <v/>
      </c>
      <c r="X12" s="72" t="str">
        <f>IF(ISBLANK(Tabelle1[[#This Row],[Elution buffer]]),"",Tabelle1[[#This Row],[Elution buffer]])</f>
        <v/>
      </c>
      <c r="Y12" s="72" t="str">
        <f>IF(ISBLANK(Tabelle1[[#This Row],[RIN/DIN]]),"",Tabelle1[[#This Row],[RIN/DIN]])</f>
        <v/>
      </c>
      <c r="Z12" s="72" t="str">
        <f>IF(ISBLANK(Tabelle1[[#This Row],[Fragment size pool '[bp'] after indexing]]),"",Tabelle1[[#This Row],[Fragment size pool '[bp'] after indexing]])</f>
        <v/>
      </c>
      <c r="AA12" s="72" t="str">
        <f>IF(ISBLANK(Tabelle1[[#This Row],[Index i7]]),"",Tabelle1[[#This Row],[Index i7]])</f>
        <v/>
      </c>
      <c r="AB12" s="72" t="str">
        <f>IF(ISBLANK(Tabelle1[[#This Row],[Index i5]]),"",Tabelle1[[#This Row],[Index i5]])</f>
        <v/>
      </c>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row>
    <row r="13" spans="1:107" x14ac:dyDescent="0.2">
      <c r="A13" s="78"/>
      <c r="B13" s="75"/>
      <c r="C13" s="75"/>
      <c r="D13" s="76"/>
      <c r="E13" s="72"/>
      <c r="F13" s="72"/>
      <c r="G13" s="73"/>
      <c r="H13" s="72" t="str">
        <f>IF(ISBLANK(Tabelle1[[#This Row],[Lab ID]]),"",Tabelle1[[#This Row],[Lab ID]])</f>
        <v/>
      </c>
      <c r="I13" s="72" t="str">
        <f>IF(ISBLANK(Tabelle1[[#This Row],[Sample name]]),"",Tabelle1[[#This Row],[Sample name]])</f>
        <v/>
      </c>
      <c r="J13" s="72" t="str">
        <f>IF(ISBLANK(Tabelle1[[#This Row],[QBiC barcode (filled by QBiC)]]),"",Tabelle1[[#This Row],[QBiC barcode (filled by QBiC)]])</f>
        <v/>
      </c>
      <c r="K13" s="72" t="str">
        <f>IF(ISBLANK(Tabelle1[[#This Row],[Sample tissue]]),"",Tabelle1[[#This Row],[Sample tissue]])</f>
        <v/>
      </c>
      <c r="L13" s="72" t="str">
        <f>IF(ISBLANK(Tabelle1[[#This Row],[FFPE material]]),"",IF(Tabelle1[[#This Row],[FFPE material]]="Yes", 1,  IF(Tabelle1[[#This Row],[FFPE material]]="No",0,1)))</f>
        <v/>
      </c>
      <c r="M13" s="72"/>
      <c r="N13" s="72"/>
      <c r="O13" s="72" t="str">
        <f>IF(ISBLANK(Tabelle1[[#This Row],[Plate title]]),"",Tabelle1[[#This Row],[Plate title]])</f>
        <v/>
      </c>
      <c r="P13" s="72" t="str">
        <f>IF(ISBLANK(Tabelle1[[#This Row],[Plate position (e.g. A1)]]),"",LEFT(Tabelle1[[#This Row],[Plate position (e.g. A1)]],1))</f>
        <v/>
      </c>
      <c r="Q13" s="72" t="str">
        <f>IF(LEN(Tabelle1[[#This Row],[Plate position (e.g. A1)]])=2,"0"&amp;RIGHT(Tabelle1[[#This Row],[Plate position (e.g. A1)]],1),RIGHT(Tabelle1[[#This Row],[Plate position (e.g. A1)]],2))</f>
        <v/>
      </c>
      <c r="R13" s="74" t="str">
        <f>IF(ISBLANK(Tabelle1[[#This Row],[Sample shipment]]),"",Tabelle1[[#This Row],[Sample shipment]])</f>
        <v/>
      </c>
      <c r="S13" s="72" t="str">
        <f>IF(ISBLANK(Tabelle1[[#This Row],[Sample volume
'[µL']]]),"",Tabelle1[[#This Row],[Sample volume
'[µL']]])</f>
        <v/>
      </c>
      <c r="T13" s="72" t="str">
        <f>IF(ISBLANK(Tabelle1[[#This Row],[Concentration '[ng/µl']]]),IF(ISBLANK(Tabelle1[[#This Row],[Concentration single library '[ng/µl']]]),"",Tabelle1[[#This Row],[Concentration single library '[ng/µl']]]),Tabelle1[[#This Row],[Concentration '[ng/µl']]])</f>
        <v/>
      </c>
      <c r="U13" s="72" t="str">
        <f>IF(ISBLANK(Tabelle1[[#This Row],[Purity OD 260nm/280nm]]),"",Tabelle1[[#This Row],[Purity OD 260nm/280nm]])</f>
        <v/>
      </c>
      <c r="V13" s="72" t="str">
        <f>IF(ISBLANK(Tabelle1[[#This Row],[Purity OD 260nm/230nm]]),"",Tabelle1[[#This Row],[Purity OD 260nm/230nm]])</f>
        <v/>
      </c>
      <c r="W13" s="72" t="str">
        <f>IF(ISBLANK(Tabelle1[[#This Row],[Sequencing mode]]),"",Tabelle1[[#This Row],[Sequencing mode]])</f>
        <v/>
      </c>
      <c r="X13" s="72" t="str">
        <f>IF(ISBLANK(Tabelle1[[#This Row],[Elution buffer]]),"",Tabelle1[[#This Row],[Elution buffer]])</f>
        <v/>
      </c>
      <c r="Y13" s="72" t="str">
        <f>IF(ISBLANK(Tabelle1[[#This Row],[RIN/DIN]]),"",Tabelle1[[#This Row],[RIN/DIN]])</f>
        <v/>
      </c>
      <c r="Z13" s="72" t="str">
        <f>IF(ISBLANK(Tabelle1[[#This Row],[Fragment size pool '[bp'] after indexing]]),"",Tabelle1[[#This Row],[Fragment size pool '[bp'] after indexing]])</f>
        <v/>
      </c>
      <c r="AA13" s="72" t="str">
        <f>IF(ISBLANK(Tabelle1[[#This Row],[Index i7]]),"",Tabelle1[[#This Row],[Index i7]])</f>
        <v/>
      </c>
      <c r="AB13" s="72" t="str">
        <f>IF(ISBLANK(Tabelle1[[#This Row],[Index i5]]),"",Tabelle1[[#This Row],[Index i5]])</f>
        <v/>
      </c>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row>
    <row r="14" spans="1:107" x14ac:dyDescent="0.2">
      <c r="A14" s="78"/>
      <c r="B14" s="75"/>
      <c r="C14" s="75"/>
      <c r="D14" s="76"/>
      <c r="E14" s="72"/>
      <c r="F14" s="72"/>
      <c r="G14" s="73"/>
      <c r="H14" s="72" t="str">
        <f>IF(ISBLANK(Tabelle1[[#This Row],[Lab ID]]),"",Tabelle1[[#This Row],[Lab ID]])</f>
        <v/>
      </c>
      <c r="I14" s="72" t="str">
        <f>IF(ISBLANK(Tabelle1[[#This Row],[Sample name]]),"",Tabelle1[[#This Row],[Sample name]])</f>
        <v/>
      </c>
      <c r="J14" s="72" t="str">
        <f>IF(ISBLANK(Tabelle1[[#This Row],[QBiC barcode (filled by QBiC)]]),"",Tabelle1[[#This Row],[QBiC barcode (filled by QBiC)]])</f>
        <v/>
      </c>
      <c r="K14" s="72" t="str">
        <f>IF(ISBLANK(Tabelle1[[#This Row],[Sample tissue]]),"",Tabelle1[[#This Row],[Sample tissue]])</f>
        <v/>
      </c>
      <c r="L14" s="72" t="str">
        <f>IF(ISBLANK(Tabelle1[[#This Row],[FFPE material]]),"",IF(Tabelle1[[#This Row],[FFPE material]]="Yes", 1,  IF(Tabelle1[[#This Row],[FFPE material]]="No",0,1)))</f>
        <v/>
      </c>
      <c r="M14" s="72"/>
      <c r="N14" s="72"/>
      <c r="O14" s="72" t="str">
        <f>IF(ISBLANK(Tabelle1[[#This Row],[Plate title]]),"",Tabelle1[[#This Row],[Plate title]])</f>
        <v/>
      </c>
      <c r="P14" s="72" t="str">
        <f>IF(ISBLANK(Tabelle1[[#This Row],[Plate position (e.g. A1)]]),"",LEFT(Tabelle1[[#This Row],[Plate position (e.g. A1)]],1))</f>
        <v/>
      </c>
      <c r="Q14" s="72" t="str">
        <f>IF(LEN(Tabelle1[[#This Row],[Plate position (e.g. A1)]])=2,"0"&amp;RIGHT(Tabelle1[[#This Row],[Plate position (e.g. A1)]],1),RIGHT(Tabelle1[[#This Row],[Plate position (e.g. A1)]],2))</f>
        <v/>
      </c>
      <c r="R14" s="74" t="str">
        <f>IF(ISBLANK(Tabelle1[[#This Row],[Sample shipment]]),"",Tabelle1[[#This Row],[Sample shipment]])</f>
        <v/>
      </c>
      <c r="S14" s="72" t="str">
        <f>IF(ISBLANK(Tabelle1[[#This Row],[Sample volume
'[µL']]]),"",Tabelle1[[#This Row],[Sample volume
'[µL']]])</f>
        <v/>
      </c>
      <c r="T14" s="72" t="str">
        <f>IF(ISBLANK(Tabelle1[[#This Row],[Concentration '[ng/µl']]]),IF(ISBLANK(Tabelle1[[#This Row],[Concentration single library '[ng/µl']]]),"",Tabelle1[[#This Row],[Concentration single library '[ng/µl']]]),Tabelle1[[#This Row],[Concentration '[ng/µl']]])</f>
        <v/>
      </c>
      <c r="U14" s="72" t="str">
        <f>IF(ISBLANK(Tabelle1[[#This Row],[Purity OD 260nm/280nm]]),"",Tabelle1[[#This Row],[Purity OD 260nm/280nm]])</f>
        <v/>
      </c>
      <c r="V14" s="72" t="str">
        <f>IF(ISBLANK(Tabelle1[[#This Row],[Purity OD 260nm/230nm]]),"",Tabelle1[[#This Row],[Purity OD 260nm/230nm]])</f>
        <v/>
      </c>
      <c r="W14" s="72" t="str">
        <f>IF(ISBLANK(Tabelle1[[#This Row],[Sequencing mode]]),"",Tabelle1[[#This Row],[Sequencing mode]])</f>
        <v/>
      </c>
      <c r="X14" s="72" t="str">
        <f>IF(ISBLANK(Tabelle1[[#This Row],[Elution buffer]]),"",Tabelle1[[#This Row],[Elution buffer]])</f>
        <v/>
      </c>
      <c r="Y14" s="72" t="str">
        <f>IF(ISBLANK(Tabelle1[[#This Row],[RIN/DIN]]),"",Tabelle1[[#This Row],[RIN/DIN]])</f>
        <v/>
      </c>
      <c r="Z14" s="72" t="str">
        <f>IF(ISBLANK(Tabelle1[[#This Row],[Fragment size pool '[bp'] after indexing]]),"",Tabelle1[[#This Row],[Fragment size pool '[bp'] after indexing]])</f>
        <v/>
      </c>
      <c r="AA14" s="72" t="str">
        <f>IF(ISBLANK(Tabelle1[[#This Row],[Index i7]]),"",Tabelle1[[#This Row],[Index i7]])</f>
        <v/>
      </c>
      <c r="AB14" s="72" t="str">
        <f>IF(ISBLANK(Tabelle1[[#This Row],[Index i5]]),"",Tabelle1[[#This Row],[Index i5]])</f>
        <v/>
      </c>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row>
    <row r="15" spans="1:107" x14ac:dyDescent="0.2">
      <c r="A15" s="78"/>
      <c r="B15" s="75"/>
      <c r="C15" s="75"/>
      <c r="D15" s="76"/>
      <c r="E15" s="72"/>
      <c r="F15" s="72"/>
      <c r="G15" s="73"/>
      <c r="H15" s="72" t="str">
        <f>IF(ISBLANK(Tabelle1[[#This Row],[Lab ID]]),"",Tabelle1[[#This Row],[Lab ID]])</f>
        <v/>
      </c>
      <c r="I15" s="72" t="str">
        <f>IF(ISBLANK(Tabelle1[[#This Row],[Sample name]]),"",Tabelle1[[#This Row],[Sample name]])</f>
        <v/>
      </c>
      <c r="J15" s="72" t="str">
        <f>IF(ISBLANK(Tabelle1[[#This Row],[QBiC barcode (filled by QBiC)]]),"",Tabelle1[[#This Row],[QBiC barcode (filled by QBiC)]])</f>
        <v/>
      </c>
      <c r="K15" s="72" t="str">
        <f>IF(ISBLANK(Tabelle1[[#This Row],[Sample tissue]]),"",Tabelle1[[#This Row],[Sample tissue]])</f>
        <v/>
      </c>
      <c r="L15" s="72" t="str">
        <f>IF(ISBLANK(Tabelle1[[#This Row],[FFPE material]]),"",IF(Tabelle1[[#This Row],[FFPE material]]="Yes", 1,  IF(Tabelle1[[#This Row],[FFPE material]]="No",0,1)))</f>
        <v/>
      </c>
      <c r="M15" s="72"/>
      <c r="N15" s="72"/>
      <c r="O15" s="72" t="str">
        <f>IF(ISBLANK(Tabelle1[[#This Row],[Plate title]]),"",Tabelle1[[#This Row],[Plate title]])</f>
        <v/>
      </c>
      <c r="P15" s="72" t="str">
        <f>IF(ISBLANK(Tabelle1[[#This Row],[Plate position (e.g. A1)]]),"",LEFT(Tabelle1[[#This Row],[Plate position (e.g. A1)]],1))</f>
        <v/>
      </c>
      <c r="Q15" s="72" t="str">
        <f>IF(LEN(Tabelle1[[#This Row],[Plate position (e.g. A1)]])=2,"0"&amp;RIGHT(Tabelle1[[#This Row],[Plate position (e.g. A1)]],1),RIGHT(Tabelle1[[#This Row],[Plate position (e.g. A1)]],2))</f>
        <v/>
      </c>
      <c r="R15" s="74" t="str">
        <f>IF(ISBLANK(Tabelle1[[#This Row],[Sample shipment]]),"",Tabelle1[[#This Row],[Sample shipment]])</f>
        <v/>
      </c>
      <c r="S15" s="72" t="str">
        <f>IF(ISBLANK(Tabelle1[[#This Row],[Sample volume
'[µL']]]),"",Tabelle1[[#This Row],[Sample volume
'[µL']]])</f>
        <v/>
      </c>
      <c r="T15" s="72" t="str">
        <f>IF(ISBLANK(Tabelle1[[#This Row],[Concentration '[ng/µl']]]),IF(ISBLANK(Tabelle1[[#This Row],[Concentration single library '[ng/µl']]]),"",Tabelle1[[#This Row],[Concentration single library '[ng/µl']]]),Tabelle1[[#This Row],[Concentration '[ng/µl']]])</f>
        <v/>
      </c>
      <c r="U15" s="72" t="str">
        <f>IF(ISBLANK(Tabelle1[[#This Row],[Purity OD 260nm/280nm]]),"",Tabelle1[[#This Row],[Purity OD 260nm/280nm]])</f>
        <v/>
      </c>
      <c r="V15" s="72" t="str">
        <f>IF(ISBLANK(Tabelle1[[#This Row],[Purity OD 260nm/230nm]]),"",Tabelle1[[#This Row],[Purity OD 260nm/230nm]])</f>
        <v/>
      </c>
      <c r="W15" s="72" t="str">
        <f>IF(ISBLANK(Tabelle1[[#This Row],[Sequencing mode]]),"",Tabelle1[[#This Row],[Sequencing mode]])</f>
        <v/>
      </c>
      <c r="X15" s="72" t="str">
        <f>IF(ISBLANK(Tabelle1[[#This Row],[Elution buffer]]),"",Tabelle1[[#This Row],[Elution buffer]])</f>
        <v/>
      </c>
      <c r="Y15" s="72" t="str">
        <f>IF(ISBLANK(Tabelle1[[#This Row],[RIN/DIN]]),"",Tabelle1[[#This Row],[RIN/DIN]])</f>
        <v/>
      </c>
      <c r="Z15" s="72" t="str">
        <f>IF(ISBLANK(Tabelle1[[#This Row],[Fragment size pool '[bp'] after indexing]]),"",Tabelle1[[#This Row],[Fragment size pool '[bp'] after indexing]])</f>
        <v/>
      </c>
      <c r="AA15" s="72" t="str">
        <f>IF(ISBLANK(Tabelle1[[#This Row],[Index i7]]),"",Tabelle1[[#This Row],[Index i7]])</f>
        <v/>
      </c>
      <c r="AB15" s="72" t="str">
        <f>IF(ISBLANK(Tabelle1[[#This Row],[Index i5]]),"",Tabelle1[[#This Row],[Index i5]])</f>
        <v/>
      </c>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72"/>
      <c r="CY15" s="72"/>
      <c r="CZ15" s="72"/>
      <c r="DA15" s="72"/>
      <c r="DB15" s="72"/>
      <c r="DC15" s="72"/>
    </row>
    <row r="16" spans="1:107" x14ac:dyDescent="0.2">
      <c r="A16" s="78"/>
      <c r="B16" s="75"/>
      <c r="C16" s="75"/>
      <c r="D16" s="76"/>
      <c r="E16" s="72"/>
      <c r="F16" s="72"/>
      <c r="G16" s="73"/>
      <c r="H16" s="72" t="str">
        <f>IF(ISBLANK(Tabelle1[[#This Row],[Lab ID]]),"",Tabelle1[[#This Row],[Lab ID]])</f>
        <v/>
      </c>
      <c r="I16" s="72" t="str">
        <f>IF(ISBLANK(Tabelle1[[#This Row],[Sample name]]),"",Tabelle1[[#This Row],[Sample name]])</f>
        <v/>
      </c>
      <c r="J16" s="72" t="str">
        <f>IF(ISBLANK(Tabelle1[[#This Row],[QBiC barcode (filled by QBiC)]]),"",Tabelle1[[#This Row],[QBiC barcode (filled by QBiC)]])</f>
        <v/>
      </c>
      <c r="K16" s="72" t="str">
        <f>IF(ISBLANK(Tabelle1[[#This Row],[Sample tissue]]),"",Tabelle1[[#This Row],[Sample tissue]])</f>
        <v/>
      </c>
      <c r="L16" s="72" t="str">
        <f>IF(ISBLANK(Tabelle1[[#This Row],[FFPE material]]),"",IF(Tabelle1[[#This Row],[FFPE material]]="Yes", 1,  IF(Tabelle1[[#This Row],[FFPE material]]="No",0,1)))</f>
        <v/>
      </c>
      <c r="M16" s="72"/>
      <c r="N16" s="72"/>
      <c r="O16" s="72" t="str">
        <f>IF(ISBLANK(Tabelle1[[#This Row],[Plate title]]),"",Tabelle1[[#This Row],[Plate title]])</f>
        <v/>
      </c>
      <c r="P16" s="72" t="str">
        <f>IF(ISBLANK(Tabelle1[[#This Row],[Plate position (e.g. A1)]]),"",LEFT(Tabelle1[[#This Row],[Plate position (e.g. A1)]],1))</f>
        <v/>
      </c>
      <c r="Q16" s="72" t="str">
        <f>IF(LEN(Tabelle1[[#This Row],[Plate position (e.g. A1)]])=2,"0"&amp;RIGHT(Tabelle1[[#This Row],[Plate position (e.g. A1)]],1),RIGHT(Tabelle1[[#This Row],[Plate position (e.g. A1)]],2))</f>
        <v/>
      </c>
      <c r="R16" s="74" t="str">
        <f>IF(ISBLANK(Tabelle1[[#This Row],[Sample shipment]]),"",Tabelle1[[#This Row],[Sample shipment]])</f>
        <v/>
      </c>
      <c r="S16" s="72" t="str">
        <f>IF(ISBLANK(Tabelle1[[#This Row],[Sample volume
'[µL']]]),"",Tabelle1[[#This Row],[Sample volume
'[µL']]])</f>
        <v/>
      </c>
      <c r="T16" s="72" t="str">
        <f>IF(ISBLANK(Tabelle1[[#This Row],[Concentration '[ng/µl']]]),IF(ISBLANK(Tabelle1[[#This Row],[Concentration single library '[ng/µl']]]),"",Tabelle1[[#This Row],[Concentration single library '[ng/µl']]]),Tabelle1[[#This Row],[Concentration '[ng/µl']]])</f>
        <v/>
      </c>
      <c r="U16" s="72" t="str">
        <f>IF(ISBLANK(Tabelle1[[#This Row],[Purity OD 260nm/280nm]]),"",Tabelle1[[#This Row],[Purity OD 260nm/280nm]])</f>
        <v/>
      </c>
      <c r="V16" s="72" t="str">
        <f>IF(ISBLANK(Tabelle1[[#This Row],[Purity OD 260nm/230nm]]),"",Tabelle1[[#This Row],[Purity OD 260nm/230nm]])</f>
        <v/>
      </c>
      <c r="W16" s="72" t="str">
        <f>IF(ISBLANK(Tabelle1[[#This Row],[Sequencing mode]]),"",Tabelle1[[#This Row],[Sequencing mode]])</f>
        <v/>
      </c>
      <c r="X16" s="72" t="str">
        <f>IF(ISBLANK(Tabelle1[[#This Row],[Elution buffer]]),"",Tabelle1[[#This Row],[Elution buffer]])</f>
        <v/>
      </c>
      <c r="Y16" s="72" t="str">
        <f>IF(ISBLANK(Tabelle1[[#This Row],[RIN/DIN]]),"",Tabelle1[[#This Row],[RIN/DIN]])</f>
        <v/>
      </c>
      <c r="Z16" s="72" t="str">
        <f>IF(ISBLANK(Tabelle1[[#This Row],[Fragment size pool '[bp'] after indexing]]),"",Tabelle1[[#This Row],[Fragment size pool '[bp'] after indexing]])</f>
        <v/>
      </c>
      <c r="AA16" s="72" t="str">
        <f>IF(ISBLANK(Tabelle1[[#This Row],[Index i7]]),"",Tabelle1[[#This Row],[Index i7]])</f>
        <v/>
      </c>
      <c r="AB16" s="72" t="str">
        <f>IF(ISBLANK(Tabelle1[[#This Row],[Index i5]]),"",Tabelle1[[#This Row],[Index i5]])</f>
        <v/>
      </c>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72"/>
      <c r="CY16" s="72"/>
      <c r="CZ16" s="72"/>
      <c r="DA16" s="72"/>
      <c r="DB16" s="72"/>
      <c r="DC16" s="72"/>
    </row>
    <row r="17" spans="1:107" x14ac:dyDescent="0.2">
      <c r="A17" s="78"/>
      <c r="B17" s="75"/>
      <c r="C17" s="75"/>
      <c r="D17" s="76"/>
      <c r="E17" s="72"/>
      <c r="F17" s="72"/>
      <c r="G17" s="73"/>
      <c r="H17" s="72" t="str">
        <f>IF(ISBLANK(Tabelle1[[#This Row],[Lab ID]]),"",Tabelle1[[#This Row],[Lab ID]])</f>
        <v/>
      </c>
      <c r="I17" s="72" t="str">
        <f>IF(ISBLANK(Tabelle1[[#This Row],[Sample name]]),"",Tabelle1[[#This Row],[Sample name]])</f>
        <v/>
      </c>
      <c r="J17" s="72" t="str">
        <f>IF(ISBLANK(Tabelle1[[#This Row],[QBiC barcode (filled by QBiC)]]),"",Tabelle1[[#This Row],[QBiC barcode (filled by QBiC)]])</f>
        <v/>
      </c>
      <c r="K17" s="72" t="str">
        <f>IF(ISBLANK(Tabelle1[[#This Row],[Sample tissue]]),"",Tabelle1[[#This Row],[Sample tissue]])</f>
        <v/>
      </c>
      <c r="L17" s="72" t="str">
        <f>IF(ISBLANK(Tabelle1[[#This Row],[FFPE material]]),"",IF(Tabelle1[[#This Row],[FFPE material]]="Yes", 1,  IF(Tabelle1[[#This Row],[FFPE material]]="No",0,1)))</f>
        <v/>
      </c>
      <c r="M17" s="72"/>
      <c r="N17" s="72"/>
      <c r="O17" s="72" t="str">
        <f>IF(ISBLANK(Tabelle1[[#This Row],[Plate title]]),"",Tabelle1[[#This Row],[Plate title]])</f>
        <v/>
      </c>
      <c r="P17" s="72" t="str">
        <f>IF(ISBLANK(Tabelle1[[#This Row],[Plate position (e.g. A1)]]),"",LEFT(Tabelle1[[#This Row],[Plate position (e.g. A1)]],1))</f>
        <v/>
      </c>
      <c r="Q17" s="72" t="str">
        <f>IF(LEN(Tabelle1[[#This Row],[Plate position (e.g. A1)]])=2,"0"&amp;RIGHT(Tabelle1[[#This Row],[Plate position (e.g. A1)]],1),RIGHT(Tabelle1[[#This Row],[Plate position (e.g. A1)]],2))</f>
        <v/>
      </c>
      <c r="R17" s="74" t="str">
        <f>IF(ISBLANK(Tabelle1[[#This Row],[Sample shipment]]),"",Tabelle1[[#This Row],[Sample shipment]])</f>
        <v/>
      </c>
      <c r="S17" s="72" t="str">
        <f>IF(ISBLANK(Tabelle1[[#This Row],[Sample volume
'[µL']]]),"",Tabelle1[[#This Row],[Sample volume
'[µL']]])</f>
        <v/>
      </c>
      <c r="T17" s="72" t="str">
        <f>IF(ISBLANK(Tabelle1[[#This Row],[Concentration '[ng/µl']]]),IF(ISBLANK(Tabelle1[[#This Row],[Concentration single library '[ng/µl']]]),"",Tabelle1[[#This Row],[Concentration single library '[ng/µl']]]),Tabelle1[[#This Row],[Concentration '[ng/µl']]])</f>
        <v/>
      </c>
      <c r="U17" s="72" t="str">
        <f>IF(ISBLANK(Tabelle1[[#This Row],[Purity OD 260nm/280nm]]),"",Tabelle1[[#This Row],[Purity OD 260nm/280nm]])</f>
        <v/>
      </c>
      <c r="V17" s="72" t="str">
        <f>IF(ISBLANK(Tabelle1[[#This Row],[Purity OD 260nm/230nm]]),"",Tabelle1[[#This Row],[Purity OD 260nm/230nm]])</f>
        <v/>
      </c>
      <c r="W17" s="72" t="str">
        <f>IF(ISBLANK(Tabelle1[[#This Row],[Sequencing mode]]),"",Tabelle1[[#This Row],[Sequencing mode]])</f>
        <v/>
      </c>
      <c r="X17" s="72" t="str">
        <f>IF(ISBLANK(Tabelle1[[#This Row],[Elution buffer]]),"",Tabelle1[[#This Row],[Elution buffer]])</f>
        <v/>
      </c>
      <c r="Y17" s="72" t="str">
        <f>IF(ISBLANK(Tabelle1[[#This Row],[RIN/DIN]]),"",Tabelle1[[#This Row],[RIN/DIN]])</f>
        <v/>
      </c>
      <c r="Z17" s="72" t="str">
        <f>IF(ISBLANK(Tabelle1[[#This Row],[Fragment size pool '[bp'] after indexing]]),"",Tabelle1[[#This Row],[Fragment size pool '[bp'] after indexing]])</f>
        <v/>
      </c>
      <c r="AA17" s="72" t="str">
        <f>IF(ISBLANK(Tabelle1[[#This Row],[Index i7]]),"",Tabelle1[[#This Row],[Index i7]])</f>
        <v/>
      </c>
      <c r="AB17" s="72" t="str">
        <f>IF(ISBLANK(Tabelle1[[#This Row],[Index i5]]),"",Tabelle1[[#This Row],[Index i5]])</f>
        <v/>
      </c>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c r="CV17" s="72"/>
      <c r="CW17" s="72"/>
      <c r="CX17" s="72"/>
      <c r="CY17" s="72"/>
      <c r="CZ17" s="72"/>
      <c r="DA17" s="72"/>
      <c r="DB17" s="72"/>
      <c r="DC17" s="72"/>
    </row>
    <row r="18" spans="1:107" x14ac:dyDescent="0.2">
      <c r="A18" s="78"/>
      <c r="B18" s="75"/>
      <c r="C18" s="75"/>
      <c r="D18" s="76"/>
      <c r="E18" s="72"/>
      <c r="F18" s="72"/>
      <c r="G18" s="73"/>
      <c r="H18" s="72" t="str">
        <f>IF(ISBLANK(Tabelle1[[#This Row],[Lab ID]]),"",Tabelle1[[#This Row],[Lab ID]])</f>
        <v/>
      </c>
      <c r="I18" s="72" t="str">
        <f>IF(ISBLANK(Tabelle1[[#This Row],[Sample name]]),"",Tabelle1[[#This Row],[Sample name]])</f>
        <v/>
      </c>
      <c r="J18" s="72" t="str">
        <f>IF(ISBLANK(Tabelle1[[#This Row],[QBiC barcode (filled by QBiC)]]),"",Tabelle1[[#This Row],[QBiC barcode (filled by QBiC)]])</f>
        <v/>
      </c>
      <c r="K18" s="72" t="str">
        <f>IF(ISBLANK(Tabelle1[[#This Row],[Sample tissue]]),"",Tabelle1[[#This Row],[Sample tissue]])</f>
        <v/>
      </c>
      <c r="L18" s="72" t="str">
        <f>IF(ISBLANK(Tabelle1[[#This Row],[FFPE material]]),"",IF(Tabelle1[[#This Row],[FFPE material]]="Yes", 1,  IF(Tabelle1[[#This Row],[FFPE material]]="No",0,1)))</f>
        <v/>
      </c>
      <c r="M18" s="72"/>
      <c r="N18" s="72"/>
      <c r="O18" s="72" t="str">
        <f>IF(ISBLANK(Tabelle1[[#This Row],[Plate title]]),"",Tabelle1[[#This Row],[Plate title]])</f>
        <v/>
      </c>
      <c r="P18" s="72" t="str">
        <f>IF(ISBLANK(Tabelle1[[#This Row],[Plate position (e.g. A1)]]),"",LEFT(Tabelle1[[#This Row],[Plate position (e.g. A1)]],1))</f>
        <v/>
      </c>
      <c r="Q18" s="72" t="str">
        <f>IF(LEN(Tabelle1[[#This Row],[Plate position (e.g. A1)]])=2,"0"&amp;RIGHT(Tabelle1[[#This Row],[Plate position (e.g. A1)]],1),RIGHT(Tabelle1[[#This Row],[Plate position (e.g. A1)]],2))</f>
        <v/>
      </c>
      <c r="R18" s="74" t="str">
        <f>IF(ISBLANK(Tabelle1[[#This Row],[Sample shipment]]),"",Tabelle1[[#This Row],[Sample shipment]])</f>
        <v/>
      </c>
      <c r="S18" s="72" t="str">
        <f>IF(ISBLANK(Tabelle1[[#This Row],[Sample volume
'[µL']]]),"",Tabelle1[[#This Row],[Sample volume
'[µL']]])</f>
        <v/>
      </c>
      <c r="T18" s="72" t="str">
        <f>IF(ISBLANK(Tabelle1[[#This Row],[Concentration '[ng/µl']]]),IF(ISBLANK(Tabelle1[[#This Row],[Concentration single library '[ng/µl']]]),"",Tabelle1[[#This Row],[Concentration single library '[ng/µl']]]),Tabelle1[[#This Row],[Concentration '[ng/µl']]])</f>
        <v/>
      </c>
      <c r="U18" s="72" t="str">
        <f>IF(ISBLANK(Tabelle1[[#This Row],[Purity OD 260nm/280nm]]),"",Tabelle1[[#This Row],[Purity OD 260nm/280nm]])</f>
        <v/>
      </c>
      <c r="V18" s="72" t="str">
        <f>IF(ISBLANK(Tabelle1[[#This Row],[Purity OD 260nm/230nm]]),"",Tabelle1[[#This Row],[Purity OD 260nm/230nm]])</f>
        <v/>
      </c>
      <c r="W18" s="72" t="str">
        <f>IF(ISBLANK(Tabelle1[[#This Row],[Sequencing mode]]),"",Tabelle1[[#This Row],[Sequencing mode]])</f>
        <v/>
      </c>
      <c r="X18" s="72" t="str">
        <f>IF(ISBLANK(Tabelle1[[#This Row],[Elution buffer]]),"",Tabelle1[[#This Row],[Elution buffer]])</f>
        <v/>
      </c>
      <c r="Y18" s="72" t="str">
        <f>IF(ISBLANK(Tabelle1[[#This Row],[RIN/DIN]]),"",Tabelle1[[#This Row],[RIN/DIN]])</f>
        <v/>
      </c>
      <c r="Z18" s="72" t="str">
        <f>IF(ISBLANK(Tabelle1[[#This Row],[Fragment size pool '[bp'] after indexing]]),"",Tabelle1[[#This Row],[Fragment size pool '[bp'] after indexing]])</f>
        <v/>
      </c>
      <c r="AA18" s="72" t="str">
        <f>IF(ISBLANK(Tabelle1[[#This Row],[Index i7]]),"",Tabelle1[[#This Row],[Index i7]])</f>
        <v/>
      </c>
      <c r="AB18" s="72" t="str">
        <f>IF(ISBLANK(Tabelle1[[#This Row],[Index i5]]),"",Tabelle1[[#This Row],[Index i5]])</f>
        <v/>
      </c>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72"/>
      <c r="CY18" s="72"/>
      <c r="CZ18" s="72"/>
      <c r="DA18" s="72"/>
      <c r="DB18" s="72"/>
      <c r="DC18" s="72"/>
    </row>
    <row r="19" spans="1:107" x14ac:dyDescent="0.2">
      <c r="A19" s="78"/>
      <c r="B19" s="75"/>
      <c r="C19" s="75"/>
      <c r="D19" s="76"/>
      <c r="E19" s="72"/>
      <c r="F19" s="72"/>
      <c r="G19" s="73"/>
      <c r="H19" s="72" t="str">
        <f>IF(ISBLANK(Tabelle1[[#This Row],[Lab ID]]),"",Tabelle1[[#This Row],[Lab ID]])</f>
        <v/>
      </c>
      <c r="I19" s="72" t="str">
        <f>IF(ISBLANK(Tabelle1[[#This Row],[Sample name]]),"",Tabelle1[[#This Row],[Sample name]])</f>
        <v/>
      </c>
      <c r="J19" s="72" t="str">
        <f>IF(ISBLANK(Tabelle1[[#This Row],[QBiC barcode (filled by QBiC)]]),"",Tabelle1[[#This Row],[QBiC barcode (filled by QBiC)]])</f>
        <v/>
      </c>
      <c r="K19" s="72" t="str">
        <f>IF(ISBLANK(Tabelle1[[#This Row],[Sample tissue]]),"",Tabelle1[[#This Row],[Sample tissue]])</f>
        <v/>
      </c>
      <c r="L19" s="72" t="str">
        <f>IF(ISBLANK(Tabelle1[[#This Row],[FFPE material]]),"",IF(Tabelle1[[#This Row],[FFPE material]]="Yes", 1,  IF(Tabelle1[[#This Row],[FFPE material]]="No",0,1)))</f>
        <v/>
      </c>
      <c r="M19" s="72"/>
      <c r="N19" s="72"/>
      <c r="O19" s="72" t="str">
        <f>IF(ISBLANK(Tabelle1[[#This Row],[Plate title]]),"",Tabelle1[[#This Row],[Plate title]])</f>
        <v/>
      </c>
      <c r="P19" s="72" t="str">
        <f>IF(ISBLANK(Tabelle1[[#This Row],[Plate position (e.g. A1)]]),"",LEFT(Tabelle1[[#This Row],[Plate position (e.g. A1)]],1))</f>
        <v/>
      </c>
      <c r="Q19" s="72" t="str">
        <f>IF(LEN(Tabelle1[[#This Row],[Plate position (e.g. A1)]])=2,"0"&amp;RIGHT(Tabelle1[[#This Row],[Plate position (e.g. A1)]],1),RIGHT(Tabelle1[[#This Row],[Plate position (e.g. A1)]],2))</f>
        <v/>
      </c>
      <c r="R19" s="74" t="str">
        <f>IF(ISBLANK(Tabelle1[[#This Row],[Sample shipment]]),"",Tabelle1[[#This Row],[Sample shipment]])</f>
        <v/>
      </c>
      <c r="S19" s="72" t="str">
        <f>IF(ISBLANK(Tabelle1[[#This Row],[Sample volume
'[µL']]]),"",Tabelle1[[#This Row],[Sample volume
'[µL']]])</f>
        <v/>
      </c>
      <c r="T19" s="72" t="str">
        <f>IF(ISBLANK(Tabelle1[[#This Row],[Concentration '[ng/µl']]]),IF(ISBLANK(Tabelle1[[#This Row],[Concentration single library '[ng/µl']]]),"",Tabelle1[[#This Row],[Concentration single library '[ng/µl']]]),Tabelle1[[#This Row],[Concentration '[ng/µl']]])</f>
        <v/>
      </c>
      <c r="U19" s="72" t="str">
        <f>IF(ISBLANK(Tabelle1[[#This Row],[Purity OD 260nm/280nm]]),"",Tabelle1[[#This Row],[Purity OD 260nm/280nm]])</f>
        <v/>
      </c>
      <c r="V19" s="72" t="str">
        <f>IF(ISBLANK(Tabelle1[[#This Row],[Purity OD 260nm/230nm]]),"",Tabelle1[[#This Row],[Purity OD 260nm/230nm]])</f>
        <v/>
      </c>
      <c r="W19" s="72" t="str">
        <f>IF(ISBLANK(Tabelle1[[#This Row],[Sequencing mode]]),"",Tabelle1[[#This Row],[Sequencing mode]])</f>
        <v/>
      </c>
      <c r="X19" s="72" t="str">
        <f>IF(ISBLANK(Tabelle1[[#This Row],[Elution buffer]]),"",Tabelle1[[#This Row],[Elution buffer]])</f>
        <v/>
      </c>
      <c r="Y19" s="72" t="str">
        <f>IF(ISBLANK(Tabelle1[[#This Row],[RIN/DIN]]),"",Tabelle1[[#This Row],[RIN/DIN]])</f>
        <v/>
      </c>
      <c r="Z19" s="72" t="str">
        <f>IF(ISBLANK(Tabelle1[[#This Row],[Fragment size pool '[bp'] after indexing]]),"",Tabelle1[[#This Row],[Fragment size pool '[bp'] after indexing]])</f>
        <v/>
      </c>
      <c r="AA19" s="72" t="str">
        <f>IF(ISBLANK(Tabelle1[[#This Row],[Index i7]]),"",Tabelle1[[#This Row],[Index i7]])</f>
        <v/>
      </c>
      <c r="AB19" s="72" t="str">
        <f>IF(ISBLANK(Tabelle1[[#This Row],[Index i5]]),"",Tabelle1[[#This Row],[Index i5]])</f>
        <v/>
      </c>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row>
    <row r="20" spans="1:107" x14ac:dyDescent="0.2">
      <c r="A20" s="78"/>
      <c r="B20" s="75"/>
      <c r="C20" s="75"/>
      <c r="D20" s="76"/>
      <c r="E20" s="72"/>
      <c r="F20" s="72"/>
      <c r="G20" s="73"/>
      <c r="H20" s="72" t="str">
        <f>IF(ISBLANK(Tabelle1[[#This Row],[Lab ID]]),"",Tabelle1[[#This Row],[Lab ID]])</f>
        <v/>
      </c>
      <c r="I20" s="72" t="str">
        <f>IF(ISBLANK(Tabelle1[[#This Row],[Sample name]]),"",Tabelle1[[#This Row],[Sample name]])</f>
        <v/>
      </c>
      <c r="J20" s="72" t="str">
        <f>IF(ISBLANK(Tabelle1[[#This Row],[QBiC barcode (filled by QBiC)]]),"",Tabelle1[[#This Row],[QBiC barcode (filled by QBiC)]])</f>
        <v/>
      </c>
      <c r="K20" s="72" t="str">
        <f>IF(ISBLANK(Tabelle1[[#This Row],[Sample tissue]]),"",Tabelle1[[#This Row],[Sample tissue]])</f>
        <v/>
      </c>
      <c r="L20" s="72" t="str">
        <f>IF(ISBLANK(Tabelle1[[#This Row],[FFPE material]]),"",IF(Tabelle1[[#This Row],[FFPE material]]="Yes", 1,  IF(Tabelle1[[#This Row],[FFPE material]]="No",0,1)))</f>
        <v/>
      </c>
      <c r="M20" s="72"/>
      <c r="N20" s="72"/>
      <c r="O20" s="72" t="str">
        <f>IF(ISBLANK(Tabelle1[[#This Row],[Plate title]]),"",Tabelle1[[#This Row],[Plate title]])</f>
        <v/>
      </c>
      <c r="P20" s="72" t="str">
        <f>IF(ISBLANK(Tabelle1[[#This Row],[Plate position (e.g. A1)]]),"",LEFT(Tabelle1[[#This Row],[Plate position (e.g. A1)]],1))</f>
        <v/>
      </c>
      <c r="Q20" s="72" t="str">
        <f>IF(LEN(Tabelle1[[#This Row],[Plate position (e.g. A1)]])=2,"0"&amp;RIGHT(Tabelle1[[#This Row],[Plate position (e.g. A1)]],1),RIGHT(Tabelle1[[#This Row],[Plate position (e.g. A1)]],2))</f>
        <v/>
      </c>
      <c r="R20" s="74" t="str">
        <f>IF(ISBLANK(Tabelle1[[#This Row],[Sample shipment]]),"",Tabelle1[[#This Row],[Sample shipment]])</f>
        <v/>
      </c>
      <c r="S20" s="72" t="str">
        <f>IF(ISBLANK(Tabelle1[[#This Row],[Sample volume
'[µL']]]),"",Tabelle1[[#This Row],[Sample volume
'[µL']]])</f>
        <v/>
      </c>
      <c r="T20" s="72" t="str">
        <f>IF(ISBLANK(Tabelle1[[#This Row],[Concentration '[ng/µl']]]),IF(ISBLANK(Tabelle1[[#This Row],[Concentration single library '[ng/µl']]]),"",Tabelle1[[#This Row],[Concentration single library '[ng/µl']]]),Tabelle1[[#This Row],[Concentration '[ng/µl']]])</f>
        <v/>
      </c>
      <c r="U20" s="72" t="str">
        <f>IF(ISBLANK(Tabelle1[[#This Row],[Purity OD 260nm/280nm]]),"",Tabelle1[[#This Row],[Purity OD 260nm/280nm]])</f>
        <v/>
      </c>
      <c r="V20" s="72" t="str">
        <f>IF(ISBLANK(Tabelle1[[#This Row],[Purity OD 260nm/230nm]]),"",Tabelle1[[#This Row],[Purity OD 260nm/230nm]])</f>
        <v/>
      </c>
      <c r="W20" s="72" t="str">
        <f>IF(ISBLANK(Tabelle1[[#This Row],[Sequencing mode]]),"",Tabelle1[[#This Row],[Sequencing mode]])</f>
        <v/>
      </c>
      <c r="X20" s="72" t="str">
        <f>IF(ISBLANK(Tabelle1[[#This Row],[Elution buffer]]),"",Tabelle1[[#This Row],[Elution buffer]])</f>
        <v/>
      </c>
      <c r="Y20" s="72" t="str">
        <f>IF(ISBLANK(Tabelle1[[#This Row],[RIN/DIN]]),"",Tabelle1[[#This Row],[RIN/DIN]])</f>
        <v/>
      </c>
      <c r="Z20" s="72" t="str">
        <f>IF(ISBLANK(Tabelle1[[#This Row],[Fragment size pool '[bp'] after indexing]]),"",Tabelle1[[#This Row],[Fragment size pool '[bp'] after indexing]])</f>
        <v/>
      </c>
      <c r="AA20" s="72" t="str">
        <f>IF(ISBLANK(Tabelle1[[#This Row],[Index i7]]),"",Tabelle1[[#This Row],[Index i7]])</f>
        <v/>
      </c>
      <c r="AB20" s="72" t="str">
        <f>IF(ISBLANK(Tabelle1[[#This Row],[Index i5]]),"",Tabelle1[[#This Row],[Index i5]])</f>
        <v/>
      </c>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72"/>
      <c r="CY20" s="72"/>
      <c r="CZ20" s="72"/>
      <c r="DA20" s="72"/>
      <c r="DB20" s="72"/>
      <c r="DC20" s="72"/>
    </row>
    <row r="21" spans="1:107" x14ac:dyDescent="0.2">
      <c r="A21" s="78"/>
      <c r="B21" s="75"/>
      <c r="C21" s="75"/>
      <c r="D21" s="76"/>
      <c r="E21" s="72"/>
      <c r="F21" s="72"/>
      <c r="G21" s="73"/>
      <c r="H21" s="72" t="str">
        <f>IF(ISBLANK(Tabelle1[[#This Row],[Lab ID]]),"",Tabelle1[[#This Row],[Lab ID]])</f>
        <v/>
      </c>
      <c r="I21" s="72" t="str">
        <f>IF(ISBLANK(Tabelle1[[#This Row],[Sample name]]),"",Tabelle1[[#This Row],[Sample name]])</f>
        <v/>
      </c>
      <c r="J21" s="72" t="str">
        <f>IF(ISBLANK(Tabelle1[[#This Row],[QBiC barcode (filled by QBiC)]]),"",Tabelle1[[#This Row],[QBiC barcode (filled by QBiC)]])</f>
        <v/>
      </c>
      <c r="K21" s="72" t="str">
        <f>IF(ISBLANK(Tabelle1[[#This Row],[Sample tissue]]),"",Tabelle1[[#This Row],[Sample tissue]])</f>
        <v/>
      </c>
      <c r="L21" s="72" t="str">
        <f>IF(ISBLANK(Tabelle1[[#This Row],[FFPE material]]),"",IF(Tabelle1[[#This Row],[FFPE material]]="Yes", 1,  IF(Tabelle1[[#This Row],[FFPE material]]="No",0,1)))</f>
        <v/>
      </c>
      <c r="M21" s="72"/>
      <c r="N21" s="72"/>
      <c r="O21" s="72" t="str">
        <f>IF(ISBLANK(Tabelle1[[#This Row],[Plate title]]),"",Tabelle1[[#This Row],[Plate title]])</f>
        <v/>
      </c>
      <c r="P21" s="72" t="str">
        <f>IF(ISBLANK(Tabelle1[[#This Row],[Plate position (e.g. A1)]]),"",LEFT(Tabelle1[[#This Row],[Plate position (e.g. A1)]],1))</f>
        <v/>
      </c>
      <c r="Q21" s="72" t="str">
        <f>IF(LEN(Tabelle1[[#This Row],[Plate position (e.g. A1)]])=2,"0"&amp;RIGHT(Tabelle1[[#This Row],[Plate position (e.g. A1)]],1),RIGHT(Tabelle1[[#This Row],[Plate position (e.g. A1)]],2))</f>
        <v/>
      </c>
      <c r="R21" s="74" t="str">
        <f>IF(ISBLANK(Tabelle1[[#This Row],[Sample shipment]]),"",Tabelle1[[#This Row],[Sample shipment]])</f>
        <v/>
      </c>
      <c r="S21" s="72" t="str">
        <f>IF(ISBLANK(Tabelle1[[#This Row],[Sample volume
'[µL']]]),"",Tabelle1[[#This Row],[Sample volume
'[µL']]])</f>
        <v/>
      </c>
      <c r="T21" s="72" t="str">
        <f>IF(ISBLANK(Tabelle1[[#This Row],[Concentration '[ng/µl']]]),IF(ISBLANK(Tabelle1[[#This Row],[Concentration single library '[ng/µl']]]),"",Tabelle1[[#This Row],[Concentration single library '[ng/µl']]]),Tabelle1[[#This Row],[Concentration '[ng/µl']]])</f>
        <v/>
      </c>
      <c r="U21" s="72" t="str">
        <f>IF(ISBLANK(Tabelle1[[#This Row],[Purity OD 260nm/280nm]]),"",Tabelle1[[#This Row],[Purity OD 260nm/280nm]])</f>
        <v/>
      </c>
      <c r="V21" s="72" t="str">
        <f>IF(ISBLANK(Tabelle1[[#This Row],[Purity OD 260nm/230nm]]),"",Tabelle1[[#This Row],[Purity OD 260nm/230nm]])</f>
        <v/>
      </c>
      <c r="W21" s="72" t="str">
        <f>IF(ISBLANK(Tabelle1[[#This Row],[Sequencing mode]]),"",Tabelle1[[#This Row],[Sequencing mode]])</f>
        <v/>
      </c>
      <c r="X21" s="72" t="str">
        <f>IF(ISBLANK(Tabelle1[[#This Row],[Elution buffer]]),"",Tabelle1[[#This Row],[Elution buffer]])</f>
        <v/>
      </c>
      <c r="Y21" s="72" t="str">
        <f>IF(ISBLANK(Tabelle1[[#This Row],[RIN/DIN]]),"",Tabelle1[[#This Row],[RIN/DIN]])</f>
        <v/>
      </c>
      <c r="Z21" s="72" t="str">
        <f>IF(ISBLANK(Tabelle1[[#This Row],[Fragment size pool '[bp'] after indexing]]),"",Tabelle1[[#This Row],[Fragment size pool '[bp'] after indexing]])</f>
        <v/>
      </c>
      <c r="AA21" s="72" t="str">
        <f>IF(ISBLANK(Tabelle1[[#This Row],[Index i7]]),"",Tabelle1[[#This Row],[Index i7]])</f>
        <v/>
      </c>
      <c r="AB21" s="72" t="str">
        <f>IF(ISBLANK(Tabelle1[[#This Row],[Index i5]]),"",Tabelle1[[#This Row],[Index i5]])</f>
        <v/>
      </c>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row>
    <row r="22" spans="1:107" x14ac:dyDescent="0.2">
      <c r="A22" s="78"/>
      <c r="B22" s="75"/>
      <c r="C22" s="75"/>
      <c r="D22" s="76"/>
      <c r="E22" s="72"/>
      <c r="F22" s="72"/>
      <c r="G22" s="73"/>
      <c r="H22" s="72" t="str">
        <f>IF(ISBLANK(Tabelle1[[#This Row],[Lab ID]]),"",Tabelle1[[#This Row],[Lab ID]])</f>
        <v/>
      </c>
      <c r="I22" s="72" t="str">
        <f>IF(ISBLANK(Tabelle1[[#This Row],[Sample name]]),"",Tabelle1[[#This Row],[Sample name]])</f>
        <v/>
      </c>
      <c r="J22" s="72" t="str">
        <f>IF(ISBLANK(Tabelle1[[#This Row],[QBiC barcode (filled by QBiC)]]),"",Tabelle1[[#This Row],[QBiC barcode (filled by QBiC)]])</f>
        <v/>
      </c>
      <c r="K22" s="72" t="str">
        <f>IF(ISBLANK(Tabelle1[[#This Row],[Sample tissue]]),"",Tabelle1[[#This Row],[Sample tissue]])</f>
        <v/>
      </c>
      <c r="L22" s="72" t="str">
        <f>IF(ISBLANK(Tabelle1[[#This Row],[FFPE material]]),"",IF(Tabelle1[[#This Row],[FFPE material]]="Yes", 1,  IF(Tabelle1[[#This Row],[FFPE material]]="No",0,1)))</f>
        <v/>
      </c>
      <c r="M22" s="72"/>
      <c r="N22" s="72"/>
      <c r="O22" s="72" t="str">
        <f>IF(ISBLANK(Tabelle1[[#This Row],[Plate title]]),"",Tabelle1[[#This Row],[Plate title]])</f>
        <v/>
      </c>
      <c r="P22" s="72" t="str">
        <f>IF(ISBLANK(Tabelle1[[#This Row],[Plate position (e.g. A1)]]),"",LEFT(Tabelle1[[#This Row],[Plate position (e.g. A1)]],1))</f>
        <v/>
      </c>
      <c r="Q22" s="72" t="str">
        <f>IF(LEN(Tabelle1[[#This Row],[Plate position (e.g. A1)]])=2,"0"&amp;RIGHT(Tabelle1[[#This Row],[Plate position (e.g. A1)]],1),RIGHT(Tabelle1[[#This Row],[Plate position (e.g. A1)]],2))</f>
        <v/>
      </c>
      <c r="R22" s="74" t="str">
        <f>IF(ISBLANK(Tabelle1[[#This Row],[Sample shipment]]),"",Tabelle1[[#This Row],[Sample shipment]])</f>
        <v/>
      </c>
      <c r="S22" s="72" t="str">
        <f>IF(ISBLANK(Tabelle1[[#This Row],[Sample volume
'[µL']]]),"",Tabelle1[[#This Row],[Sample volume
'[µL']]])</f>
        <v/>
      </c>
      <c r="T22" s="72" t="str">
        <f>IF(ISBLANK(Tabelle1[[#This Row],[Concentration '[ng/µl']]]),IF(ISBLANK(Tabelle1[[#This Row],[Concentration single library '[ng/µl']]]),"",Tabelle1[[#This Row],[Concentration single library '[ng/µl']]]),Tabelle1[[#This Row],[Concentration '[ng/µl']]])</f>
        <v/>
      </c>
      <c r="U22" s="72" t="str">
        <f>IF(ISBLANK(Tabelle1[[#This Row],[Purity OD 260nm/280nm]]),"",Tabelle1[[#This Row],[Purity OD 260nm/280nm]])</f>
        <v/>
      </c>
      <c r="V22" s="72" t="str">
        <f>IF(ISBLANK(Tabelle1[[#This Row],[Purity OD 260nm/230nm]]),"",Tabelle1[[#This Row],[Purity OD 260nm/230nm]])</f>
        <v/>
      </c>
      <c r="W22" s="72" t="str">
        <f>IF(ISBLANK(Tabelle1[[#This Row],[Sequencing mode]]),"",Tabelle1[[#This Row],[Sequencing mode]])</f>
        <v/>
      </c>
      <c r="X22" s="72" t="str">
        <f>IF(ISBLANK(Tabelle1[[#This Row],[Elution buffer]]),"",Tabelle1[[#This Row],[Elution buffer]])</f>
        <v/>
      </c>
      <c r="Y22" s="72" t="str">
        <f>IF(ISBLANK(Tabelle1[[#This Row],[RIN/DIN]]),"",Tabelle1[[#This Row],[RIN/DIN]])</f>
        <v/>
      </c>
      <c r="Z22" s="72" t="str">
        <f>IF(ISBLANK(Tabelle1[[#This Row],[Fragment size pool '[bp'] after indexing]]),"",Tabelle1[[#This Row],[Fragment size pool '[bp'] after indexing]])</f>
        <v/>
      </c>
      <c r="AA22" s="72" t="str">
        <f>IF(ISBLANK(Tabelle1[[#This Row],[Index i7]]),"",Tabelle1[[#This Row],[Index i7]])</f>
        <v/>
      </c>
      <c r="AB22" s="72" t="str">
        <f>IF(ISBLANK(Tabelle1[[#This Row],[Index i5]]),"",Tabelle1[[#This Row],[Index i5]])</f>
        <v/>
      </c>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row>
    <row r="23" spans="1:107" x14ac:dyDescent="0.2">
      <c r="A23" s="78"/>
      <c r="B23" s="75"/>
      <c r="C23" s="75"/>
      <c r="D23" s="76"/>
      <c r="E23" s="72"/>
      <c r="F23" s="72"/>
      <c r="G23" s="73"/>
      <c r="H23" s="72" t="str">
        <f>IF(ISBLANK(Tabelle1[[#This Row],[Lab ID]]),"",Tabelle1[[#This Row],[Lab ID]])</f>
        <v/>
      </c>
      <c r="I23" s="72" t="str">
        <f>IF(ISBLANK(Tabelle1[[#This Row],[Sample name]]),"",Tabelle1[[#This Row],[Sample name]])</f>
        <v/>
      </c>
      <c r="J23" s="72" t="str">
        <f>IF(ISBLANK(Tabelle1[[#This Row],[QBiC barcode (filled by QBiC)]]),"",Tabelle1[[#This Row],[QBiC barcode (filled by QBiC)]])</f>
        <v/>
      </c>
      <c r="K23" s="72" t="str">
        <f>IF(ISBLANK(Tabelle1[[#This Row],[Sample tissue]]),"",Tabelle1[[#This Row],[Sample tissue]])</f>
        <v/>
      </c>
      <c r="L23" s="72" t="str">
        <f>IF(ISBLANK(Tabelle1[[#This Row],[FFPE material]]),"",IF(Tabelle1[[#This Row],[FFPE material]]="Yes", 1,  IF(Tabelle1[[#This Row],[FFPE material]]="No",0,1)))</f>
        <v/>
      </c>
      <c r="M23" s="72"/>
      <c r="N23" s="72"/>
      <c r="O23" s="72" t="str">
        <f>IF(ISBLANK(Tabelle1[[#This Row],[Plate title]]),"",Tabelle1[[#This Row],[Plate title]])</f>
        <v/>
      </c>
      <c r="P23" s="72" t="str">
        <f>IF(ISBLANK(Tabelle1[[#This Row],[Plate position (e.g. A1)]]),"",LEFT(Tabelle1[[#This Row],[Plate position (e.g. A1)]],1))</f>
        <v/>
      </c>
      <c r="Q23" s="72" t="str">
        <f>IF(LEN(Tabelle1[[#This Row],[Plate position (e.g. A1)]])=2,"0"&amp;RIGHT(Tabelle1[[#This Row],[Plate position (e.g. A1)]],1),RIGHT(Tabelle1[[#This Row],[Plate position (e.g. A1)]],2))</f>
        <v/>
      </c>
      <c r="R23" s="74" t="str">
        <f>IF(ISBLANK(Tabelle1[[#This Row],[Sample shipment]]),"",Tabelle1[[#This Row],[Sample shipment]])</f>
        <v/>
      </c>
      <c r="S23" s="72" t="str">
        <f>IF(ISBLANK(Tabelle1[[#This Row],[Sample volume
'[µL']]]),"",Tabelle1[[#This Row],[Sample volume
'[µL']]])</f>
        <v/>
      </c>
      <c r="T23" s="72" t="str">
        <f>IF(ISBLANK(Tabelle1[[#This Row],[Concentration '[ng/µl']]]),IF(ISBLANK(Tabelle1[[#This Row],[Concentration single library '[ng/µl']]]),"",Tabelle1[[#This Row],[Concentration single library '[ng/µl']]]),Tabelle1[[#This Row],[Concentration '[ng/µl']]])</f>
        <v/>
      </c>
      <c r="U23" s="72" t="str">
        <f>IF(ISBLANK(Tabelle1[[#This Row],[Purity OD 260nm/280nm]]),"",Tabelle1[[#This Row],[Purity OD 260nm/280nm]])</f>
        <v/>
      </c>
      <c r="V23" s="72" t="str">
        <f>IF(ISBLANK(Tabelle1[[#This Row],[Purity OD 260nm/230nm]]),"",Tabelle1[[#This Row],[Purity OD 260nm/230nm]])</f>
        <v/>
      </c>
      <c r="W23" s="72" t="str">
        <f>IF(ISBLANK(Tabelle1[[#This Row],[Sequencing mode]]),"",Tabelle1[[#This Row],[Sequencing mode]])</f>
        <v/>
      </c>
      <c r="X23" s="72" t="str">
        <f>IF(ISBLANK(Tabelle1[[#This Row],[Elution buffer]]),"",Tabelle1[[#This Row],[Elution buffer]])</f>
        <v/>
      </c>
      <c r="Y23" s="72" t="str">
        <f>IF(ISBLANK(Tabelle1[[#This Row],[RIN/DIN]]),"",Tabelle1[[#This Row],[RIN/DIN]])</f>
        <v/>
      </c>
      <c r="Z23" s="72" t="str">
        <f>IF(ISBLANK(Tabelle1[[#This Row],[Fragment size pool '[bp'] after indexing]]),"",Tabelle1[[#This Row],[Fragment size pool '[bp'] after indexing]])</f>
        <v/>
      </c>
      <c r="AA23" s="72" t="str">
        <f>IF(ISBLANK(Tabelle1[[#This Row],[Index i7]]),"",Tabelle1[[#This Row],[Index i7]])</f>
        <v/>
      </c>
      <c r="AB23" s="72" t="str">
        <f>IF(ISBLANK(Tabelle1[[#This Row],[Index i5]]),"",Tabelle1[[#This Row],[Index i5]])</f>
        <v/>
      </c>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row>
    <row r="24" spans="1:107" x14ac:dyDescent="0.2">
      <c r="A24" s="78"/>
      <c r="B24" s="75"/>
      <c r="C24" s="75"/>
      <c r="D24" s="76"/>
      <c r="E24" s="72"/>
      <c r="F24" s="72"/>
      <c r="G24" s="73"/>
      <c r="H24" s="72" t="str">
        <f>IF(ISBLANK(Tabelle1[[#This Row],[Lab ID]]),"",Tabelle1[[#This Row],[Lab ID]])</f>
        <v/>
      </c>
      <c r="I24" s="72" t="str">
        <f>IF(ISBLANK(Tabelle1[[#This Row],[Sample name]]),"",Tabelle1[[#This Row],[Sample name]])</f>
        <v/>
      </c>
      <c r="J24" s="72" t="str">
        <f>IF(ISBLANK(Tabelle1[[#This Row],[QBiC barcode (filled by QBiC)]]),"",Tabelle1[[#This Row],[QBiC barcode (filled by QBiC)]])</f>
        <v/>
      </c>
      <c r="K24" s="72" t="str">
        <f>IF(ISBLANK(Tabelle1[[#This Row],[Sample tissue]]),"",Tabelle1[[#This Row],[Sample tissue]])</f>
        <v/>
      </c>
      <c r="L24" s="72" t="str">
        <f>IF(ISBLANK(Tabelle1[[#This Row],[FFPE material]]),"",IF(Tabelle1[[#This Row],[FFPE material]]="Yes", 1,  IF(Tabelle1[[#This Row],[FFPE material]]="No",0,1)))</f>
        <v/>
      </c>
      <c r="M24" s="72"/>
      <c r="N24" s="72"/>
      <c r="O24" s="72" t="str">
        <f>IF(ISBLANK(Tabelle1[[#This Row],[Plate title]]),"",Tabelle1[[#This Row],[Plate title]])</f>
        <v/>
      </c>
      <c r="P24" s="72" t="str">
        <f>IF(ISBLANK(Tabelle1[[#This Row],[Plate position (e.g. A1)]]),"",LEFT(Tabelle1[[#This Row],[Plate position (e.g. A1)]],1))</f>
        <v/>
      </c>
      <c r="Q24" s="72" t="str">
        <f>IF(LEN(Tabelle1[[#This Row],[Plate position (e.g. A1)]])=2,"0"&amp;RIGHT(Tabelle1[[#This Row],[Plate position (e.g. A1)]],1),RIGHT(Tabelle1[[#This Row],[Plate position (e.g. A1)]],2))</f>
        <v/>
      </c>
      <c r="R24" s="74" t="str">
        <f>IF(ISBLANK(Tabelle1[[#This Row],[Sample shipment]]),"",Tabelle1[[#This Row],[Sample shipment]])</f>
        <v/>
      </c>
      <c r="S24" s="72" t="str">
        <f>IF(ISBLANK(Tabelle1[[#This Row],[Sample volume
'[µL']]]),"",Tabelle1[[#This Row],[Sample volume
'[µL']]])</f>
        <v/>
      </c>
      <c r="T24" s="72" t="str">
        <f>IF(ISBLANK(Tabelle1[[#This Row],[Concentration '[ng/µl']]]),IF(ISBLANK(Tabelle1[[#This Row],[Concentration single library '[ng/µl']]]),"",Tabelle1[[#This Row],[Concentration single library '[ng/µl']]]),Tabelle1[[#This Row],[Concentration '[ng/µl']]])</f>
        <v/>
      </c>
      <c r="U24" s="72" t="str">
        <f>IF(ISBLANK(Tabelle1[[#This Row],[Purity OD 260nm/280nm]]),"",Tabelle1[[#This Row],[Purity OD 260nm/280nm]])</f>
        <v/>
      </c>
      <c r="V24" s="72" t="str">
        <f>IF(ISBLANK(Tabelle1[[#This Row],[Purity OD 260nm/230nm]]),"",Tabelle1[[#This Row],[Purity OD 260nm/230nm]])</f>
        <v/>
      </c>
      <c r="W24" s="72" t="str">
        <f>IF(ISBLANK(Tabelle1[[#This Row],[Sequencing mode]]),"",Tabelle1[[#This Row],[Sequencing mode]])</f>
        <v/>
      </c>
      <c r="X24" s="72" t="str">
        <f>IF(ISBLANK(Tabelle1[[#This Row],[Elution buffer]]),"",Tabelle1[[#This Row],[Elution buffer]])</f>
        <v/>
      </c>
      <c r="Y24" s="72" t="str">
        <f>IF(ISBLANK(Tabelle1[[#This Row],[RIN/DIN]]),"",Tabelle1[[#This Row],[RIN/DIN]])</f>
        <v/>
      </c>
      <c r="Z24" s="72" t="str">
        <f>IF(ISBLANK(Tabelle1[[#This Row],[Fragment size pool '[bp'] after indexing]]),"",Tabelle1[[#This Row],[Fragment size pool '[bp'] after indexing]])</f>
        <v/>
      </c>
      <c r="AA24" s="72" t="str">
        <f>IF(ISBLANK(Tabelle1[[#This Row],[Index i7]]),"",Tabelle1[[#This Row],[Index i7]])</f>
        <v/>
      </c>
      <c r="AB24" s="72" t="str">
        <f>IF(ISBLANK(Tabelle1[[#This Row],[Index i5]]),"",Tabelle1[[#This Row],[Index i5]])</f>
        <v/>
      </c>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row>
    <row r="25" spans="1:107" x14ac:dyDescent="0.2">
      <c r="A25" s="78"/>
      <c r="B25" s="75"/>
      <c r="C25" s="75"/>
      <c r="D25" s="76"/>
      <c r="E25" s="72"/>
      <c r="F25" s="72"/>
      <c r="G25" s="73"/>
      <c r="H25" s="72" t="str">
        <f>IF(ISBLANK(Tabelle1[[#This Row],[Lab ID]]),"",Tabelle1[[#This Row],[Lab ID]])</f>
        <v/>
      </c>
      <c r="I25" s="72" t="str">
        <f>IF(ISBLANK(Tabelle1[[#This Row],[Sample name]]),"",Tabelle1[[#This Row],[Sample name]])</f>
        <v/>
      </c>
      <c r="J25" s="72" t="str">
        <f>IF(ISBLANK(Tabelle1[[#This Row],[QBiC barcode (filled by QBiC)]]),"",Tabelle1[[#This Row],[QBiC barcode (filled by QBiC)]])</f>
        <v/>
      </c>
      <c r="K25" s="72" t="str">
        <f>IF(ISBLANK(Tabelle1[[#This Row],[Sample tissue]]),"",Tabelle1[[#This Row],[Sample tissue]])</f>
        <v/>
      </c>
      <c r="L25" s="72" t="str">
        <f>IF(ISBLANK(Tabelle1[[#This Row],[FFPE material]]),"",IF(Tabelle1[[#This Row],[FFPE material]]="Yes", 1,  IF(Tabelle1[[#This Row],[FFPE material]]="No",0,1)))</f>
        <v/>
      </c>
      <c r="M25" s="72"/>
      <c r="N25" s="72"/>
      <c r="O25" s="72" t="str">
        <f>IF(ISBLANK(Tabelle1[[#This Row],[Plate title]]),"",Tabelle1[[#This Row],[Plate title]])</f>
        <v/>
      </c>
      <c r="P25" s="72" t="str">
        <f>IF(ISBLANK(Tabelle1[[#This Row],[Plate position (e.g. A1)]]),"",LEFT(Tabelle1[[#This Row],[Plate position (e.g. A1)]],1))</f>
        <v/>
      </c>
      <c r="Q25" s="72" t="str">
        <f>IF(LEN(Tabelle1[[#This Row],[Plate position (e.g. A1)]])=2,"0"&amp;RIGHT(Tabelle1[[#This Row],[Plate position (e.g. A1)]],1),RIGHT(Tabelle1[[#This Row],[Plate position (e.g. A1)]],2))</f>
        <v/>
      </c>
      <c r="R25" s="74" t="str">
        <f>IF(ISBLANK(Tabelle1[[#This Row],[Sample shipment]]),"",Tabelle1[[#This Row],[Sample shipment]])</f>
        <v/>
      </c>
      <c r="S25" s="72" t="str">
        <f>IF(ISBLANK(Tabelle1[[#This Row],[Sample volume
'[µL']]]),"",Tabelle1[[#This Row],[Sample volume
'[µL']]])</f>
        <v/>
      </c>
      <c r="T25" s="72" t="str">
        <f>IF(ISBLANK(Tabelle1[[#This Row],[Concentration '[ng/µl']]]),IF(ISBLANK(Tabelle1[[#This Row],[Concentration single library '[ng/µl']]]),"",Tabelle1[[#This Row],[Concentration single library '[ng/µl']]]),Tabelle1[[#This Row],[Concentration '[ng/µl']]])</f>
        <v/>
      </c>
      <c r="U25" s="72" t="str">
        <f>IF(ISBLANK(Tabelle1[[#This Row],[Purity OD 260nm/280nm]]),"",Tabelle1[[#This Row],[Purity OD 260nm/280nm]])</f>
        <v/>
      </c>
      <c r="V25" s="72" t="str">
        <f>IF(ISBLANK(Tabelle1[[#This Row],[Purity OD 260nm/230nm]]),"",Tabelle1[[#This Row],[Purity OD 260nm/230nm]])</f>
        <v/>
      </c>
      <c r="W25" s="72" t="str">
        <f>IF(ISBLANK(Tabelle1[[#This Row],[Sequencing mode]]),"",Tabelle1[[#This Row],[Sequencing mode]])</f>
        <v/>
      </c>
      <c r="X25" s="72" t="str">
        <f>IF(ISBLANK(Tabelle1[[#This Row],[Elution buffer]]),"",Tabelle1[[#This Row],[Elution buffer]])</f>
        <v/>
      </c>
      <c r="Y25" s="72" t="str">
        <f>IF(ISBLANK(Tabelle1[[#This Row],[RIN/DIN]]),"",Tabelle1[[#This Row],[RIN/DIN]])</f>
        <v/>
      </c>
      <c r="Z25" s="72" t="str">
        <f>IF(ISBLANK(Tabelle1[[#This Row],[Fragment size pool '[bp'] after indexing]]),"",Tabelle1[[#This Row],[Fragment size pool '[bp'] after indexing]])</f>
        <v/>
      </c>
      <c r="AA25" s="72" t="str">
        <f>IF(ISBLANK(Tabelle1[[#This Row],[Index i7]]),"",Tabelle1[[#This Row],[Index i7]])</f>
        <v/>
      </c>
      <c r="AB25" s="72" t="str">
        <f>IF(ISBLANK(Tabelle1[[#This Row],[Index i5]]),"",Tabelle1[[#This Row],[Index i5]])</f>
        <v/>
      </c>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row>
    <row r="26" spans="1:107" x14ac:dyDescent="0.2">
      <c r="A26" s="78"/>
      <c r="B26" s="75"/>
      <c r="C26" s="75"/>
      <c r="D26" s="76"/>
      <c r="E26" s="72"/>
      <c r="F26" s="72"/>
      <c r="G26" s="73"/>
      <c r="H26" s="72" t="str">
        <f>IF(ISBLANK(Tabelle1[[#This Row],[Lab ID]]),"",Tabelle1[[#This Row],[Lab ID]])</f>
        <v/>
      </c>
      <c r="I26" s="72" t="str">
        <f>IF(ISBLANK(Tabelle1[[#This Row],[Sample name]]),"",Tabelle1[[#This Row],[Sample name]])</f>
        <v/>
      </c>
      <c r="J26" s="72" t="str">
        <f>IF(ISBLANK(Tabelle1[[#This Row],[QBiC barcode (filled by QBiC)]]),"",Tabelle1[[#This Row],[QBiC barcode (filled by QBiC)]])</f>
        <v/>
      </c>
      <c r="K26" s="72" t="str">
        <f>IF(ISBLANK(Tabelle1[[#This Row],[Sample tissue]]),"",Tabelle1[[#This Row],[Sample tissue]])</f>
        <v/>
      </c>
      <c r="L26" s="72" t="str">
        <f>IF(ISBLANK(Tabelle1[[#This Row],[FFPE material]]),"",IF(Tabelle1[[#This Row],[FFPE material]]="Yes", 1,  IF(Tabelle1[[#This Row],[FFPE material]]="No",0,1)))</f>
        <v/>
      </c>
      <c r="M26" s="72"/>
      <c r="N26" s="72"/>
      <c r="O26" s="72" t="str">
        <f>IF(ISBLANK(Tabelle1[[#This Row],[Plate title]]),"",Tabelle1[[#This Row],[Plate title]])</f>
        <v/>
      </c>
      <c r="P26" s="72" t="str">
        <f>IF(ISBLANK(Tabelle1[[#This Row],[Plate position (e.g. A1)]]),"",LEFT(Tabelle1[[#This Row],[Plate position (e.g. A1)]],1))</f>
        <v/>
      </c>
      <c r="Q26" s="72" t="str">
        <f>IF(LEN(Tabelle1[[#This Row],[Plate position (e.g. A1)]])=2,"0"&amp;RIGHT(Tabelle1[[#This Row],[Plate position (e.g. A1)]],1),RIGHT(Tabelle1[[#This Row],[Plate position (e.g. A1)]],2))</f>
        <v/>
      </c>
      <c r="R26" s="74" t="str">
        <f>IF(ISBLANK(Tabelle1[[#This Row],[Sample shipment]]),"",Tabelle1[[#This Row],[Sample shipment]])</f>
        <v/>
      </c>
      <c r="S26" s="72" t="str">
        <f>IF(ISBLANK(Tabelle1[[#This Row],[Sample volume
'[µL']]]),"",Tabelle1[[#This Row],[Sample volume
'[µL']]])</f>
        <v/>
      </c>
      <c r="T26" s="72" t="str">
        <f>IF(ISBLANK(Tabelle1[[#This Row],[Concentration '[ng/µl']]]),IF(ISBLANK(Tabelle1[[#This Row],[Concentration single library '[ng/µl']]]),"",Tabelle1[[#This Row],[Concentration single library '[ng/µl']]]),Tabelle1[[#This Row],[Concentration '[ng/µl']]])</f>
        <v/>
      </c>
      <c r="U26" s="72" t="str">
        <f>IF(ISBLANK(Tabelle1[[#This Row],[Purity OD 260nm/280nm]]),"",Tabelle1[[#This Row],[Purity OD 260nm/280nm]])</f>
        <v/>
      </c>
      <c r="V26" s="72" t="str">
        <f>IF(ISBLANK(Tabelle1[[#This Row],[Purity OD 260nm/230nm]]),"",Tabelle1[[#This Row],[Purity OD 260nm/230nm]])</f>
        <v/>
      </c>
      <c r="W26" s="72" t="str">
        <f>IF(ISBLANK(Tabelle1[[#This Row],[Sequencing mode]]),"",Tabelle1[[#This Row],[Sequencing mode]])</f>
        <v/>
      </c>
      <c r="X26" s="72" t="str">
        <f>IF(ISBLANK(Tabelle1[[#This Row],[Elution buffer]]),"",Tabelle1[[#This Row],[Elution buffer]])</f>
        <v/>
      </c>
      <c r="Y26" s="72" t="str">
        <f>IF(ISBLANK(Tabelle1[[#This Row],[RIN/DIN]]),"",Tabelle1[[#This Row],[RIN/DIN]])</f>
        <v/>
      </c>
      <c r="Z26" s="72" t="str">
        <f>IF(ISBLANK(Tabelle1[[#This Row],[Fragment size pool '[bp'] after indexing]]),"",Tabelle1[[#This Row],[Fragment size pool '[bp'] after indexing]])</f>
        <v/>
      </c>
      <c r="AA26" s="72" t="str">
        <f>IF(ISBLANK(Tabelle1[[#This Row],[Index i7]]),"",Tabelle1[[#This Row],[Index i7]])</f>
        <v/>
      </c>
      <c r="AB26" s="72" t="str">
        <f>IF(ISBLANK(Tabelle1[[#This Row],[Index i5]]),"",Tabelle1[[#This Row],[Index i5]])</f>
        <v/>
      </c>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row>
    <row r="27" spans="1:107" x14ac:dyDescent="0.2">
      <c r="A27" s="78"/>
      <c r="B27" s="75"/>
      <c r="C27" s="75"/>
      <c r="D27" s="76"/>
      <c r="E27" s="72"/>
      <c r="F27" s="72"/>
      <c r="G27" s="73"/>
      <c r="H27" s="72" t="str">
        <f>IF(ISBLANK(Tabelle1[[#This Row],[Lab ID]]),"",Tabelle1[[#This Row],[Lab ID]])</f>
        <v/>
      </c>
      <c r="I27" s="72" t="str">
        <f>IF(ISBLANK(Tabelle1[[#This Row],[Sample name]]),"",Tabelle1[[#This Row],[Sample name]])</f>
        <v/>
      </c>
      <c r="J27" s="72" t="str">
        <f>IF(ISBLANK(Tabelle1[[#This Row],[QBiC barcode (filled by QBiC)]]),"",Tabelle1[[#This Row],[QBiC barcode (filled by QBiC)]])</f>
        <v/>
      </c>
      <c r="K27" s="72" t="str">
        <f>IF(ISBLANK(Tabelle1[[#This Row],[Sample tissue]]),"",Tabelle1[[#This Row],[Sample tissue]])</f>
        <v/>
      </c>
      <c r="L27" s="72" t="str">
        <f>IF(ISBLANK(Tabelle1[[#This Row],[FFPE material]]),"",IF(Tabelle1[[#This Row],[FFPE material]]="Yes", 1,  IF(Tabelle1[[#This Row],[FFPE material]]="No",0,1)))</f>
        <v/>
      </c>
      <c r="M27" s="72"/>
      <c r="N27" s="72"/>
      <c r="O27" s="72" t="str">
        <f>IF(ISBLANK(Tabelle1[[#This Row],[Plate title]]),"",Tabelle1[[#This Row],[Plate title]])</f>
        <v/>
      </c>
      <c r="P27" s="72" t="str">
        <f>IF(ISBLANK(Tabelle1[[#This Row],[Plate position (e.g. A1)]]),"",LEFT(Tabelle1[[#This Row],[Plate position (e.g. A1)]],1))</f>
        <v/>
      </c>
      <c r="Q27" s="72" t="str">
        <f>IF(LEN(Tabelle1[[#This Row],[Plate position (e.g. A1)]])=2,"0"&amp;RIGHT(Tabelle1[[#This Row],[Plate position (e.g. A1)]],1),RIGHT(Tabelle1[[#This Row],[Plate position (e.g. A1)]],2))</f>
        <v/>
      </c>
      <c r="R27" s="74" t="str">
        <f>IF(ISBLANK(Tabelle1[[#This Row],[Sample shipment]]),"",Tabelle1[[#This Row],[Sample shipment]])</f>
        <v/>
      </c>
      <c r="S27" s="72" t="str">
        <f>IF(ISBLANK(Tabelle1[[#This Row],[Sample volume
'[µL']]]),"",Tabelle1[[#This Row],[Sample volume
'[µL']]])</f>
        <v/>
      </c>
      <c r="T27" s="72" t="str">
        <f>IF(ISBLANK(Tabelle1[[#This Row],[Concentration '[ng/µl']]]),IF(ISBLANK(Tabelle1[[#This Row],[Concentration single library '[ng/µl']]]),"",Tabelle1[[#This Row],[Concentration single library '[ng/µl']]]),Tabelle1[[#This Row],[Concentration '[ng/µl']]])</f>
        <v/>
      </c>
      <c r="U27" s="72" t="str">
        <f>IF(ISBLANK(Tabelle1[[#This Row],[Purity OD 260nm/280nm]]),"",Tabelle1[[#This Row],[Purity OD 260nm/280nm]])</f>
        <v/>
      </c>
      <c r="V27" s="72" t="str">
        <f>IF(ISBLANK(Tabelle1[[#This Row],[Purity OD 260nm/230nm]]),"",Tabelle1[[#This Row],[Purity OD 260nm/230nm]])</f>
        <v/>
      </c>
      <c r="W27" s="72" t="str">
        <f>IF(ISBLANK(Tabelle1[[#This Row],[Sequencing mode]]),"",Tabelle1[[#This Row],[Sequencing mode]])</f>
        <v/>
      </c>
      <c r="X27" s="72" t="str">
        <f>IF(ISBLANK(Tabelle1[[#This Row],[Elution buffer]]),"",Tabelle1[[#This Row],[Elution buffer]])</f>
        <v/>
      </c>
      <c r="Y27" s="72" t="str">
        <f>IF(ISBLANK(Tabelle1[[#This Row],[RIN/DIN]]),"",Tabelle1[[#This Row],[RIN/DIN]])</f>
        <v/>
      </c>
      <c r="Z27" s="72" t="str">
        <f>IF(ISBLANK(Tabelle1[[#This Row],[Fragment size pool '[bp'] after indexing]]),"",Tabelle1[[#This Row],[Fragment size pool '[bp'] after indexing]])</f>
        <v/>
      </c>
      <c r="AA27" s="72" t="str">
        <f>IF(ISBLANK(Tabelle1[[#This Row],[Index i7]]),"",Tabelle1[[#This Row],[Index i7]])</f>
        <v/>
      </c>
      <c r="AB27" s="72" t="str">
        <f>IF(ISBLANK(Tabelle1[[#This Row],[Index i5]]),"",Tabelle1[[#This Row],[Index i5]])</f>
        <v/>
      </c>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c r="DA27" s="72"/>
      <c r="DB27" s="72"/>
      <c r="DC27" s="72"/>
    </row>
    <row r="28" spans="1:107" x14ac:dyDescent="0.2">
      <c r="A28" s="78"/>
      <c r="B28" s="75"/>
      <c r="C28" s="75"/>
      <c r="D28" s="76"/>
      <c r="E28" s="72"/>
      <c r="F28" s="72"/>
      <c r="G28" s="73"/>
      <c r="H28" s="72" t="str">
        <f>IF(ISBLANK(Tabelle1[[#This Row],[Lab ID]]),"",Tabelle1[[#This Row],[Lab ID]])</f>
        <v/>
      </c>
      <c r="I28" s="72" t="str">
        <f>IF(ISBLANK(Tabelle1[[#This Row],[Sample name]]),"",Tabelle1[[#This Row],[Sample name]])</f>
        <v/>
      </c>
      <c r="J28" s="72" t="str">
        <f>IF(ISBLANK(Tabelle1[[#This Row],[QBiC barcode (filled by QBiC)]]),"",Tabelle1[[#This Row],[QBiC barcode (filled by QBiC)]])</f>
        <v/>
      </c>
      <c r="K28" s="72" t="str">
        <f>IF(ISBLANK(Tabelle1[[#This Row],[Sample tissue]]),"",Tabelle1[[#This Row],[Sample tissue]])</f>
        <v/>
      </c>
      <c r="L28" s="72" t="str">
        <f>IF(ISBLANK(Tabelle1[[#This Row],[FFPE material]]),"",IF(Tabelle1[[#This Row],[FFPE material]]="Yes", 1,  IF(Tabelle1[[#This Row],[FFPE material]]="No",0,1)))</f>
        <v/>
      </c>
      <c r="M28" s="72"/>
      <c r="N28" s="72"/>
      <c r="O28" s="72" t="str">
        <f>IF(ISBLANK(Tabelle1[[#This Row],[Plate title]]),"",Tabelle1[[#This Row],[Plate title]])</f>
        <v/>
      </c>
      <c r="P28" s="72" t="str">
        <f>IF(ISBLANK(Tabelle1[[#This Row],[Plate position (e.g. A1)]]),"",LEFT(Tabelle1[[#This Row],[Plate position (e.g. A1)]],1))</f>
        <v/>
      </c>
      <c r="Q28" s="72" t="str">
        <f>IF(LEN(Tabelle1[[#This Row],[Plate position (e.g. A1)]])=2,"0"&amp;RIGHT(Tabelle1[[#This Row],[Plate position (e.g. A1)]],1),RIGHT(Tabelle1[[#This Row],[Plate position (e.g. A1)]],2))</f>
        <v/>
      </c>
      <c r="R28" s="74" t="str">
        <f>IF(ISBLANK(Tabelle1[[#This Row],[Sample shipment]]),"",Tabelle1[[#This Row],[Sample shipment]])</f>
        <v/>
      </c>
      <c r="S28" s="72" t="str">
        <f>IF(ISBLANK(Tabelle1[[#This Row],[Sample volume
'[µL']]]),"",Tabelle1[[#This Row],[Sample volume
'[µL']]])</f>
        <v/>
      </c>
      <c r="T28" s="72" t="str">
        <f>IF(ISBLANK(Tabelle1[[#This Row],[Concentration '[ng/µl']]]),IF(ISBLANK(Tabelle1[[#This Row],[Concentration single library '[ng/µl']]]),"",Tabelle1[[#This Row],[Concentration single library '[ng/µl']]]),Tabelle1[[#This Row],[Concentration '[ng/µl']]])</f>
        <v/>
      </c>
      <c r="U28" s="72" t="str">
        <f>IF(ISBLANK(Tabelle1[[#This Row],[Purity OD 260nm/280nm]]),"",Tabelle1[[#This Row],[Purity OD 260nm/280nm]])</f>
        <v/>
      </c>
      <c r="V28" s="72" t="str">
        <f>IF(ISBLANK(Tabelle1[[#This Row],[Purity OD 260nm/230nm]]),"",Tabelle1[[#This Row],[Purity OD 260nm/230nm]])</f>
        <v/>
      </c>
      <c r="W28" s="72" t="str">
        <f>IF(ISBLANK(Tabelle1[[#This Row],[Sequencing mode]]),"",Tabelle1[[#This Row],[Sequencing mode]])</f>
        <v/>
      </c>
      <c r="X28" s="72" t="str">
        <f>IF(ISBLANK(Tabelle1[[#This Row],[Elution buffer]]),"",Tabelle1[[#This Row],[Elution buffer]])</f>
        <v/>
      </c>
      <c r="Y28" s="72" t="str">
        <f>IF(ISBLANK(Tabelle1[[#This Row],[RIN/DIN]]),"",Tabelle1[[#This Row],[RIN/DIN]])</f>
        <v/>
      </c>
      <c r="Z28" s="72" t="str">
        <f>IF(ISBLANK(Tabelle1[[#This Row],[Fragment size pool '[bp'] after indexing]]),"",Tabelle1[[#This Row],[Fragment size pool '[bp'] after indexing]])</f>
        <v/>
      </c>
      <c r="AA28" s="72" t="str">
        <f>IF(ISBLANK(Tabelle1[[#This Row],[Index i7]]),"",Tabelle1[[#This Row],[Index i7]])</f>
        <v/>
      </c>
      <c r="AB28" s="72" t="str">
        <f>IF(ISBLANK(Tabelle1[[#This Row],[Index i5]]),"",Tabelle1[[#This Row],[Index i5]])</f>
        <v/>
      </c>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row>
    <row r="29" spans="1:107" x14ac:dyDescent="0.2">
      <c r="A29" s="78"/>
      <c r="B29" s="75"/>
      <c r="C29" s="75"/>
      <c r="D29" s="76"/>
      <c r="E29" s="72"/>
      <c r="F29" s="72"/>
      <c r="G29" s="73"/>
      <c r="H29" s="72" t="str">
        <f>IF(ISBLANK(Tabelle1[[#This Row],[Lab ID]]),"",Tabelle1[[#This Row],[Lab ID]])</f>
        <v/>
      </c>
      <c r="I29" s="72" t="str">
        <f>IF(ISBLANK(Tabelle1[[#This Row],[Sample name]]),"",Tabelle1[[#This Row],[Sample name]])</f>
        <v/>
      </c>
      <c r="J29" s="72" t="str">
        <f>IF(ISBLANK(Tabelle1[[#This Row],[QBiC barcode (filled by QBiC)]]),"",Tabelle1[[#This Row],[QBiC barcode (filled by QBiC)]])</f>
        <v/>
      </c>
      <c r="K29" s="72" t="str">
        <f>IF(ISBLANK(Tabelle1[[#This Row],[Sample tissue]]),"",Tabelle1[[#This Row],[Sample tissue]])</f>
        <v/>
      </c>
      <c r="L29" s="72" t="str">
        <f>IF(ISBLANK(Tabelle1[[#This Row],[FFPE material]]),"",IF(Tabelle1[[#This Row],[FFPE material]]="Yes", 1,  IF(Tabelle1[[#This Row],[FFPE material]]="No",0,1)))</f>
        <v/>
      </c>
      <c r="M29" s="72"/>
      <c r="N29" s="72"/>
      <c r="O29" s="72" t="str">
        <f>IF(ISBLANK(Tabelle1[[#This Row],[Plate title]]),"",Tabelle1[[#This Row],[Plate title]])</f>
        <v/>
      </c>
      <c r="P29" s="72" t="str">
        <f>IF(ISBLANK(Tabelle1[[#This Row],[Plate position (e.g. A1)]]),"",LEFT(Tabelle1[[#This Row],[Plate position (e.g. A1)]],1))</f>
        <v/>
      </c>
      <c r="Q29" s="72" t="str">
        <f>IF(LEN(Tabelle1[[#This Row],[Plate position (e.g. A1)]])=2,"0"&amp;RIGHT(Tabelle1[[#This Row],[Plate position (e.g. A1)]],1),RIGHT(Tabelle1[[#This Row],[Plate position (e.g. A1)]],2))</f>
        <v/>
      </c>
      <c r="R29" s="74" t="str">
        <f>IF(ISBLANK(Tabelle1[[#This Row],[Sample shipment]]),"",Tabelle1[[#This Row],[Sample shipment]])</f>
        <v/>
      </c>
      <c r="S29" s="72" t="str">
        <f>IF(ISBLANK(Tabelle1[[#This Row],[Sample volume
'[µL']]]),"",Tabelle1[[#This Row],[Sample volume
'[µL']]])</f>
        <v/>
      </c>
      <c r="T29" s="72" t="str">
        <f>IF(ISBLANK(Tabelle1[[#This Row],[Concentration '[ng/µl']]]),IF(ISBLANK(Tabelle1[[#This Row],[Concentration single library '[ng/µl']]]),"",Tabelle1[[#This Row],[Concentration single library '[ng/µl']]]),Tabelle1[[#This Row],[Concentration '[ng/µl']]])</f>
        <v/>
      </c>
      <c r="U29" s="72" t="str">
        <f>IF(ISBLANK(Tabelle1[[#This Row],[Purity OD 260nm/280nm]]),"",Tabelle1[[#This Row],[Purity OD 260nm/280nm]])</f>
        <v/>
      </c>
      <c r="V29" s="72" t="str">
        <f>IF(ISBLANK(Tabelle1[[#This Row],[Purity OD 260nm/230nm]]),"",Tabelle1[[#This Row],[Purity OD 260nm/230nm]])</f>
        <v/>
      </c>
      <c r="W29" s="72" t="str">
        <f>IF(ISBLANK(Tabelle1[[#This Row],[Sequencing mode]]),"",Tabelle1[[#This Row],[Sequencing mode]])</f>
        <v/>
      </c>
      <c r="X29" s="72" t="str">
        <f>IF(ISBLANK(Tabelle1[[#This Row],[Elution buffer]]),"",Tabelle1[[#This Row],[Elution buffer]])</f>
        <v/>
      </c>
      <c r="Y29" s="72" t="str">
        <f>IF(ISBLANK(Tabelle1[[#This Row],[RIN/DIN]]),"",Tabelle1[[#This Row],[RIN/DIN]])</f>
        <v/>
      </c>
      <c r="Z29" s="72" t="str">
        <f>IF(ISBLANK(Tabelle1[[#This Row],[Fragment size pool '[bp'] after indexing]]),"",Tabelle1[[#This Row],[Fragment size pool '[bp'] after indexing]])</f>
        <v/>
      </c>
      <c r="AA29" s="72" t="str">
        <f>IF(ISBLANK(Tabelle1[[#This Row],[Index i7]]),"",Tabelle1[[#This Row],[Index i7]])</f>
        <v/>
      </c>
      <c r="AB29" s="72" t="str">
        <f>IF(ISBLANK(Tabelle1[[#This Row],[Index i5]]),"",Tabelle1[[#This Row],[Index i5]])</f>
        <v/>
      </c>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c r="DA29" s="72"/>
      <c r="DB29" s="72"/>
      <c r="DC29" s="72"/>
    </row>
    <row r="30" spans="1:107" x14ac:dyDescent="0.2">
      <c r="A30" s="78"/>
      <c r="B30" s="75"/>
      <c r="C30" s="75"/>
      <c r="D30" s="76"/>
      <c r="E30" s="72"/>
      <c r="F30" s="72"/>
      <c r="G30" s="73"/>
      <c r="H30" s="72" t="str">
        <f>IF(ISBLANK(Tabelle1[[#This Row],[Lab ID]]),"",Tabelle1[[#This Row],[Lab ID]])</f>
        <v/>
      </c>
      <c r="I30" s="72" t="str">
        <f>IF(ISBLANK(Tabelle1[[#This Row],[Sample name]]),"",Tabelle1[[#This Row],[Sample name]])</f>
        <v/>
      </c>
      <c r="J30" s="72" t="str">
        <f>IF(ISBLANK(Tabelle1[[#This Row],[QBiC barcode (filled by QBiC)]]),"",Tabelle1[[#This Row],[QBiC barcode (filled by QBiC)]])</f>
        <v/>
      </c>
      <c r="K30" s="72" t="str">
        <f>IF(ISBLANK(Tabelle1[[#This Row],[Sample tissue]]),"",Tabelle1[[#This Row],[Sample tissue]])</f>
        <v/>
      </c>
      <c r="L30" s="72" t="str">
        <f>IF(ISBLANK(Tabelle1[[#This Row],[FFPE material]]),"",IF(Tabelle1[[#This Row],[FFPE material]]="Yes", 1,  IF(Tabelle1[[#This Row],[FFPE material]]="No",0,1)))</f>
        <v/>
      </c>
      <c r="M30" s="72"/>
      <c r="N30" s="72"/>
      <c r="O30" s="72" t="str">
        <f>IF(ISBLANK(Tabelle1[[#This Row],[Plate title]]),"",Tabelle1[[#This Row],[Plate title]])</f>
        <v/>
      </c>
      <c r="P30" s="72" t="str">
        <f>IF(ISBLANK(Tabelle1[[#This Row],[Plate position (e.g. A1)]]),"",LEFT(Tabelle1[[#This Row],[Plate position (e.g. A1)]],1))</f>
        <v/>
      </c>
      <c r="Q30" s="72" t="str">
        <f>IF(LEN(Tabelle1[[#This Row],[Plate position (e.g. A1)]])=2,"0"&amp;RIGHT(Tabelle1[[#This Row],[Plate position (e.g. A1)]],1),RIGHT(Tabelle1[[#This Row],[Plate position (e.g. A1)]],2))</f>
        <v/>
      </c>
      <c r="R30" s="74" t="str">
        <f>IF(ISBLANK(Tabelle1[[#This Row],[Sample shipment]]),"",Tabelle1[[#This Row],[Sample shipment]])</f>
        <v/>
      </c>
      <c r="S30" s="72" t="str">
        <f>IF(ISBLANK(Tabelle1[[#This Row],[Sample volume
'[µL']]]),"",Tabelle1[[#This Row],[Sample volume
'[µL']]])</f>
        <v/>
      </c>
      <c r="T30" s="72" t="str">
        <f>IF(ISBLANK(Tabelle1[[#This Row],[Concentration '[ng/µl']]]),IF(ISBLANK(Tabelle1[[#This Row],[Concentration single library '[ng/µl']]]),"",Tabelle1[[#This Row],[Concentration single library '[ng/µl']]]),Tabelle1[[#This Row],[Concentration '[ng/µl']]])</f>
        <v/>
      </c>
      <c r="U30" s="72" t="str">
        <f>IF(ISBLANK(Tabelle1[[#This Row],[Purity OD 260nm/280nm]]),"",Tabelle1[[#This Row],[Purity OD 260nm/280nm]])</f>
        <v/>
      </c>
      <c r="V30" s="72" t="str">
        <f>IF(ISBLANK(Tabelle1[[#This Row],[Purity OD 260nm/230nm]]),"",Tabelle1[[#This Row],[Purity OD 260nm/230nm]])</f>
        <v/>
      </c>
      <c r="W30" s="72" t="str">
        <f>IF(ISBLANK(Tabelle1[[#This Row],[Sequencing mode]]),"",Tabelle1[[#This Row],[Sequencing mode]])</f>
        <v/>
      </c>
      <c r="X30" s="72" t="str">
        <f>IF(ISBLANK(Tabelle1[[#This Row],[Elution buffer]]),"",Tabelle1[[#This Row],[Elution buffer]])</f>
        <v/>
      </c>
      <c r="Y30" s="72" t="str">
        <f>IF(ISBLANK(Tabelle1[[#This Row],[RIN/DIN]]),"",Tabelle1[[#This Row],[RIN/DIN]])</f>
        <v/>
      </c>
      <c r="Z30" s="72" t="str">
        <f>IF(ISBLANK(Tabelle1[[#This Row],[Fragment size pool '[bp'] after indexing]]),"",Tabelle1[[#This Row],[Fragment size pool '[bp'] after indexing]])</f>
        <v/>
      </c>
      <c r="AA30" s="72" t="str">
        <f>IF(ISBLANK(Tabelle1[[#This Row],[Index i7]]),"",Tabelle1[[#This Row],[Index i7]])</f>
        <v/>
      </c>
      <c r="AB30" s="72" t="str">
        <f>IF(ISBLANK(Tabelle1[[#This Row],[Index i5]]),"",Tabelle1[[#This Row],[Index i5]])</f>
        <v/>
      </c>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c r="DA30" s="72"/>
      <c r="DB30" s="72"/>
      <c r="DC30" s="72"/>
    </row>
    <row r="31" spans="1:107" x14ac:dyDescent="0.2">
      <c r="A31" s="78"/>
      <c r="B31" s="75"/>
      <c r="C31" s="75"/>
      <c r="D31" s="76"/>
      <c r="E31" s="72"/>
      <c r="F31" s="72"/>
      <c r="G31" s="73"/>
      <c r="H31" s="72" t="str">
        <f>IF(ISBLANK(Tabelle1[[#This Row],[Lab ID]]),"",Tabelle1[[#This Row],[Lab ID]])</f>
        <v/>
      </c>
      <c r="I31" s="72" t="str">
        <f>IF(ISBLANK(Tabelle1[[#This Row],[Sample name]]),"",Tabelle1[[#This Row],[Sample name]])</f>
        <v/>
      </c>
      <c r="J31" s="72" t="str">
        <f>IF(ISBLANK(Tabelle1[[#This Row],[QBiC barcode (filled by QBiC)]]),"",Tabelle1[[#This Row],[QBiC barcode (filled by QBiC)]])</f>
        <v/>
      </c>
      <c r="K31" s="72" t="str">
        <f>IF(ISBLANK(Tabelle1[[#This Row],[Sample tissue]]),"",Tabelle1[[#This Row],[Sample tissue]])</f>
        <v/>
      </c>
      <c r="L31" s="72" t="str">
        <f>IF(ISBLANK(Tabelle1[[#This Row],[FFPE material]]),"",IF(Tabelle1[[#This Row],[FFPE material]]="Yes", 1,  IF(Tabelle1[[#This Row],[FFPE material]]="No",0,1)))</f>
        <v/>
      </c>
      <c r="M31" s="72"/>
      <c r="N31" s="72"/>
      <c r="O31" s="72" t="str">
        <f>IF(ISBLANK(Tabelle1[[#This Row],[Plate title]]),"",Tabelle1[[#This Row],[Plate title]])</f>
        <v/>
      </c>
      <c r="P31" s="72" t="str">
        <f>IF(ISBLANK(Tabelle1[[#This Row],[Plate position (e.g. A1)]]),"",LEFT(Tabelle1[[#This Row],[Plate position (e.g. A1)]],1))</f>
        <v/>
      </c>
      <c r="Q31" s="72" t="str">
        <f>IF(LEN(Tabelle1[[#This Row],[Plate position (e.g. A1)]])=2,"0"&amp;RIGHT(Tabelle1[[#This Row],[Plate position (e.g. A1)]],1),RIGHT(Tabelle1[[#This Row],[Plate position (e.g. A1)]],2))</f>
        <v/>
      </c>
      <c r="R31" s="74" t="str">
        <f>IF(ISBLANK(Tabelle1[[#This Row],[Sample shipment]]),"",Tabelle1[[#This Row],[Sample shipment]])</f>
        <v/>
      </c>
      <c r="S31" s="72" t="str">
        <f>IF(ISBLANK(Tabelle1[[#This Row],[Sample volume
'[µL']]]),"",Tabelle1[[#This Row],[Sample volume
'[µL']]])</f>
        <v/>
      </c>
      <c r="T31" s="72" t="str">
        <f>IF(ISBLANK(Tabelle1[[#This Row],[Concentration '[ng/µl']]]),IF(ISBLANK(Tabelle1[[#This Row],[Concentration single library '[ng/µl']]]),"",Tabelle1[[#This Row],[Concentration single library '[ng/µl']]]),Tabelle1[[#This Row],[Concentration '[ng/µl']]])</f>
        <v/>
      </c>
      <c r="U31" s="72" t="str">
        <f>IF(ISBLANK(Tabelle1[[#This Row],[Purity OD 260nm/280nm]]),"",Tabelle1[[#This Row],[Purity OD 260nm/280nm]])</f>
        <v/>
      </c>
      <c r="V31" s="72" t="str">
        <f>IF(ISBLANK(Tabelle1[[#This Row],[Purity OD 260nm/230nm]]),"",Tabelle1[[#This Row],[Purity OD 260nm/230nm]])</f>
        <v/>
      </c>
      <c r="W31" s="72" t="str">
        <f>IF(ISBLANK(Tabelle1[[#This Row],[Sequencing mode]]),"",Tabelle1[[#This Row],[Sequencing mode]])</f>
        <v/>
      </c>
      <c r="X31" s="72" t="str">
        <f>IF(ISBLANK(Tabelle1[[#This Row],[Elution buffer]]),"",Tabelle1[[#This Row],[Elution buffer]])</f>
        <v/>
      </c>
      <c r="Y31" s="72" t="str">
        <f>IF(ISBLANK(Tabelle1[[#This Row],[RIN/DIN]]),"",Tabelle1[[#This Row],[RIN/DIN]])</f>
        <v/>
      </c>
      <c r="Z31" s="72" t="str">
        <f>IF(ISBLANK(Tabelle1[[#This Row],[Fragment size pool '[bp'] after indexing]]),"",Tabelle1[[#This Row],[Fragment size pool '[bp'] after indexing]])</f>
        <v/>
      </c>
      <c r="AA31" s="72" t="str">
        <f>IF(ISBLANK(Tabelle1[[#This Row],[Index i7]]),"",Tabelle1[[#This Row],[Index i7]])</f>
        <v/>
      </c>
      <c r="AB31" s="72" t="str">
        <f>IF(ISBLANK(Tabelle1[[#This Row],[Index i5]]),"",Tabelle1[[#This Row],[Index i5]])</f>
        <v/>
      </c>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row>
    <row r="32" spans="1:107" x14ac:dyDescent="0.2">
      <c r="A32" s="78"/>
      <c r="B32" s="75"/>
      <c r="C32" s="75"/>
      <c r="D32" s="76"/>
      <c r="E32" s="72"/>
      <c r="F32" s="72"/>
      <c r="G32" s="73"/>
      <c r="H32" s="72" t="str">
        <f>IF(ISBLANK(Tabelle1[[#This Row],[Lab ID]]),"",Tabelle1[[#This Row],[Lab ID]])</f>
        <v/>
      </c>
      <c r="I32" s="72" t="str">
        <f>IF(ISBLANK(Tabelle1[[#This Row],[Sample name]]),"",Tabelle1[[#This Row],[Sample name]])</f>
        <v/>
      </c>
      <c r="J32" s="72" t="str">
        <f>IF(ISBLANK(Tabelle1[[#This Row],[QBiC barcode (filled by QBiC)]]),"",Tabelle1[[#This Row],[QBiC barcode (filled by QBiC)]])</f>
        <v/>
      </c>
      <c r="K32" s="72" t="str">
        <f>IF(ISBLANK(Tabelle1[[#This Row],[Sample tissue]]),"",Tabelle1[[#This Row],[Sample tissue]])</f>
        <v/>
      </c>
      <c r="L32" s="72" t="str">
        <f>IF(ISBLANK(Tabelle1[[#This Row],[FFPE material]]),"",IF(Tabelle1[[#This Row],[FFPE material]]="Yes", 1,  IF(Tabelle1[[#This Row],[FFPE material]]="No",0,1)))</f>
        <v/>
      </c>
      <c r="M32" s="72"/>
      <c r="N32" s="72"/>
      <c r="O32" s="72" t="str">
        <f>IF(ISBLANK(Tabelle1[[#This Row],[Plate title]]),"",Tabelle1[[#This Row],[Plate title]])</f>
        <v/>
      </c>
      <c r="P32" s="72" t="str">
        <f>IF(ISBLANK(Tabelle1[[#This Row],[Plate position (e.g. A1)]]),"",LEFT(Tabelle1[[#This Row],[Plate position (e.g. A1)]],1))</f>
        <v/>
      </c>
      <c r="Q32" s="72" t="str">
        <f>IF(LEN(Tabelle1[[#This Row],[Plate position (e.g. A1)]])=2,"0"&amp;RIGHT(Tabelle1[[#This Row],[Plate position (e.g. A1)]],1),RIGHT(Tabelle1[[#This Row],[Plate position (e.g. A1)]],2))</f>
        <v/>
      </c>
      <c r="R32" s="74" t="str">
        <f>IF(ISBLANK(Tabelle1[[#This Row],[Sample shipment]]),"",Tabelle1[[#This Row],[Sample shipment]])</f>
        <v/>
      </c>
      <c r="S32" s="72" t="str">
        <f>IF(ISBLANK(Tabelle1[[#This Row],[Sample volume
'[µL']]]),"",Tabelle1[[#This Row],[Sample volume
'[µL']]])</f>
        <v/>
      </c>
      <c r="T32" s="72" t="str">
        <f>IF(ISBLANK(Tabelle1[[#This Row],[Concentration '[ng/µl']]]),IF(ISBLANK(Tabelle1[[#This Row],[Concentration single library '[ng/µl']]]),"",Tabelle1[[#This Row],[Concentration single library '[ng/µl']]]),Tabelle1[[#This Row],[Concentration '[ng/µl']]])</f>
        <v/>
      </c>
      <c r="U32" s="72" t="str">
        <f>IF(ISBLANK(Tabelle1[[#This Row],[Purity OD 260nm/280nm]]),"",Tabelle1[[#This Row],[Purity OD 260nm/280nm]])</f>
        <v/>
      </c>
      <c r="V32" s="72" t="str">
        <f>IF(ISBLANK(Tabelle1[[#This Row],[Purity OD 260nm/230nm]]),"",Tabelle1[[#This Row],[Purity OD 260nm/230nm]])</f>
        <v/>
      </c>
      <c r="W32" s="72" t="str">
        <f>IF(ISBLANK(Tabelle1[[#This Row],[Sequencing mode]]),"",Tabelle1[[#This Row],[Sequencing mode]])</f>
        <v/>
      </c>
      <c r="X32" s="72" t="str">
        <f>IF(ISBLANK(Tabelle1[[#This Row],[Elution buffer]]),"",Tabelle1[[#This Row],[Elution buffer]])</f>
        <v/>
      </c>
      <c r="Y32" s="72" t="str">
        <f>IF(ISBLANK(Tabelle1[[#This Row],[RIN/DIN]]),"",Tabelle1[[#This Row],[RIN/DIN]])</f>
        <v/>
      </c>
      <c r="Z32" s="72" t="str">
        <f>IF(ISBLANK(Tabelle1[[#This Row],[Fragment size pool '[bp'] after indexing]]),"",Tabelle1[[#This Row],[Fragment size pool '[bp'] after indexing]])</f>
        <v/>
      </c>
      <c r="AA32" s="72" t="str">
        <f>IF(ISBLANK(Tabelle1[[#This Row],[Index i7]]),"",Tabelle1[[#This Row],[Index i7]])</f>
        <v/>
      </c>
      <c r="AB32" s="72" t="str">
        <f>IF(ISBLANK(Tabelle1[[#This Row],[Index i5]]),"",Tabelle1[[#This Row],[Index i5]])</f>
        <v/>
      </c>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c r="DA32" s="72"/>
      <c r="DB32" s="72"/>
      <c r="DC32" s="72"/>
    </row>
    <row r="33" spans="1:107" x14ac:dyDescent="0.2">
      <c r="A33" s="78"/>
      <c r="B33" s="75"/>
      <c r="C33" s="75"/>
      <c r="D33" s="76"/>
      <c r="E33" s="72"/>
      <c r="F33" s="72"/>
      <c r="G33" s="73"/>
      <c r="H33" s="72" t="str">
        <f>IF(ISBLANK(Tabelle1[[#This Row],[Lab ID]]),"",Tabelle1[[#This Row],[Lab ID]])</f>
        <v/>
      </c>
      <c r="I33" s="72" t="str">
        <f>IF(ISBLANK(Tabelle1[[#This Row],[Sample name]]),"",Tabelle1[[#This Row],[Sample name]])</f>
        <v/>
      </c>
      <c r="J33" s="72" t="str">
        <f>IF(ISBLANK(Tabelle1[[#This Row],[QBiC barcode (filled by QBiC)]]),"",Tabelle1[[#This Row],[QBiC barcode (filled by QBiC)]])</f>
        <v/>
      </c>
      <c r="K33" s="72" t="str">
        <f>IF(ISBLANK(Tabelle1[[#This Row],[Sample tissue]]),"",Tabelle1[[#This Row],[Sample tissue]])</f>
        <v/>
      </c>
      <c r="L33" s="72" t="str">
        <f>IF(ISBLANK(Tabelle1[[#This Row],[FFPE material]]),"",IF(Tabelle1[[#This Row],[FFPE material]]="Yes", 1,  IF(Tabelle1[[#This Row],[FFPE material]]="No",0,1)))</f>
        <v/>
      </c>
      <c r="M33" s="72"/>
      <c r="N33" s="72"/>
      <c r="O33" s="72" t="str">
        <f>IF(ISBLANK(Tabelle1[[#This Row],[Plate title]]),"",Tabelle1[[#This Row],[Plate title]])</f>
        <v/>
      </c>
      <c r="P33" s="72" t="str">
        <f>IF(ISBLANK(Tabelle1[[#This Row],[Plate position (e.g. A1)]]),"",LEFT(Tabelle1[[#This Row],[Plate position (e.g. A1)]],1))</f>
        <v/>
      </c>
      <c r="Q33" s="72" t="str">
        <f>IF(LEN(Tabelle1[[#This Row],[Plate position (e.g. A1)]])=2,"0"&amp;RIGHT(Tabelle1[[#This Row],[Plate position (e.g. A1)]],1),RIGHT(Tabelle1[[#This Row],[Plate position (e.g. A1)]],2))</f>
        <v/>
      </c>
      <c r="R33" s="74" t="str">
        <f>IF(ISBLANK(Tabelle1[[#This Row],[Sample shipment]]),"",Tabelle1[[#This Row],[Sample shipment]])</f>
        <v/>
      </c>
      <c r="S33" s="72" t="str">
        <f>IF(ISBLANK(Tabelle1[[#This Row],[Sample volume
'[µL']]]),"",Tabelle1[[#This Row],[Sample volume
'[µL']]])</f>
        <v/>
      </c>
      <c r="T33" s="72" t="str">
        <f>IF(ISBLANK(Tabelle1[[#This Row],[Concentration '[ng/µl']]]),IF(ISBLANK(Tabelle1[[#This Row],[Concentration single library '[ng/µl']]]),"",Tabelle1[[#This Row],[Concentration single library '[ng/µl']]]),Tabelle1[[#This Row],[Concentration '[ng/µl']]])</f>
        <v/>
      </c>
      <c r="U33" s="72" t="str">
        <f>IF(ISBLANK(Tabelle1[[#This Row],[Purity OD 260nm/280nm]]),"",Tabelle1[[#This Row],[Purity OD 260nm/280nm]])</f>
        <v/>
      </c>
      <c r="V33" s="72" t="str">
        <f>IF(ISBLANK(Tabelle1[[#This Row],[Purity OD 260nm/230nm]]),"",Tabelle1[[#This Row],[Purity OD 260nm/230nm]])</f>
        <v/>
      </c>
      <c r="W33" s="72" t="str">
        <f>IF(ISBLANK(Tabelle1[[#This Row],[Sequencing mode]]),"",Tabelle1[[#This Row],[Sequencing mode]])</f>
        <v/>
      </c>
      <c r="X33" s="72" t="str">
        <f>IF(ISBLANK(Tabelle1[[#This Row],[Elution buffer]]),"",Tabelle1[[#This Row],[Elution buffer]])</f>
        <v/>
      </c>
      <c r="Y33" s="72" t="str">
        <f>IF(ISBLANK(Tabelle1[[#This Row],[RIN/DIN]]),"",Tabelle1[[#This Row],[RIN/DIN]])</f>
        <v/>
      </c>
      <c r="Z33" s="72" t="str">
        <f>IF(ISBLANK(Tabelle1[[#This Row],[Fragment size pool '[bp'] after indexing]]),"",Tabelle1[[#This Row],[Fragment size pool '[bp'] after indexing]])</f>
        <v/>
      </c>
      <c r="AA33" s="72" t="str">
        <f>IF(ISBLANK(Tabelle1[[#This Row],[Index i7]]),"",Tabelle1[[#This Row],[Index i7]])</f>
        <v/>
      </c>
      <c r="AB33" s="72" t="str">
        <f>IF(ISBLANK(Tabelle1[[#This Row],[Index i5]]),"",Tabelle1[[#This Row],[Index i5]])</f>
        <v/>
      </c>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row>
    <row r="34" spans="1:107" x14ac:dyDescent="0.2">
      <c r="A34" s="78"/>
      <c r="B34" s="75"/>
      <c r="C34" s="75"/>
      <c r="D34" s="76"/>
      <c r="E34" s="72"/>
      <c r="F34" s="72"/>
      <c r="G34" s="73"/>
      <c r="H34" s="72" t="str">
        <f>IF(ISBLANK(Tabelle1[[#This Row],[Lab ID]]),"",Tabelle1[[#This Row],[Lab ID]])</f>
        <v/>
      </c>
      <c r="I34" s="72" t="str">
        <f>IF(ISBLANK(Tabelle1[[#This Row],[Sample name]]),"",Tabelle1[[#This Row],[Sample name]])</f>
        <v/>
      </c>
      <c r="J34" s="72" t="str">
        <f>IF(ISBLANK(Tabelle1[[#This Row],[QBiC barcode (filled by QBiC)]]),"",Tabelle1[[#This Row],[QBiC barcode (filled by QBiC)]])</f>
        <v/>
      </c>
      <c r="K34" s="72" t="str">
        <f>IF(ISBLANK(Tabelle1[[#This Row],[Sample tissue]]),"",Tabelle1[[#This Row],[Sample tissue]])</f>
        <v/>
      </c>
      <c r="L34" s="72" t="str">
        <f>IF(ISBLANK(Tabelle1[[#This Row],[FFPE material]]),"",IF(Tabelle1[[#This Row],[FFPE material]]="Yes", 1,  IF(Tabelle1[[#This Row],[FFPE material]]="No",0,1)))</f>
        <v/>
      </c>
      <c r="M34" s="72"/>
      <c r="N34" s="72"/>
      <c r="O34" s="72" t="str">
        <f>IF(ISBLANK(Tabelle1[[#This Row],[Plate title]]),"",Tabelle1[[#This Row],[Plate title]])</f>
        <v/>
      </c>
      <c r="P34" s="72" t="str">
        <f>IF(ISBLANK(Tabelle1[[#This Row],[Plate position (e.g. A1)]]),"",LEFT(Tabelle1[[#This Row],[Plate position (e.g. A1)]],1))</f>
        <v/>
      </c>
      <c r="Q34" s="72" t="str">
        <f>IF(LEN(Tabelle1[[#This Row],[Plate position (e.g. A1)]])=2,"0"&amp;RIGHT(Tabelle1[[#This Row],[Plate position (e.g. A1)]],1),RIGHT(Tabelle1[[#This Row],[Plate position (e.g. A1)]],2))</f>
        <v/>
      </c>
      <c r="R34" s="74" t="str">
        <f>IF(ISBLANK(Tabelle1[[#This Row],[Sample shipment]]),"",Tabelle1[[#This Row],[Sample shipment]])</f>
        <v/>
      </c>
      <c r="S34" s="72" t="str">
        <f>IF(ISBLANK(Tabelle1[[#This Row],[Sample volume
'[µL']]]),"",Tabelle1[[#This Row],[Sample volume
'[µL']]])</f>
        <v/>
      </c>
      <c r="T34" s="72" t="str">
        <f>IF(ISBLANK(Tabelle1[[#This Row],[Concentration '[ng/µl']]]),IF(ISBLANK(Tabelle1[[#This Row],[Concentration single library '[ng/µl']]]),"",Tabelle1[[#This Row],[Concentration single library '[ng/µl']]]),Tabelle1[[#This Row],[Concentration '[ng/µl']]])</f>
        <v/>
      </c>
      <c r="U34" s="72" t="str">
        <f>IF(ISBLANK(Tabelle1[[#This Row],[Purity OD 260nm/280nm]]),"",Tabelle1[[#This Row],[Purity OD 260nm/280nm]])</f>
        <v/>
      </c>
      <c r="V34" s="72" t="str">
        <f>IF(ISBLANK(Tabelle1[[#This Row],[Purity OD 260nm/230nm]]),"",Tabelle1[[#This Row],[Purity OD 260nm/230nm]])</f>
        <v/>
      </c>
      <c r="W34" s="72" t="str">
        <f>IF(ISBLANK(Tabelle1[[#This Row],[Sequencing mode]]),"",Tabelle1[[#This Row],[Sequencing mode]])</f>
        <v/>
      </c>
      <c r="X34" s="72" t="str">
        <f>IF(ISBLANK(Tabelle1[[#This Row],[Elution buffer]]),"",Tabelle1[[#This Row],[Elution buffer]])</f>
        <v/>
      </c>
      <c r="Y34" s="72" t="str">
        <f>IF(ISBLANK(Tabelle1[[#This Row],[RIN/DIN]]),"",Tabelle1[[#This Row],[RIN/DIN]])</f>
        <v/>
      </c>
      <c r="Z34" s="72" t="str">
        <f>IF(ISBLANK(Tabelle1[[#This Row],[Fragment size pool '[bp'] after indexing]]),"",Tabelle1[[#This Row],[Fragment size pool '[bp'] after indexing]])</f>
        <v/>
      </c>
      <c r="AA34" s="72" t="str">
        <f>IF(ISBLANK(Tabelle1[[#This Row],[Index i7]]),"",Tabelle1[[#This Row],[Index i7]])</f>
        <v/>
      </c>
      <c r="AB34" s="72" t="str">
        <f>IF(ISBLANK(Tabelle1[[#This Row],[Index i5]]),"",Tabelle1[[#This Row],[Index i5]])</f>
        <v/>
      </c>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c r="DA34" s="72"/>
      <c r="DB34" s="72"/>
      <c r="DC34" s="72"/>
    </row>
    <row r="35" spans="1:107" x14ac:dyDescent="0.2">
      <c r="A35" s="78"/>
      <c r="B35" s="75"/>
      <c r="C35" s="75"/>
      <c r="D35" s="76"/>
      <c r="E35" s="72"/>
      <c r="F35" s="72"/>
      <c r="G35" s="73"/>
      <c r="H35" s="72" t="str">
        <f>IF(ISBLANK(Tabelle1[[#This Row],[Lab ID]]),"",Tabelle1[[#This Row],[Lab ID]])</f>
        <v/>
      </c>
      <c r="I35" s="72" t="str">
        <f>IF(ISBLANK(Tabelle1[[#This Row],[Sample name]]),"",Tabelle1[[#This Row],[Sample name]])</f>
        <v/>
      </c>
      <c r="J35" s="72" t="str">
        <f>IF(ISBLANK(Tabelle1[[#This Row],[QBiC barcode (filled by QBiC)]]),"",Tabelle1[[#This Row],[QBiC barcode (filled by QBiC)]])</f>
        <v/>
      </c>
      <c r="K35" s="72" t="str">
        <f>IF(ISBLANK(Tabelle1[[#This Row],[Sample tissue]]),"",Tabelle1[[#This Row],[Sample tissue]])</f>
        <v/>
      </c>
      <c r="L35" s="72" t="str">
        <f>IF(ISBLANK(Tabelle1[[#This Row],[FFPE material]]),"",IF(Tabelle1[[#This Row],[FFPE material]]="Yes", 1,  IF(Tabelle1[[#This Row],[FFPE material]]="No",0,1)))</f>
        <v/>
      </c>
      <c r="M35" s="72"/>
      <c r="N35" s="72"/>
      <c r="O35" s="72" t="str">
        <f>IF(ISBLANK(Tabelle1[[#This Row],[Plate title]]),"",Tabelle1[[#This Row],[Plate title]])</f>
        <v/>
      </c>
      <c r="P35" s="72" t="str">
        <f>IF(ISBLANK(Tabelle1[[#This Row],[Plate position (e.g. A1)]]),"",LEFT(Tabelle1[[#This Row],[Plate position (e.g. A1)]],1))</f>
        <v/>
      </c>
      <c r="Q35" s="72" t="str">
        <f>IF(LEN(Tabelle1[[#This Row],[Plate position (e.g. A1)]])=2,"0"&amp;RIGHT(Tabelle1[[#This Row],[Plate position (e.g. A1)]],1),RIGHT(Tabelle1[[#This Row],[Plate position (e.g. A1)]],2))</f>
        <v/>
      </c>
      <c r="R35" s="74" t="str">
        <f>IF(ISBLANK(Tabelle1[[#This Row],[Sample shipment]]),"",Tabelle1[[#This Row],[Sample shipment]])</f>
        <v/>
      </c>
      <c r="S35" s="72" t="str">
        <f>IF(ISBLANK(Tabelle1[[#This Row],[Sample volume
'[µL']]]),"",Tabelle1[[#This Row],[Sample volume
'[µL']]])</f>
        <v/>
      </c>
      <c r="T35" s="72" t="str">
        <f>IF(ISBLANK(Tabelle1[[#This Row],[Concentration '[ng/µl']]]),IF(ISBLANK(Tabelle1[[#This Row],[Concentration single library '[ng/µl']]]),"",Tabelle1[[#This Row],[Concentration single library '[ng/µl']]]),Tabelle1[[#This Row],[Concentration '[ng/µl']]])</f>
        <v/>
      </c>
      <c r="U35" s="72" t="str">
        <f>IF(ISBLANK(Tabelle1[[#This Row],[Purity OD 260nm/280nm]]),"",Tabelle1[[#This Row],[Purity OD 260nm/280nm]])</f>
        <v/>
      </c>
      <c r="V35" s="72" t="str">
        <f>IF(ISBLANK(Tabelle1[[#This Row],[Purity OD 260nm/230nm]]),"",Tabelle1[[#This Row],[Purity OD 260nm/230nm]])</f>
        <v/>
      </c>
      <c r="W35" s="72" t="str">
        <f>IF(ISBLANK(Tabelle1[[#This Row],[Sequencing mode]]),"",Tabelle1[[#This Row],[Sequencing mode]])</f>
        <v/>
      </c>
      <c r="X35" s="72" t="str">
        <f>IF(ISBLANK(Tabelle1[[#This Row],[Elution buffer]]),"",Tabelle1[[#This Row],[Elution buffer]])</f>
        <v/>
      </c>
      <c r="Y35" s="72" t="str">
        <f>IF(ISBLANK(Tabelle1[[#This Row],[RIN/DIN]]),"",Tabelle1[[#This Row],[RIN/DIN]])</f>
        <v/>
      </c>
      <c r="Z35" s="72" t="str">
        <f>IF(ISBLANK(Tabelle1[[#This Row],[Fragment size pool '[bp'] after indexing]]),"",Tabelle1[[#This Row],[Fragment size pool '[bp'] after indexing]])</f>
        <v/>
      </c>
      <c r="AA35" s="72" t="str">
        <f>IF(ISBLANK(Tabelle1[[#This Row],[Index i7]]),"",Tabelle1[[#This Row],[Index i7]])</f>
        <v/>
      </c>
      <c r="AB35" s="72" t="str">
        <f>IF(ISBLANK(Tabelle1[[#This Row],[Index i5]]),"",Tabelle1[[#This Row],[Index i5]])</f>
        <v/>
      </c>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c r="DA35" s="72"/>
      <c r="DB35" s="72"/>
      <c r="DC35" s="72"/>
    </row>
    <row r="36" spans="1:107" x14ac:dyDescent="0.2">
      <c r="A36" s="78"/>
      <c r="B36" s="75"/>
      <c r="C36" s="75"/>
      <c r="D36" s="76"/>
      <c r="E36" s="72"/>
      <c r="F36" s="72"/>
      <c r="G36" s="73"/>
      <c r="H36" s="72" t="str">
        <f>IF(ISBLANK(Tabelle1[[#This Row],[Lab ID]]),"",Tabelle1[[#This Row],[Lab ID]])</f>
        <v/>
      </c>
      <c r="I36" s="72" t="str">
        <f>IF(ISBLANK(Tabelle1[[#This Row],[Sample name]]),"",Tabelle1[[#This Row],[Sample name]])</f>
        <v/>
      </c>
      <c r="J36" s="72" t="str">
        <f>IF(ISBLANK(Tabelle1[[#This Row],[QBiC barcode (filled by QBiC)]]),"",Tabelle1[[#This Row],[QBiC barcode (filled by QBiC)]])</f>
        <v/>
      </c>
      <c r="K36" s="72" t="str">
        <f>IF(ISBLANK(Tabelle1[[#This Row],[Sample tissue]]),"",Tabelle1[[#This Row],[Sample tissue]])</f>
        <v/>
      </c>
      <c r="L36" s="72" t="str">
        <f>IF(ISBLANK(Tabelle1[[#This Row],[FFPE material]]),"",IF(Tabelle1[[#This Row],[FFPE material]]="Yes", 1,  IF(Tabelle1[[#This Row],[FFPE material]]="No",0,1)))</f>
        <v/>
      </c>
      <c r="M36" s="72"/>
      <c r="N36" s="72"/>
      <c r="O36" s="72" t="str">
        <f>IF(ISBLANK(Tabelle1[[#This Row],[Plate title]]),"",Tabelle1[[#This Row],[Plate title]])</f>
        <v/>
      </c>
      <c r="P36" s="72" t="str">
        <f>IF(ISBLANK(Tabelle1[[#This Row],[Plate position (e.g. A1)]]),"",LEFT(Tabelle1[[#This Row],[Plate position (e.g. A1)]],1))</f>
        <v/>
      </c>
      <c r="Q36" s="72" t="str">
        <f>IF(LEN(Tabelle1[[#This Row],[Plate position (e.g. A1)]])=2,"0"&amp;RIGHT(Tabelle1[[#This Row],[Plate position (e.g. A1)]],1),RIGHT(Tabelle1[[#This Row],[Plate position (e.g. A1)]],2))</f>
        <v/>
      </c>
      <c r="R36" s="74" t="str">
        <f>IF(ISBLANK(Tabelle1[[#This Row],[Sample shipment]]),"",Tabelle1[[#This Row],[Sample shipment]])</f>
        <v/>
      </c>
      <c r="S36" s="72" t="str">
        <f>IF(ISBLANK(Tabelle1[[#This Row],[Sample volume
'[µL']]]),"",Tabelle1[[#This Row],[Sample volume
'[µL']]])</f>
        <v/>
      </c>
      <c r="T36" s="72" t="str">
        <f>IF(ISBLANK(Tabelle1[[#This Row],[Concentration '[ng/µl']]]),IF(ISBLANK(Tabelle1[[#This Row],[Concentration single library '[ng/µl']]]),"",Tabelle1[[#This Row],[Concentration single library '[ng/µl']]]),Tabelle1[[#This Row],[Concentration '[ng/µl']]])</f>
        <v/>
      </c>
      <c r="U36" s="72" t="str">
        <f>IF(ISBLANK(Tabelle1[[#This Row],[Purity OD 260nm/280nm]]),"",Tabelle1[[#This Row],[Purity OD 260nm/280nm]])</f>
        <v/>
      </c>
      <c r="V36" s="72" t="str">
        <f>IF(ISBLANK(Tabelle1[[#This Row],[Purity OD 260nm/230nm]]),"",Tabelle1[[#This Row],[Purity OD 260nm/230nm]])</f>
        <v/>
      </c>
      <c r="W36" s="72" t="str">
        <f>IF(ISBLANK(Tabelle1[[#This Row],[Sequencing mode]]),"",Tabelle1[[#This Row],[Sequencing mode]])</f>
        <v/>
      </c>
      <c r="X36" s="72" t="str">
        <f>IF(ISBLANK(Tabelle1[[#This Row],[Elution buffer]]),"",Tabelle1[[#This Row],[Elution buffer]])</f>
        <v/>
      </c>
      <c r="Y36" s="72" t="str">
        <f>IF(ISBLANK(Tabelle1[[#This Row],[RIN/DIN]]),"",Tabelle1[[#This Row],[RIN/DIN]])</f>
        <v/>
      </c>
      <c r="Z36" s="72" t="str">
        <f>IF(ISBLANK(Tabelle1[[#This Row],[Fragment size pool '[bp'] after indexing]]),"",Tabelle1[[#This Row],[Fragment size pool '[bp'] after indexing]])</f>
        <v/>
      </c>
      <c r="AA36" s="72" t="str">
        <f>IF(ISBLANK(Tabelle1[[#This Row],[Index i7]]),"",Tabelle1[[#This Row],[Index i7]])</f>
        <v/>
      </c>
      <c r="AB36" s="72" t="str">
        <f>IF(ISBLANK(Tabelle1[[#This Row],[Index i5]]),"",Tabelle1[[#This Row],[Index i5]])</f>
        <v/>
      </c>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c r="DA36" s="72"/>
      <c r="DB36" s="72"/>
      <c r="DC36" s="72"/>
    </row>
    <row r="37" spans="1:107" x14ac:dyDescent="0.2">
      <c r="A37" s="78"/>
      <c r="B37" s="75"/>
      <c r="C37" s="75"/>
      <c r="D37" s="76"/>
      <c r="E37" s="72"/>
      <c r="F37" s="72"/>
      <c r="G37" s="73"/>
      <c r="H37" s="72" t="str">
        <f>IF(ISBLANK(Tabelle1[[#This Row],[Lab ID]]),"",Tabelle1[[#This Row],[Lab ID]])</f>
        <v/>
      </c>
      <c r="I37" s="72" t="str">
        <f>IF(ISBLANK(Tabelle1[[#This Row],[Sample name]]),"",Tabelle1[[#This Row],[Sample name]])</f>
        <v/>
      </c>
      <c r="J37" s="72" t="str">
        <f>IF(ISBLANK(Tabelle1[[#This Row],[QBiC barcode (filled by QBiC)]]),"",Tabelle1[[#This Row],[QBiC barcode (filled by QBiC)]])</f>
        <v/>
      </c>
      <c r="K37" s="72" t="str">
        <f>IF(ISBLANK(Tabelle1[[#This Row],[Sample tissue]]),"",Tabelle1[[#This Row],[Sample tissue]])</f>
        <v/>
      </c>
      <c r="L37" s="72" t="str">
        <f>IF(ISBLANK(Tabelle1[[#This Row],[FFPE material]]),"",IF(Tabelle1[[#This Row],[FFPE material]]="Yes", 1,  IF(Tabelle1[[#This Row],[FFPE material]]="No",0,1)))</f>
        <v/>
      </c>
      <c r="M37" s="72"/>
      <c r="N37" s="72"/>
      <c r="O37" s="72" t="str">
        <f>IF(ISBLANK(Tabelle1[[#This Row],[Plate title]]),"",Tabelle1[[#This Row],[Plate title]])</f>
        <v/>
      </c>
      <c r="P37" s="72" t="str">
        <f>IF(ISBLANK(Tabelle1[[#This Row],[Plate position (e.g. A1)]]),"",LEFT(Tabelle1[[#This Row],[Plate position (e.g. A1)]],1))</f>
        <v/>
      </c>
      <c r="Q37" s="72" t="str">
        <f>IF(LEN(Tabelle1[[#This Row],[Plate position (e.g. A1)]])=2,"0"&amp;RIGHT(Tabelle1[[#This Row],[Plate position (e.g. A1)]],1),RIGHT(Tabelle1[[#This Row],[Plate position (e.g. A1)]],2))</f>
        <v/>
      </c>
      <c r="R37" s="74" t="str">
        <f>IF(ISBLANK(Tabelle1[[#This Row],[Sample shipment]]),"",Tabelle1[[#This Row],[Sample shipment]])</f>
        <v/>
      </c>
      <c r="S37" s="72" t="str">
        <f>IF(ISBLANK(Tabelle1[[#This Row],[Sample volume
'[µL']]]),"",Tabelle1[[#This Row],[Sample volume
'[µL']]])</f>
        <v/>
      </c>
      <c r="T37" s="72" t="str">
        <f>IF(ISBLANK(Tabelle1[[#This Row],[Concentration '[ng/µl']]]),IF(ISBLANK(Tabelle1[[#This Row],[Concentration single library '[ng/µl']]]),"",Tabelle1[[#This Row],[Concentration single library '[ng/µl']]]),Tabelle1[[#This Row],[Concentration '[ng/µl']]])</f>
        <v/>
      </c>
      <c r="U37" s="72" t="str">
        <f>IF(ISBLANK(Tabelle1[[#This Row],[Purity OD 260nm/280nm]]),"",Tabelle1[[#This Row],[Purity OD 260nm/280nm]])</f>
        <v/>
      </c>
      <c r="V37" s="72" t="str">
        <f>IF(ISBLANK(Tabelle1[[#This Row],[Purity OD 260nm/230nm]]),"",Tabelle1[[#This Row],[Purity OD 260nm/230nm]])</f>
        <v/>
      </c>
      <c r="W37" s="72" t="str">
        <f>IF(ISBLANK(Tabelle1[[#This Row],[Sequencing mode]]),"",Tabelle1[[#This Row],[Sequencing mode]])</f>
        <v/>
      </c>
      <c r="X37" s="72" t="str">
        <f>IF(ISBLANK(Tabelle1[[#This Row],[Elution buffer]]),"",Tabelle1[[#This Row],[Elution buffer]])</f>
        <v/>
      </c>
      <c r="Y37" s="72" t="str">
        <f>IF(ISBLANK(Tabelle1[[#This Row],[RIN/DIN]]),"",Tabelle1[[#This Row],[RIN/DIN]])</f>
        <v/>
      </c>
      <c r="Z37" s="72" t="str">
        <f>IF(ISBLANK(Tabelle1[[#This Row],[Fragment size pool '[bp'] after indexing]]),"",Tabelle1[[#This Row],[Fragment size pool '[bp'] after indexing]])</f>
        <v/>
      </c>
      <c r="AA37" s="72" t="str">
        <f>IF(ISBLANK(Tabelle1[[#This Row],[Index i7]]),"",Tabelle1[[#This Row],[Index i7]])</f>
        <v/>
      </c>
      <c r="AB37" s="72" t="str">
        <f>IF(ISBLANK(Tabelle1[[#This Row],[Index i5]]),"",Tabelle1[[#This Row],[Index i5]])</f>
        <v/>
      </c>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2"/>
    </row>
    <row r="38" spans="1:107" x14ac:dyDescent="0.2">
      <c r="A38" s="78"/>
      <c r="B38" s="75"/>
      <c r="C38" s="75"/>
      <c r="D38" s="76"/>
      <c r="E38" s="72"/>
      <c r="F38" s="72"/>
      <c r="G38" s="73"/>
      <c r="H38" s="72" t="str">
        <f>IF(ISBLANK(Tabelle1[[#This Row],[Lab ID]]),"",Tabelle1[[#This Row],[Lab ID]])</f>
        <v/>
      </c>
      <c r="I38" s="72" t="str">
        <f>IF(ISBLANK(Tabelle1[[#This Row],[Sample name]]),"",Tabelle1[[#This Row],[Sample name]])</f>
        <v/>
      </c>
      <c r="J38" s="72" t="str">
        <f>IF(ISBLANK(Tabelle1[[#This Row],[QBiC barcode (filled by QBiC)]]),"",Tabelle1[[#This Row],[QBiC barcode (filled by QBiC)]])</f>
        <v/>
      </c>
      <c r="K38" s="72" t="str">
        <f>IF(ISBLANK(Tabelle1[[#This Row],[Sample tissue]]),"",Tabelle1[[#This Row],[Sample tissue]])</f>
        <v/>
      </c>
      <c r="L38" s="72" t="str">
        <f>IF(ISBLANK(Tabelle1[[#This Row],[FFPE material]]),"",IF(Tabelle1[[#This Row],[FFPE material]]="Yes", 1,  IF(Tabelle1[[#This Row],[FFPE material]]="No",0,1)))</f>
        <v/>
      </c>
      <c r="M38" s="72"/>
      <c r="N38" s="72"/>
      <c r="O38" s="72" t="str">
        <f>IF(ISBLANK(Tabelle1[[#This Row],[Plate title]]),"",Tabelle1[[#This Row],[Plate title]])</f>
        <v/>
      </c>
      <c r="P38" s="72" t="str">
        <f>IF(ISBLANK(Tabelle1[[#This Row],[Plate position (e.g. A1)]]),"",LEFT(Tabelle1[[#This Row],[Plate position (e.g. A1)]],1))</f>
        <v/>
      </c>
      <c r="Q38" s="72" t="str">
        <f>IF(LEN(Tabelle1[[#This Row],[Plate position (e.g. A1)]])=2,"0"&amp;RIGHT(Tabelle1[[#This Row],[Plate position (e.g. A1)]],1),RIGHT(Tabelle1[[#This Row],[Plate position (e.g. A1)]],2))</f>
        <v/>
      </c>
      <c r="R38" s="74" t="str">
        <f>IF(ISBLANK(Tabelle1[[#This Row],[Sample shipment]]),"",Tabelle1[[#This Row],[Sample shipment]])</f>
        <v/>
      </c>
      <c r="S38" s="72" t="str">
        <f>IF(ISBLANK(Tabelle1[[#This Row],[Sample volume
'[µL']]]),"",Tabelle1[[#This Row],[Sample volume
'[µL']]])</f>
        <v/>
      </c>
      <c r="T38" s="72" t="str">
        <f>IF(ISBLANK(Tabelle1[[#This Row],[Concentration '[ng/µl']]]),IF(ISBLANK(Tabelle1[[#This Row],[Concentration single library '[ng/µl']]]),"",Tabelle1[[#This Row],[Concentration single library '[ng/µl']]]),Tabelle1[[#This Row],[Concentration '[ng/µl']]])</f>
        <v/>
      </c>
      <c r="U38" s="72" t="str">
        <f>IF(ISBLANK(Tabelle1[[#This Row],[Purity OD 260nm/280nm]]),"",Tabelle1[[#This Row],[Purity OD 260nm/280nm]])</f>
        <v/>
      </c>
      <c r="V38" s="72" t="str">
        <f>IF(ISBLANK(Tabelle1[[#This Row],[Purity OD 260nm/230nm]]),"",Tabelle1[[#This Row],[Purity OD 260nm/230nm]])</f>
        <v/>
      </c>
      <c r="W38" s="72" t="str">
        <f>IF(ISBLANK(Tabelle1[[#This Row],[Sequencing mode]]),"",Tabelle1[[#This Row],[Sequencing mode]])</f>
        <v/>
      </c>
      <c r="X38" s="72" t="str">
        <f>IF(ISBLANK(Tabelle1[[#This Row],[Elution buffer]]),"",Tabelle1[[#This Row],[Elution buffer]])</f>
        <v/>
      </c>
      <c r="Y38" s="72" t="str">
        <f>IF(ISBLANK(Tabelle1[[#This Row],[RIN/DIN]]),"",Tabelle1[[#This Row],[RIN/DIN]])</f>
        <v/>
      </c>
      <c r="Z38" s="72" t="str">
        <f>IF(ISBLANK(Tabelle1[[#This Row],[Fragment size pool '[bp'] after indexing]]),"",Tabelle1[[#This Row],[Fragment size pool '[bp'] after indexing]])</f>
        <v/>
      </c>
      <c r="AA38" s="72" t="str">
        <f>IF(ISBLANK(Tabelle1[[#This Row],[Index i7]]),"",Tabelle1[[#This Row],[Index i7]])</f>
        <v/>
      </c>
      <c r="AB38" s="72" t="str">
        <f>IF(ISBLANK(Tabelle1[[#This Row],[Index i5]]),"",Tabelle1[[#This Row],[Index i5]])</f>
        <v/>
      </c>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c r="DA38" s="72"/>
      <c r="DB38" s="72"/>
      <c r="DC38" s="72"/>
    </row>
    <row r="39" spans="1:107" x14ac:dyDescent="0.2">
      <c r="A39" s="78"/>
      <c r="B39" s="75"/>
      <c r="C39" s="75"/>
      <c r="D39" s="76"/>
      <c r="E39" s="72"/>
      <c r="F39" s="72"/>
      <c r="G39" s="73"/>
      <c r="H39" s="72" t="str">
        <f>IF(ISBLANK(Tabelle1[[#This Row],[Lab ID]]),"",Tabelle1[[#This Row],[Lab ID]])</f>
        <v/>
      </c>
      <c r="I39" s="72" t="str">
        <f>IF(ISBLANK(Tabelle1[[#This Row],[Sample name]]),"",Tabelle1[[#This Row],[Sample name]])</f>
        <v/>
      </c>
      <c r="J39" s="72" t="str">
        <f>IF(ISBLANK(Tabelle1[[#This Row],[QBiC barcode (filled by QBiC)]]),"",Tabelle1[[#This Row],[QBiC barcode (filled by QBiC)]])</f>
        <v/>
      </c>
      <c r="K39" s="72" t="str">
        <f>IF(ISBLANK(Tabelle1[[#This Row],[Sample tissue]]),"",Tabelle1[[#This Row],[Sample tissue]])</f>
        <v/>
      </c>
      <c r="L39" s="72" t="str">
        <f>IF(ISBLANK(Tabelle1[[#This Row],[FFPE material]]),"",IF(Tabelle1[[#This Row],[FFPE material]]="Yes", 1,  IF(Tabelle1[[#This Row],[FFPE material]]="No",0,1)))</f>
        <v/>
      </c>
      <c r="M39" s="72"/>
      <c r="N39" s="72"/>
      <c r="O39" s="72" t="str">
        <f>IF(ISBLANK(Tabelle1[[#This Row],[Plate title]]),"",Tabelle1[[#This Row],[Plate title]])</f>
        <v/>
      </c>
      <c r="P39" s="72" t="str">
        <f>IF(ISBLANK(Tabelle1[[#This Row],[Plate position (e.g. A1)]]),"",LEFT(Tabelle1[[#This Row],[Plate position (e.g. A1)]],1))</f>
        <v/>
      </c>
      <c r="Q39" s="72" t="str">
        <f>IF(LEN(Tabelle1[[#This Row],[Plate position (e.g. A1)]])=2,"0"&amp;RIGHT(Tabelle1[[#This Row],[Plate position (e.g. A1)]],1),RIGHT(Tabelle1[[#This Row],[Plate position (e.g. A1)]],2))</f>
        <v/>
      </c>
      <c r="R39" s="74" t="str">
        <f>IF(ISBLANK(Tabelle1[[#This Row],[Sample shipment]]),"",Tabelle1[[#This Row],[Sample shipment]])</f>
        <v/>
      </c>
      <c r="S39" s="72" t="str">
        <f>IF(ISBLANK(Tabelle1[[#This Row],[Sample volume
'[µL']]]),"",Tabelle1[[#This Row],[Sample volume
'[µL']]])</f>
        <v/>
      </c>
      <c r="T39" s="72" t="str">
        <f>IF(ISBLANK(Tabelle1[[#This Row],[Concentration '[ng/µl']]]),IF(ISBLANK(Tabelle1[[#This Row],[Concentration single library '[ng/µl']]]),"",Tabelle1[[#This Row],[Concentration single library '[ng/µl']]]),Tabelle1[[#This Row],[Concentration '[ng/µl']]])</f>
        <v/>
      </c>
      <c r="U39" s="72" t="str">
        <f>IF(ISBLANK(Tabelle1[[#This Row],[Purity OD 260nm/280nm]]),"",Tabelle1[[#This Row],[Purity OD 260nm/280nm]])</f>
        <v/>
      </c>
      <c r="V39" s="72" t="str">
        <f>IF(ISBLANK(Tabelle1[[#This Row],[Purity OD 260nm/230nm]]),"",Tabelle1[[#This Row],[Purity OD 260nm/230nm]])</f>
        <v/>
      </c>
      <c r="W39" s="72" t="str">
        <f>IF(ISBLANK(Tabelle1[[#This Row],[Sequencing mode]]),"",Tabelle1[[#This Row],[Sequencing mode]])</f>
        <v/>
      </c>
      <c r="X39" s="72" t="str">
        <f>IF(ISBLANK(Tabelle1[[#This Row],[Elution buffer]]),"",Tabelle1[[#This Row],[Elution buffer]])</f>
        <v/>
      </c>
      <c r="Y39" s="72" t="str">
        <f>IF(ISBLANK(Tabelle1[[#This Row],[RIN/DIN]]),"",Tabelle1[[#This Row],[RIN/DIN]])</f>
        <v/>
      </c>
      <c r="Z39" s="72" t="str">
        <f>IF(ISBLANK(Tabelle1[[#This Row],[Fragment size pool '[bp'] after indexing]]),"",Tabelle1[[#This Row],[Fragment size pool '[bp'] after indexing]])</f>
        <v/>
      </c>
      <c r="AA39" s="72" t="str">
        <f>IF(ISBLANK(Tabelle1[[#This Row],[Index i7]]),"",Tabelle1[[#This Row],[Index i7]])</f>
        <v/>
      </c>
      <c r="AB39" s="72" t="str">
        <f>IF(ISBLANK(Tabelle1[[#This Row],[Index i5]]),"",Tabelle1[[#This Row],[Index i5]])</f>
        <v/>
      </c>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c r="DA39" s="72"/>
      <c r="DB39" s="72"/>
      <c r="DC39" s="72"/>
    </row>
    <row r="40" spans="1:107" x14ac:dyDescent="0.2">
      <c r="A40" s="78"/>
      <c r="B40" s="75"/>
      <c r="C40" s="75"/>
      <c r="D40" s="76"/>
      <c r="E40" s="72"/>
      <c r="F40" s="72"/>
      <c r="G40" s="73"/>
      <c r="H40" s="72" t="str">
        <f>IF(ISBLANK(Tabelle1[[#This Row],[Lab ID]]),"",Tabelle1[[#This Row],[Lab ID]])</f>
        <v/>
      </c>
      <c r="I40" s="72" t="str">
        <f>IF(ISBLANK(Tabelle1[[#This Row],[Sample name]]),"",Tabelle1[[#This Row],[Sample name]])</f>
        <v/>
      </c>
      <c r="J40" s="72" t="str">
        <f>IF(ISBLANK(Tabelle1[[#This Row],[QBiC barcode (filled by QBiC)]]),"",Tabelle1[[#This Row],[QBiC barcode (filled by QBiC)]])</f>
        <v/>
      </c>
      <c r="K40" s="72" t="str">
        <f>IF(ISBLANK(Tabelle1[[#This Row],[Sample tissue]]),"",Tabelle1[[#This Row],[Sample tissue]])</f>
        <v/>
      </c>
      <c r="L40" s="72" t="str">
        <f>IF(ISBLANK(Tabelle1[[#This Row],[FFPE material]]),"",IF(Tabelle1[[#This Row],[FFPE material]]="Yes", 1,  IF(Tabelle1[[#This Row],[FFPE material]]="No",0,1)))</f>
        <v/>
      </c>
      <c r="M40" s="72"/>
      <c r="N40" s="72"/>
      <c r="O40" s="72" t="str">
        <f>IF(ISBLANK(Tabelle1[[#This Row],[Plate title]]),"",Tabelle1[[#This Row],[Plate title]])</f>
        <v/>
      </c>
      <c r="P40" s="72" t="str">
        <f>IF(ISBLANK(Tabelle1[[#This Row],[Plate position (e.g. A1)]]),"",LEFT(Tabelle1[[#This Row],[Plate position (e.g. A1)]],1))</f>
        <v/>
      </c>
      <c r="Q40" s="72" t="str">
        <f>IF(LEN(Tabelle1[[#This Row],[Plate position (e.g. A1)]])=2,"0"&amp;RIGHT(Tabelle1[[#This Row],[Plate position (e.g. A1)]],1),RIGHT(Tabelle1[[#This Row],[Plate position (e.g. A1)]],2))</f>
        <v/>
      </c>
      <c r="R40" s="74" t="str">
        <f>IF(ISBLANK(Tabelle1[[#This Row],[Sample shipment]]),"",Tabelle1[[#This Row],[Sample shipment]])</f>
        <v/>
      </c>
      <c r="S40" s="72" t="str">
        <f>IF(ISBLANK(Tabelle1[[#This Row],[Sample volume
'[µL']]]),"",Tabelle1[[#This Row],[Sample volume
'[µL']]])</f>
        <v/>
      </c>
      <c r="T40" s="72" t="str">
        <f>IF(ISBLANK(Tabelle1[[#This Row],[Concentration '[ng/µl']]]),IF(ISBLANK(Tabelle1[[#This Row],[Concentration single library '[ng/µl']]]),"",Tabelle1[[#This Row],[Concentration single library '[ng/µl']]]),Tabelle1[[#This Row],[Concentration '[ng/µl']]])</f>
        <v/>
      </c>
      <c r="U40" s="72" t="str">
        <f>IF(ISBLANK(Tabelle1[[#This Row],[Purity OD 260nm/280nm]]),"",Tabelle1[[#This Row],[Purity OD 260nm/280nm]])</f>
        <v/>
      </c>
      <c r="V40" s="72" t="str">
        <f>IF(ISBLANK(Tabelle1[[#This Row],[Purity OD 260nm/230nm]]),"",Tabelle1[[#This Row],[Purity OD 260nm/230nm]])</f>
        <v/>
      </c>
      <c r="W40" s="72" t="str">
        <f>IF(ISBLANK(Tabelle1[[#This Row],[Sequencing mode]]),"",Tabelle1[[#This Row],[Sequencing mode]])</f>
        <v/>
      </c>
      <c r="X40" s="72" t="str">
        <f>IF(ISBLANK(Tabelle1[[#This Row],[Elution buffer]]),"",Tabelle1[[#This Row],[Elution buffer]])</f>
        <v/>
      </c>
      <c r="Y40" s="72" t="str">
        <f>IF(ISBLANK(Tabelle1[[#This Row],[RIN/DIN]]),"",Tabelle1[[#This Row],[RIN/DIN]])</f>
        <v/>
      </c>
      <c r="Z40" s="72" t="str">
        <f>IF(ISBLANK(Tabelle1[[#This Row],[Fragment size pool '[bp'] after indexing]]),"",Tabelle1[[#This Row],[Fragment size pool '[bp'] after indexing]])</f>
        <v/>
      </c>
      <c r="AA40" s="72" t="str">
        <f>IF(ISBLANK(Tabelle1[[#This Row],[Index i7]]),"",Tabelle1[[#This Row],[Index i7]])</f>
        <v/>
      </c>
      <c r="AB40" s="72" t="str">
        <f>IF(ISBLANK(Tabelle1[[#This Row],[Index i5]]),"",Tabelle1[[#This Row],[Index i5]])</f>
        <v/>
      </c>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c r="DA40" s="72"/>
      <c r="DB40" s="72"/>
      <c r="DC40" s="72"/>
    </row>
    <row r="41" spans="1:107" x14ac:dyDescent="0.2">
      <c r="A41" s="78"/>
      <c r="B41" s="75"/>
      <c r="C41" s="75"/>
      <c r="D41" s="76"/>
      <c r="E41" s="72"/>
      <c r="F41" s="72"/>
      <c r="G41" s="73"/>
      <c r="H41" s="72" t="str">
        <f>IF(ISBLANK(Tabelle1[[#This Row],[Lab ID]]),"",Tabelle1[[#This Row],[Lab ID]])</f>
        <v/>
      </c>
      <c r="I41" s="72" t="str">
        <f>IF(ISBLANK(Tabelle1[[#This Row],[Sample name]]),"",Tabelle1[[#This Row],[Sample name]])</f>
        <v/>
      </c>
      <c r="J41" s="72" t="str">
        <f>IF(ISBLANK(Tabelle1[[#This Row],[QBiC barcode (filled by QBiC)]]),"",Tabelle1[[#This Row],[QBiC barcode (filled by QBiC)]])</f>
        <v/>
      </c>
      <c r="K41" s="72" t="str">
        <f>IF(ISBLANK(Tabelle1[[#This Row],[Sample tissue]]),"",Tabelle1[[#This Row],[Sample tissue]])</f>
        <v/>
      </c>
      <c r="L41" s="72" t="str">
        <f>IF(ISBLANK(Tabelle1[[#This Row],[FFPE material]]),"",IF(Tabelle1[[#This Row],[FFPE material]]="Yes", 1,  IF(Tabelle1[[#This Row],[FFPE material]]="No",0,1)))</f>
        <v/>
      </c>
      <c r="M41" s="72"/>
      <c r="N41" s="72"/>
      <c r="O41" s="72" t="str">
        <f>IF(ISBLANK(Tabelle1[[#This Row],[Plate title]]),"",Tabelle1[[#This Row],[Plate title]])</f>
        <v/>
      </c>
      <c r="P41" s="72" t="str">
        <f>IF(ISBLANK(Tabelle1[[#This Row],[Plate position (e.g. A1)]]),"",LEFT(Tabelle1[[#This Row],[Plate position (e.g. A1)]],1))</f>
        <v/>
      </c>
      <c r="Q41" s="72" t="str">
        <f>IF(LEN(Tabelle1[[#This Row],[Plate position (e.g. A1)]])=2,"0"&amp;RIGHT(Tabelle1[[#This Row],[Plate position (e.g. A1)]],1),RIGHT(Tabelle1[[#This Row],[Plate position (e.g. A1)]],2))</f>
        <v/>
      </c>
      <c r="R41" s="74" t="str">
        <f>IF(ISBLANK(Tabelle1[[#This Row],[Sample shipment]]),"",Tabelle1[[#This Row],[Sample shipment]])</f>
        <v/>
      </c>
      <c r="S41" s="72" t="str">
        <f>IF(ISBLANK(Tabelle1[[#This Row],[Sample volume
'[µL']]]),"",Tabelle1[[#This Row],[Sample volume
'[µL']]])</f>
        <v/>
      </c>
      <c r="T41" s="72" t="str">
        <f>IF(ISBLANK(Tabelle1[[#This Row],[Concentration '[ng/µl']]]),IF(ISBLANK(Tabelle1[[#This Row],[Concentration single library '[ng/µl']]]),"",Tabelle1[[#This Row],[Concentration single library '[ng/µl']]]),Tabelle1[[#This Row],[Concentration '[ng/µl']]])</f>
        <v/>
      </c>
      <c r="U41" s="72" t="str">
        <f>IF(ISBLANK(Tabelle1[[#This Row],[Purity OD 260nm/280nm]]),"",Tabelle1[[#This Row],[Purity OD 260nm/280nm]])</f>
        <v/>
      </c>
      <c r="V41" s="72" t="str">
        <f>IF(ISBLANK(Tabelle1[[#This Row],[Purity OD 260nm/230nm]]),"",Tabelle1[[#This Row],[Purity OD 260nm/230nm]])</f>
        <v/>
      </c>
      <c r="W41" s="72" t="str">
        <f>IF(ISBLANK(Tabelle1[[#This Row],[Sequencing mode]]),"",Tabelle1[[#This Row],[Sequencing mode]])</f>
        <v/>
      </c>
      <c r="X41" s="72" t="str">
        <f>IF(ISBLANK(Tabelle1[[#This Row],[Elution buffer]]),"",Tabelle1[[#This Row],[Elution buffer]])</f>
        <v/>
      </c>
      <c r="Y41" s="72" t="str">
        <f>IF(ISBLANK(Tabelle1[[#This Row],[RIN/DIN]]),"",Tabelle1[[#This Row],[RIN/DIN]])</f>
        <v/>
      </c>
      <c r="Z41" s="72" t="str">
        <f>IF(ISBLANK(Tabelle1[[#This Row],[Fragment size pool '[bp'] after indexing]]),"",Tabelle1[[#This Row],[Fragment size pool '[bp'] after indexing]])</f>
        <v/>
      </c>
      <c r="AA41" s="72" t="str">
        <f>IF(ISBLANK(Tabelle1[[#This Row],[Index i7]]),"",Tabelle1[[#This Row],[Index i7]])</f>
        <v/>
      </c>
      <c r="AB41" s="72" t="str">
        <f>IF(ISBLANK(Tabelle1[[#This Row],[Index i5]]),"",Tabelle1[[#This Row],[Index i5]])</f>
        <v/>
      </c>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c r="DA41" s="72"/>
      <c r="DB41" s="72"/>
      <c r="DC41" s="72"/>
    </row>
    <row r="42" spans="1:107" x14ac:dyDescent="0.2">
      <c r="A42" s="78"/>
      <c r="B42" s="75"/>
      <c r="C42" s="75"/>
      <c r="D42" s="76"/>
      <c r="E42" s="72"/>
      <c r="F42" s="72"/>
      <c r="G42" s="73"/>
      <c r="H42" s="72" t="str">
        <f>IF(ISBLANK(Tabelle1[[#This Row],[Lab ID]]),"",Tabelle1[[#This Row],[Lab ID]])</f>
        <v/>
      </c>
      <c r="I42" s="72" t="str">
        <f>IF(ISBLANK(Tabelle1[[#This Row],[Sample name]]),"",Tabelle1[[#This Row],[Sample name]])</f>
        <v/>
      </c>
      <c r="J42" s="72" t="str">
        <f>IF(ISBLANK(Tabelle1[[#This Row],[QBiC barcode (filled by QBiC)]]),"",Tabelle1[[#This Row],[QBiC barcode (filled by QBiC)]])</f>
        <v/>
      </c>
      <c r="K42" s="72" t="str">
        <f>IF(ISBLANK(Tabelle1[[#This Row],[Sample tissue]]),"",Tabelle1[[#This Row],[Sample tissue]])</f>
        <v/>
      </c>
      <c r="L42" s="72" t="str">
        <f>IF(ISBLANK(Tabelle1[[#This Row],[FFPE material]]),"",IF(Tabelle1[[#This Row],[FFPE material]]="Yes", 1,  IF(Tabelle1[[#This Row],[FFPE material]]="No",0,1)))</f>
        <v/>
      </c>
      <c r="M42" s="72"/>
      <c r="N42" s="72"/>
      <c r="O42" s="72" t="str">
        <f>IF(ISBLANK(Tabelle1[[#This Row],[Plate title]]),"",Tabelle1[[#This Row],[Plate title]])</f>
        <v/>
      </c>
      <c r="P42" s="72" t="str">
        <f>IF(ISBLANK(Tabelle1[[#This Row],[Plate position (e.g. A1)]]),"",LEFT(Tabelle1[[#This Row],[Plate position (e.g. A1)]],1))</f>
        <v/>
      </c>
      <c r="Q42" s="72" t="str">
        <f>IF(LEN(Tabelle1[[#This Row],[Plate position (e.g. A1)]])=2,"0"&amp;RIGHT(Tabelle1[[#This Row],[Plate position (e.g. A1)]],1),RIGHT(Tabelle1[[#This Row],[Plate position (e.g. A1)]],2))</f>
        <v/>
      </c>
      <c r="R42" s="74" t="str">
        <f>IF(ISBLANK(Tabelle1[[#This Row],[Sample shipment]]),"",Tabelle1[[#This Row],[Sample shipment]])</f>
        <v/>
      </c>
      <c r="S42" s="72" t="str">
        <f>IF(ISBLANK(Tabelle1[[#This Row],[Sample volume
'[µL']]]),"",Tabelle1[[#This Row],[Sample volume
'[µL']]])</f>
        <v/>
      </c>
      <c r="T42" s="72" t="str">
        <f>IF(ISBLANK(Tabelle1[[#This Row],[Concentration '[ng/µl']]]),IF(ISBLANK(Tabelle1[[#This Row],[Concentration single library '[ng/µl']]]),"",Tabelle1[[#This Row],[Concentration single library '[ng/µl']]]),Tabelle1[[#This Row],[Concentration '[ng/µl']]])</f>
        <v/>
      </c>
      <c r="U42" s="72" t="str">
        <f>IF(ISBLANK(Tabelle1[[#This Row],[Purity OD 260nm/280nm]]),"",Tabelle1[[#This Row],[Purity OD 260nm/280nm]])</f>
        <v/>
      </c>
      <c r="V42" s="72" t="str">
        <f>IF(ISBLANK(Tabelle1[[#This Row],[Purity OD 260nm/230nm]]),"",Tabelle1[[#This Row],[Purity OD 260nm/230nm]])</f>
        <v/>
      </c>
      <c r="W42" s="72" t="str">
        <f>IF(ISBLANK(Tabelle1[[#This Row],[Sequencing mode]]),"",Tabelle1[[#This Row],[Sequencing mode]])</f>
        <v/>
      </c>
      <c r="X42" s="72" t="str">
        <f>IF(ISBLANK(Tabelle1[[#This Row],[Elution buffer]]),"",Tabelle1[[#This Row],[Elution buffer]])</f>
        <v/>
      </c>
      <c r="Y42" s="72" t="str">
        <f>IF(ISBLANK(Tabelle1[[#This Row],[RIN/DIN]]),"",Tabelle1[[#This Row],[RIN/DIN]])</f>
        <v/>
      </c>
      <c r="Z42" s="72" t="str">
        <f>IF(ISBLANK(Tabelle1[[#This Row],[Fragment size pool '[bp'] after indexing]]),"",Tabelle1[[#This Row],[Fragment size pool '[bp'] after indexing]])</f>
        <v/>
      </c>
      <c r="AA42" s="72" t="str">
        <f>IF(ISBLANK(Tabelle1[[#This Row],[Index i7]]),"",Tabelle1[[#This Row],[Index i7]])</f>
        <v/>
      </c>
      <c r="AB42" s="72" t="str">
        <f>IF(ISBLANK(Tabelle1[[#This Row],[Index i5]]),"",Tabelle1[[#This Row],[Index i5]])</f>
        <v/>
      </c>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c r="DA42" s="72"/>
      <c r="DB42" s="72"/>
      <c r="DC42" s="72"/>
    </row>
    <row r="43" spans="1:107" x14ac:dyDescent="0.2">
      <c r="A43" s="78"/>
      <c r="B43" s="75"/>
      <c r="C43" s="75"/>
      <c r="D43" s="76"/>
      <c r="E43" s="72"/>
      <c r="F43" s="72"/>
      <c r="G43" s="73"/>
      <c r="H43" s="72" t="str">
        <f>IF(ISBLANK(Tabelle1[[#This Row],[Lab ID]]),"",Tabelle1[[#This Row],[Lab ID]])</f>
        <v/>
      </c>
      <c r="I43" s="72" t="str">
        <f>IF(ISBLANK(Tabelle1[[#This Row],[Sample name]]),"",Tabelle1[[#This Row],[Sample name]])</f>
        <v/>
      </c>
      <c r="J43" s="72" t="str">
        <f>IF(ISBLANK(Tabelle1[[#This Row],[QBiC barcode (filled by QBiC)]]),"",Tabelle1[[#This Row],[QBiC barcode (filled by QBiC)]])</f>
        <v/>
      </c>
      <c r="K43" s="72" t="str">
        <f>IF(ISBLANK(Tabelle1[[#This Row],[Sample tissue]]),"",Tabelle1[[#This Row],[Sample tissue]])</f>
        <v/>
      </c>
      <c r="L43" s="72" t="str">
        <f>IF(ISBLANK(Tabelle1[[#This Row],[FFPE material]]),"",IF(Tabelle1[[#This Row],[FFPE material]]="Yes", 1,  IF(Tabelle1[[#This Row],[FFPE material]]="No",0,1)))</f>
        <v/>
      </c>
      <c r="M43" s="72"/>
      <c r="N43" s="72"/>
      <c r="O43" s="72" t="str">
        <f>IF(ISBLANK(Tabelle1[[#This Row],[Plate title]]),"",Tabelle1[[#This Row],[Plate title]])</f>
        <v/>
      </c>
      <c r="P43" s="72" t="str">
        <f>IF(ISBLANK(Tabelle1[[#This Row],[Plate position (e.g. A1)]]),"",LEFT(Tabelle1[[#This Row],[Plate position (e.g. A1)]],1))</f>
        <v/>
      </c>
      <c r="Q43" s="72" t="str">
        <f>IF(LEN(Tabelle1[[#This Row],[Plate position (e.g. A1)]])=2,"0"&amp;RIGHT(Tabelle1[[#This Row],[Plate position (e.g. A1)]],1),RIGHT(Tabelle1[[#This Row],[Plate position (e.g. A1)]],2))</f>
        <v/>
      </c>
      <c r="R43" s="74" t="str">
        <f>IF(ISBLANK(Tabelle1[[#This Row],[Sample shipment]]),"",Tabelle1[[#This Row],[Sample shipment]])</f>
        <v/>
      </c>
      <c r="S43" s="72" t="str">
        <f>IF(ISBLANK(Tabelle1[[#This Row],[Sample volume
'[µL']]]),"",Tabelle1[[#This Row],[Sample volume
'[µL']]])</f>
        <v/>
      </c>
      <c r="T43" s="72" t="str">
        <f>IF(ISBLANK(Tabelle1[[#This Row],[Concentration '[ng/µl']]]),IF(ISBLANK(Tabelle1[[#This Row],[Concentration single library '[ng/µl']]]),"",Tabelle1[[#This Row],[Concentration single library '[ng/µl']]]),Tabelle1[[#This Row],[Concentration '[ng/µl']]])</f>
        <v/>
      </c>
      <c r="U43" s="72" t="str">
        <f>IF(ISBLANK(Tabelle1[[#This Row],[Purity OD 260nm/280nm]]),"",Tabelle1[[#This Row],[Purity OD 260nm/280nm]])</f>
        <v/>
      </c>
      <c r="V43" s="72" t="str">
        <f>IF(ISBLANK(Tabelle1[[#This Row],[Purity OD 260nm/230nm]]),"",Tabelle1[[#This Row],[Purity OD 260nm/230nm]])</f>
        <v/>
      </c>
      <c r="W43" s="72" t="str">
        <f>IF(ISBLANK(Tabelle1[[#This Row],[Sequencing mode]]),"",Tabelle1[[#This Row],[Sequencing mode]])</f>
        <v/>
      </c>
      <c r="X43" s="72" t="str">
        <f>IF(ISBLANK(Tabelle1[[#This Row],[Elution buffer]]),"",Tabelle1[[#This Row],[Elution buffer]])</f>
        <v/>
      </c>
      <c r="Y43" s="72" t="str">
        <f>IF(ISBLANK(Tabelle1[[#This Row],[RIN/DIN]]),"",Tabelle1[[#This Row],[RIN/DIN]])</f>
        <v/>
      </c>
      <c r="Z43" s="72" t="str">
        <f>IF(ISBLANK(Tabelle1[[#This Row],[Fragment size pool '[bp'] after indexing]]),"",Tabelle1[[#This Row],[Fragment size pool '[bp'] after indexing]])</f>
        <v/>
      </c>
      <c r="AA43" s="72" t="str">
        <f>IF(ISBLANK(Tabelle1[[#This Row],[Index i7]]),"",Tabelle1[[#This Row],[Index i7]])</f>
        <v/>
      </c>
      <c r="AB43" s="72" t="str">
        <f>IF(ISBLANK(Tabelle1[[#This Row],[Index i5]]),"",Tabelle1[[#This Row],[Index i5]])</f>
        <v/>
      </c>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c r="DA43" s="72"/>
      <c r="DB43" s="72"/>
      <c r="DC43" s="72"/>
    </row>
    <row r="44" spans="1:107" x14ac:dyDescent="0.2">
      <c r="A44" s="78"/>
      <c r="B44" s="75"/>
      <c r="C44" s="75"/>
      <c r="D44" s="76"/>
      <c r="E44" s="72"/>
      <c r="F44" s="72"/>
      <c r="G44" s="73"/>
      <c r="H44" s="72" t="str">
        <f>IF(ISBLANK(Tabelle1[[#This Row],[Lab ID]]),"",Tabelle1[[#This Row],[Lab ID]])</f>
        <v/>
      </c>
      <c r="I44" s="72" t="str">
        <f>IF(ISBLANK(Tabelle1[[#This Row],[Sample name]]),"",Tabelle1[[#This Row],[Sample name]])</f>
        <v/>
      </c>
      <c r="J44" s="72" t="str">
        <f>IF(ISBLANK(Tabelle1[[#This Row],[QBiC barcode (filled by QBiC)]]),"",Tabelle1[[#This Row],[QBiC barcode (filled by QBiC)]])</f>
        <v/>
      </c>
      <c r="K44" s="72" t="str">
        <f>IF(ISBLANK(Tabelle1[[#This Row],[Sample tissue]]),"",Tabelle1[[#This Row],[Sample tissue]])</f>
        <v/>
      </c>
      <c r="L44" s="72" t="str">
        <f>IF(ISBLANK(Tabelle1[[#This Row],[FFPE material]]),"",IF(Tabelle1[[#This Row],[FFPE material]]="Yes", 1,  IF(Tabelle1[[#This Row],[FFPE material]]="No",0,1)))</f>
        <v/>
      </c>
      <c r="M44" s="72"/>
      <c r="N44" s="72"/>
      <c r="O44" s="72" t="str">
        <f>IF(ISBLANK(Tabelle1[[#This Row],[Plate title]]),"",Tabelle1[[#This Row],[Plate title]])</f>
        <v/>
      </c>
      <c r="P44" s="72" t="str">
        <f>IF(ISBLANK(Tabelle1[[#This Row],[Plate position (e.g. A1)]]),"",LEFT(Tabelle1[[#This Row],[Plate position (e.g. A1)]],1))</f>
        <v/>
      </c>
      <c r="Q44" s="72" t="str">
        <f>IF(LEN(Tabelle1[[#This Row],[Plate position (e.g. A1)]])=2,"0"&amp;RIGHT(Tabelle1[[#This Row],[Plate position (e.g. A1)]],1),RIGHT(Tabelle1[[#This Row],[Plate position (e.g. A1)]],2))</f>
        <v/>
      </c>
      <c r="R44" s="74" t="str">
        <f>IF(ISBLANK(Tabelle1[[#This Row],[Sample shipment]]),"",Tabelle1[[#This Row],[Sample shipment]])</f>
        <v/>
      </c>
      <c r="S44" s="72" t="str">
        <f>IF(ISBLANK(Tabelle1[[#This Row],[Sample volume
'[µL']]]),"",Tabelle1[[#This Row],[Sample volume
'[µL']]])</f>
        <v/>
      </c>
      <c r="T44" s="72" t="str">
        <f>IF(ISBLANK(Tabelle1[[#This Row],[Concentration '[ng/µl']]]),IF(ISBLANK(Tabelle1[[#This Row],[Concentration single library '[ng/µl']]]),"",Tabelle1[[#This Row],[Concentration single library '[ng/µl']]]),Tabelle1[[#This Row],[Concentration '[ng/µl']]])</f>
        <v/>
      </c>
      <c r="U44" s="72" t="str">
        <f>IF(ISBLANK(Tabelle1[[#This Row],[Purity OD 260nm/280nm]]),"",Tabelle1[[#This Row],[Purity OD 260nm/280nm]])</f>
        <v/>
      </c>
      <c r="V44" s="72" t="str">
        <f>IF(ISBLANK(Tabelle1[[#This Row],[Purity OD 260nm/230nm]]),"",Tabelle1[[#This Row],[Purity OD 260nm/230nm]])</f>
        <v/>
      </c>
      <c r="W44" s="72" t="str">
        <f>IF(ISBLANK(Tabelle1[[#This Row],[Sequencing mode]]),"",Tabelle1[[#This Row],[Sequencing mode]])</f>
        <v/>
      </c>
      <c r="X44" s="72" t="str">
        <f>IF(ISBLANK(Tabelle1[[#This Row],[Elution buffer]]),"",Tabelle1[[#This Row],[Elution buffer]])</f>
        <v/>
      </c>
      <c r="Y44" s="72" t="str">
        <f>IF(ISBLANK(Tabelle1[[#This Row],[RIN/DIN]]),"",Tabelle1[[#This Row],[RIN/DIN]])</f>
        <v/>
      </c>
      <c r="Z44" s="72" t="str">
        <f>IF(ISBLANK(Tabelle1[[#This Row],[Fragment size pool '[bp'] after indexing]]),"",Tabelle1[[#This Row],[Fragment size pool '[bp'] after indexing]])</f>
        <v/>
      </c>
      <c r="AA44" s="72" t="str">
        <f>IF(ISBLANK(Tabelle1[[#This Row],[Index i7]]),"",Tabelle1[[#This Row],[Index i7]])</f>
        <v/>
      </c>
      <c r="AB44" s="72" t="str">
        <f>IF(ISBLANK(Tabelle1[[#This Row],[Index i5]]),"",Tabelle1[[#This Row],[Index i5]])</f>
        <v/>
      </c>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c r="DA44" s="72"/>
      <c r="DB44" s="72"/>
      <c r="DC44" s="72"/>
    </row>
    <row r="45" spans="1:107" x14ac:dyDescent="0.2">
      <c r="A45" s="78"/>
      <c r="B45" s="75"/>
      <c r="C45" s="75"/>
      <c r="D45" s="76"/>
      <c r="E45" s="72"/>
      <c r="F45" s="72"/>
      <c r="G45" s="73"/>
      <c r="H45" s="72" t="str">
        <f>IF(ISBLANK(Tabelle1[[#This Row],[Lab ID]]),"",Tabelle1[[#This Row],[Lab ID]])</f>
        <v/>
      </c>
      <c r="I45" s="72" t="str">
        <f>IF(ISBLANK(Tabelle1[[#This Row],[Sample name]]),"",Tabelle1[[#This Row],[Sample name]])</f>
        <v/>
      </c>
      <c r="J45" s="72" t="str">
        <f>IF(ISBLANK(Tabelle1[[#This Row],[QBiC barcode (filled by QBiC)]]),"",Tabelle1[[#This Row],[QBiC barcode (filled by QBiC)]])</f>
        <v/>
      </c>
      <c r="K45" s="72" t="str">
        <f>IF(ISBLANK(Tabelle1[[#This Row],[Sample tissue]]),"",Tabelle1[[#This Row],[Sample tissue]])</f>
        <v/>
      </c>
      <c r="L45" s="72" t="str">
        <f>IF(ISBLANK(Tabelle1[[#This Row],[FFPE material]]),"",IF(Tabelle1[[#This Row],[FFPE material]]="Yes", 1,  IF(Tabelle1[[#This Row],[FFPE material]]="No",0,1)))</f>
        <v/>
      </c>
      <c r="M45" s="72"/>
      <c r="N45" s="72"/>
      <c r="O45" s="72" t="str">
        <f>IF(ISBLANK(Tabelle1[[#This Row],[Plate title]]),"",Tabelle1[[#This Row],[Plate title]])</f>
        <v/>
      </c>
      <c r="P45" s="72" t="str">
        <f>IF(ISBLANK(Tabelle1[[#This Row],[Plate position (e.g. A1)]]),"",LEFT(Tabelle1[[#This Row],[Plate position (e.g. A1)]],1))</f>
        <v/>
      </c>
      <c r="Q45" s="72" t="str">
        <f>IF(LEN(Tabelle1[[#This Row],[Plate position (e.g. A1)]])=2,"0"&amp;RIGHT(Tabelle1[[#This Row],[Plate position (e.g. A1)]],1),RIGHT(Tabelle1[[#This Row],[Plate position (e.g. A1)]],2))</f>
        <v/>
      </c>
      <c r="R45" s="74" t="str">
        <f>IF(ISBLANK(Tabelle1[[#This Row],[Sample shipment]]),"",Tabelle1[[#This Row],[Sample shipment]])</f>
        <v/>
      </c>
      <c r="S45" s="72" t="str">
        <f>IF(ISBLANK(Tabelle1[[#This Row],[Sample volume
'[µL']]]),"",Tabelle1[[#This Row],[Sample volume
'[µL']]])</f>
        <v/>
      </c>
      <c r="T45" s="72" t="str">
        <f>IF(ISBLANK(Tabelle1[[#This Row],[Concentration '[ng/µl']]]),IF(ISBLANK(Tabelle1[[#This Row],[Concentration single library '[ng/µl']]]),"",Tabelle1[[#This Row],[Concentration single library '[ng/µl']]]),Tabelle1[[#This Row],[Concentration '[ng/µl']]])</f>
        <v/>
      </c>
      <c r="U45" s="72" t="str">
        <f>IF(ISBLANK(Tabelle1[[#This Row],[Purity OD 260nm/280nm]]),"",Tabelle1[[#This Row],[Purity OD 260nm/280nm]])</f>
        <v/>
      </c>
      <c r="V45" s="72" t="str">
        <f>IF(ISBLANK(Tabelle1[[#This Row],[Purity OD 260nm/230nm]]),"",Tabelle1[[#This Row],[Purity OD 260nm/230nm]])</f>
        <v/>
      </c>
      <c r="W45" s="72" t="str">
        <f>IF(ISBLANK(Tabelle1[[#This Row],[Sequencing mode]]),"",Tabelle1[[#This Row],[Sequencing mode]])</f>
        <v/>
      </c>
      <c r="X45" s="72" t="str">
        <f>IF(ISBLANK(Tabelle1[[#This Row],[Elution buffer]]),"",Tabelle1[[#This Row],[Elution buffer]])</f>
        <v/>
      </c>
      <c r="Y45" s="72" t="str">
        <f>IF(ISBLANK(Tabelle1[[#This Row],[RIN/DIN]]),"",Tabelle1[[#This Row],[RIN/DIN]])</f>
        <v/>
      </c>
      <c r="Z45" s="72" t="str">
        <f>IF(ISBLANK(Tabelle1[[#This Row],[Fragment size pool '[bp'] after indexing]]),"",Tabelle1[[#This Row],[Fragment size pool '[bp'] after indexing]])</f>
        <v/>
      </c>
      <c r="AA45" s="72" t="str">
        <f>IF(ISBLANK(Tabelle1[[#This Row],[Index i7]]),"",Tabelle1[[#This Row],[Index i7]])</f>
        <v/>
      </c>
      <c r="AB45" s="72" t="str">
        <f>IF(ISBLANK(Tabelle1[[#This Row],[Index i5]]),"",Tabelle1[[#This Row],[Index i5]])</f>
        <v/>
      </c>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c r="DA45" s="72"/>
      <c r="DB45" s="72"/>
      <c r="DC45" s="72"/>
    </row>
    <row r="46" spans="1:107" x14ac:dyDescent="0.2">
      <c r="A46" s="78"/>
      <c r="B46" s="75"/>
      <c r="C46" s="75"/>
      <c r="D46" s="76"/>
      <c r="E46" s="72"/>
      <c r="F46" s="72"/>
      <c r="G46" s="73"/>
      <c r="H46" s="72" t="str">
        <f>IF(ISBLANK(Tabelle1[[#This Row],[Lab ID]]),"",Tabelle1[[#This Row],[Lab ID]])</f>
        <v/>
      </c>
      <c r="I46" s="72" t="str">
        <f>IF(ISBLANK(Tabelle1[[#This Row],[Sample name]]),"",Tabelle1[[#This Row],[Sample name]])</f>
        <v/>
      </c>
      <c r="J46" s="72" t="str">
        <f>IF(ISBLANK(Tabelle1[[#This Row],[QBiC barcode (filled by QBiC)]]),"",Tabelle1[[#This Row],[QBiC barcode (filled by QBiC)]])</f>
        <v/>
      </c>
      <c r="K46" s="72" t="str">
        <f>IF(ISBLANK(Tabelle1[[#This Row],[Sample tissue]]),"",Tabelle1[[#This Row],[Sample tissue]])</f>
        <v/>
      </c>
      <c r="L46" s="72" t="str">
        <f>IF(ISBLANK(Tabelle1[[#This Row],[FFPE material]]),"",IF(Tabelle1[[#This Row],[FFPE material]]="Yes", 1,  IF(Tabelle1[[#This Row],[FFPE material]]="No",0,1)))</f>
        <v/>
      </c>
      <c r="M46" s="72"/>
      <c r="N46" s="72"/>
      <c r="O46" s="72" t="str">
        <f>IF(ISBLANK(Tabelle1[[#This Row],[Plate title]]),"",Tabelle1[[#This Row],[Plate title]])</f>
        <v/>
      </c>
      <c r="P46" s="72" t="str">
        <f>IF(ISBLANK(Tabelle1[[#This Row],[Plate position (e.g. A1)]]),"",LEFT(Tabelle1[[#This Row],[Plate position (e.g. A1)]],1))</f>
        <v/>
      </c>
      <c r="Q46" s="72" t="str">
        <f>IF(LEN(Tabelle1[[#This Row],[Plate position (e.g. A1)]])=2,"0"&amp;RIGHT(Tabelle1[[#This Row],[Plate position (e.g. A1)]],1),RIGHT(Tabelle1[[#This Row],[Plate position (e.g. A1)]],2))</f>
        <v/>
      </c>
      <c r="R46" s="74" t="str">
        <f>IF(ISBLANK(Tabelle1[[#This Row],[Sample shipment]]),"",Tabelle1[[#This Row],[Sample shipment]])</f>
        <v/>
      </c>
      <c r="S46" s="72" t="str">
        <f>IF(ISBLANK(Tabelle1[[#This Row],[Sample volume
'[µL']]]),"",Tabelle1[[#This Row],[Sample volume
'[µL']]])</f>
        <v/>
      </c>
      <c r="T46" s="72" t="str">
        <f>IF(ISBLANK(Tabelle1[[#This Row],[Concentration '[ng/µl']]]),IF(ISBLANK(Tabelle1[[#This Row],[Concentration single library '[ng/µl']]]),"",Tabelle1[[#This Row],[Concentration single library '[ng/µl']]]),Tabelle1[[#This Row],[Concentration '[ng/µl']]])</f>
        <v/>
      </c>
      <c r="U46" s="72" t="str">
        <f>IF(ISBLANK(Tabelle1[[#This Row],[Purity OD 260nm/280nm]]),"",Tabelle1[[#This Row],[Purity OD 260nm/280nm]])</f>
        <v/>
      </c>
      <c r="V46" s="72" t="str">
        <f>IF(ISBLANK(Tabelle1[[#This Row],[Purity OD 260nm/230nm]]),"",Tabelle1[[#This Row],[Purity OD 260nm/230nm]])</f>
        <v/>
      </c>
      <c r="W46" s="72" t="str">
        <f>IF(ISBLANK(Tabelle1[[#This Row],[Sequencing mode]]),"",Tabelle1[[#This Row],[Sequencing mode]])</f>
        <v/>
      </c>
      <c r="X46" s="72" t="str">
        <f>IF(ISBLANK(Tabelle1[[#This Row],[Elution buffer]]),"",Tabelle1[[#This Row],[Elution buffer]])</f>
        <v/>
      </c>
      <c r="Y46" s="72" t="str">
        <f>IF(ISBLANK(Tabelle1[[#This Row],[RIN/DIN]]),"",Tabelle1[[#This Row],[RIN/DIN]])</f>
        <v/>
      </c>
      <c r="Z46" s="72" t="str">
        <f>IF(ISBLANK(Tabelle1[[#This Row],[Fragment size pool '[bp'] after indexing]]),"",Tabelle1[[#This Row],[Fragment size pool '[bp'] after indexing]])</f>
        <v/>
      </c>
      <c r="AA46" s="72" t="str">
        <f>IF(ISBLANK(Tabelle1[[#This Row],[Index i7]]),"",Tabelle1[[#This Row],[Index i7]])</f>
        <v/>
      </c>
      <c r="AB46" s="72" t="str">
        <f>IF(ISBLANK(Tabelle1[[#This Row],[Index i5]]),"",Tabelle1[[#This Row],[Index i5]])</f>
        <v/>
      </c>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c r="DA46" s="72"/>
      <c r="DB46" s="72"/>
      <c r="DC46" s="72"/>
    </row>
    <row r="47" spans="1:107" x14ac:dyDescent="0.2">
      <c r="A47" s="78"/>
      <c r="B47" s="75"/>
      <c r="C47" s="75"/>
      <c r="D47" s="76"/>
      <c r="E47" s="72"/>
      <c r="F47" s="72"/>
      <c r="G47" s="73"/>
      <c r="H47" s="72" t="str">
        <f>IF(ISBLANK(Tabelle1[[#This Row],[Lab ID]]),"",Tabelle1[[#This Row],[Lab ID]])</f>
        <v/>
      </c>
      <c r="I47" s="72" t="str">
        <f>IF(ISBLANK(Tabelle1[[#This Row],[Sample name]]),"",Tabelle1[[#This Row],[Sample name]])</f>
        <v/>
      </c>
      <c r="J47" s="72" t="str">
        <f>IF(ISBLANK(Tabelle1[[#This Row],[QBiC barcode (filled by QBiC)]]),"",Tabelle1[[#This Row],[QBiC barcode (filled by QBiC)]])</f>
        <v/>
      </c>
      <c r="K47" s="72" t="str">
        <f>IF(ISBLANK(Tabelle1[[#This Row],[Sample tissue]]),"",Tabelle1[[#This Row],[Sample tissue]])</f>
        <v/>
      </c>
      <c r="L47" s="72" t="str">
        <f>IF(ISBLANK(Tabelle1[[#This Row],[FFPE material]]),"",IF(Tabelle1[[#This Row],[FFPE material]]="Yes", 1,  IF(Tabelle1[[#This Row],[FFPE material]]="No",0,1)))</f>
        <v/>
      </c>
      <c r="M47" s="72"/>
      <c r="N47" s="72"/>
      <c r="O47" s="72" t="str">
        <f>IF(ISBLANK(Tabelle1[[#This Row],[Plate title]]),"",Tabelle1[[#This Row],[Plate title]])</f>
        <v/>
      </c>
      <c r="P47" s="72" t="str">
        <f>IF(ISBLANK(Tabelle1[[#This Row],[Plate position (e.g. A1)]]),"",LEFT(Tabelle1[[#This Row],[Plate position (e.g. A1)]],1))</f>
        <v/>
      </c>
      <c r="Q47" s="72" t="str">
        <f>IF(LEN(Tabelle1[[#This Row],[Plate position (e.g. A1)]])=2,"0"&amp;RIGHT(Tabelle1[[#This Row],[Plate position (e.g. A1)]],1),RIGHT(Tabelle1[[#This Row],[Plate position (e.g. A1)]],2))</f>
        <v/>
      </c>
      <c r="R47" s="74" t="str">
        <f>IF(ISBLANK(Tabelle1[[#This Row],[Sample shipment]]),"",Tabelle1[[#This Row],[Sample shipment]])</f>
        <v/>
      </c>
      <c r="S47" s="72" t="str">
        <f>IF(ISBLANK(Tabelle1[[#This Row],[Sample volume
'[µL']]]),"",Tabelle1[[#This Row],[Sample volume
'[µL']]])</f>
        <v/>
      </c>
      <c r="T47" s="72" t="str">
        <f>IF(ISBLANK(Tabelle1[[#This Row],[Concentration '[ng/µl']]]),IF(ISBLANK(Tabelle1[[#This Row],[Concentration single library '[ng/µl']]]),"",Tabelle1[[#This Row],[Concentration single library '[ng/µl']]]),Tabelle1[[#This Row],[Concentration '[ng/µl']]])</f>
        <v/>
      </c>
      <c r="U47" s="72" t="str">
        <f>IF(ISBLANK(Tabelle1[[#This Row],[Purity OD 260nm/280nm]]),"",Tabelle1[[#This Row],[Purity OD 260nm/280nm]])</f>
        <v/>
      </c>
      <c r="V47" s="72" t="str">
        <f>IF(ISBLANK(Tabelle1[[#This Row],[Purity OD 260nm/230nm]]),"",Tabelle1[[#This Row],[Purity OD 260nm/230nm]])</f>
        <v/>
      </c>
      <c r="W47" s="72" t="str">
        <f>IF(ISBLANK(Tabelle1[[#This Row],[Sequencing mode]]),"",Tabelle1[[#This Row],[Sequencing mode]])</f>
        <v/>
      </c>
      <c r="X47" s="72" t="str">
        <f>IF(ISBLANK(Tabelle1[[#This Row],[Elution buffer]]),"",Tabelle1[[#This Row],[Elution buffer]])</f>
        <v/>
      </c>
      <c r="Y47" s="72" t="str">
        <f>IF(ISBLANK(Tabelle1[[#This Row],[RIN/DIN]]),"",Tabelle1[[#This Row],[RIN/DIN]])</f>
        <v/>
      </c>
      <c r="Z47" s="72" t="str">
        <f>IF(ISBLANK(Tabelle1[[#This Row],[Fragment size pool '[bp'] after indexing]]),"",Tabelle1[[#This Row],[Fragment size pool '[bp'] after indexing]])</f>
        <v/>
      </c>
      <c r="AA47" s="72" t="str">
        <f>IF(ISBLANK(Tabelle1[[#This Row],[Index i7]]),"",Tabelle1[[#This Row],[Index i7]])</f>
        <v/>
      </c>
      <c r="AB47" s="72" t="str">
        <f>IF(ISBLANK(Tabelle1[[#This Row],[Index i5]]),"",Tabelle1[[#This Row],[Index i5]])</f>
        <v/>
      </c>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c r="DA47" s="72"/>
      <c r="DB47" s="72"/>
      <c r="DC47" s="72"/>
    </row>
    <row r="48" spans="1:107" x14ac:dyDescent="0.2">
      <c r="A48" s="78"/>
      <c r="B48" s="75"/>
      <c r="C48" s="75"/>
      <c r="D48" s="76"/>
      <c r="E48" s="72"/>
      <c r="F48" s="72"/>
      <c r="G48" s="73"/>
      <c r="H48" s="72" t="str">
        <f>IF(ISBLANK(Tabelle1[[#This Row],[Lab ID]]),"",Tabelle1[[#This Row],[Lab ID]])</f>
        <v/>
      </c>
      <c r="I48" s="72" t="str">
        <f>IF(ISBLANK(Tabelle1[[#This Row],[Sample name]]),"",Tabelle1[[#This Row],[Sample name]])</f>
        <v/>
      </c>
      <c r="J48" s="72" t="str">
        <f>IF(ISBLANK(Tabelle1[[#This Row],[QBiC barcode (filled by QBiC)]]),"",Tabelle1[[#This Row],[QBiC barcode (filled by QBiC)]])</f>
        <v/>
      </c>
      <c r="K48" s="72" t="str">
        <f>IF(ISBLANK(Tabelle1[[#This Row],[Sample tissue]]),"",Tabelle1[[#This Row],[Sample tissue]])</f>
        <v/>
      </c>
      <c r="L48" s="72" t="str">
        <f>IF(ISBLANK(Tabelle1[[#This Row],[FFPE material]]),"",IF(Tabelle1[[#This Row],[FFPE material]]="Yes", 1,  IF(Tabelle1[[#This Row],[FFPE material]]="No",0,1)))</f>
        <v/>
      </c>
      <c r="M48" s="72"/>
      <c r="N48" s="72"/>
      <c r="O48" s="72" t="str">
        <f>IF(ISBLANK(Tabelle1[[#This Row],[Plate title]]),"",Tabelle1[[#This Row],[Plate title]])</f>
        <v/>
      </c>
      <c r="P48" s="72" t="str">
        <f>IF(ISBLANK(Tabelle1[[#This Row],[Plate position (e.g. A1)]]),"",LEFT(Tabelle1[[#This Row],[Plate position (e.g. A1)]],1))</f>
        <v/>
      </c>
      <c r="Q48" s="72" t="str">
        <f>IF(LEN(Tabelle1[[#This Row],[Plate position (e.g. A1)]])=2,"0"&amp;RIGHT(Tabelle1[[#This Row],[Plate position (e.g. A1)]],1),RIGHT(Tabelle1[[#This Row],[Plate position (e.g. A1)]],2))</f>
        <v/>
      </c>
      <c r="R48" s="74" t="str">
        <f>IF(ISBLANK(Tabelle1[[#This Row],[Sample shipment]]),"",Tabelle1[[#This Row],[Sample shipment]])</f>
        <v/>
      </c>
      <c r="S48" s="72" t="str">
        <f>IF(ISBLANK(Tabelle1[[#This Row],[Sample volume
'[µL']]]),"",Tabelle1[[#This Row],[Sample volume
'[µL']]])</f>
        <v/>
      </c>
      <c r="T48" s="72" t="str">
        <f>IF(ISBLANK(Tabelle1[[#This Row],[Concentration '[ng/µl']]]),IF(ISBLANK(Tabelle1[[#This Row],[Concentration single library '[ng/µl']]]),"",Tabelle1[[#This Row],[Concentration single library '[ng/µl']]]),Tabelle1[[#This Row],[Concentration '[ng/µl']]])</f>
        <v/>
      </c>
      <c r="U48" s="72" t="str">
        <f>IF(ISBLANK(Tabelle1[[#This Row],[Purity OD 260nm/280nm]]),"",Tabelle1[[#This Row],[Purity OD 260nm/280nm]])</f>
        <v/>
      </c>
      <c r="V48" s="72" t="str">
        <f>IF(ISBLANK(Tabelle1[[#This Row],[Purity OD 260nm/230nm]]),"",Tabelle1[[#This Row],[Purity OD 260nm/230nm]])</f>
        <v/>
      </c>
      <c r="W48" s="72" t="str">
        <f>IF(ISBLANK(Tabelle1[[#This Row],[Sequencing mode]]),"",Tabelle1[[#This Row],[Sequencing mode]])</f>
        <v/>
      </c>
      <c r="X48" s="72" t="str">
        <f>IF(ISBLANK(Tabelle1[[#This Row],[Elution buffer]]),"",Tabelle1[[#This Row],[Elution buffer]])</f>
        <v/>
      </c>
      <c r="Y48" s="72" t="str">
        <f>IF(ISBLANK(Tabelle1[[#This Row],[RIN/DIN]]),"",Tabelle1[[#This Row],[RIN/DIN]])</f>
        <v/>
      </c>
      <c r="Z48" s="72" t="str">
        <f>IF(ISBLANK(Tabelle1[[#This Row],[Fragment size pool '[bp'] after indexing]]),"",Tabelle1[[#This Row],[Fragment size pool '[bp'] after indexing]])</f>
        <v/>
      </c>
      <c r="AA48" s="72" t="str">
        <f>IF(ISBLANK(Tabelle1[[#This Row],[Index i7]]),"",Tabelle1[[#This Row],[Index i7]])</f>
        <v/>
      </c>
      <c r="AB48" s="72" t="str">
        <f>IF(ISBLANK(Tabelle1[[#This Row],[Index i5]]),"",Tabelle1[[#This Row],[Index i5]])</f>
        <v/>
      </c>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row>
    <row r="49" spans="1:107" x14ac:dyDescent="0.2">
      <c r="A49" s="78"/>
      <c r="B49" s="75"/>
      <c r="C49" s="75"/>
      <c r="D49" s="76"/>
      <c r="E49" s="72"/>
      <c r="F49" s="72"/>
      <c r="G49" s="73"/>
      <c r="H49" s="72" t="str">
        <f>IF(ISBLANK(Tabelle1[[#This Row],[Lab ID]]),"",Tabelle1[[#This Row],[Lab ID]])</f>
        <v/>
      </c>
      <c r="I49" s="72" t="str">
        <f>IF(ISBLANK(Tabelle1[[#This Row],[Sample name]]),"",Tabelle1[[#This Row],[Sample name]])</f>
        <v/>
      </c>
      <c r="J49" s="72" t="str">
        <f>IF(ISBLANK(Tabelle1[[#This Row],[QBiC barcode (filled by QBiC)]]),"",Tabelle1[[#This Row],[QBiC barcode (filled by QBiC)]])</f>
        <v/>
      </c>
      <c r="K49" s="72" t="str">
        <f>IF(ISBLANK(Tabelle1[[#This Row],[Sample tissue]]),"",Tabelle1[[#This Row],[Sample tissue]])</f>
        <v/>
      </c>
      <c r="L49" s="72" t="str">
        <f>IF(ISBLANK(Tabelle1[[#This Row],[FFPE material]]),"",IF(Tabelle1[[#This Row],[FFPE material]]="Yes", 1,  IF(Tabelle1[[#This Row],[FFPE material]]="No",0,1)))</f>
        <v/>
      </c>
      <c r="M49" s="72"/>
      <c r="N49" s="72"/>
      <c r="O49" s="72" t="str">
        <f>IF(ISBLANK(Tabelle1[[#This Row],[Plate title]]),"",Tabelle1[[#This Row],[Plate title]])</f>
        <v/>
      </c>
      <c r="P49" s="72" t="str">
        <f>IF(ISBLANK(Tabelle1[[#This Row],[Plate position (e.g. A1)]]),"",LEFT(Tabelle1[[#This Row],[Plate position (e.g. A1)]],1))</f>
        <v/>
      </c>
      <c r="Q49" s="72" t="str">
        <f>IF(LEN(Tabelle1[[#This Row],[Plate position (e.g. A1)]])=2,"0"&amp;RIGHT(Tabelle1[[#This Row],[Plate position (e.g. A1)]],1),RIGHT(Tabelle1[[#This Row],[Plate position (e.g. A1)]],2))</f>
        <v/>
      </c>
      <c r="R49" s="74" t="str">
        <f>IF(ISBLANK(Tabelle1[[#This Row],[Sample shipment]]),"",Tabelle1[[#This Row],[Sample shipment]])</f>
        <v/>
      </c>
      <c r="S49" s="72" t="str">
        <f>IF(ISBLANK(Tabelle1[[#This Row],[Sample volume
'[µL']]]),"",Tabelle1[[#This Row],[Sample volume
'[µL']]])</f>
        <v/>
      </c>
      <c r="T49" s="72" t="str">
        <f>IF(ISBLANK(Tabelle1[[#This Row],[Concentration '[ng/µl']]]),IF(ISBLANK(Tabelle1[[#This Row],[Concentration single library '[ng/µl']]]),"",Tabelle1[[#This Row],[Concentration single library '[ng/µl']]]),Tabelle1[[#This Row],[Concentration '[ng/µl']]])</f>
        <v/>
      </c>
      <c r="U49" s="72" t="str">
        <f>IF(ISBLANK(Tabelle1[[#This Row],[Purity OD 260nm/280nm]]),"",Tabelle1[[#This Row],[Purity OD 260nm/280nm]])</f>
        <v/>
      </c>
      <c r="V49" s="72" t="str">
        <f>IF(ISBLANK(Tabelle1[[#This Row],[Purity OD 260nm/230nm]]),"",Tabelle1[[#This Row],[Purity OD 260nm/230nm]])</f>
        <v/>
      </c>
      <c r="W49" s="72" t="str">
        <f>IF(ISBLANK(Tabelle1[[#This Row],[Sequencing mode]]),"",Tabelle1[[#This Row],[Sequencing mode]])</f>
        <v/>
      </c>
      <c r="X49" s="72" t="str">
        <f>IF(ISBLANK(Tabelle1[[#This Row],[Elution buffer]]),"",Tabelle1[[#This Row],[Elution buffer]])</f>
        <v/>
      </c>
      <c r="Y49" s="72" t="str">
        <f>IF(ISBLANK(Tabelle1[[#This Row],[RIN/DIN]]),"",Tabelle1[[#This Row],[RIN/DIN]])</f>
        <v/>
      </c>
      <c r="Z49" s="72" t="str">
        <f>IF(ISBLANK(Tabelle1[[#This Row],[Fragment size pool '[bp'] after indexing]]),"",Tabelle1[[#This Row],[Fragment size pool '[bp'] after indexing]])</f>
        <v/>
      </c>
      <c r="AA49" s="72" t="str">
        <f>IF(ISBLANK(Tabelle1[[#This Row],[Index i7]]),"",Tabelle1[[#This Row],[Index i7]])</f>
        <v/>
      </c>
      <c r="AB49" s="72" t="str">
        <f>IF(ISBLANK(Tabelle1[[#This Row],[Index i5]]),"",Tabelle1[[#This Row],[Index i5]])</f>
        <v/>
      </c>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c r="DA49" s="72"/>
      <c r="DB49" s="72"/>
      <c r="DC49" s="72"/>
    </row>
    <row r="50" spans="1:107" x14ac:dyDescent="0.2">
      <c r="A50" s="78"/>
      <c r="B50" s="75"/>
      <c r="C50" s="75"/>
      <c r="D50" s="76"/>
      <c r="E50" s="72"/>
      <c r="F50" s="72"/>
      <c r="G50" s="73"/>
      <c r="H50" s="72" t="str">
        <f>IF(ISBLANK(Tabelle1[[#This Row],[Lab ID]]),"",Tabelle1[[#This Row],[Lab ID]])</f>
        <v/>
      </c>
      <c r="I50" s="72" t="str">
        <f>IF(ISBLANK(Tabelle1[[#This Row],[Sample name]]),"",Tabelle1[[#This Row],[Sample name]])</f>
        <v/>
      </c>
      <c r="J50" s="72" t="str">
        <f>IF(ISBLANK(Tabelle1[[#This Row],[QBiC barcode (filled by QBiC)]]),"",Tabelle1[[#This Row],[QBiC barcode (filled by QBiC)]])</f>
        <v/>
      </c>
      <c r="K50" s="72" t="str">
        <f>IF(ISBLANK(Tabelle1[[#This Row],[Sample tissue]]),"",Tabelle1[[#This Row],[Sample tissue]])</f>
        <v/>
      </c>
      <c r="L50" s="72" t="str">
        <f>IF(ISBLANK(Tabelle1[[#This Row],[FFPE material]]),"",IF(Tabelle1[[#This Row],[FFPE material]]="Yes", 1,  IF(Tabelle1[[#This Row],[FFPE material]]="No",0,1)))</f>
        <v/>
      </c>
      <c r="M50" s="72"/>
      <c r="N50" s="72"/>
      <c r="O50" s="72" t="str">
        <f>IF(ISBLANK(Tabelle1[[#This Row],[Plate title]]),"",Tabelle1[[#This Row],[Plate title]])</f>
        <v/>
      </c>
      <c r="P50" s="72" t="str">
        <f>IF(ISBLANK(Tabelle1[[#This Row],[Plate position (e.g. A1)]]),"",LEFT(Tabelle1[[#This Row],[Plate position (e.g. A1)]],1))</f>
        <v/>
      </c>
      <c r="Q50" s="72" t="str">
        <f>IF(LEN(Tabelle1[[#This Row],[Plate position (e.g. A1)]])=2,"0"&amp;RIGHT(Tabelle1[[#This Row],[Plate position (e.g. A1)]],1),RIGHT(Tabelle1[[#This Row],[Plate position (e.g. A1)]],2))</f>
        <v/>
      </c>
      <c r="R50" s="74" t="str">
        <f>IF(ISBLANK(Tabelle1[[#This Row],[Sample shipment]]),"",Tabelle1[[#This Row],[Sample shipment]])</f>
        <v/>
      </c>
      <c r="S50" s="72" t="str">
        <f>IF(ISBLANK(Tabelle1[[#This Row],[Sample volume
'[µL']]]),"",Tabelle1[[#This Row],[Sample volume
'[µL']]])</f>
        <v/>
      </c>
      <c r="T50" s="72" t="str">
        <f>IF(ISBLANK(Tabelle1[[#This Row],[Concentration '[ng/µl']]]),IF(ISBLANK(Tabelle1[[#This Row],[Concentration single library '[ng/µl']]]),"",Tabelle1[[#This Row],[Concentration single library '[ng/µl']]]),Tabelle1[[#This Row],[Concentration '[ng/µl']]])</f>
        <v/>
      </c>
      <c r="U50" s="72" t="str">
        <f>IF(ISBLANK(Tabelle1[[#This Row],[Purity OD 260nm/280nm]]),"",Tabelle1[[#This Row],[Purity OD 260nm/280nm]])</f>
        <v/>
      </c>
      <c r="V50" s="72" t="str">
        <f>IF(ISBLANK(Tabelle1[[#This Row],[Purity OD 260nm/230nm]]),"",Tabelle1[[#This Row],[Purity OD 260nm/230nm]])</f>
        <v/>
      </c>
      <c r="W50" s="72" t="str">
        <f>IF(ISBLANK(Tabelle1[[#This Row],[Sequencing mode]]),"",Tabelle1[[#This Row],[Sequencing mode]])</f>
        <v/>
      </c>
      <c r="X50" s="72" t="str">
        <f>IF(ISBLANK(Tabelle1[[#This Row],[Elution buffer]]),"",Tabelle1[[#This Row],[Elution buffer]])</f>
        <v/>
      </c>
      <c r="Y50" s="72" t="str">
        <f>IF(ISBLANK(Tabelle1[[#This Row],[RIN/DIN]]),"",Tabelle1[[#This Row],[RIN/DIN]])</f>
        <v/>
      </c>
      <c r="Z50" s="72" t="str">
        <f>IF(ISBLANK(Tabelle1[[#This Row],[Fragment size pool '[bp'] after indexing]]),"",Tabelle1[[#This Row],[Fragment size pool '[bp'] after indexing]])</f>
        <v/>
      </c>
      <c r="AA50" s="72" t="str">
        <f>IF(ISBLANK(Tabelle1[[#This Row],[Index i7]]),"",Tabelle1[[#This Row],[Index i7]])</f>
        <v/>
      </c>
      <c r="AB50" s="72" t="str">
        <f>IF(ISBLANK(Tabelle1[[#This Row],[Index i5]]),"",Tabelle1[[#This Row],[Index i5]])</f>
        <v/>
      </c>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c r="DA50" s="72"/>
      <c r="DB50" s="72"/>
      <c r="DC50" s="72"/>
    </row>
    <row r="51" spans="1:107" x14ac:dyDescent="0.2">
      <c r="A51" s="78"/>
      <c r="B51" s="75"/>
      <c r="C51" s="75"/>
      <c r="D51" s="76"/>
      <c r="E51" s="72"/>
      <c r="F51" s="72"/>
      <c r="G51" s="73"/>
      <c r="H51" s="72" t="str">
        <f>IF(ISBLANK(Tabelle1[[#This Row],[Lab ID]]),"",Tabelle1[[#This Row],[Lab ID]])</f>
        <v/>
      </c>
      <c r="I51" s="72" t="str">
        <f>IF(ISBLANK(Tabelle1[[#This Row],[Sample name]]),"",Tabelle1[[#This Row],[Sample name]])</f>
        <v/>
      </c>
      <c r="J51" s="72" t="str">
        <f>IF(ISBLANK(Tabelle1[[#This Row],[QBiC barcode (filled by QBiC)]]),"",Tabelle1[[#This Row],[QBiC barcode (filled by QBiC)]])</f>
        <v/>
      </c>
      <c r="K51" s="72" t="str">
        <f>IF(ISBLANK(Tabelle1[[#This Row],[Sample tissue]]),"",Tabelle1[[#This Row],[Sample tissue]])</f>
        <v/>
      </c>
      <c r="L51" s="72" t="str">
        <f>IF(ISBLANK(Tabelle1[[#This Row],[FFPE material]]),"",IF(Tabelle1[[#This Row],[FFPE material]]="Yes", 1,  IF(Tabelle1[[#This Row],[FFPE material]]="No",0,1)))</f>
        <v/>
      </c>
      <c r="M51" s="72"/>
      <c r="N51" s="72"/>
      <c r="O51" s="72" t="str">
        <f>IF(ISBLANK(Tabelle1[[#This Row],[Plate title]]),"",Tabelle1[[#This Row],[Plate title]])</f>
        <v/>
      </c>
      <c r="P51" s="72" t="str">
        <f>IF(ISBLANK(Tabelle1[[#This Row],[Plate position (e.g. A1)]]),"",LEFT(Tabelle1[[#This Row],[Plate position (e.g. A1)]],1))</f>
        <v/>
      </c>
      <c r="Q51" s="72" t="str">
        <f>IF(LEN(Tabelle1[[#This Row],[Plate position (e.g. A1)]])=2,"0"&amp;RIGHT(Tabelle1[[#This Row],[Plate position (e.g. A1)]],1),RIGHT(Tabelle1[[#This Row],[Plate position (e.g. A1)]],2))</f>
        <v/>
      </c>
      <c r="R51" s="74" t="str">
        <f>IF(ISBLANK(Tabelle1[[#This Row],[Sample shipment]]),"",Tabelle1[[#This Row],[Sample shipment]])</f>
        <v/>
      </c>
      <c r="S51" s="72" t="str">
        <f>IF(ISBLANK(Tabelle1[[#This Row],[Sample volume
'[µL']]]),"",Tabelle1[[#This Row],[Sample volume
'[µL']]])</f>
        <v/>
      </c>
      <c r="T51" s="72" t="str">
        <f>IF(ISBLANK(Tabelle1[[#This Row],[Concentration '[ng/µl']]]),IF(ISBLANK(Tabelle1[[#This Row],[Concentration single library '[ng/µl']]]),"",Tabelle1[[#This Row],[Concentration single library '[ng/µl']]]),Tabelle1[[#This Row],[Concentration '[ng/µl']]])</f>
        <v/>
      </c>
      <c r="U51" s="72" t="str">
        <f>IF(ISBLANK(Tabelle1[[#This Row],[Purity OD 260nm/280nm]]),"",Tabelle1[[#This Row],[Purity OD 260nm/280nm]])</f>
        <v/>
      </c>
      <c r="V51" s="72" t="str">
        <f>IF(ISBLANK(Tabelle1[[#This Row],[Purity OD 260nm/230nm]]),"",Tabelle1[[#This Row],[Purity OD 260nm/230nm]])</f>
        <v/>
      </c>
      <c r="W51" s="72" t="str">
        <f>IF(ISBLANK(Tabelle1[[#This Row],[Sequencing mode]]),"",Tabelle1[[#This Row],[Sequencing mode]])</f>
        <v/>
      </c>
      <c r="X51" s="72" t="str">
        <f>IF(ISBLANK(Tabelle1[[#This Row],[Elution buffer]]),"",Tabelle1[[#This Row],[Elution buffer]])</f>
        <v/>
      </c>
      <c r="Y51" s="72" t="str">
        <f>IF(ISBLANK(Tabelle1[[#This Row],[RIN/DIN]]),"",Tabelle1[[#This Row],[RIN/DIN]])</f>
        <v/>
      </c>
      <c r="Z51" s="72" t="str">
        <f>IF(ISBLANK(Tabelle1[[#This Row],[Fragment size pool '[bp'] after indexing]]),"",Tabelle1[[#This Row],[Fragment size pool '[bp'] after indexing]])</f>
        <v/>
      </c>
      <c r="AA51" s="72" t="str">
        <f>IF(ISBLANK(Tabelle1[[#This Row],[Index i7]]),"",Tabelle1[[#This Row],[Index i7]])</f>
        <v/>
      </c>
      <c r="AB51" s="72" t="str">
        <f>IF(ISBLANK(Tabelle1[[#This Row],[Index i5]]),"",Tabelle1[[#This Row],[Index i5]])</f>
        <v/>
      </c>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c r="DA51" s="72"/>
      <c r="DB51" s="72"/>
      <c r="DC51" s="72"/>
    </row>
    <row r="52" spans="1:107" x14ac:dyDescent="0.2">
      <c r="A52" s="78"/>
      <c r="B52" s="75"/>
      <c r="C52" s="75"/>
      <c r="D52" s="76"/>
      <c r="E52" s="72"/>
      <c r="F52" s="72"/>
      <c r="G52" s="73"/>
      <c r="H52" s="72" t="str">
        <f>IF(ISBLANK(Tabelle1[[#This Row],[Lab ID]]),"",Tabelle1[[#This Row],[Lab ID]])</f>
        <v/>
      </c>
      <c r="I52" s="72" t="str">
        <f>IF(ISBLANK(Tabelle1[[#This Row],[Sample name]]),"",Tabelle1[[#This Row],[Sample name]])</f>
        <v/>
      </c>
      <c r="J52" s="72" t="str">
        <f>IF(ISBLANK(Tabelle1[[#This Row],[QBiC barcode (filled by QBiC)]]),"",Tabelle1[[#This Row],[QBiC barcode (filled by QBiC)]])</f>
        <v/>
      </c>
      <c r="K52" s="72" t="str">
        <f>IF(ISBLANK(Tabelle1[[#This Row],[Sample tissue]]),"",Tabelle1[[#This Row],[Sample tissue]])</f>
        <v/>
      </c>
      <c r="L52" s="72" t="str">
        <f>IF(ISBLANK(Tabelle1[[#This Row],[FFPE material]]),"",IF(Tabelle1[[#This Row],[FFPE material]]="Yes", 1,  IF(Tabelle1[[#This Row],[FFPE material]]="No",0,1)))</f>
        <v/>
      </c>
      <c r="M52" s="72"/>
      <c r="N52" s="72"/>
      <c r="O52" s="72" t="str">
        <f>IF(ISBLANK(Tabelle1[[#This Row],[Plate title]]),"",Tabelle1[[#This Row],[Plate title]])</f>
        <v/>
      </c>
      <c r="P52" s="72" t="str">
        <f>IF(ISBLANK(Tabelle1[[#This Row],[Plate position (e.g. A1)]]),"",LEFT(Tabelle1[[#This Row],[Plate position (e.g. A1)]],1))</f>
        <v/>
      </c>
      <c r="Q52" s="72" t="str">
        <f>IF(LEN(Tabelle1[[#This Row],[Plate position (e.g. A1)]])=2,"0"&amp;RIGHT(Tabelle1[[#This Row],[Plate position (e.g. A1)]],1),RIGHT(Tabelle1[[#This Row],[Plate position (e.g. A1)]],2))</f>
        <v/>
      </c>
      <c r="R52" s="74" t="str">
        <f>IF(ISBLANK(Tabelle1[[#This Row],[Sample shipment]]),"",Tabelle1[[#This Row],[Sample shipment]])</f>
        <v/>
      </c>
      <c r="S52" s="72" t="str">
        <f>IF(ISBLANK(Tabelle1[[#This Row],[Sample volume
'[µL']]]),"",Tabelle1[[#This Row],[Sample volume
'[µL']]])</f>
        <v/>
      </c>
      <c r="T52" s="72" t="str">
        <f>IF(ISBLANK(Tabelle1[[#This Row],[Concentration '[ng/µl']]]),IF(ISBLANK(Tabelle1[[#This Row],[Concentration single library '[ng/µl']]]),"",Tabelle1[[#This Row],[Concentration single library '[ng/µl']]]),Tabelle1[[#This Row],[Concentration '[ng/µl']]])</f>
        <v/>
      </c>
      <c r="U52" s="72" t="str">
        <f>IF(ISBLANK(Tabelle1[[#This Row],[Purity OD 260nm/280nm]]),"",Tabelle1[[#This Row],[Purity OD 260nm/280nm]])</f>
        <v/>
      </c>
      <c r="V52" s="72" t="str">
        <f>IF(ISBLANK(Tabelle1[[#This Row],[Purity OD 260nm/230nm]]),"",Tabelle1[[#This Row],[Purity OD 260nm/230nm]])</f>
        <v/>
      </c>
      <c r="W52" s="72" t="str">
        <f>IF(ISBLANK(Tabelle1[[#This Row],[Sequencing mode]]),"",Tabelle1[[#This Row],[Sequencing mode]])</f>
        <v/>
      </c>
      <c r="X52" s="72" t="str">
        <f>IF(ISBLANK(Tabelle1[[#This Row],[Elution buffer]]),"",Tabelle1[[#This Row],[Elution buffer]])</f>
        <v/>
      </c>
      <c r="Y52" s="72" t="str">
        <f>IF(ISBLANK(Tabelle1[[#This Row],[RIN/DIN]]),"",Tabelle1[[#This Row],[RIN/DIN]])</f>
        <v/>
      </c>
      <c r="Z52" s="72" t="str">
        <f>IF(ISBLANK(Tabelle1[[#This Row],[Fragment size pool '[bp'] after indexing]]),"",Tabelle1[[#This Row],[Fragment size pool '[bp'] after indexing]])</f>
        <v/>
      </c>
      <c r="AA52" s="72" t="str">
        <f>IF(ISBLANK(Tabelle1[[#This Row],[Index i7]]),"",Tabelle1[[#This Row],[Index i7]])</f>
        <v/>
      </c>
      <c r="AB52" s="72" t="str">
        <f>IF(ISBLANK(Tabelle1[[#This Row],[Index i5]]),"",Tabelle1[[#This Row],[Index i5]])</f>
        <v/>
      </c>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c r="DA52" s="72"/>
      <c r="DB52" s="72"/>
      <c r="DC52" s="72"/>
    </row>
    <row r="53" spans="1:107" x14ac:dyDescent="0.2">
      <c r="A53" s="78"/>
      <c r="B53" s="75"/>
      <c r="C53" s="75"/>
      <c r="D53" s="76"/>
      <c r="E53" s="72"/>
      <c r="F53" s="72"/>
      <c r="G53" s="73"/>
      <c r="H53" s="72" t="str">
        <f>IF(ISBLANK(Tabelle1[[#This Row],[Lab ID]]),"",Tabelle1[[#This Row],[Lab ID]])</f>
        <v/>
      </c>
      <c r="I53" s="72" t="str">
        <f>IF(ISBLANK(Tabelle1[[#This Row],[Sample name]]),"",Tabelle1[[#This Row],[Sample name]])</f>
        <v/>
      </c>
      <c r="J53" s="72" t="str">
        <f>IF(ISBLANK(Tabelle1[[#This Row],[QBiC barcode (filled by QBiC)]]),"",Tabelle1[[#This Row],[QBiC barcode (filled by QBiC)]])</f>
        <v/>
      </c>
      <c r="K53" s="72" t="str">
        <f>IF(ISBLANK(Tabelle1[[#This Row],[Sample tissue]]),"",Tabelle1[[#This Row],[Sample tissue]])</f>
        <v/>
      </c>
      <c r="L53" s="72" t="str">
        <f>IF(ISBLANK(Tabelle1[[#This Row],[FFPE material]]),"",IF(Tabelle1[[#This Row],[FFPE material]]="Yes", 1,  IF(Tabelle1[[#This Row],[FFPE material]]="No",0,1)))</f>
        <v/>
      </c>
      <c r="M53" s="72"/>
      <c r="N53" s="72"/>
      <c r="O53" s="72" t="str">
        <f>IF(ISBLANK(Tabelle1[[#This Row],[Plate title]]),"",Tabelle1[[#This Row],[Plate title]])</f>
        <v/>
      </c>
      <c r="P53" s="72" t="str">
        <f>IF(ISBLANK(Tabelle1[[#This Row],[Plate position (e.g. A1)]]),"",LEFT(Tabelle1[[#This Row],[Plate position (e.g. A1)]],1))</f>
        <v/>
      </c>
      <c r="Q53" s="72" t="str">
        <f>IF(LEN(Tabelle1[[#This Row],[Plate position (e.g. A1)]])=2,"0"&amp;RIGHT(Tabelle1[[#This Row],[Plate position (e.g. A1)]],1),RIGHT(Tabelle1[[#This Row],[Plate position (e.g. A1)]],2))</f>
        <v/>
      </c>
      <c r="R53" s="74" t="str">
        <f>IF(ISBLANK(Tabelle1[[#This Row],[Sample shipment]]),"",Tabelle1[[#This Row],[Sample shipment]])</f>
        <v/>
      </c>
      <c r="S53" s="72" t="str">
        <f>IF(ISBLANK(Tabelle1[[#This Row],[Sample volume
'[µL']]]),"",Tabelle1[[#This Row],[Sample volume
'[µL']]])</f>
        <v/>
      </c>
      <c r="T53" s="72" t="str">
        <f>IF(ISBLANK(Tabelle1[[#This Row],[Concentration '[ng/µl']]]),IF(ISBLANK(Tabelle1[[#This Row],[Concentration single library '[ng/µl']]]),"",Tabelle1[[#This Row],[Concentration single library '[ng/µl']]]),Tabelle1[[#This Row],[Concentration '[ng/µl']]])</f>
        <v/>
      </c>
      <c r="U53" s="72" t="str">
        <f>IF(ISBLANK(Tabelle1[[#This Row],[Purity OD 260nm/280nm]]),"",Tabelle1[[#This Row],[Purity OD 260nm/280nm]])</f>
        <v/>
      </c>
      <c r="V53" s="72" t="str">
        <f>IF(ISBLANK(Tabelle1[[#This Row],[Purity OD 260nm/230nm]]),"",Tabelle1[[#This Row],[Purity OD 260nm/230nm]])</f>
        <v/>
      </c>
      <c r="W53" s="72" t="str">
        <f>IF(ISBLANK(Tabelle1[[#This Row],[Sequencing mode]]),"",Tabelle1[[#This Row],[Sequencing mode]])</f>
        <v/>
      </c>
      <c r="X53" s="72" t="str">
        <f>IF(ISBLANK(Tabelle1[[#This Row],[Elution buffer]]),"",Tabelle1[[#This Row],[Elution buffer]])</f>
        <v/>
      </c>
      <c r="Y53" s="72" t="str">
        <f>IF(ISBLANK(Tabelle1[[#This Row],[RIN/DIN]]),"",Tabelle1[[#This Row],[RIN/DIN]])</f>
        <v/>
      </c>
      <c r="Z53" s="72" t="str">
        <f>IF(ISBLANK(Tabelle1[[#This Row],[Fragment size pool '[bp'] after indexing]]),"",Tabelle1[[#This Row],[Fragment size pool '[bp'] after indexing]])</f>
        <v/>
      </c>
      <c r="AA53" s="72" t="str">
        <f>IF(ISBLANK(Tabelle1[[#This Row],[Index i7]]),"",Tabelle1[[#This Row],[Index i7]])</f>
        <v/>
      </c>
      <c r="AB53" s="72" t="str">
        <f>IF(ISBLANK(Tabelle1[[#This Row],[Index i5]]),"",Tabelle1[[#This Row],[Index i5]])</f>
        <v/>
      </c>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c r="DA53" s="72"/>
      <c r="DB53" s="72"/>
      <c r="DC53" s="72"/>
    </row>
    <row r="54" spans="1:107" x14ac:dyDescent="0.2">
      <c r="A54" s="78"/>
      <c r="B54" s="75"/>
      <c r="C54" s="75"/>
      <c r="D54" s="76"/>
      <c r="E54" s="72"/>
      <c r="F54" s="72"/>
      <c r="G54" s="73"/>
      <c r="H54" s="72" t="str">
        <f>IF(ISBLANK(Tabelle1[[#This Row],[Lab ID]]),"",Tabelle1[[#This Row],[Lab ID]])</f>
        <v/>
      </c>
      <c r="I54" s="72" t="str">
        <f>IF(ISBLANK(Tabelle1[[#This Row],[Sample name]]),"",Tabelle1[[#This Row],[Sample name]])</f>
        <v/>
      </c>
      <c r="J54" s="72" t="str">
        <f>IF(ISBLANK(Tabelle1[[#This Row],[QBiC barcode (filled by QBiC)]]),"",Tabelle1[[#This Row],[QBiC barcode (filled by QBiC)]])</f>
        <v/>
      </c>
      <c r="K54" s="72" t="str">
        <f>IF(ISBLANK(Tabelle1[[#This Row],[Sample tissue]]),"",Tabelle1[[#This Row],[Sample tissue]])</f>
        <v/>
      </c>
      <c r="L54" s="72" t="str">
        <f>IF(ISBLANK(Tabelle1[[#This Row],[FFPE material]]),"",IF(Tabelle1[[#This Row],[FFPE material]]="Yes", 1,  IF(Tabelle1[[#This Row],[FFPE material]]="No",0,1)))</f>
        <v/>
      </c>
      <c r="M54" s="72"/>
      <c r="N54" s="72"/>
      <c r="O54" s="72" t="str">
        <f>IF(ISBLANK(Tabelle1[[#This Row],[Plate title]]),"",Tabelle1[[#This Row],[Plate title]])</f>
        <v/>
      </c>
      <c r="P54" s="72" t="str">
        <f>IF(ISBLANK(Tabelle1[[#This Row],[Plate position (e.g. A1)]]),"",LEFT(Tabelle1[[#This Row],[Plate position (e.g. A1)]],1))</f>
        <v/>
      </c>
      <c r="Q54" s="72" t="str">
        <f>IF(LEN(Tabelle1[[#This Row],[Plate position (e.g. A1)]])=2,"0"&amp;RIGHT(Tabelle1[[#This Row],[Plate position (e.g. A1)]],1),RIGHT(Tabelle1[[#This Row],[Plate position (e.g. A1)]],2))</f>
        <v/>
      </c>
      <c r="R54" s="74" t="str">
        <f>IF(ISBLANK(Tabelle1[[#This Row],[Sample shipment]]),"",Tabelle1[[#This Row],[Sample shipment]])</f>
        <v/>
      </c>
      <c r="S54" s="72" t="str">
        <f>IF(ISBLANK(Tabelle1[[#This Row],[Sample volume
'[µL']]]),"",Tabelle1[[#This Row],[Sample volume
'[µL']]])</f>
        <v/>
      </c>
      <c r="T54" s="72" t="str">
        <f>IF(ISBLANK(Tabelle1[[#This Row],[Concentration '[ng/µl']]]),IF(ISBLANK(Tabelle1[[#This Row],[Concentration single library '[ng/µl']]]),"",Tabelle1[[#This Row],[Concentration single library '[ng/µl']]]),Tabelle1[[#This Row],[Concentration '[ng/µl']]])</f>
        <v/>
      </c>
      <c r="U54" s="72" t="str">
        <f>IF(ISBLANK(Tabelle1[[#This Row],[Purity OD 260nm/280nm]]),"",Tabelle1[[#This Row],[Purity OD 260nm/280nm]])</f>
        <v/>
      </c>
      <c r="V54" s="72" t="str">
        <f>IF(ISBLANK(Tabelle1[[#This Row],[Purity OD 260nm/230nm]]),"",Tabelle1[[#This Row],[Purity OD 260nm/230nm]])</f>
        <v/>
      </c>
      <c r="W54" s="72" t="str">
        <f>IF(ISBLANK(Tabelle1[[#This Row],[Sequencing mode]]),"",Tabelle1[[#This Row],[Sequencing mode]])</f>
        <v/>
      </c>
      <c r="X54" s="72" t="str">
        <f>IF(ISBLANK(Tabelle1[[#This Row],[Elution buffer]]),"",Tabelle1[[#This Row],[Elution buffer]])</f>
        <v/>
      </c>
      <c r="Y54" s="72" t="str">
        <f>IF(ISBLANK(Tabelle1[[#This Row],[RIN/DIN]]),"",Tabelle1[[#This Row],[RIN/DIN]])</f>
        <v/>
      </c>
      <c r="Z54" s="72" t="str">
        <f>IF(ISBLANK(Tabelle1[[#This Row],[Fragment size pool '[bp'] after indexing]]),"",Tabelle1[[#This Row],[Fragment size pool '[bp'] after indexing]])</f>
        <v/>
      </c>
      <c r="AA54" s="72" t="str">
        <f>IF(ISBLANK(Tabelle1[[#This Row],[Index i7]]),"",Tabelle1[[#This Row],[Index i7]])</f>
        <v/>
      </c>
      <c r="AB54" s="72" t="str">
        <f>IF(ISBLANK(Tabelle1[[#This Row],[Index i5]]),"",Tabelle1[[#This Row],[Index i5]])</f>
        <v/>
      </c>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72"/>
      <c r="CV54" s="72"/>
      <c r="CW54" s="72"/>
      <c r="CX54" s="72"/>
      <c r="CY54" s="72"/>
      <c r="CZ54" s="72"/>
      <c r="DA54" s="72"/>
      <c r="DB54" s="72"/>
      <c r="DC54" s="72"/>
    </row>
    <row r="55" spans="1:107" x14ac:dyDescent="0.2">
      <c r="A55" s="78"/>
      <c r="B55" s="75"/>
      <c r="C55" s="75"/>
      <c r="D55" s="76"/>
      <c r="E55" s="72"/>
      <c r="F55" s="72"/>
      <c r="G55" s="73"/>
      <c r="H55" s="72" t="str">
        <f>IF(ISBLANK(Tabelle1[[#This Row],[Lab ID]]),"",Tabelle1[[#This Row],[Lab ID]])</f>
        <v/>
      </c>
      <c r="I55" s="72" t="str">
        <f>IF(ISBLANK(Tabelle1[[#This Row],[Sample name]]),"",Tabelle1[[#This Row],[Sample name]])</f>
        <v/>
      </c>
      <c r="J55" s="72" t="str">
        <f>IF(ISBLANK(Tabelle1[[#This Row],[QBiC barcode (filled by QBiC)]]),"",Tabelle1[[#This Row],[QBiC barcode (filled by QBiC)]])</f>
        <v/>
      </c>
      <c r="K55" s="72" t="str">
        <f>IF(ISBLANK(Tabelle1[[#This Row],[Sample tissue]]),"",Tabelle1[[#This Row],[Sample tissue]])</f>
        <v/>
      </c>
      <c r="L55" s="72" t="str">
        <f>IF(ISBLANK(Tabelle1[[#This Row],[FFPE material]]),"",IF(Tabelle1[[#This Row],[FFPE material]]="Yes", 1,  IF(Tabelle1[[#This Row],[FFPE material]]="No",0,1)))</f>
        <v/>
      </c>
      <c r="M55" s="72"/>
      <c r="N55" s="72"/>
      <c r="O55" s="72" t="str">
        <f>IF(ISBLANK(Tabelle1[[#This Row],[Plate title]]),"",Tabelle1[[#This Row],[Plate title]])</f>
        <v/>
      </c>
      <c r="P55" s="72" t="str">
        <f>IF(ISBLANK(Tabelle1[[#This Row],[Plate position (e.g. A1)]]),"",LEFT(Tabelle1[[#This Row],[Plate position (e.g. A1)]],1))</f>
        <v/>
      </c>
      <c r="Q55" s="72" t="str">
        <f>IF(LEN(Tabelle1[[#This Row],[Plate position (e.g. A1)]])=2,"0"&amp;RIGHT(Tabelle1[[#This Row],[Plate position (e.g. A1)]],1),RIGHT(Tabelle1[[#This Row],[Plate position (e.g. A1)]],2))</f>
        <v/>
      </c>
      <c r="R55" s="74" t="str">
        <f>IF(ISBLANK(Tabelle1[[#This Row],[Sample shipment]]),"",Tabelle1[[#This Row],[Sample shipment]])</f>
        <v/>
      </c>
      <c r="S55" s="72" t="str">
        <f>IF(ISBLANK(Tabelle1[[#This Row],[Sample volume
'[µL']]]),"",Tabelle1[[#This Row],[Sample volume
'[µL']]])</f>
        <v/>
      </c>
      <c r="T55" s="72" t="str">
        <f>IF(ISBLANK(Tabelle1[[#This Row],[Concentration '[ng/µl']]]),IF(ISBLANK(Tabelle1[[#This Row],[Concentration single library '[ng/µl']]]),"",Tabelle1[[#This Row],[Concentration single library '[ng/µl']]]),Tabelle1[[#This Row],[Concentration '[ng/µl']]])</f>
        <v/>
      </c>
      <c r="U55" s="72" t="str">
        <f>IF(ISBLANK(Tabelle1[[#This Row],[Purity OD 260nm/280nm]]),"",Tabelle1[[#This Row],[Purity OD 260nm/280nm]])</f>
        <v/>
      </c>
      <c r="V55" s="72" t="str">
        <f>IF(ISBLANK(Tabelle1[[#This Row],[Purity OD 260nm/230nm]]),"",Tabelle1[[#This Row],[Purity OD 260nm/230nm]])</f>
        <v/>
      </c>
      <c r="W55" s="72" t="str">
        <f>IF(ISBLANK(Tabelle1[[#This Row],[Sequencing mode]]),"",Tabelle1[[#This Row],[Sequencing mode]])</f>
        <v/>
      </c>
      <c r="X55" s="72" t="str">
        <f>IF(ISBLANK(Tabelle1[[#This Row],[Elution buffer]]),"",Tabelle1[[#This Row],[Elution buffer]])</f>
        <v/>
      </c>
      <c r="Y55" s="72" t="str">
        <f>IF(ISBLANK(Tabelle1[[#This Row],[RIN/DIN]]),"",Tabelle1[[#This Row],[RIN/DIN]])</f>
        <v/>
      </c>
      <c r="Z55" s="72" t="str">
        <f>IF(ISBLANK(Tabelle1[[#This Row],[Fragment size pool '[bp'] after indexing]]),"",Tabelle1[[#This Row],[Fragment size pool '[bp'] after indexing]])</f>
        <v/>
      </c>
      <c r="AA55" s="72" t="str">
        <f>IF(ISBLANK(Tabelle1[[#This Row],[Index i7]]),"",Tabelle1[[#This Row],[Index i7]])</f>
        <v/>
      </c>
      <c r="AB55" s="72" t="str">
        <f>IF(ISBLANK(Tabelle1[[#This Row],[Index i5]]),"",Tabelle1[[#This Row],[Index i5]])</f>
        <v/>
      </c>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c r="DA55" s="72"/>
      <c r="DB55" s="72"/>
      <c r="DC55" s="72"/>
    </row>
    <row r="56" spans="1:107" x14ac:dyDescent="0.2">
      <c r="A56" s="78"/>
      <c r="B56" s="75"/>
      <c r="C56" s="75"/>
      <c r="D56" s="76"/>
      <c r="E56" s="72"/>
      <c r="F56" s="72"/>
      <c r="G56" s="73"/>
      <c r="H56" s="72" t="str">
        <f>IF(ISBLANK(Tabelle1[[#This Row],[Lab ID]]),"",Tabelle1[[#This Row],[Lab ID]])</f>
        <v/>
      </c>
      <c r="I56" s="72" t="str">
        <f>IF(ISBLANK(Tabelle1[[#This Row],[Sample name]]),"",Tabelle1[[#This Row],[Sample name]])</f>
        <v/>
      </c>
      <c r="J56" s="72" t="str">
        <f>IF(ISBLANK(Tabelle1[[#This Row],[QBiC barcode (filled by QBiC)]]),"",Tabelle1[[#This Row],[QBiC barcode (filled by QBiC)]])</f>
        <v/>
      </c>
      <c r="K56" s="72" t="str">
        <f>IF(ISBLANK(Tabelle1[[#This Row],[Sample tissue]]),"",Tabelle1[[#This Row],[Sample tissue]])</f>
        <v/>
      </c>
      <c r="L56" s="72" t="str">
        <f>IF(ISBLANK(Tabelle1[[#This Row],[FFPE material]]),"",IF(Tabelle1[[#This Row],[FFPE material]]="Yes", 1,  IF(Tabelle1[[#This Row],[FFPE material]]="No",0,1)))</f>
        <v/>
      </c>
      <c r="M56" s="72"/>
      <c r="N56" s="72"/>
      <c r="O56" s="72" t="str">
        <f>IF(ISBLANK(Tabelle1[[#This Row],[Plate title]]),"",Tabelle1[[#This Row],[Plate title]])</f>
        <v/>
      </c>
      <c r="P56" s="72" t="str">
        <f>IF(ISBLANK(Tabelle1[[#This Row],[Plate position (e.g. A1)]]),"",LEFT(Tabelle1[[#This Row],[Plate position (e.g. A1)]],1))</f>
        <v/>
      </c>
      <c r="Q56" s="72" t="str">
        <f>IF(LEN(Tabelle1[[#This Row],[Plate position (e.g. A1)]])=2,"0"&amp;RIGHT(Tabelle1[[#This Row],[Plate position (e.g. A1)]],1),RIGHT(Tabelle1[[#This Row],[Plate position (e.g. A1)]],2))</f>
        <v/>
      </c>
      <c r="R56" s="74" t="str">
        <f>IF(ISBLANK(Tabelle1[[#This Row],[Sample shipment]]),"",Tabelle1[[#This Row],[Sample shipment]])</f>
        <v/>
      </c>
      <c r="S56" s="72" t="str">
        <f>IF(ISBLANK(Tabelle1[[#This Row],[Sample volume
'[µL']]]),"",Tabelle1[[#This Row],[Sample volume
'[µL']]])</f>
        <v/>
      </c>
      <c r="T56" s="72" t="str">
        <f>IF(ISBLANK(Tabelle1[[#This Row],[Concentration '[ng/µl']]]),IF(ISBLANK(Tabelle1[[#This Row],[Concentration single library '[ng/µl']]]),"",Tabelle1[[#This Row],[Concentration single library '[ng/µl']]]),Tabelle1[[#This Row],[Concentration '[ng/µl']]])</f>
        <v/>
      </c>
      <c r="U56" s="72" t="str">
        <f>IF(ISBLANK(Tabelle1[[#This Row],[Purity OD 260nm/280nm]]),"",Tabelle1[[#This Row],[Purity OD 260nm/280nm]])</f>
        <v/>
      </c>
      <c r="V56" s="72" t="str">
        <f>IF(ISBLANK(Tabelle1[[#This Row],[Purity OD 260nm/230nm]]),"",Tabelle1[[#This Row],[Purity OD 260nm/230nm]])</f>
        <v/>
      </c>
      <c r="W56" s="72" t="str">
        <f>IF(ISBLANK(Tabelle1[[#This Row],[Sequencing mode]]),"",Tabelle1[[#This Row],[Sequencing mode]])</f>
        <v/>
      </c>
      <c r="X56" s="72" t="str">
        <f>IF(ISBLANK(Tabelle1[[#This Row],[Elution buffer]]),"",Tabelle1[[#This Row],[Elution buffer]])</f>
        <v/>
      </c>
      <c r="Y56" s="72" t="str">
        <f>IF(ISBLANK(Tabelle1[[#This Row],[RIN/DIN]]),"",Tabelle1[[#This Row],[RIN/DIN]])</f>
        <v/>
      </c>
      <c r="Z56" s="72" t="str">
        <f>IF(ISBLANK(Tabelle1[[#This Row],[Fragment size pool '[bp'] after indexing]]),"",Tabelle1[[#This Row],[Fragment size pool '[bp'] after indexing]])</f>
        <v/>
      </c>
      <c r="AA56" s="72" t="str">
        <f>IF(ISBLANK(Tabelle1[[#This Row],[Index i7]]),"",Tabelle1[[#This Row],[Index i7]])</f>
        <v/>
      </c>
      <c r="AB56" s="72" t="str">
        <f>IF(ISBLANK(Tabelle1[[#This Row],[Index i5]]),"",Tabelle1[[#This Row],[Index i5]])</f>
        <v/>
      </c>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row>
    <row r="57" spans="1:107" x14ac:dyDescent="0.2">
      <c r="A57" s="78"/>
      <c r="B57" s="75"/>
      <c r="C57" s="75"/>
      <c r="D57" s="76"/>
      <c r="E57" s="72"/>
      <c r="F57" s="72"/>
      <c r="G57" s="73"/>
      <c r="H57" s="72" t="str">
        <f>IF(ISBLANK(Tabelle1[[#This Row],[Lab ID]]),"",Tabelle1[[#This Row],[Lab ID]])</f>
        <v/>
      </c>
      <c r="I57" s="72" t="str">
        <f>IF(ISBLANK(Tabelle1[[#This Row],[Sample name]]),"",Tabelle1[[#This Row],[Sample name]])</f>
        <v/>
      </c>
      <c r="J57" s="72" t="str">
        <f>IF(ISBLANK(Tabelle1[[#This Row],[QBiC barcode (filled by QBiC)]]),"",Tabelle1[[#This Row],[QBiC barcode (filled by QBiC)]])</f>
        <v/>
      </c>
      <c r="K57" s="72" t="str">
        <f>IF(ISBLANK(Tabelle1[[#This Row],[Sample tissue]]),"",Tabelle1[[#This Row],[Sample tissue]])</f>
        <v/>
      </c>
      <c r="L57" s="72" t="str">
        <f>IF(ISBLANK(Tabelle1[[#This Row],[FFPE material]]),"",IF(Tabelle1[[#This Row],[FFPE material]]="Yes", 1,  IF(Tabelle1[[#This Row],[FFPE material]]="No",0,1)))</f>
        <v/>
      </c>
      <c r="M57" s="72"/>
      <c r="N57" s="72"/>
      <c r="O57" s="72" t="str">
        <f>IF(ISBLANK(Tabelle1[[#This Row],[Plate title]]),"",Tabelle1[[#This Row],[Plate title]])</f>
        <v/>
      </c>
      <c r="P57" s="72" t="str">
        <f>IF(ISBLANK(Tabelle1[[#This Row],[Plate position (e.g. A1)]]),"",LEFT(Tabelle1[[#This Row],[Plate position (e.g. A1)]],1))</f>
        <v/>
      </c>
      <c r="Q57" s="72" t="str">
        <f>IF(LEN(Tabelle1[[#This Row],[Plate position (e.g. A1)]])=2,"0"&amp;RIGHT(Tabelle1[[#This Row],[Plate position (e.g. A1)]],1),RIGHT(Tabelle1[[#This Row],[Plate position (e.g. A1)]],2))</f>
        <v/>
      </c>
      <c r="R57" s="74" t="str">
        <f>IF(ISBLANK(Tabelle1[[#This Row],[Sample shipment]]),"",Tabelle1[[#This Row],[Sample shipment]])</f>
        <v/>
      </c>
      <c r="S57" s="72" t="str">
        <f>IF(ISBLANK(Tabelle1[[#This Row],[Sample volume
'[µL']]]),"",Tabelle1[[#This Row],[Sample volume
'[µL']]])</f>
        <v/>
      </c>
      <c r="T57" s="72" t="str">
        <f>IF(ISBLANK(Tabelle1[[#This Row],[Concentration '[ng/µl']]]),IF(ISBLANK(Tabelle1[[#This Row],[Concentration single library '[ng/µl']]]),"",Tabelle1[[#This Row],[Concentration single library '[ng/µl']]]),Tabelle1[[#This Row],[Concentration '[ng/µl']]])</f>
        <v/>
      </c>
      <c r="U57" s="72" t="str">
        <f>IF(ISBLANK(Tabelle1[[#This Row],[Purity OD 260nm/280nm]]),"",Tabelle1[[#This Row],[Purity OD 260nm/280nm]])</f>
        <v/>
      </c>
      <c r="V57" s="72" t="str">
        <f>IF(ISBLANK(Tabelle1[[#This Row],[Purity OD 260nm/230nm]]),"",Tabelle1[[#This Row],[Purity OD 260nm/230nm]])</f>
        <v/>
      </c>
      <c r="W57" s="72" t="str">
        <f>IF(ISBLANK(Tabelle1[[#This Row],[Sequencing mode]]),"",Tabelle1[[#This Row],[Sequencing mode]])</f>
        <v/>
      </c>
      <c r="X57" s="72" t="str">
        <f>IF(ISBLANK(Tabelle1[[#This Row],[Elution buffer]]),"",Tabelle1[[#This Row],[Elution buffer]])</f>
        <v/>
      </c>
      <c r="Y57" s="72" t="str">
        <f>IF(ISBLANK(Tabelle1[[#This Row],[RIN/DIN]]),"",Tabelle1[[#This Row],[RIN/DIN]])</f>
        <v/>
      </c>
      <c r="Z57" s="72" t="str">
        <f>IF(ISBLANK(Tabelle1[[#This Row],[Fragment size pool '[bp'] after indexing]]),"",Tabelle1[[#This Row],[Fragment size pool '[bp'] after indexing]])</f>
        <v/>
      </c>
      <c r="AA57" s="72" t="str">
        <f>IF(ISBLANK(Tabelle1[[#This Row],[Index i7]]),"",Tabelle1[[#This Row],[Index i7]])</f>
        <v/>
      </c>
      <c r="AB57" s="72" t="str">
        <f>IF(ISBLANK(Tabelle1[[#This Row],[Index i5]]),"",Tabelle1[[#This Row],[Index i5]])</f>
        <v/>
      </c>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2"/>
    </row>
    <row r="58" spans="1:107" x14ac:dyDescent="0.2">
      <c r="A58" s="78"/>
      <c r="B58" s="75"/>
      <c r="C58" s="75"/>
      <c r="D58" s="76"/>
      <c r="E58" s="72"/>
      <c r="F58" s="72"/>
      <c r="G58" s="73"/>
      <c r="H58" s="72" t="str">
        <f>IF(ISBLANK(Tabelle1[[#This Row],[Lab ID]]),"",Tabelle1[[#This Row],[Lab ID]])</f>
        <v/>
      </c>
      <c r="I58" s="72" t="str">
        <f>IF(ISBLANK(Tabelle1[[#This Row],[Sample name]]),"",Tabelle1[[#This Row],[Sample name]])</f>
        <v/>
      </c>
      <c r="J58" s="72" t="str">
        <f>IF(ISBLANK(Tabelle1[[#This Row],[QBiC barcode (filled by QBiC)]]),"",Tabelle1[[#This Row],[QBiC barcode (filled by QBiC)]])</f>
        <v/>
      </c>
      <c r="K58" s="72" t="str">
        <f>IF(ISBLANK(Tabelle1[[#This Row],[Sample tissue]]),"",Tabelle1[[#This Row],[Sample tissue]])</f>
        <v/>
      </c>
      <c r="L58" s="72" t="str">
        <f>IF(ISBLANK(Tabelle1[[#This Row],[FFPE material]]),"",IF(Tabelle1[[#This Row],[FFPE material]]="Yes", 1,  IF(Tabelle1[[#This Row],[FFPE material]]="No",0,1)))</f>
        <v/>
      </c>
      <c r="M58" s="72"/>
      <c r="N58" s="72"/>
      <c r="O58" s="72" t="str">
        <f>IF(ISBLANK(Tabelle1[[#This Row],[Plate title]]),"",Tabelle1[[#This Row],[Plate title]])</f>
        <v/>
      </c>
      <c r="P58" s="72" t="str">
        <f>IF(ISBLANK(Tabelle1[[#This Row],[Plate position (e.g. A1)]]),"",LEFT(Tabelle1[[#This Row],[Plate position (e.g. A1)]],1))</f>
        <v/>
      </c>
      <c r="Q58" s="72" t="str">
        <f>IF(LEN(Tabelle1[[#This Row],[Plate position (e.g. A1)]])=2,"0"&amp;RIGHT(Tabelle1[[#This Row],[Plate position (e.g. A1)]],1),RIGHT(Tabelle1[[#This Row],[Plate position (e.g. A1)]],2))</f>
        <v/>
      </c>
      <c r="R58" s="74" t="str">
        <f>IF(ISBLANK(Tabelle1[[#This Row],[Sample shipment]]),"",Tabelle1[[#This Row],[Sample shipment]])</f>
        <v/>
      </c>
      <c r="S58" s="72" t="str">
        <f>IF(ISBLANK(Tabelle1[[#This Row],[Sample volume
'[µL']]]),"",Tabelle1[[#This Row],[Sample volume
'[µL']]])</f>
        <v/>
      </c>
      <c r="T58" s="72" t="str">
        <f>IF(ISBLANK(Tabelle1[[#This Row],[Concentration '[ng/µl']]]),IF(ISBLANK(Tabelle1[[#This Row],[Concentration single library '[ng/µl']]]),"",Tabelle1[[#This Row],[Concentration single library '[ng/µl']]]),Tabelle1[[#This Row],[Concentration '[ng/µl']]])</f>
        <v/>
      </c>
      <c r="U58" s="72" t="str">
        <f>IF(ISBLANK(Tabelle1[[#This Row],[Purity OD 260nm/280nm]]),"",Tabelle1[[#This Row],[Purity OD 260nm/280nm]])</f>
        <v/>
      </c>
      <c r="V58" s="72" t="str">
        <f>IF(ISBLANK(Tabelle1[[#This Row],[Purity OD 260nm/230nm]]),"",Tabelle1[[#This Row],[Purity OD 260nm/230nm]])</f>
        <v/>
      </c>
      <c r="W58" s="72" t="str">
        <f>IF(ISBLANK(Tabelle1[[#This Row],[Sequencing mode]]),"",Tabelle1[[#This Row],[Sequencing mode]])</f>
        <v/>
      </c>
      <c r="X58" s="72" t="str">
        <f>IF(ISBLANK(Tabelle1[[#This Row],[Elution buffer]]),"",Tabelle1[[#This Row],[Elution buffer]])</f>
        <v/>
      </c>
      <c r="Y58" s="72" t="str">
        <f>IF(ISBLANK(Tabelle1[[#This Row],[RIN/DIN]]),"",Tabelle1[[#This Row],[RIN/DIN]])</f>
        <v/>
      </c>
      <c r="Z58" s="72" t="str">
        <f>IF(ISBLANK(Tabelle1[[#This Row],[Fragment size pool '[bp'] after indexing]]),"",Tabelle1[[#This Row],[Fragment size pool '[bp'] after indexing]])</f>
        <v/>
      </c>
      <c r="AA58" s="72" t="str">
        <f>IF(ISBLANK(Tabelle1[[#This Row],[Index i7]]),"",Tabelle1[[#This Row],[Index i7]])</f>
        <v/>
      </c>
      <c r="AB58" s="72" t="str">
        <f>IF(ISBLANK(Tabelle1[[#This Row],[Index i5]]),"",Tabelle1[[#This Row],[Index i5]])</f>
        <v/>
      </c>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c r="DA58" s="72"/>
      <c r="DB58" s="72"/>
      <c r="DC58" s="72"/>
    </row>
    <row r="59" spans="1:107" x14ac:dyDescent="0.2">
      <c r="A59" s="78"/>
      <c r="B59" s="75"/>
      <c r="C59" s="75"/>
      <c r="D59" s="76"/>
      <c r="E59" s="72"/>
      <c r="F59" s="72"/>
      <c r="G59" s="73"/>
      <c r="H59" s="72" t="str">
        <f>IF(ISBLANK(Tabelle1[[#This Row],[Lab ID]]),"",Tabelle1[[#This Row],[Lab ID]])</f>
        <v/>
      </c>
      <c r="I59" s="72" t="str">
        <f>IF(ISBLANK(Tabelle1[[#This Row],[Sample name]]),"",Tabelle1[[#This Row],[Sample name]])</f>
        <v/>
      </c>
      <c r="J59" s="72" t="str">
        <f>IF(ISBLANK(Tabelle1[[#This Row],[QBiC barcode (filled by QBiC)]]),"",Tabelle1[[#This Row],[QBiC barcode (filled by QBiC)]])</f>
        <v/>
      </c>
      <c r="K59" s="72" t="str">
        <f>IF(ISBLANK(Tabelle1[[#This Row],[Sample tissue]]),"",Tabelle1[[#This Row],[Sample tissue]])</f>
        <v/>
      </c>
      <c r="L59" s="72" t="str">
        <f>IF(ISBLANK(Tabelle1[[#This Row],[FFPE material]]),"",IF(Tabelle1[[#This Row],[FFPE material]]="Yes", 1,  IF(Tabelle1[[#This Row],[FFPE material]]="No",0,1)))</f>
        <v/>
      </c>
      <c r="M59" s="72"/>
      <c r="N59" s="72"/>
      <c r="O59" s="72" t="str">
        <f>IF(ISBLANK(Tabelle1[[#This Row],[Plate title]]),"",Tabelle1[[#This Row],[Plate title]])</f>
        <v/>
      </c>
      <c r="P59" s="72" t="str">
        <f>IF(ISBLANK(Tabelle1[[#This Row],[Plate position (e.g. A1)]]),"",LEFT(Tabelle1[[#This Row],[Plate position (e.g. A1)]],1))</f>
        <v/>
      </c>
      <c r="Q59" s="72" t="str">
        <f>IF(LEN(Tabelle1[[#This Row],[Plate position (e.g. A1)]])=2,"0"&amp;RIGHT(Tabelle1[[#This Row],[Plate position (e.g. A1)]],1),RIGHT(Tabelle1[[#This Row],[Plate position (e.g. A1)]],2))</f>
        <v/>
      </c>
      <c r="R59" s="74" t="str">
        <f>IF(ISBLANK(Tabelle1[[#This Row],[Sample shipment]]),"",Tabelle1[[#This Row],[Sample shipment]])</f>
        <v/>
      </c>
      <c r="S59" s="72" t="str">
        <f>IF(ISBLANK(Tabelle1[[#This Row],[Sample volume
'[µL']]]),"",Tabelle1[[#This Row],[Sample volume
'[µL']]])</f>
        <v/>
      </c>
      <c r="T59" s="72" t="str">
        <f>IF(ISBLANK(Tabelle1[[#This Row],[Concentration '[ng/µl']]]),IF(ISBLANK(Tabelle1[[#This Row],[Concentration single library '[ng/µl']]]),"",Tabelle1[[#This Row],[Concentration single library '[ng/µl']]]),Tabelle1[[#This Row],[Concentration '[ng/µl']]])</f>
        <v/>
      </c>
      <c r="U59" s="72" t="str">
        <f>IF(ISBLANK(Tabelle1[[#This Row],[Purity OD 260nm/280nm]]),"",Tabelle1[[#This Row],[Purity OD 260nm/280nm]])</f>
        <v/>
      </c>
      <c r="V59" s="72" t="str">
        <f>IF(ISBLANK(Tabelle1[[#This Row],[Purity OD 260nm/230nm]]),"",Tabelle1[[#This Row],[Purity OD 260nm/230nm]])</f>
        <v/>
      </c>
      <c r="W59" s="72" t="str">
        <f>IF(ISBLANK(Tabelle1[[#This Row],[Sequencing mode]]),"",Tabelle1[[#This Row],[Sequencing mode]])</f>
        <v/>
      </c>
      <c r="X59" s="72" t="str">
        <f>IF(ISBLANK(Tabelle1[[#This Row],[Elution buffer]]),"",Tabelle1[[#This Row],[Elution buffer]])</f>
        <v/>
      </c>
      <c r="Y59" s="72" t="str">
        <f>IF(ISBLANK(Tabelle1[[#This Row],[RIN/DIN]]),"",Tabelle1[[#This Row],[RIN/DIN]])</f>
        <v/>
      </c>
      <c r="Z59" s="72" t="str">
        <f>IF(ISBLANK(Tabelle1[[#This Row],[Fragment size pool '[bp'] after indexing]]),"",Tabelle1[[#This Row],[Fragment size pool '[bp'] after indexing]])</f>
        <v/>
      </c>
      <c r="AA59" s="72" t="str">
        <f>IF(ISBLANK(Tabelle1[[#This Row],[Index i7]]),"",Tabelle1[[#This Row],[Index i7]])</f>
        <v/>
      </c>
      <c r="AB59" s="72" t="str">
        <f>IF(ISBLANK(Tabelle1[[#This Row],[Index i5]]),"",Tabelle1[[#This Row],[Index i5]])</f>
        <v/>
      </c>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c r="DA59" s="72"/>
      <c r="DB59" s="72"/>
      <c r="DC59" s="72"/>
    </row>
    <row r="60" spans="1:107" x14ac:dyDescent="0.2">
      <c r="A60" s="78"/>
      <c r="B60" s="75"/>
      <c r="C60" s="75"/>
      <c r="D60" s="76"/>
      <c r="E60" s="72"/>
      <c r="F60" s="72"/>
      <c r="G60" s="73"/>
      <c r="H60" s="72" t="str">
        <f>IF(ISBLANK(Tabelle1[[#This Row],[Lab ID]]),"",Tabelle1[[#This Row],[Lab ID]])</f>
        <v/>
      </c>
      <c r="I60" s="72" t="str">
        <f>IF(ISBLANK(Tabelle1[[#This Row],[Sample name]]),"",Tabelle1[[#This Row],[Sample name]])</f>
        <v/>
      </c>
      <c r="J60" s="72" t="str">
        <f>IF(ISBLANK(Tabelle1[[#This Row],[QBiC barcode (filled by QBiC)]]),"",Tabelle1[[#This Row],[QBiC barcode (filled by QBiC)]])</f>
        <v/>
      </c>
      <c r="K60" s="72" t="str">
        <f>IF(ISBLANK(Tabelle1[[#This Row],[Sample tissue]]),"",Tabelle1[[#This Row],[Sample tissue]])</f>
        <v/>
      </c>
      <c r="L60" s="72" t="str">
        <f>IF(ISBLANK(Tabelle1[[#This Row],[FFPE material]]),"",IF(Tabelle1[[#This Row],[FFPE material]]="Yes", 1,  IF(Tabelle1[[#This Row],[FFPE material]]="No",0,1)))</f>
        <v/>
      </c>
      <c r="M60" s="72"/>
      <c r="N60" s="72"/>
      <c r="O60" s="72" t="str">
        <f>IF(ISBLANK(Tabelle1[[#This Row],[Plate title]]),"",Tabelle1[[#This Row],[Plate title]])</f>
        <v/>
      </c>
      <c r="P60" s="72" t="str">
        <f>IF(ISBLANK(Tabelle1[[#This Row],[Plate position (e.g. A1)]]),"",LEFT(Tabelle1[[#This Row],[Plate position (e.g. A1)]],1))</f>
        <v/>
      </c>
      <c r="Q60" s="72" t="str">
        <f>IF(LEN(Tabelle1[[#This Row],[Plate position (e.g. A1)]])=2,"0"&amp;RIGHT(Tabelle1[[#This Row],[Plate position (e.g. A1)]],1),RIGHT(Tabelle1[[#This Row],[Plate position (e.g. A1)]],2))</f>
        <v/>
      </c>
      <c r="R60" s="74" t="str">
        <f>IF(ISBLANK(Tabelle1[[#This Row],[Sample shipment]]),"",Tabelle1[[#This Row],[Sample shipment]])</f>
        <v/>
      </c>
      <c r="S60" s="72" t="str">
        <f>IF(ISBLANK(Tabelle1[[#This Row],[Sample volume
'[µL']]]),"",Tabelle1[[#This Row],[Sample volume
'[µL']]])</f>
        <v/>
      </c>
      <c r="T60" s="72" t="str">
        <f>IF(ISBLANK(Tabelle1[[#This Row],[Concentration '[ng/µl']]]),IF(ISBLANK(Tabelle1[[#This Row],[Concentration single library '[ng/µl']]]),"",Tabelle1[[#This Row],[Concentration single library '[ng/µl']]]),Tabelle1[[#This Row],[Concentration '[ng/µl']]])</f>
        <v/>
      </c>
      <c r="U60" s="72" t="str">
        <f>IF(ISBLANK(Tabelle1[[#This Row],[Purity OD 260nm/280nm]]),"",Tabelle1[[#This Row],[Purity OD 260nm/280nm]])</f>
        <v/>
      </c>
      <c r="V60" s="72" t="str">
        <f>IF(ISBLANK(Tabelle1[[#This Row],[Purity OD 260nm/230nm]]),"",Tabelle1[[#This Row],[Purity OD 260nm/230nm]])</f>
        <v/>
      </c>
      <c r="W60" s="72" t="str">
        <f>IF(ISBLANK(Tabelle1[[#This Row],[Sequencing mode]]),"",Tabelle1[[#This Row],[Sequencing mode]])</f>
        <v/>
      </c>
      <c r="X60" s="72" t="str">
        <f>IF(ISBLANK(Tabelle1[[#This Row],[Elution buffer]]),"",Tabelle1[[#This Row],[Elution buffer]])</f>
        <v/>
      </c>
      <c r="Y60" s="72" t="str">
        <f>IF(ISBLANK(Tabelle1[[#This Row],[RIN/DIN]]),"",Tabelle1[[#This Row],[RIN/DIN]])</f>
        <v/>
      </c>
      <c r="Z60" s="72" t="str">
        <f>IF(ISBLANK(Tabelle1[[#This Row],[Fragment size pool '[bp'] after indexing]]),"",Tabelle1[[#This Row],[Fragment size pool '[bp'] after indexing]])</f>
        <v/>
      </c>
      <c r="AA60" s="72" t="str">
        <f>IF(ISBLANK(Tabelle1[[#This Row],[Index i7]]),"",Tabelle1[[#This Row],[Index i7]])</f>
        <v/>
      </c>
      <c r="AB60" s="72" t="str">
        <f>IF(ISBLANK(Tabelle1[[#This Row],[Index i5]]),"",Tabelle1[[#This Row],[Index i5]])</f>
        <v/>
      </c>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72"/>
      <c r="CV60" s="72"/>
      <c r="CW60" s="72"/>
      <c r="CX60" s="72"/>
      <c r="CY60" s="72"/>
      <c r="CZ60" s="72"/>
      <c r="DA60" s="72"/>
      <c r="DB60" s="72"/>
      <c r="DC60" s="72"/>
    </row>
    <row r="61" spans="1:107" x14ac:dyDescent="0.2">
      <c r="A61" s="78"/>
      <c r="B61" s="75"/>
      <c r="C61" s="75"/>
      <c r="D61" s="76"/>
      <c r="E61" s="72"/>
      <c r="F61" s="72"/>
      <c r="G61" s="73"/>
      <c r="H61" s="72" t="str">
        <f>IF(ISBLANK(Tabelle1[[#This Row],[Lab ID]]),"",Tabelle1[[#This Row],[Lab ID]])</f>
        <v/>
      </c>
      <c r="I61" s="72" t="str">
        <f>IF(ISBLANK(Tabelle1[[#This Row],[Sample name]]),"",Tabelle1[[#This Row],[Sample name]])</f>
        <v/>
      </c>
      <c r="J61" s="72" t="str">
        <f>IF(ISBLANK(Tabelle1[[#This Row],[QBiC barcode (filled by QBiC)]]),"",Tabelle1[[#This Row],[QBiC barcode (filled by QBiC)]])</f>
        <v/>
      </c>
      <c r="K61" s="72" t="str">
        <f>IF(ISBLANK(Tabelle1[[#This Row],[Sample tissue]]),"",Tabelle1[[#This Row],[Sample tissue]])</f>
        <v/>
      </c>
      <c r="L61" s="72" t="str">
        <f>IF(ISBLANK(Tabelle1[[#This Row],[FFPE material]]),"",IF(Tabelle1[[#This Row],[FFPE material]]="Yes", 1,  IF(Tabelle1[[#This Row],[FFPE material]]="No",0,1)))</f>
        <v/>
      </c>
      <c r="M61" s="72"/>
      <c r="N61" s="72"/>
      <c r="O61" s="72" t="str">
        <f>IF(ISBLANK(Tabelle1[[#This Row],[Plate title]]),"",Tabelle1[[#This Row],[Plate title]])</f>
        <v/>
      </c>
      <c r="P61" s="72" t="str">
        <f>IF(ISBLANK(Tabelle1[[#This Row],[Plate position (e.g. A1)]]),"",LEFT(Tabelle1[[#This Row],[Plate position (e.g. A1)]],1))</f>
        <v/>
      </c>
      <c r="Q61" s="72" t="str">
        <f>IF(LEN(Tabelle1[[#This Row],[Plate position (e.g. A1)]])=2,"0"&amp;RIGHT(Tabelle1[[#This Row],[Plate position (e.g. A1)]],1),RIGHT(Tabelle1[[#This Row],[Plate position (e.g. A1)]],2))</f>
        <v/>
      </c>
      <c r="R61" s="74" t="str">
        <f>IF(ISBLANK(Tabelle1[[#This Row],[Sample shipment]]),"",Tabelle1[[#This Row],[Sample shipment]])</f>
        <v/>
      </c>
      <c r="S61" s="72" t="str">
        <f>IF(ISBLANK(Tabelle1[[#This Row],[Sample volume
'[µL']]]),"",Tabelle1[[#This Row],[Sample volume
'[µL']]])</f>
        <v/>
      </c>
      <c r="T61" s="72" t="str">
        <f>IF(ISBLANK(Tabelle1[[#This Row],[Concentration '[ng/µl']]]),IF(ISBLANK(Tabelle1[[#This Row],[Concentration single library '[ng/µl']]]),"",Tabelle1[[#This Row],[Concentration single library '[ng/µl']]]),Tabelle1[[#This Row],[Concentration '[ng/µl']]])</f>
        <v/>
      </c>
      <c r="U61" s="72" t="str">
        <f>IF(ISBLANK(Tabelle1[[#This Row],[Purity OD 260nm/280nm]]),"",Tabelle1[[#This Row],[Purity OD 260nm/280nm]])</f>
        <v/>
      </c>
      <c r="V61" s="72" t="str">
        <f>IF(ISBLANK(Tabelle1[[#This Row],[Purity OD 260nm/230nm]]),"",Tabelle1[[#This Row],[Purity OD 260nm/230nm]])</f>
        <v/>
      </c>
      <c r="W61" s="72" t="str">
        <f>IF(ISBLANK(Tabelle1[[#This Row],[Sequencing mode]]),"",Tabelle1[[#This Row],[Sequencing mode]])</f>
        <v/>
      </c>
      <c r="X61" s="72" t="str">
        <f>IF(ISBLANK(Tabelle1[[#This Row],[Elution buffer]]),"",Tabelle1[[#This Row],[Elution buffer]])</f>
        <v/>
      </c>
      <c r="Y61" s="72" t="str">
        <f>IF(ISBLANK(Tabelle1[[#This Row],[RIN/DIN]]),"",Tabelle1[[#This Row],[RIN/DIN]])</f>
        <v/>
      </c>
      <c r="Z61" s="72" t="str">
        <f>IF(ISBLANK(Tabelle1[[#This Row],[Fragment size pool '[bp'] after indexing]]),"",Tabelle1[[#This Row],[Fragment size pool '[bp'] after indexing]])</f>
        <v/>
      </c>
      <c r="AA61" s="72" t="str">
        <f>IF(ISBLANK(Tabelle1[[#This Row],[Index i7]]),"",Tabelle1[[#This Row],[Index i7]])</f>
        <v/>
      </c>
      <c r="AB61" s="72" t="str">
        <f>IF(ISBLANK(Tabelle1[[#This Row],[Index i5]]),"",Tabelle1[[#This Row],[Index i5]])</f>
        <v/>
      </c>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c r="DA61" s="72"/>
      <c r="DB61" s="72"/>
      <c r="DC61" s="72"/>
    </row>
    <row r="62" spans="1:107" x14ac:dyDescent="0.2">
      <c r="A62" s="78"/>
      <c r="B62" s="75"/>
      <c r="C62" s="75"/>
      <c r="D62" s="76"/>
      <c r="E62" s="72"/>
      <c r="F62" s="72"/>
      <c r="G62" s="73"/>
      <c r="H62" s="72" t="str">
        <f>IF(ISBLANK(Tabelle1[[#This Row],[Lab ID]]),"",Tabelle1[[#This Row],[Lab ID]])</f>
        <v/>
      </c>
      <c r="I62" s="72" t="str">
        <f>IF(ISBLANK(Tabelle1[[#This Row],[Sample name]]),"",Tabelle1[[#This Row],[Sample name]])</f>
        <v/>
      </c>
      <c r="J62" s="72" t="str">
        <f>IF(ISBLANK(Tabelle1[[#This Row],[QBiC barcode (filled by QBiC)]]),"",Tabelle1[[#This Row],[QBiC barcode (filled by QBiC)]])</f>
        <v/>
      </c>
      <c r="K62" s="72" t="str">
        <f>IF(ISBLANK(Tabelle1[[#This Row],[Sample tissue]]),"",Tabelle1[[#This Row],[Sample tissue]])</f>
        <v/>
      </c>
      <c r="L62" s="72" t="str">
        <f>IF(ISBLANK(Tabelle1[[#This Row],[FFPE material]]),"",IF(Tabelle1[[#This Row],[FFPE material]]="Yes", 1,  IF(Tabelle1[[#This Row],[FFPE material]]="No",0,1)))</f>
        <v/>
      </c>
      <c r="M62" s="72"/>
      <c r="N62" s="72"/>
      <c r="O62" s="72" t="str">
        <f>IF(ISBLANK(Tabelle1[[#This Row],[Plate title]]),"",Tabelle1[[#This Row],[Plate title]])</f>
        <v/>
      </c>
      <c r="P62" s="72" t="str">
        <f>IF(ISBLANK(Tabelle1[[#This Row],[Plate position (e.g. A1)]]),"",LEFT(Tabelle1[[#This Row],[Plate position (e.g. A1)]],1))</f>
        <v/>
      </c>
      <c r="Q62" s="72" t="str">
        <f>IF(LEN(Tabelle1[[#This Row],[Plate position (e.g. A1)]])=2,"0"&amp;RIGHT(Tabelle1[[#This Row],[Plate position (e.g. A1)]],1),RIGHT(Tabelle1[[#This Row],[Plate position (e.g. A1)]],2))</f>
        <v/>
      </c>
      <c r="R62" s="74" t="str">
        <f>IF(ISBLANK(Tabelle1[[#This Row],[Sample shipment]]),"",Tabelle1[[#This Row],[Sample shipment]])</f>
        <v/>
      </c>
      <c r="S62" s="72" t="str">
        <f>IF(ISBLANK(Tabelle1[[#This Row],[Sample volume
'[µL']]]),"",Tabelle1[[#This Row],[Sample volume
'[µL']]])</f>
        <v/>
      </c>
      <c r="T62" s="72" t="str">
        <f>IF(ISBLANK(Tabelle1[[#This Row],[Concentration '[ng/µl']]]),IF(ISBLANK(Tabelle1[[#This Row],[Concentration single library '[ng/µl']]]),"",Tabelle1[[#This Row],[Concentration single library '[ng/µl']]]),Tabelle1[[#This Row],[Concentration '[ng/µl']]])</f>
        <v/>
      </c>
      <c r="U62" s="72" t="str">
        <f>IF(ISBLANK(Tabelle1[[#This Row],[Purity OD 260nm/280nm]]),"",Tabelle1[[#This Row],[Purity OD 260nm/280nm]])</f>
        <v/>
      </c>
      <c r="V62" s="72" t="str">
        <f>IF(ISBLANK(Tabelle1[[#This Row],[Purity OD 260nm/230nm]]),"",Tabelle1[[#This Row],[Purity OD 260nm/230nm]])</f>
        <v/>
      </c>
      <c r="W62" s="72" t="str">
        <f>IF(ISBLANK(Tabelle1[[#This Row],[Sequencing mode]]),"",Tabelle1[[#This Row],[Sequencing mode]])</f>
        <v/>
      </c>
      <c r="X62" s="72" t="str">
        <f>IF(ISBLANK(Tabelle1[[#This Row],[Elution buffer]]),"",Tabelle1[[#This Row],[Elution buffer]])</f>
        <v/>
      </c>
      <c r="Y62" s="72" t="str">
        <f>IF(ISBLANK(Tabelle1[[#This Row],[RIN/DIN]]),"",Tabelle1[[#This Row],[RIN/DIN]])</f>
        <v/>
      </c>
      <c r="Z62" s="72" t="str">
        <f>IF(ISBLANK(Tabelle1[[#This Row],[Fragment size pool '[bp'] after indexing]]),"",Tabelle1[[#This Row],[Fragment size pool '[bp'] after indexing]])</f>
        <v/>
      </c>
      <c r="AA62" s="72" t="str">
        <f>IF(ISBLANK(Tabelle1[[#This Row],[Index i7]]),"",Tabelle1[[#This Row],[Index i7]])</f>
        <v/>
      </c>
      <c r="AB62" s="72" t="str">
        <f>IF(ISBLANK(Tabelle1[[#This Row],[Index i5]]),"",Tabelle1[[#This Row],[Index i5]])</f>
        <v/>
      </c>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c r="DA62" s="72"/>
      <c r="DB62" s="72"/>
      <c r="DC62" s="72"/>
    </row>
    <row r="63" spans="1:107" x14ac:dyDescent="0.2">
      <c r="A63" s="78"/>
      <c r="B63" s="75"/>
      <c r="C63" s="75"/>
      <c r="D63" s="76"/>
      <c r="E63" s="72"/>
      <c r="F63" s="72"/>
      <c r="G63" s="73"/>
      <c r="H63" s="72" t="str">
        <f>IF(ISBLANK(Tabelle1[[#This Row],[Lab ID]]),"",Tabelle1[[#This Row],[Lab ID]])</f>
        <v/>
      </c>
      <c r="I63" s="72" t="str">
        <f>IF(ISBLANK(Tabelle1[[#This Row],[Sample name]]),"",Tabelle1[[#This Row],[Sample name]])</f>
        <v/>
      </c>
      <c r="J63" s="72" t="str">
        <f>IF(ISBLANK(Tabelle1[[#This Row],[QBiC barcode (filled by QBiC)]]),"",Tabelle1[[#This Row],[QBiC barcode (filled by QBiC)]])</f>
        <v/>
      </c>
      <c r="K63" s="72" t="str">
        <f>IF(ISBLANK(Tabelle1[[#This Row],[Sample tissue]]),"",Tabelle1[[#This Row],[Sample tissue]])</f>
        <v/>
      </c>
      <c r="L63" s="72" t="str">
        <f>IF(ISBLANK(Tabelle1[[#This Row],[FFPE material]]),"",IF(Tabelle1[[#This Row],[FFPE material]]="Yes", 1,  IF(Tabelle1[[#This Row],[FFPE material]]="No",0,1)))</f>
        <v/>
      </c>
      <c r="M63" s="72"/>
      <c r="N63" s="72"/>
      <c r="O63" s="72" t="str">
        <f>IF(ISBLANK(Tabelle1[[#This Row],[Plate title]]),"",Tabelle1[[#This Row],[Plate title]])</f>
        <v/>
      </c>
      <c r="P63" s="72" t="str">
        <f>IF(ISBLANK(Tabelle1[[#This Row],[Plate position (e.g. A1)]]),"",LEFT(Tabelle1[[#This Row],[Plate position (e.g. A1)]],1))</f>
        <v/>
      </c>
      <c r="Q63" s="72" t="str">
        <f>IF(LEN(Tabelle1[[#This Row],[Plate position (e.g. A1)]])=2,"0"&amp;RIGHT(Tabelle1[[#This Row],[Plate position (e.g. A1)]],1),RIGHT(Tabelle1[[#This Row],[Plate position (e.g. A1)]],2))</f>
        <v/>
      </c>
      <c r="R63" s="74" t="str">
        <f>IF(ISBLANK(Tabelle1[[#This Row],[Sample shipment]]),"",Tabelle1[[#This Row],[Sample shipment]])</f>
        <v/>
      </c>
      <c r="S63" s="72" t="str">
        <f>IF(ISBLANK(Tabelle1[[#This Row],[Sample volume
'[µL']]]),"",Tabelle1[[#This Row],[Sample volume
'[µL']]])</f>
        <v/>
      </c>
      <c r="T63" s="72" t="str">
        <f>IF(ISBLANK(Tabelle1[[#This Row],[Concentration '[ng/µl']]]),IF(ISBLANK(Tabelle1[[#This Row],[Concentration single library '[ng/µl']]]),"",Tabelle1[[#This Row],[Concentration single library '[ng/µl']]]),Tabelle1[[#This Row],[Concentration '[ng/µl']]])</f>
        <v/>
      </c>
      <c r="U63" s="72" t="str">
        <f>IF(ISBLANK(Tabelle1[[#This Row],[Purity OD 260nm/280nm]]),"",Tabelle1[[#This Row],[Purity OD 260nm/280nm]])</f>
        <v/>
      </c>
      <c r="V63" s="72" t="str">
        <f>IF(ISBLANK(Tabelle1[[#This Row],[Purity OD 260nm/230nm]]),"",Tabelle1[[#This Row],[Purity OD 260nm/230nm]])</f>
        <v/>
      </c>
      <c r="W63" s="72" t="str">
        <f>IF(ISBLANK(Tabelle1[[#This Row],[Sequencing mode]]),"",Tabelle1[[#This Row],[Sequencing mode]])</f>
        <v/>
      </c>
      <c r="X63" s="72" t="str">
        <f>IF(ISBLANK(Tabelle1[[#This Row],[Elution buffer]]),"",Tabelle1[[#This Row],[Elution buffer]])</f>
        <v/>
      </c>
      <c r="Y63" s="72" t="str">
        <f>IF(ISBLANK(Tabelle1[[#This Row],[RIN/DIN]]),"",Tabelle1[[#This Row],[RIN/DIN]])</f>
        <v/>
      </c>
      <c r="Z63" s="72" t="str">
        <f>IF(ISBLANK(Tabelle1[[#This Row],[Fragment size pool '[bp'] after indexing]]),"",Tabelle1[[#This Row],[Fragment size pool '[bp'] after indexing]])</f>
        <v/>
      </c>
      <c r="AA63" s="72" t="str">
        <f>IF(ISBLANK(Tabelle1[[#This Row],[Index i7]]),"",Tabelle1[[#This Row],[Index i7]])</f>
        <v/>
      </c>
      <c r="AB63" s="72" t="str">
        <f>IF(ISBLANK(Tabelle1[[#This Row],[Index i5]]),"",Tabelle1[[#This Row],[Index i5]])</f>
        <v/>
      </c>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c r="DA63" s="72"/>
      <c r="DB63" s="72"/>
      <c r="DC63" s="72"/>
    </row>
    <row r="64" spans="1:107" x14ac:dyDescent="0.2">
      <c r="A64" s="78"/>
      <c r="B64" s="75"/>
      <c r="C64" s="75"/>
      <c r="D64" s="76"/>
      <c r="E64" s="72"/>
      <c r="F64" s="72"/>
      <c r="G64" s="73"/>
      <c r="H64" s="72" t="str">
        <f>IF(ISBLANK(Tabelle1[[#This Row],[Lab ID]]),"",Tabelle1[[#This Row],[Lab ID]])</f>
        <v/>
      </c>
      <c r="I64" s="72" t="str">
        <f>IF(ISBLANK(Tabelle1[[#This Row],[Sample name]]),"",Tabelle1[[#This Row],[Sample name]])</f>
        <v/>
      </c>
      <c r="J64" s="72" t="str">
        <f>IF(ISBLANK(Tabelle1[[#This Row],[QBiC barcode (filled by QBiC)]]),"",Tabelle1[[#This Row],[QBiC barcode (filled by QBiC)]])</f>
        <v/>
      </c>
      <c r="K64" s="72" t="str">
        <f>IF(ISBLANK(Tabelle1[[#This Row],[Sample tissue]]),"",Tabelle1[[#This Row],[Sample tissue]])</f>
        <v/>
      </c>
      <c r="L64" s="72" t="str">
        <f>IF(ISBLANK(Tabelle1[[#This Row],[FFPE material]]),"",IF(Tabelle1[[#This Row],[FFPE material]]="Yes", 1,  IF(Tabelle1[[#This Row],[FFPE material]]="No",0,1)))</f>
        <v/>
      </c>
      <c r="M64" s="72"/>
      <c r="N64" s="72"/>
      <c r="O64" s="72" t="str">
        <f>IF(ISBLANK(Tabelle1[[#This Row],[Plate title]]),"",Tabelle1[[#This Row],[Plate title]])</f>
        <v/>
      </c>
      <c r="P64" s="72" t="str">
        <f>IF(ISBLANK(Tabelle1[[#This Row],[Plate position (e.g. A1)]]),"",LEFT(Tabelle1[[#This Row],[Plate position (e.g. A1)]],1))</f>
        <v/>
      </c>
      <c r="Q64" s="72" t="str">
        <f>IF(LEN(Tabelle1[[#This Row],[Plate position (e.g. A1)]])=2,"0"&amp;RIGHT(Tabelle1[[#This Row],[Plate position (e.g. A1)]],1),RIGHT(Tabelle1[[#This Row],[Plate position (e.g. A1)]],2))</f>
        <v/>
      </c>
      <c r="R64" s="74" t="str">
        <f>IF(ISBLANK(Tabelle1[[#This Row],[Sample shipment]]),"",Tabelle1[[#This Row],[Sample shipment]])</f>
        <v/>
      </c>
      <c r="S64" s="72" t="str">
        <f>IF(ISBLANK(Tabelle1[[#This Row],[Sample volume
'[µL']]]),"",Tabelle1[[#This Row],[Sample volume
'[µL']]])</f>
        <v/>
      </c>
      <c r="T64" s="72" t="str">
        <f>IF(ISBLANK(Tabelle1[[#This Row],[Concentration '[ng/µl']]]),IF(ISBLANK(Tabelle1[[#This Row],[Concentration single library '[ng/µl']]]),"",Tabelle1[[#This Row],[Concentration single library '[ng/µl']]]),Tabelle1[[#This Row],[Concentration '[ng/µl']]])</f>
        <v/>
      </c>
      <c r="U64" s="72" t="str">
        <f>IF(ISBLANK(Tabelle1[[#This Row],[Purity OD 260nm/280nm]]),"",Tabelle1[[#This Row],[Purity OD 260nm/280nm]])</f>
        <v/>
      </c>
      <c r="V64" s="72" t="str">
        <f>IF(ISBLANK(Tabelle1[[#This Row],[Purity OD 260nm/230nm]]),"",Tabelle1[[#This Row],[Purity OD 260nm/230nm]])</f>
        <v/>
      </c>
      <c r="W64" s="72" t="str">
        <f>IF(ISBLANK(Tabelle1[[#This Row],[Sequencing mode]]),"",Tabelle1[[#This Row],[Sequencing mode]])</f>
        <v/>
      </c>
      <c r="X64" s="72" t="str">
        <f>IF(ISBLANK(Tabelle1[[#This Row],[Elution buffer]]),"",Tabelle1[[#This Row],[Elution buffer]])</f>
        <v/>
      </c>
      <c r="Y64" s="72" t="str">
        <f>IF(ISBLANK(Tabelle1[[#This Row],[RIN/DIN]]),"",Tabelle1[[#This Row],[RIN/DIN]])</f>
        <v/>
      </c>
      <c r="Z64" s="72" t="str">
        <f>IF(ISBLANK(Tabelle1[[#This Row],[Fragment size pool '[bp'] after indexing]]),"",Tabelle1[[#This Row],[Fragment size pool '[bp'] after indexing]])</f>
        <v/>
      </c>
      <c r="AA64" s="72" t="str">
        <f>IF(ISBLANK(Tabelle1[[#This Row],[Index i7]]),"",Tabelle1[[#This Row],[Index i7]])</f>
        <v/>
      </c>
      <c r="AB64" s="72" t="str">
        <f>IF(ISBLANK(Tabelle1[[#This Row],[Index i5]]),"",Tabelle1[[#This Row],[Index i5]])</f>
        <v/>
      </c>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c r="DA64" s="72"/>
      <c r="DB64" s="72"/>
      <c r="DC64" s="72"/>
    </row>
    <row r="65" spans="1:107" x14ac:dyDescent="0.2">
      <c r="A65" s="78"/>
      <c r="B65" s="75"/>
      <c r="C65" s="75"/>
      <c r="D65" s="76"/>
      <c r="E65" s="72"/>
      <c r="F65" s="72"/>
      <c r="G65" s="73"/>
      <c r="H65" s="72" t="str">
        <f>IF(ISBLANK(Tabelle1[[#This Row],[Lab ID]]),"",Tabelle1[[#This Row],[Lab ID]])</f>
        <v/>
      </c>
      <c r="I65" s="72" t="str">
        <f>IF(ISBLANK(Tabelle1[[#This Row],[Sample name]]),"",Tabelle1[[#This Row],[Sample name]])</f>
        <v/>
      </c>
      <c r="J65" s="72" t="str">
        <f>IF(ISBLANK(Tabelle1[[#This Row],[QBiC barcode (filled by QBiC)]]),"",Tabelle1[[#This Row],[QBiC barcode (filled by QBiC)]])</f>
        <v/>
      </c>
      <c r="K65" s="72" t="str">
        <f>IF(ISBLANK(Tabelle1[[#This Row],[Sample tissue]]),"",Tabelle1[[#This Row],[Sample tissue]])</f>
        <v/>
      </c>
      <c r="L65" s="72" t="str">
        <f>IF(ISBLANK(Tabelle1[[#This Row],[FFPE material]]),"",IF(Tabelle1[[#This Row],[FFPE material]]="Yes", 1,  IF(Tabelle1[[#This Row],[FFPE material]]="No",0,1)))</f>
        <v/>
      </c>
      <c r="M65" s="72"/>
      <c r="N65" s="72"/>
      <c r="O65" s="72" t="str">
        <f>IF(ISBLANK(Tabelle1[[#This Row],[Plate title]]),"",Tabelle1[[#This Row],[Plate title]])</f>
        <v/>
      </c>
      <c r="P65" s="72" t="str">
        <f>IF(ISBLANK(Tabelle1[[#This Row],[Plate position (e.g. A1)]]),"",LEFT(Tabelle1[[#This Row],[Plate position (e.g. A1)]],1))</f>
        <v/>
      </c>
      <c r="Q65" s="72" t="str">
        <f>IF(LEN(Tabelle1[[#This Row],[Plate position (e.g. A1)]])=2,"0"&amp;RIGHT(Tabelle1[[#This Row],[Plate position (e.g. A1)]],1),RIGHT(Tabelle1[[#This Row],[Plate position (e.g. A1)]],2))</f>
        <v/>
      </c>
      <c r="R65" s="74" t="str">
        <f>IF(ISBLANK(Tabelle1[[#This Row],[Sample shipment]]),"",Tabelle1[[#This Row],[Sample shipment]])</f>
        <v/>
      </c>
      <c r="S65" s="72" t="str">
        <f>IF(ISBLANK(Tabelle1[[#This Row],[Sample volume
'[µL']]]),"",Tabelle1[[#This Row],[Sample volume
'[µL']]])</f>
        <v/>
      </c>
      <c r="T65" s="72" t="str">
        <f>IF(ISBLANK(Tabelle1[[#This Row],[Concentration '[ng/µl']]]),IF(ISBLANK(Tabelle1[[#This Row],[Concentration single library '[ng/µl']]]),"",Tabelle1[[#This Row],[Concentration single library '[ng/µl']]]),Tabelle1[[#This Row],[Concentration '[ng/µl']]])</f>
        <v/>
      </c>
      <c r="U65" s="72" t="str">
        <f>IF(ISBLANK(Tabelle1[[#This Row],[Purity OD 260nm/280nm]]),"",Tabelle1[[#This Row],[Purity OD 260nm/280nm]])</f>
        <v/>
      </c>
      <c r="V65" s="72" t="str">
        <f>IF(ISBLANK(Tabelle1[[#This Row],[Purity OD 260nm/230nm]]),"",Tabelle1[[#This Row],[Purity OD 260nm/230nm]])</f>
        <v/>
      </c>
      <c r="W65" s="72" t="str">
        <f>IF(ISBLANK(Tabelle1[[#This Row],[Sequencing mode]]),"",Tabelle1[[#This Row],[Sequencing mode]])</f>
        <v/>
      </c>
      <c r="X65" s="72" t="str">
        <f>IF(ISBLANK(Tabelle1[[#This Row],[Elution buffer]]),"",Tabelle1[[#This Row],[Elution buffer]])</f>
        <v/>
      </c>
      <c r="Y65" s="72" t="str">
        <f>IF(ISBLANK(Tabelle1[[#This Row],[RIN/DIN]]),"",Tabelle1[[#This Row],[RIN/DIN]])</f>
        <v/>
      </c>
      <c r="Z65" s="72" t="str">
        <f>IF(ISBLANK(Tabelle1[[#This Row],[Fragment size pool '[bp'] after indexing]]),"",Tabelle1[[#This Row],[Fragment size pool '[bp'] after indexing]])</f>
        <v/>
      </c>
      <c r="AA65" s="72" t="str">
        <f>IF(ISBLANK(Tabelle1[[#This Row],[Index i7]]),"",Tabelle1[[#This Row],[Index i7]])</f>
        <v/>
      </c>
      <c r="AB65" s="72" t="str">
        <f>IF(ISBLANK(Tabelle1[[#This Row],[Index i5]]),"",Tabelle1[[#This Row],[Index i5]])</f>
        <v/>
      </c>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2"/>
      <c r="BJ65" s="72"/>
      <c r="BK65" s="72"/>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72"/>
      <c r="CV65" s="72"/>
      <c r="CW65" s="72"/>
      <c r="CX65" s="72"/>
      <c r="CY65" s="72"/>
      <c r="CZ65" s="72"/>
      <c r="DA65" s="72"/>
      <c r="DB65" s="72"/>
      <c r="DC65" s="72"/>
    </row>
    <row r="66" spans="1:107" x14ac:dyDescent="0.2">
      <c r="A66" s="78"/>
      <c r="B66" s="75"/>
      <c r="C66" s="75"/>
      <c r="D66" s="76"/>
      <c r="E66" s="72"/>
      <c r="F66" s="72"/>
      <c r="G66" s="73"/>
      <c r="H66" s="72" t="str">
        <f>IF(ISBLANK(Tabelle1[[#This Row],[Lab ID]]),"",Tabelle1[[#This Row],[Lab ID]])</f>
        <v/>
      </c>
      <c r="I66" s="72" t="str">
        <f>IF(ISBLANK(Tabelle1[[#This Row],[Sample name]]),"",Tabelle1[[#This Row],[Sample name]])</f>
        <v/>
      </c>
      <c r="J66" s="72" t="str">
        <f>IF(ISBLANK(Tabelle1[[#This Row],[QBiC barcode (filled by QBiC)]]),"",Tabelle1[[#This Row],[QBiC barcode (filled by QBiC)]])</f>
        <v/>
      </c>
      <c r="K66" s="72" t="str">
        <f>IF(ISBLANK(Tabelle1[[#This Row],[Sample tissue]]),"",Tabelle1[[#This Row],[Sample tissue]])</f>
        <v/>
      </c>
      <c r="L66" s="72" t="str">
        <f>IF(ISBLANK(Tabelle1[[#This Row],[FFPE material]]),"",IF(Tabelle1[[#This Row],[FFPE material]]="Yes", 1,  IF(Tabelle1[[#This Row],[FFPE material]]="No",0,1)))</f>
        <v/>
      </c>
      <c r="M66" s="72"/>
      <c r="N66" s="72"/>
      <c r="O66" s="72" t="str">
        <f>IF(ISBLANK(Tabelle1[[#This Row],[Plate title]]),"",Tabelle1[[#This Row],[Plate title]])</f>
        <v/>
      </c>
      <c r="P66" s="72" t="str">
        <f>IF(ISBLANK(Tabelle1[[#This Row],[Plate position (e.g. A1)]]),"",LEFT(Tabelle1[[#This Row],[Plate position (e.g. A1)]],1))</f>
        <v/>
      </c>
      <c r="Q66" s="72" t="str">
        <f>IF(LEN(Tabelle1[[#This Row],[Plate position (e.g. A1)]])=2,"0"&amp;RIGHT(Tabelle1[[#This Row],[Plate position (e.g. A1)]],1),RIGHT(Tabelle1[[#This Row],[Plate position (e.g. A1)]],2))</f>
        <v/>
      </c>
      <c r="R66" s="74" t="str">
        <f>IF(ISBLANK(Tabelle1[[#This Row],[Sample shipment]]),"",Tabelle1[[#This Row],[Sample shipment]])</f>
        <v/>
      </c>
      <c r="S66" s="72" t="str">
        <f>IF(ISBLANK(Tabelle1[[#This Row],[Sample volume
'[µL']]]),"",Tabelle1[[#This Row],[Sample volume
'[µL']]])</f>
        <v/>
      </c>
      <c r="T66" s="72" t="str">
        <f>IF(ISBLANK(Tabelle1[[#This Row],[Concentration '[ng/µl']]]),IF(ISBLANK(Tabelle1[[#This Row],[Concentration single library '[ng/µl']]]),"",Tabelle1[[#This Row],[Concentration single library '[ng/µl']]]),Tabelle1[[#This Row],[Concentration '[ng/µl']]])</f>
        <v/>
      </c>
      <c r="U66" s="72" t="str">
        <f>IF(ISBLANK(Tabelle1[[#This Row],[Purity OD 260nm/280nm]]),"",Tabelle1[[#This Row],[Purity OD 260nm/280nm]])</f>
        <v/>
      </c>
      <c r="V66" s="72" t="str">
        <f>IF(ISBLANK(Tabelle1[[#This Row],[Purity OD 260nm/230nm]]),"",Tabelle1[[#This Row],[Purity OD 260nm/230nm]])</f>
        <v/>
      </c>
      <c r="W66" s="72" t="str">
        <f>IF(ISBLANK(Tabelle1[[#This Row],[Sequencing mode]]),"",Tabelle1[[#This Row],[Sequencing mode]])</f>
        <v/>
      </c>
      <c r="X66" s="72" t="str">
        <f>IF(ISBLANK(Tabelle1[[#This Row],[Elution buffer]]),"",Tabelle1[[#This Row],[Elution buffer]])</f>
        <v/>
      </c>
      <c r="Y66" s="72" t="str">
        <f>IF(ISBLANK(Tabelle1[[#This Row],[RIN/DIN]]),"",Tabelle1[[#This Row],[RIN/DIN]])</f>
        <v/>
      </c>
      <c r="Z66" s="72" t="str">
        <f>IF(ISBLANK(Tabelle1[[#This Row],[Fragment size pool '[bp'] after indexing]]),"",Tabelle1[[#This Row],[Fragment size pool '[bp'] after indexing]])</f>
        <v/>
      </c>
      <c r="AA66" s="72" t="str">
        <f>IF(ISBLANK(Tabelle1[[#This Row],[Index i7]]),"",Tabelle1[[#This Row],[Index i7]])</f>
        <v/>
      </c>
      <c r="AB66" s="72" t="str">
        <f>IF(ISBLANK(Tabelle1[[#This Row],[Index i5]]),"",Tabelle1[[#This Row],[Index i5]])</f>
        <v/>
      </c>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72"/>
      <c r="CV66" s="72"/>
      <c r="CW66" s="72"/>
      <c r="CX66" s="72"/>
      <c r="CY66" s="72"/>
      <c r="CZ66" s="72"/>
      <c r="DA66" s="72"/>
      <c r="DB66" s="72"/>
      <c r="DC66" s="72"/>
    </row>
    <row r="67" spans="1:107" x14ac:dyDescent="0.2">
      <c r="A67" s="78"/>
      <c r="B67" s="75"/>
      <c r="C67" s="75"/>
      <c r="D67" s="76"/>
      <c r="E67" s="72"/>
      <c r="F67" s="72"/>
      <c r="G67" s="73"/>
      <c r="H67" s="72" t="str">
        <f>IF(ISBLANK(Tabelle1[[#This Row],[Lab ID]]),"",Tabelle1[[#This Row],[Lab ID]])</f>
        <v/>
      </c>
      <c r="I67" s="72" t="str">
        <f>IF(ISBLANK(Tabelle1[[#This Row],[Sample name]]),"",Tabelle1[[#This Row],[Sample name]])</f>
        <v/>
      </c>
      <c r="J67" s="72" t="str">
        <f>IF(ISBLANK(Tabelle1[[#This Row],[QBiC barcode (filled by QBiC)]]),"",Tabelle1[[#This Row],[QBiC barcode (filled by QBiC)]])</f>
        <v/>
      </c>
      <c r="K67" s="72" t="str">
        <f>IF(ISBLANK(Tabelle1[[#This Row],[Sample tissue]]),"",Tabelle1[[#This Row],[Sample tissue]])</f>
        <v/>
      </c>
      <c r="L67" s="72" t="str">
        <f>IF(ISBLANK(Tabelle1[[#This Row],[FFPE material]]),"",IF(Tabelle1[[#This Row],[FFPE material]]="Yes", 1,  IF(Tabelle1[[#This Row],[FFPE material]]="No",0,1)))</f>
        <v/>
      </c>
      <c r="M67" s="72"/>
      <c r="N67" s="72"/>
      <c r="O67" s="72" t="str">
        <f>IF(ISBLANK(Tabelle1[[#This Row],[Plate title]]),"",Tabelle1[[#This Row],[Plate title]])</f>
        <v/>
      </c>
      <c r="P67" s="72" t="str">
        <f>IF(ISBLANK(Tabelle1[[#This Row],[Plate position (e.g. A1)]]),"",LEFT(Tabelle1[[#This Row],[Plate position (e.g. A1)]],1))</f>
        <v/>
      </c>
      <c r="Q67" s="72" t="str">
        <f>IF(LEN(Tabelle1[[#This Row],[Plate position (e.g. A1)]])=2,"0"&amp;RIGHT(Tabelle1[[#This Row],[Plate position (e.g. A1)]],1),RIGHT(Tabelle1[[#This Row],[Plate position (e.g. A1)]],2))</f>
        <v/>
      </c>
      <c r="R67" s="74" t="str">
        <f>IF(ISBLANK(Tabelle1[[#This Row],[Sample shipment]]),"",Tabelle1[[#This Row],[Sample shipment]])</f>
        <v/>
      </c>
      <c r="S67" s="72" t="str">
        <f>IF(ISBLANK(Tabelle1[[#This Row],[Sample volume
'[µL']]]),"",Tabelle1[[#This Row],[Sample volume
'[µL']]])</f>
        <v/>
      </c>
      <c r="T67" s="72" t="str">
        <f>IF(ISBLANK(Tabelle1[[#This Row],[Concentration '[ng/µl']]]),IF(ISBLANK(Tabelle1[[#This Row],[Concentration single library '[ng/µl']]]),"",Tabelle1[[#This Row],[Concentration single library '[ng/µl']]]),Tabelle1[[#This Row],[Concentration '[ng/µl']]])</f>
        <v/>
      </c>
      <c r="U67" s="72" t="str">
        <f>IF(ISBLANK(Tabelle1[[#This Row],[Purity OD 260nm/280nm]]),"",Tabelle1[[#This Row],[Purity OD 260nm/280nm]])</f>
        <v/>
      </c>
      <c r="V67" s="72" t="str">
        <f>IF(ISBLANK(Tabelle1[[#This Row],[Purity OD 260nm/230nm]]),"",Tabelle1[[#This Row],[Purity OD 260nm/230nm]])</f>
        <v/>
      </c>
      <c r="W67" s="72" t="str">
        <f>IF(ISBLANK(Tabelle1[[#This Row],[Sequencing mode]]),"",Tabelle1[[#This Row],[Sequencing mode]])</f>
        <v/>
      </c>
      <c r="X67" s="72" t="str">
        <f>IF(ISBLANK(Tabelle1[[#This Row],[Elution buffer]]),"",Tabelle1[[#This Row],[Elution buffer]])</f>
        <v/>
      </c>
      <c r="Y67" s="72" t="str">
        <f>IF(ISBLANK(Tabelle1[[#This Row],[RIN/DIN]]),"",Tabelle1[[#This Row],[RIN/DIN]])</f>
        <v/>
      </c>
      <c r="Z67" s="72" t="str">
        <f>IF(ISBLANK(Tabelle1[[#This Row],[Fragment size pool '[bp'] after indexing]]),"",Tabelle1[[#This Row],[Fragment size pool '[bp'] after indexing]])</f>
        <v/>
      </c>
      <c r="AA67" s="72" t="str">
        <f>IF(ISBLANK(Tabelle1[[#This Row],[Index i7]]),"",Tabelle1[[#This Row],[Index i7]])</f>
        <v/>
      </c>
      <c r="AB67" s="72" t="str">
        <f>IF(ISBLANK(Tabelle1[[#This Row],[Index i5]]),"",Tabelle1[[#This Row],[Index i5]])</f>
        <v/>
      </c>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2"/>
      <c r="BL67" s="72"/>
      <c r="BM67" s="72"/>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72"/>
      <c r="CV67" s="72"/>
      <c r="CW67" s="72"/>
      <c r="CX67" s="72"/>
      <c r="CY67" s="72"/>
      <c r="CZ67" s="72"/>
      <c r="DA67" s="72"/>
      <c r="DB67" s="72"/>
      <c r="DC67" s="72"/>
    </row>
    <row r="68" spans="1:107" x14ac:dyDescent="0.2">
      <c r="A68" s="78"/>
      <c r="B68" s="75"/>
      <c r="C68" s="75"/>
      <c r="D68" s="76"/>
      <c r="E68" s="72"/>
      <c r="F68" s="72"/>
      <c r="G68" s="73"/>
      <c r="H68" s="72" t="str">
        <f>IF(ISBLANK(Tabelle1[[#This Row],[Lab ID]]),"",Tabelle1[[#This Row],[Lab ID]])</f>
        <v/>
      </c>
      <c r="I68" s="72" t="str">
        <f>IF(ISBLANK(Tabelle1[[#This Row],[Sample name]]),"",Tabelle1[[#This Row],[Sample name]])</f>
        <v/>
      </c>
      <c r="J68" s="72" t="str">
        <f>IF(ISBLANK(Tabelle1[[#This Row],[QBiC barcode (filled by QBiC)]]),"",Tabelle1[[#This Row],[QBiC barcode (filled by QBiC)]])</f>
        <v/>
      </c>
      <c r="K68" s="72" t="str">
        <f>IF(ISBLANK(Tabelle1[[#This Row],[Sample tissue]]),"",Tabelle1[[#This Row],[Sample tissue]])</f>
        <v/>
      </c>
      <c r="L68" s="72" t="str">
        <f>IF(ISBLANK(Tabelle1[[#This Row],[FFPE material]]),"",IF(Tabelle1[[#This Row],[FFPE material]]="Yes", 1,  IF(Tabelle1[[#This Row],[FFPE material]]="No",0,1)))</f>
        <v/>
      </c>
      <c r="M68" s="72"/>
      <c r="N68" s="72"/>
      <c r="O68" s="72" t="str">
        <f>IF(ISBLANK(Tabelle1[[#This Row],[Plate title]]),"",Tabelle1[[#This Row],[Plate title]])</f>
        <v/>
      </c>
      <c r="P68" s="72" t="str">
        <f>IF(ISBLANK(Tabelle1[[#This Row],[Plate position (e.g. A1)]]),"",LEFT(Tabelle1[[#This Row],[Plate position (e.g. A1)]],1))</f>
        <v/>
      </c>
      <c r="Q68" s="72" t="str">
        <f>IF(LEN(Tabelle1[[#This Row],[Plate position (e.g. A1)]])=2,"0"&amp;RIGHT(Tabelle1[[#This Row],[Plate position (e.g. A1)]],1),RIGHT(Tabelle1[[#This Row],[Plate position (e.g. A1)]],2))</f>
        <v/>
      </c>
      <c r="R68" s="74" t="str">
        <f>IF(ISBLANK(Tabelle1[[#This Row],[Sample shipment]]),"",Tabelle1[[#This Row],[Sample shipment]])</f>
        <v/>
      </c>
      <c r="S68" s="72" t="str">
        <f>IF(ISBLANK(Tabelle1[[#This Row],[Sample volume
'[µL']]]),"",Tabelle1[[#This Row],[Sample volume
'[µL']]])</f>
        <v/>
      </c>
      <c r="T68" s="72" t="str">
        <f>IF(ISBLANK(Tabelle1[[#This Row],[Concentration '[ng/µl']]]),IF(ISBLANK(Tabelle1[[#This Row],[Concentration single library '[ng/µl']]]),"",Tabelle1[[#This Row],[Concentration single library '[ng/µl']]]),Tabelle1[[#This Row],[Concentration '[ng/µl']]])</f>
        <v/>
      </c>
      <c r="U68" s="72" t="str">
        <f>IF(ISBLANK(Tabelle1[[#This Row],[Purity OD 260nm/280nm]]),"",Tabelle1[[#This Row],[Purity OD 260nm/280nm]])</f>
        <v/>
      </c>
      <c r="V68" s="72" t="str">
        <f>IF(ISBLANK(Tabelle1[[#This Row],[Purity OD 260nm/230nm]]),"",Tabelle1[[#This Row],[Purity OD 260nm/230nm]])</f>
        <v/>
      </c>
      <c r="W68" s="72" t="str">
        <f>IF(ISBLANK(Tabelle1[[#This Row],[Sequencing mode]]),"",Tabelle1[[#This Row],[Sequencing mode]])</f>
        <v/>
      </c>
      <c r="X68" s="72" t="str">
        <f>IF(ISBLANK(Tabelle1[[#This Row],[Elution buffer]]),"",Tabelle1[[#This Row],[Elution buffer]])</f>
        <v/>
      </c>
      <c r="Y68" s="72" t="str">
        <f>IF(ISBLANK(Tabelle1[[#This Row],[RIN/DIN]]),"",Tabelle1[[#This Row],[RIN/DIN]])</f>
        <v/>
      </c>
      <c r="Z68" s="72" t="str">
        <f>IF(ISBLANK(Tabelle1[[#This Row],[Fragment size pool '[bp'] after indexing]]),"",Tabelle1[[#This Row],[Fragment size pool '[bp'] after indexing]])</f>
        <v/>
      </c>
      <c r="AA68" s="72" t="str">
        <f>IF(ISBLANK(Tabelle1[[#This Row],[Index i7]]),"",Tabelle1[[#This Row],[Index i7]])</f>
        <v/>
      </c>
      <c r="AB68" s="72" t="str">
        <f>IF(ISBLANK(Tabelle1[[#This Row],[Index i5]]),"",Tabelle1[[#This Row],[Index i5]])</f>
        <v/>
      </c>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72"/>
      <c r="CV68" s="72"/>
      <c r="CW68" s="72"/>
      <c r="CX68" s="72"/>
      <c r="CY68" s="72"/>
      <c r="CZ68" s="72"/>
      <c r="DA68" s="72"/>
      <c r="DB68" s="72"/>
      <c r="DC68" s="72"/>
    </row>
    <row r="69" spans="1:107" x14ac:dyDescent="0.2">
      <c r="A69" s="78"/>
      <c r="B69" s="75"/>
      <c r="C69" s="75"/>
      <c r="D69" s="76"/>
      <c r="E69" s="72"/>
      <c r="F69" s="72"/>
      <c r="G69" s="73"/>
      <c r="H69" s="72" t="str">
        <f>IF(ISBLANK(Tabelle1[[#This Row],[Lab ID]]),"",Tabelle1[[#This Row],[Lab ID]])</f>
        <v/>
      </c>
      <c r="I69" s="72" t="str">
        <f>IF(ISBLANK(Tabelle1[[#This Row],[Sample name]]),"",Tabelle1[[#This Row],[Sample name]])</f>
        <v/>
      </c>
      <c r="J69" s="72" t="str">
        <f>IF(ISBLANK(Tabelle1[[#This Row],[QBiC barcode (filled by QBiC)]]),"",Tabelle1[[#This Row],[QBiC barcode (filled by QBiC)]])</f>
        <v/>
      </c>
      <c r="K69" s="72" t="str">
        <f>IF(ISBLANK(Tabelle1[[#This Row],[Sample tissue]]),"",Tabelle1[[#This Row],[Sample tissue]])</f>
        <v/>
      </c>
      <c r="L69" s="72" t="str">
        <f>IF(ISBLANK(Tabelle1[[#This Row],[FFPE material]]),"",IF(Tabelle1[[#This Row],[FFPE material]]="Yes", 1,  IF(Tabelle1[[#This Row],[FFPE material]]="No",0,1)))</f>
        <v/>
      </c>
      <c r="M69" s="72"/>
      <c r="N69" s="72"/>
      <c r="O69" s="72" t="str">
        <f>IF(ISBLANK(Tabelle1[[#This Row],[Plate title]]),"",Tabelle1[[#This Row],[Plate title]])</f>
        <v/>
      </c>
      <c r="P69" s="72" t="str">
        <f>IF(ISBLANK(Tabelle1[[#This Row],[Plate position (e.g. A1)]]),"",LEFT(Tabelle1[[#This Row],[Plate position (e.g. A1)]],1))</f>
        <v/>
      </c>
      <c r="Q69" s="72" t="str">
        <f>IF(LEN(Tabelle1[[#This Row],[Plate position (e.g. A1)]])=2,"0"&amp;RIGHT(Tabelle1[[#This Row],[Plate position (e.g. A1)]],1),RIGHT(Tabelle1[[#This Row],[Plate position (e.g. A1)]],2))</f>
        <v/>
      </c>
      <c r="R69" s="74" t="str">
        <f>IF(ISBLANK(Tabelle1[[#This Row],[Sample shipment]]),"",Tabelle1[[#This Row],[Sample shipment]])</f>
        <v/>
      </c>
      <c r="S69" s="72" t="str">
        <f>IF(ISBLANK(Tabelle1[[#This Row],[Sample volume
'[µL']]]),"",Tabelle1[[#This Row],[Sample volume
'[µL']]])</f>
        <v/>
      </c>
      <c r="T69" s="72" t="str">
        <f>IF(ISBLANK(Tabelle1[[#This Row],[Concentration '[ng/µl']]]),IF(ISBLANK(Tabelle1[[#This Row],[Concentration single library '[ng/µl']]]),"",Tabelle1[[#This Row],[Concentration single library '[ng/µl']]]),Tabelle1[[#This Row],[Concentration '[ng/µl']]])</f>
        <v/>
      </c>
      <c r="U69" s="72" t="str">
        <f>IF(ISBLANK(Tabelle1[[#This Row],[Purity OD 260nm/280nm]]),"",Tabelle1[[#This Row],[Purity OD 260nm/280nm]])</f>
        <v/>
      </c>
      <c r="V69" s="72" t="str">
        <f>IF(ISBLANK(Tabelle1[[#This Row],[Purity OD 260nm/230nm]]),"",Tabelle1[[#This Row],[Purity OD 260nm/230nm]])</f>
        <v/>
      </c>
      <c r="W69" s="72" t="str">
        <f>IF(ISBLANK(Tabelle1[[#This Row],[Sequencing mode]]),"",Tabelle1[[#This Row],[Sequencing mode]])</f>
        <v/>
      </c>
      <c r="X69" s="72" t="str">
        <f>IF(ISBLANK(Tabelle1[[#This Row],[Elution buffer]]),"",Tabelle1[[#This Row],[Elution buffer]])</f>
        <v/>
      </c>
      <c r="Y69" s="72" t="str">
        <f>IF(ISBLANK(Tabelle1[[#This Row],[RIN/DIN]]),"",Tabelle1[[#This Row],[RIN/DIN]])</f>
        <v/>
      </c>
      <c r="Z69" s="72" t="str">
        <f>IF(ISBLANK(Tabelle1[[#This Row],[Fragment size pool '[bp'] after indexing]]),"",Tabelle1[[#This Row],[Fragment size pool '[bp'] after indexing]])</f>
        <v/>
      </c>
      <c r="AA69" s="72" t="str">
        <f>IF(ISBLANK(Tabelle1[[#This Row],[Index i7]]),"",Tabelle1[[#This Row],[Index i7]])</f>
        <v/>
      </c>
      <c r="AB69" s="72" t="str">
        <f>IF(ISBLANK(Tabelle1[[#This Row],[Index i5]]),"",Tabelle1[[#This Row],[Index i5]])</f>
        <v/>
      </c>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c r="DA69" s="72"/>
      <c r="DB69" s="72"/>
      <c r="DC69" s="72"/>
    </row>
    <row r="70" spans="1:107" x14ac:dyDescent="0.2">
      <c r="A70" s="78"/>
      <c r="B70" s="75"/>
      <c r="C70" s="75"/>
      <c r="D70" s="76"/>
      <c r="E70" s="72"/>
      <c r="F70" s="72"/>
      <c r="G70" s="73"/>
      <c r="H70" s="72" t="str">
        <f>IF(ISBLANK(Tabelle1[[#This Row],[Lab ID]]),"",Tabelle1[[#This Row],[Lab ID]])</f>
        <v/>
      </c>
      <c r="I70" s="72" t="str">
        <f>IF(ISBLANK(Tabelle1[[#This Row],[Sample name]]),"",Tabelle1[[#This Row],[Sample name]])</f>
        <v/>
      </c>
      <c r="J70" s="72" t="str">
        <f>IF(ISBLANK(Tabelle1[[#This Row],[QBiC barcode (filled by QBiC)]]),"",Tabelle1[[#This Row],[QBiC barcode (filled by QBiC)]])</f>
        <v/>
      </c>
      <c r="K70" s="72" t="str">
        <f>IF(ISBLANK(Tabelle1[[#This Row],[Sample tissue]]),"",Tabelle1[[#This Row],[Sample tissue]])</f>
        <v/>
      </c>
      <c r="L70" s="72" t="str">
        <f>IF(ISBLANK(Tabelle1[[#This Row],[FFPE material]]),"",IF(Tabelle1[[#This Row],[FFPE material]]="Yes", 1,  IF(Tabelle1[[#This Row],[FFPE material]]="No",0,1)))</f>
        <v/>
      </c>
      <c r="M70" s="72"/>
      <c r="N70" s="72"/>
      <c r="O70" s="72" t="str">
        <f>IF(ISBLANK(Tabelle1[[#This Row],[Plate title]]),"",Tabelle1[[#This Row],[Plate title]])</f>
        <v/>
      </c>
      <c r="P70" s="72" t="str">
        <f>IF(ISBLANK(Tabelle1[[#This Row],[Plate position (e.g. A1)]]),"",LEFT(Tabelle1[[#This Row],[Plate position (e.g. A1)]],1))</f>
        <v/>
      </c>
      <c r="Q70" s="72" t="str">
        <f>IF(LEN(Tabelle1[[#This Row],[Plate position (e.g. A1)]])=2,"0"&amp;RIGHT(Tabelle1[[#This Row],[Plate position (e.g. A1)]],1),RIGHT(Tabelle1[[#This Row],[Plate position (e.g. A1)]],2))</f>
        <v/>
      </c>
      <c r="R70" s="74" t="str">
        <f>IF(ISBLANK(Tabelle1[[#This Row],[Sample shipment]]),"",Tabelle1[[#This Row],[Sample shipment]])</f>
        <v/>
      </c>
      <c r="S70" s="72" t="str">
        <f>IF(ISBLANK(Tabelle1[[#This Row],[Sample volume
'[µL']]]),"",Tabelle1[[#This Row],[Sample volume
'[µL']]])</f>
        <v/>
      </c>
      <c r="T70" s="72" t="str">
        <f>IF(ISBLANK(Tabelle1[[#This Row],[Concentration '[ng/µl']]]),IF(ISBLANK(Tabelle1[[#This Row],[Concentration single library '[ng/µl']]]),"",Tabelle1[[#This Row],[Concentration single library '[ng/µl']]]),Tabelle1[[#This Row],[Concentration '[ng/µl']]])</f>
        <v/>
      </c>
      <c r="U70" s="72" t="str">
        <f>IF(ISBLANK(Tabelle1[[#This Row],[Purity OD 260nm/280nm]]),"",Tabelle1[[#This Row],[Purity OD 260nm/280nm]])</f>
        <v/>
      </c>
      <c r="V70" s="72" t="str">
        <f>IF(ISBLANK(Tabelle1[[#This Row],[Purity OD 260nm/230nm]]),"",Tabelle1[[#This Row],[Purity OD 260nm/230nm]])</f>
        <v/>
      </c>
      <c r="W70" s="72" t="str">
        <f>IF(ISBLANK(Tabelle1[[#This Row],[Sequencing mode]]),"",Tabelle1[[#This Row],[Sequencing mode]])</f>
        <v/>
      </c>
      <c r="X70" s="72" t="str">
        <f>IF(ISBLANK(Tabelle1[[#This Row],[Elution buffer]]),"",Tabelle1[[#This Row],[Elution buffer]])</f>
        <v/>
      </c>
      <c r="Y70" s="72" t="str">
        <f>IF(ISBLANK(Tabelle1[[#This Row],[RIN/DIN]]),"",Tabelle1[[#This Row],[RIN/DIN]])</f>
        <v/>
      </c>
      <c r="Z70" s="72" t="str">
        <f>IF(ISBLANK(Tabelle1[[#This Row],[Fragment size pool '[bp'] after indexing]]),"",Tabelle1[[#This Row],[Fragment size pool '[bp'] after indexing]])</f>
        <v/>
      </c>
      <c r="AA70" s="72" t="str">
        <f>IF(ISBLANK(Tabelle1[[#This Row],[Index i7]]),"",Tabelle1[[#This Row],[Index i7]])</f>
        <v/>
      </c>
      <c r="AB70" s="72" t="str">
        <f>IF(ISBLANK(Tabelle1[[#This Row],[Index i5]]),"",Tabelle1[[#This Row],[Index i5]])</f>
        <v/>
      </c>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72"/>
      <c r="CV70" s="72"/>
      <c r="CW70" s="72"/>
      <c r="CX70" s="72"/>
      <c r="CY70" s="72"/>
      <c r="CZ70" s="72"/>
      <c r="DA70" s="72"/>
      <c r="DB70" s="72"/>
      <c r="DC70" s="72"/>
    </row>
    <row r="71" spans="1:107" x14ac:dyDescent="0.2">
      <c r="A71" s="78"/>
      <c r="B71" s="75"/>
      <c r="C71" s="75"/>
      <c r="D71" s="76"/>
      <c r="E71" s="72"/>
      <c r="F71" s="72"/>
      <c r="G71" s="73"/>
      <c r="H71" s="72" t="str">
        <f>IF(ISBLANK(Tabelle1[[#This Row],[Lab ID]]),"",Tabelle1[[#This Row],[Lab ID]])</f>
        <v/>
      </c>
      <c r="I71" s="72" t="str">
        <f>IF(ISBLANK(Tabelle1[[#This Row],[Sample name]]),"",Tabelle1[[#This Row],[Sample name]])</f>
        <v/>
      </c>
      <c r="J71" s="72" t="str">
        <f>IF(ISBLANK(Tabelle1[[#This Row],[QBiC barcode (filled by QBiC)]]),"",Tabelle1[[#This Row],[QBiC barcode (filled by QBiC)]])</f>
        <v/>
      </c>
      <c r="K71" s="72" t="str">
        <f>IF(ISBLANK(Tabelle1[[#This Row],[Sample tissue]]),"",Tabelle1[[#This Row],[Sample tissue]])</f>
        <v/>
      </c>
      <c r="L71" s="72" t="str">
        <f>IF(ISBLANK(Tabelle1[[#This Row],[FFPE material]]),"",IF(Tabelle1[[#This Row],[FFPE material]]="Yes", 1,  IF(Tabelle1[[#This Row],[FFPE material]]="No",0,1)))</f>
        <v/>
      </c>
      <c r="M71" s="72"/>
      <c r="N71" s="72"/>
      <c r="O71" s="72" t="str">
        <f>IF(ISBLANK(Tabelle1[[#This Row],[Plate title]]),"",Tabelle1[[#This Row],[Plate title]])</f>
        <v/>
      </c>
      <c r="P71" s="72" t="str">
        <f>IF(ISBLANK(Tabelle1[[#This Row],[Plate position (e.g. A1)]]),"",LEFT(Tabelle1[[#This Row],[Plate position (e.g. A1)]],1))</f>
        <v/>
      </c>
      <c r="Q71" s="72" t="str">
        <f>IF(LEN(Tabelle1[[#This Row],[Plate position (e.g. A1)]])=2,"0"&amp;RIGHT(Tabelle1[[#This Row],[Plate position (e.g. A1)]],1),RIGHT(Tabelle1[[#This Row],[Plate position (e.g. A1)]],2))</f>
        <v/>
      </c>
      <c r="R71" s="74" t="str">
        <f>IF(ISBLANK(Tabelle1[[#This Row],[Sample shipment]]),"",Tabelle1[[#This Row],[Sample shipment]])</f>
        <v/>
      </c>
      <c r="S71" s="72" t="str">
        <f>IF(ISBLANK(Tabelle1[[#This Row],[Sample volume
'[µL']]]),"",Tabelle1[[#This Row],[Sample volume
'[µL']]])</f>
        <v/>
      </c>
      <c r="T71" s="72" t="str">
        <f>IF(ISBLANK(Tabelle1[[#This Row],[Concentration '[ng/µl']]]),IF(ISBLANK(Tabelle1[[#This Row],[Concentration single library '[ng/µl']]]),"",Tabelle1[[#This Row],[Concentration single library '[ng/µl']]]),Tabelle1[[#This Row],[Concentration '[ng/µl']]])</f>
        <v/>
      </c>
      <c r="U71" s="72" t="str">
        <f>IF(ISBLANK(Tabelle1[[#This Row],[Purity OD 260nm/280nm]]),"",Tabelle1[[#This Row],[Purity OD 260nm/280nm]])</f>
        <v/>
      </c>
      <c r="V71" s="72" t="str">
        <f>IF(ISBLANK(Tabelle1[[#This Row],[Purity OD 260nm/230nm]]),"",Tabelle1[[#This Row],[Purity OD 260nm/230nm]])</f>
        <v/>
      </c>
      <c r="W71" s="72" t="str">
        <f>IF(ISBLANK(Tabelle1[[#This Row],[Sequencing mode]]),"",Tabelle1[[#This Row],[Sequencing mode]])</f>
        <v/>
      </c>
      <c r="X71" s="72" t="str">
        <f>IF(ISBLANK(Tabelle1[[#This Row],[Elution buffer]]),"",Tabelle1[[#This Row],[Elution buffer]])</f>
        <v/>
      </c>
      <c r="Y71" s="72" t="str">
        <f>IF(ISBLANK(Tabelle1[[#This Row],[RIN/DIN]]),"",Tabelle1[[#This Row],[RIN/DIN]])</f>
        <v/>
      </c>
      <c r="Z71" s="72" t="str">
        <f>IF(ISBLANK(Tabelle1[[#This Row],[Fragment size pool '[bp'] after indexing]]),"",Tabelle1[[#This Row],[Fragment size pool '[bp'] after indexing]])</f>
        <v/>
      </c>
      <c r="AA71" s="72" t="str">
        <f>IF(ISBLANK(Tabelle1[[#This Row],[Index i7]]),"",Tabelle1[[#This Row],[Index i7]])</f>
        <v/>
      </c>
      <c r="AB71" s="72" t="str">
        <f>IF(ISBLANK(Tabelle1[[#This Row],[Index i5]]),"",Tabelle1[[#This Row],[Index i5]])</f>
        <v/>
      </c>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c r="DA71" s="72"/>
      <c r="DB71" s="72"/>
      <c r="DC71" s="72"/>
    </row>
    <row r="72" spans="1:107" x14ac:dyDescent="0.2">
      <c r="A72" s="78"/>
      <c r="B72" s="75"/>
      <c r="C72" s="75"/>
      <c r="D72" s="76"/>
      <c r="E72" s="72"/>
      <c r="F72" s="72"/>
      <c r="G72" s="73"/>
      <c r="H72" s="72" t="str">
        <f>IF(ISBLANK(Tabelle1[[#This Row],[Lab ID]]),"",Tabelle1[[#This Row],[Lab ID]])</f>
        <v/>
      </c>
      <c r="I72" s="72" t="str">
        <f>IF(ISBLANK(Tabelle1[[#This Row],[Sample name]]),"",Tabelle1[[#This Row],[Sample name]])</f>
        <v/>
      </c>
      <c r="J72" s="72" t="str">
        <f>IF(ISBLANK(Tabelle1[[#This Row],[QBiC barcode (filled by QBiC)]]),"",Tabelle1[[#This Row],[QBiC barcode (filled by QBiC)]])</f>
        <v/>
      </c>
      <c r="K72" s="72" t="str">
        <f>IF(ISBLANK(Tabelle1[[#This Row],[Sample tissue]]),"",Tabelle1[[#This Row],[Sample tissue]])</f>
        <v/>
      </c>
      <c r="L72" s="72" t="str">
        <f>IF(ISBLANK(Tabelle1[[#This Row],[FFPE material]]),"",IF(Tabelle1[[#This Row],[FFPE material]]="Yes", 1,  IF(Tabelle1[[#This Row],[FFPE material]]="No",0,1)))</f>
        <v/>
      </c>
      <c r="M72" s="72"/>
      <c r="N72" s="72"/>
      <c r="O72" s="72" t="str">
        <f>IF(ISBLANK(Tabelle1[[#This Row],[Plate title]]),"",Tabelle1[[#This Row],[Plate title]])</f>
        <v/>
      </c>
      <c r="P72" s="72" t="str">
        <f>IF(ISBLANK(Tabelle1[[#This Row],[Plate position (e.g. A1)]]),"",LEFT(Tabelle1[[#This Row],[Plate position (e.g. A1)]],1))</f>
        <v/>
      </c>
      <c r="Q72" s="72" t="str">
        <f>IF(LEN(Tabelle1[[#This Row],[Plate position (e.g. A1)]])=2,"0"&amp;RIGHT(Tabelle1[[#This Row],[Plate position (e.g. A1)]],1),RIGHT(Tabelle1[[#This Row],[Plate position (e.g. A1)]],2))</f>
        <v/>
      </c>
      <c r="R72" s="74" t="str">
        <f>IF(ISBLANK(Tabelle1[[#This Row],[Sample shipment]]),"",Tabelle1[[#This Row],[Sample shipment]])</f>
        <v/>
      </c>
      <c r="S72" s="72" t="str">
        <f>IF(ISBLANK(Tabelle1[[#This Row],[Sample volume
'[µL']]]),"",Tabelle1[[#This Row],[Sample volume
'[µL']]])</f>
        <v/>
      </c>
      <c r="T72" s="72" t="str">
        <f>IF(ISBLANK(Tabelle1[[#This Row],[Concentration '[ng/µl']]]),IF(ISBLANK(Tabelle1[[#This Row],[Concentration single library '[ng/µl']]]),"",Tabelle1[[#This Row],[Concentration single library '[ng/µl']]]),Tabelle1[[#This Row],[Concentration '[ng/µl']]])</f>
        <v/>
      </c>
      <c r="U72" s="72" t="str">
        <f>IF(ISBLANK(Tabelle1[[#This Row],[Purity OD 260nm/280nm]]),"",Tabelle1[[#This Row],[Purity OD 260nm/280nm]])</f>
        <v/>
      </c>
      <c r="V72" s="72" t="str">
        <f>IF(ISBLANK(Tabelle1[[#This Row],[Purity OD 260nm/230nm]]),"",Tabelle1[[#This Row],[Purity OD 260nm/230nm]])</f>
        <v/>
      </c>
      <c r="W72" s="72" t="str">
        <f>IF(ISBLANK(Tabelle1[[#This Row],[Sequencing mode]]),"",Tabelle1[[#This Row],[Sequencing mode]])</f>
        <v/>
      </c>
      <c r="X72" s="72" t="str">
        <f>IF(ISBLANK(Tabelle1[[#This Row],[Elution buffer]]),"",Tabelle1[[#This Row],[Elution buffer]])</f>
        <v/>
      </c>
      <c r="Y72" s="72" t="str">
        <f>IF(ISBLANK(Tabelle1[[#This Row],[RIN/DIN]]),"",Tabelle1[[#This Row],[RIN/DIN]])</f>
        <v/>
      </c>
      <c r="Z72" s="72" t="str">
        <f>IF(ISBLANK(Tabelle1[[#This Row],[Fragment size pool '[bp'] after indexing]]),"",Tabelle1[[#This Row],[Fragment size pool '[bp'] after indexing]])</f>
        <v/>
      </c>
      <c r="AA72" s="72" t="str">
        <f>IF(ISBLANK(Tabelle1[[#This Row],[Index i7]]),"",Tabelle1[[#This Row],[Index i7]])</f>
        <v/>
      </c>
      <c r="AB72" s="72" t="str">
        <f>IF(ISBLANK(Tabelle1[[#This Row],[Index i5]]),"",Tabelle1[[#This Row],[Index i5]])</f>
        <v/>
      </c>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2"/>
      <c r="BJ72" s="72"/>
      <c r="BK72" s="72"/>
      <c r="BL72" s="72"/>
      <c r="BM72" s="72"/>
      <c r="BN72" s="72"/>
      <c r="BO72" s="72"/>
      <c r="BP72" s="72"/>
      <c r="BQ72" s="72"/>
      <c r="BR72" s="72"/>
      <c r="BS72" s="72"/>
      <c r="BT72" s="72"/>
      <c r="BU72" s="72"/>
      <c r="BV72" s="72"/>
      <c r="BW72" s="72"/>
      <c r="BX72" s="72"/>
      <c r="BY72" s="72"/>
      <c r="BZ72" s="72"/>
      <c r="CA72" s="72"/>
      <c r="CB72" s="72"/>
      <c r="CC72" s="72"/>
      <c r="CD72" s="72"/>
      <c r="CE72" s="72"/>
      <c r="CF72" s="72"/>
      <c r="CG72" s="72"/>
      <c r="CH72" s="72"/>
      <c r="CI72" s="72"/>
      <c r="CJ72" s="72"/>
      <c r="CK72" s="72"/>
      <c r="CL72" s="72"/>
      <c r="CM72" s="72"/>
      <c r="CN72" s="72"/>
      <c r="CO72" s="72"/>
      <c r="CP72" s="72"/>
      <c r="CQ72" s="72"/>
      <c r="CR72" s="72"/>
      <c r="CS72" s="72"/>
      <c r="CT72" s="72"/>
      <c r="CU72" s="72"/>
      <c r="CV72" s="72"/>
      <c r="CW72" s="72"/>
      <c r="CX72" s="72"/>
      <c r="CY72" s="72"/>
      <c r="CZ72" s="72"/>
      <c r="DA72" s="72"/>
      <c r="DB72" s="72"/>
      <c r="DC72" s="72"/>
    </row>
    <row r="73" spans="1:107" x14ac:dyDescent="0.2">
      <c r="A73" s="78"/>
      <c r="B73" s="75"/>
      <c r="C73" s="75"/>
      <c r="D73" s="76"/>
      <c r="E73" s="72"/>
      <c r="F73" s="72"/>
      <c r="G73" s="73"/>
      <c r="H73" s="72" t="str">
        <f>IF(ISBLANK(Tabelle1[[#This Row],[Lab ID]]),"",Tabelle1[[#This Row],[Lab ID]])</f>
        <v/>
      </c>
      <c r="I73" s="72" t="str">
        <f>IF(ISBLANK(Tabelle1[[#This Row],[Sample name]]),"",Tabelle1[[#This Row],[Sample name]])</f>
        <v/>
      </c>
      <c r="J73" s="72" t="str">
        <f>IF(ISBLANK(Tabelle1[[#This Row],[QBiC barcode (filled by QBiC)]]),"",Tabelle1[[#This Row],[QBiC barcode (filled by QBiC)]])</f>
        <v/>
      </c>
      <c r="K73" s="72" t="str">
        <f>IF(ISBLANK(Tabelle1[[#This Row],[Sample tissue]]),"",Tabelle1[[#This Row],[Sample tissue]])</f>
        <v/>
      </c>
      <c r="L73" s="72" t="str">
        <f>IF(ISBLANK(Tabelle1[[#This Row],[FFPE material]]),"",IF(Tabelle1[[#This Row],[FFPE material]]="Yes", 1,  IF(Tabelle1[[#This Row],[FFPE material]]="No",0,1)))</f>
        <v/>
      </c>
      <c r="M73" s="72"/>
      <c r="N73" s="72"/>
      <c r="O73" s="72" t="str">
        <f>IF(ISBLANK(Tabelle1[[#This Row],[Plate title]]),"",Tabelle1[[#This Row],[Plate title]])</f>
        <v/>
      </c>
      <c r="P73" s="72" t="str">
        <f>IF(ISBLANK(Tabelle1[[#This Row],[Plate position (e.g. A1)]]),"",LEFT(Tabelle1[[#This Row],[Plate position (e.g. A1)]],1))</f>
        <v/>
      </c>
      <c r="Q73" s="72" t="str">
        <f>IF(LEN(Tabelle1[[#This Row],[Plate position (e.g. A1)]])=2,"0"&amp;RIGHT(Tabelle1[[#This Row],[Plate position (e.g. A1)]],1),RIGHT(Tabelle1[[#This Row],[Plate position (e.g. A1)]],2))</f>
        <v/>
      </c>
      <c r="R73" s="74" t="str">
        <f>IF(ISBLANK(Tabelle1[[#This Row],[Sample shipment]]),"",Tabelle1[[#This Row],[Sample shipment]])</f>
        <v/>
      </c>
      <c r="S73" s="72" t="str">
        <f>IF(ISBLANK(Tabelle1[[#This Row],[Sample volume
'[µL']]]),"",Tabelle1[[#This Row],[Sample volume
'[µL']]])</f>
        <v/>
      </c>
      <c r="T73" s="72" t="str">
        <f>IF(ISBLANK(Tabelle1[[#This Row],[Concentration '[ng/µl']]]),IF(ISBLANK(Tabelle1[[#This Row],[Concentration single library '[ng/µl']]]),"",Tabelle1[[#This Row],[Concentration single library '[ng/µl']]]),Tabelle1[[#This Row],[Concentration '[ng/µl']]])</f>
        <v/>
      </c>
      <c r="U73" s="72" t="str">
        <f>IF(ISBLANK(Tabelle1[[#This Row],[Purity OD 260nm/280nm]]),"",Tabelle1[[#This Row],[Purity OD 260nm/280nm]])</f>
        <v/>
      </c>
      <c r="V73" s="72" t="str">
        <f>IF(ISBLANK(Tabelle1[[#This Row],[Purity OD 260nm/230nm]]),"",Tabelle1[[#This Row],[Purity OD 260nm/230nm]])</f>
        <v/>
      </c>
      <c r="W73" s="72" t="str">
        <f>IF(ISBLANK(Tabelle1[[#This Row],[Sequencing mode]]),"",Tabelle1[[#This Row],[Sequencing mode]])</f>
        <v/>
      </c>
      <c r="X73" s="72" t="str">
        <f>IF(ISBLANK(Tabelle1[[#This Row],[Elution buffer]]),"",Tabelle1[[#This Row],[Elution buffer]])</f>
        <v/>
      </c>
      <c r="Y73" s="72" t="str">
        <f>IF(ISBLANK(Tabelle1[[#This Row],[RIN/DIN]]),"",Tabelle1[[#This Row],[RIN/DIN]])</f>
        <v/>
      </c>
      <c r="Z73" s="72" t="str">
        <f>IF(ISBLANK(Tabelle1[[#This Row],[Fragment size pool '[bp'] after indexing]]),"",Tabelle1[[#This Row],[Fragment size pool '[bp'] after indexing]])</f>
        <v/>
      </c>
      <c r="AA73" s="72" t="str">
        <f>IF(ISBLANK(Tabelle1[[#This Row],[Index i7]]),"",Tabelle1[[#This Row],[Index i7]])</f>
        <v/>
      </c>
      <c r="AB73" s="72" t="str">
        <f>IF(ISBLANK(Tabelle1[[#This Row],[Index i5]]),"",Tabelle1[[#This Row],[Index i5]])</f>
        <v/>
      </c>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c r="BH73" s="72"/>
      <c r="BI73" s="72"/>
      <c r="BJ73" s="72"/>
      <c r="BK73" s="72"/>
      <c r="BL73" s="72"/>
      <c r="BM73" s="72"/>
      <c r="BN73" s="72"/>
      <c r="BO73" s="72"/>
      <c r="BP73" s="72"/>
      <c r="BQ73" s="72"/>
      <c r="BR73" s="72"/>
      <c r="BS73" s="72"/>
      <c r="BT73" s="72"/>
      <c r="BU73" s="72"/>
      <c r="BV73" s="72"/>
      <c r="BW73" s="72"/>
      <c r="BX73" s="72"/>
      <c r="BY73" s="72"/>
      <c r="BZ73" s="72"/>
      <c r="CA73" s="72"/>
      <c r="CB73" s="72"/>
      <c r="CC73" s="72"/>
      <c r="CD73" s="72"/>
      <c r="CE73" s="72"/>
      <c r="CF73" s="72"/>
      <c r="CG73" s="72"/>
      <c r="CH73" s="72"/>
      <c r="CI73" s="72"/>
      <c r="CJ73" s="72"/>
      <c r="CK73" s="72"/>
      <c r="CL73" s="72"/>
      <c r="CM73" s="72"/>
      <c r="CN73" s="72"/>
      <c r="CO73" s="72"/>
      <c r="CP73" s="72"/>
      <c r="CQ73" s="72"/>
      <c r="CR73" s="72"/>
      <c r="CS73" s="72"/>
      <c r="CT73" s="72"/>
      <c r="CU73" s="72"/>
      <c r="CV73" s="72"/>
      <c r="CW73" s="72"/>
      <c r="CX73" s="72"/>
      <c r="CY73" s="72"/>
      <c r="CZ73" s="72"/>
      <c r="DA73" s="72"/>
      <c r="DB73" s="72"/>
      <c r="DC73" s="72"/>
    </row>
    <row r="74" spans="1:107" x14ac:dyDescent="0.2">
      <c r="A74" s="78"/>
      <c r="B74" s="75"/>
      <c r="C74" s="75"/>
      <c r="D74" s="76"/>
      <c r="E74" s="72"/>
      <c r="F74" s="72"/>
      <c r="G74" s="73"/>
      <c r="H74" s="72" t="str">
        <f>IF(ISBLANK(Tabelle1[[#This Row],[Lab ID]]),"",Tabelle1[[#This Row],[Lab ID]])</f>
        <v/>
      </c>
      <c r="I74" s="72" t="str">
        <f>IF(ISBLANK(Tabelle1[[#This Row],[Sample name]]),"",Tabelle1[[#This Row],[Sample name]])</f>
        <v/>
      </c>
      <c r="J74" s="72" t="str">
        <f>IF(ISBLANK(Tabelle1[[#This Row],[QBiC barcode (filled by QBiC)]]),"",Tabelle1[[#This Row],[QBiC barcode (filled by QBiC)]])</f>
        <v/>
      </c>
      <c r="K74" s="72" t="str">
        <f>IF(ISBLANK(Tabelle1[[#This Row],[Sample tissue]]),"",Tabelle1[[#This Row],[Sample tissue]])</f>
        <v/>
      </c>
      <c r="L74" s="72" t="str">
        <f>IF(ISBLANK(Tabelle1[[#This Row],[FFPE material]]),"",IF(Tabelle1[[#This Row],[FFPE material]]="Yes", 1,  IF(Tabelle1[[#This Row],[FFPE material]]="No",0,1)))</f>
        <v/>
      </c>
      <c r="M74" s="72"/>
      <c r="N74" s="72"/>
      <c r="O74" s="72" t="str">
        <f>IF(ISBLANK(Tabelle1[[#This Row],[Plate title]]),"",Tabelle1[[#This Row],[Plate title]])</f>
        <v/>
      </c>
      <c r="P74" s="72" t="str">
        <f>IF(ISBLANK(Tabelle1[[#This Row],[Plate position (e.g. A1)]]),"",LEFT(Tabelle1[[#This Row],[Plate position (e.g. A1)]],1))</f>
        <v/>
      </c>
      <c r="Q74" s="72" t="str">
        <f>IF(LEN(Tabelle1[[#This Row],[Plate position (e.g. A1)]])=2,"0"&amp;RIGHT(Tabelle1[[#This Row],[Plate position (e.g. A1)]],1),RIGHT(Tabelle1[[#This Row],[Plate position (e.g. A1)]],2))</f>
        <v/>
      </c>
      <c r="R74" s="74" t="str">
        <f>IF(ISBLANK(Tabelle1[[#This Row],[Sample shipment]]),"",Tabelle1[[#This Row],[Sample shipment]])</f>
        <v/>
      </c>
      <c r="S74" s="72" t="str">
        <f>IF(ISBLANK(Tabelle1[[#This Row],[Sample volume
'[µL']]]),"",Tabelle1[[#This Row],[Sample volume
'[µL']]])</f>
        <v/>
      </c>
      <c r="T74" s="72" t="str">
        <f>IF(ISBLANK(Tabelle1[[#This Row],[Concentration '[ng/µl']]]),IF(ISBLANK(Tabelle1[[#This Row],[Concentration single library '[ng/µl']]]),"",Tabelle1[[#This Row],[Concentration single library '[ng/µl']]]),Tabelle1[[#This Row],[Concentration '[ng/µl']]])</f>
        <v/>
      </c>
      <c r="U74" s="72" t="str">
        <f>IF(ISBLANK(Tabelle1[[#This Row],[Purity OD 260nm/280nm]]),"",Tabelle1[[#This Row],[Purity OD 260nm/280nm]])</f>
        <v/>
      </c>
      <c r="V74" s="72" t="str">
        <f>IF(ISBLANK(Tabelle1[[#This Row],[Purity OD 260nm/230nm]]),"",Tabelle1[[#This Row],[Purity OD 260nm/230nm]])</f>
        <v/>
      </c>
      <c r="W74" s="72" t="str">
        <f>IF(ISBLANK(Tabelle1[[#This Row],[Sequencing mode]]),"",Tabelle1[[#This Row],[Sequencing mode]])</f>
        <v/>
      </c>
      <c r="X74" s="72" t="str">
        <f>IF(ISBLANK(Tabelle1[[#This Row],[Elution buffer]]),"",Tabelle1[[#This Row],[Elution buffer]])</f>
        <v/>
      </c>
      <c r="Y74" s="72" t="str">
        <f>IF(ISBLANK(Tabelle1[[#This Row],[RIN/DIN]]),"",Tabelle1[[#This Row],[RIN/DIN]])</f>
        <v/>
      </c>
      <c r="Z74" s="72" t="str">
        <f>IF(ISBLANK(Tabelle1[[#This Row],[Fragment size pool '[bp'] after indexing]]),"",Tabelle1[[#This Row],[Fragment size pool '[bp'] after indexing]])</f>
        <v/>
      </c>
      <c r="AA74" s="72" t="str">
        <f>IF(ISBLANK(Tabelle1[[#This Row],[Index i7]]),"",Tabelle1[[#This Row],[Index i7]])</f>
        <v/>
      </c>
      <c r="AB74" s="72" t="str">
        <f>IF(ISBLANK(Tabelle1[[#This Row],[Index i5]]),"",Tabelle1[[#This Row],[Index i5]])</f>
        <v/>
      </c>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2"/>
      <c r="BL74" s="72"/>
      <c r="BM74" s="72"/>
      <c r="BN74" s="72"/>
      <c r="BO74" s="72"/>
      <c r="BP74" s="72"/>
      <c r="BQ74" s="72"/>
      <c r="BR74" s="72"/>
      <c r="BS74" s="72"/>
      <c r="BT74" s="72"/>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72"/>
      <c r="CV74" s="72"/>
      <c r="CW74" s="72"/>
      <c r="CX74" s="72"/>
      <c r="CY74" s="72"/>
      <c r="CZ74" s="72"/>
      <c r="DA74" s="72"/>
      <c r="DB74" s="72"/>
      <c r="DC74" s="72"/>
    </row>
    <row r="75" spans="1:107" x14ac:dyDescent="0.2">
      <c r="A75" s="78"/>
      <c r="B75" s="75"/>
      <c r="C75" s="75"/>
      <c r="D75" s="76"/>
      <c r="E75" s="72"/>
      <c r="F75" s="72"/>
      <c r="G75" s="73"/>
      <c r="H75" s="72" t="str">
        <f>IF(ISBLANK(Tabelle1[[#This Row],[Lab ID]]),"",Tabelle1[[#This Row],[Lab ID]])</f>
        <v/>
      </c>
      <c r="I75" s="72" t="str">
        <f>IF(ISBLANK(Tabelle1[[#This Row],[Sample name]]),"",Tabelle1[[#This Row],[Sample name]])</f>
        <v/>
      </c>
      <c r="J75" s="72" t="str">
        <f>IF(ISBLANK(Tabelle1[[#This Row],[QBiC barcode (filled by QBiC)]]),"",Tabelle1[[#This Row],[QBiC barcode (filled by QBiC)]])</f>
        <v/>
      </c>
      <c r="K75" s="72" t="str">
        <f>IF(ISBLANK(Tabelle1[[#This Row],[Sample tissue]]),"",Tabelle1[[#This Row],[Sample tissue]])</f>
        <v/>
      </c>
      <c r="L75" s="72" t="str">
        <f>IF(ISBLANK(Tabelle1[[#This Row],[FFPE material]]),"",IF(Tabelle1[[#This Row],[FFPE material]]="Yes", 1,  IF(Tabelle1[[#This Row],[FFPE material]]="No",0,1)))</f>
        <v/>
      </c>
      <c r="M75" s="72"/>
      <c r="N75" s="72"/>
      <c r="O75" s="72" t="str">
        <f>IF(ISBLANK(Tabelle1[[#This Row],[Plate title]]),"",Tabelle1[[#This Row],[Plate title]])</f>
        <v/>
      </c>
      <c r="P75" s="72" t="str">
        <f>IF(ISBLANK(Tabelle1[[#This Row],[Plate position (e.g. A1)]]),"",LEFT(Tabelle1[[#This Row],[Plate position (e.g. A1)]],1))</f>
        <v/>
      </c>
      <c r="Q75" s="72" t="str">
        <f>IF(LEN(Tabelle1[[#This Row],[Plate position (e.g. A1)]])=2,"0"&amp;RIGHT(Tabelle1[[#This Row],[Plate position (e.g. A1)]],1),RIGHT(Tabelle1[[#This Row],[Plate position (e.g. A1)]],2))</f>
        <v/>
      </c>
      <c r="R75" s="74" t="str">
        <f>IF(ISBLANK(Tabelle1[[#This Row],[Sample shipment]]),"",Tabelle1[[#This Row],[Sample shipment]])</f>
        <v/>
      </c>
      <c r="S75" s="72" t="str">
        <f>IF(ISBLANK(Tabelle1[[#This Row],[Sample volume
'[µL']]]),"",Tabelle1[[#This Row],[Sample volume
'[µL']]])</f>
        <v/>
      </c>
      <c r="T75" s="72" t="str">
        <f>IF(ISBLANK(Tabelle1[[#This Row],[Concentration '[ng/µl']]]),IF(ISBLANK(Tabelle1[[#This Row],[Concentration single library '[ng/µl']]]),"",Tabelle1[[#This Row],[Concentration single library '[ng/µl']]]),Tabelle1[[#This Row],[Concentration '[ng/µl']]])</f>
        <v/>
      </c>
      <c r="U75" s="72" t="str">
        <f>IF(ISBLANK(Tabelle1[[#This Row],[Purity OD 260nm/280nm]]),"",Tabelle1[[#This Row],[Purity OD 260nm/280nm]])</f>
        <v/>
      </c>
      <c r="V75" s="72" t="str">
        <f>IF(ISBLANK(Tabelle1[[#This Row],[Purity OD 260nm/230nm]]),"",Tabelle1[[#This Row],[Purity OD 260nm/230nm]])</f>
        <v/>
      </c>
      <c r="W75" s="72" t="str">
        <f>IF(ISBLANK(Tabelle1[[#This Row],[Sequencing mode]]),"",Tabelle1[[#This Row],[Sequencing mode]])</f>
        <v/>
      </c>
      <c r="X75" s="72" t="str">
        <f>IF(ISBLANK(Tabelle1[[#This Row],[Elution buffer]]),"",Tabelle1[[#This Row],[Elution buffer]])</f>
        <v/>
      </c>
      <c r="Y75" s="72" t="str">
        <f>IF(ISBLANK(Tabelle1[[#This Row],[RIN/DIN]]),"",Tabelle1[[#This Row],[RIN/DIN]])</f>
        <v/>
      </c>
      <c r="Z75" s="72" t="str">
        <f>IF(ISBLANK(Tabelle1[[#This Row],[Fragment size pool '[bp'] after indexing]]),"",Tabelle1[[#This Row],[Fragment size pool '[bp'] after indexing]])</f>
        <v/>
      </c>
      <c r="AA75" s="72" t="str">
        <f>IF(ISBLANK(Tabelle1[[#This Row],[Index i7]]),"",Tabelle1[[#This Row],[Index i7]])</f>
        <v/>
      </c>
      <c r="AB75" s="72" t="str">
        <f>IF(ISBLANK(Tabelle1[[#This Row],[Index i5]]),"",Tabelle1[[#This Row],[Index i5]])</f>
        <v/>
      </c>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c r="DA75" s="72"/>
      <c r="DB75" s="72"/>
      <c r="DC75" s="72"/>
    </row>
    <row r="76" spans="1:107" x14ac:dyDescent="0.2">
      <c r="A76" s="78"/>
      <c r="B76" s="75"/>
      <c r="C76" s="75"/>
      <c r="D76" s="76"/>
      <c r="E76" s="72"/>
      <c r="F76" s="72"/>
      <c r="G76" s="73"/>
      <c r="H76" s="72" t="str">
        <f>IF(ISBLANK(Tabelle1[[#This Row],[Lab ID]]),"",Tabelle1[[#This Row],[Lab ID]])</f>
        <v/>
      </c>
      <c r="I76" s="72" t="str">
        <f>IF(ISBLANK(Tabelle1[[#This Row],[Sample name]]),"",Tabelle1[[#This Row],[Sample name]])</f>
        <v/>
      </c>
      <c r="J76" s="72" t="str">
        <f>IF(ISBLANK(Tabelle1[[#This Row],[QBiC barcode (filled by QBiC)]]),"",Tabelle1[[#This Row],[QBiC barcode (filled by QBiC)]])</f>
        <v/>
      </c>
      <c r="K76" s="72" t="str">
        <f>IF(ISBLANK(Tabelle1[[#This Row],[Sample tissue]]),"",Tabelle1[[#This Row],[Sample tissue]])</f>
        <v/>
      </c>
      <c r="L76" s="72" t="str">
        <f>IF(ISBLANK(Tabelle1[[#This Row],[FFPE material]]),"",IF(Tabelle1[[#This Row],[FFPE material]]="Yes", 1,  IF(Tabelle1[[#This Row],[FFPE material]]="No",0,1)))</f>
        <v/>
      </c>
      <c r="M76" s="72"/>
      <c r="N76" s="72"/>
      <c r="O76" s="72" t="str">
        <f>IF(ISBLANK(Tabelle1[[#This Row],[Plate title]]),"",Tabelle1[[#This Row],[Plate title]])</f>
        <v/>
      </c>
      <c r="P76" s="72" t="str">
        <f>IF(ISBLANK(Tabelle1[[#This Row],[Plate position (e.g. A1)]]),"",LEFT(Tabelle1[[#This Row],[Plate position (e.g. A1)]],1))</f>
        <v/>
      </c>
      <c r="Q76" s="72" t="str">
        <f>IF(LEN(Tabelle1[[#This Row],[Plate position (e.g. A1)]])=2,"0"&amp;RIGHT(Tabelle1[[#This Row],[Plate position (e.g. A1)]],1),RIGHT(Tabelle1[[#This Row],[Plate position (e.g. A1)]],2))</f>
        <v/>
      </c>
      <c r="R76" s="74" t="str">
        <f>IF(ISBLANK(Tabelle1[[#This Row],[Sample shipment]]),"",Tabelle1[[#This Row],[Sample shipment]])</f>
        <v/>
      </c>
      <c r="S76" s="72" t="str">
        <f>IF(ISBLANK(Tabelle1[[#This Row],[Sample volume
'[µL']]]),"",Tabelle1[[#This Row],[Sample volume
'[µL']]])</f>
        <v/>
      </c>
      <c r="T76" s="72" t="str">
        <f>IF(ISBLANK(Tabelle1[[#This Row],[Concentration '[ng/µl']]]),IF(ISBLANK(Tabelle1[[#This Row],[Concentration single library '[ng/µl']]]),"",Tabelle1[[#This Row],[Concentration single library '[ng/µl']]]),Tabelle1[[#This Row],[Concentration '[ng/µl']]])</f>
        <v/>
      </c>
      <c r="U76" s="72" t="str">
        <f>IF(ISBLANK(Tabelle1[[#This Row],[Purity OD 260nm/280nm]]),"",Tabelle1[[#This Row],[Purity OD 260nm/280nm]])</f>
        <v/>
      </c>
      <c r="V76" s="72" t="str">
        <f>IF(ISBLANK(Tabelle1[[#This Row],[Purity OD 260nm/230nm]]),"",Tabelle1[[#This Row],[Purity OD 260nm/230nm]])</f>
        <v/>
      </c>
      <c r="W76" s="72" t="str">
        <f>IF(ISBLANK(Tabelle1[[#This Row],[Sequencing mode]]),"",Tabelle1[[#This Row],[Sequencing mode]])</f>
        <v/>
      </c>
      <c r="X76" s="72" t="str">
        <f>IF(ISBLANK(Tabelle1[[#This Row],[Elution buffer]]),"",Tabelle1[[#This Row],[Elution buffer]])</f>
        <v/>
      </c>
      <c r="Y76" s="72" t="str">
        <f>IF(ISBLANK(Tabelle1[[#This Row],[RIN/DIN]]),"",Tabelle1[[#This Row],[RIN/DIN]])</f>
        <v/>
      </c>
      <c r="Z76" s="72" t="str">
        <f>IF(ISBLANK(Tabelle1[[#This Row],[Fragment size pool '[bp'] after indexing]]),"",Tabelle1[[#This Row],[Fragment size pool '[bp'] after indexing]])</f>
        <v/>
      </c>
      <c r="AA76" s="72" t="str">
        <f>IF(ISBLANK(Tabelle1[[#This Row],[Index i7]]),"",Tabelle1[[#This Row],[Index i7]])</f>
        <v/>
      </c>
      <c r="AB76" s="72" t="str">
        <f>IF(ISBLANK(Tabelle1[[#This Row],[Index i5]]),"",Tabelle1[[#This Row],[Index i5]])</f>
        <v/>
      </c>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c r="BH76" s="72"/>
      <c r="BI76" s="72"/>
      <c r="BJ76" s="72"/>
      <c r="BK76" s="72"/>
      <c r="BL76" s="72"/>
      <c r="BM76" s="72"/>
      <c r="BN76" s="72"/>
      <c r="BO76" s="72"/>
      <c r="BP76" s="72"/>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c r="DA76" s="72"/>
      <c r="DB76" s="72"/>
      <c r="DC76" s="72"/>
    </row>
    <row r="77" spans="1:107" x14ac:dyDescent="0.2">
      <c r="A77" s="78"/>
      <c r="B77" s="75"/>
      <c r="C77" s="75"/>
      <c r="D77" s="76"/>
      <c r="E77" s="72"/>
      <c r="F77" s="72"/>
      <c r="G77" s="73"/>
      <c r="H77" s="72" t="str">
        <f>IF(ISBLANK(Tabelle1[[#This Row],[Lab ID]]),"",Tabelle1[[#This Row],[Lab ID]])</f>
        <v/>
      </c>
      <c r="I77" s="72" t="str">
        <f>IF(ISBLANK(Tabelle1[[#This Row],[Sample name]]),"",Tabelle1[[#This Row],[Sample name]])</f>
        <v/>
      </c>
      <c r="J77" s="72" t="str">
        <f>IF(ISBLANK(Tabelle1[[#This Row],[QBiC barcode (filled by QBiC)]]),"",Tabelle1[[#This Row],[QBiC barcode (filled by QBiC)]])</f>
        <v/>
      </c>
      <c r="K77" s="72" t="str">
        <f>IF(ISBLANK(Tabelle1[[#This Row],[Sample tissue]]),"",Tabelle1[[#This Row],[Sample tissue]])</f>
        <v/>
      </c>
      <c r="L77" s="72" t="str">
        <f>IF(ISBLANK(Tabelle1[[#This Row],[FFPE material]]),"",IF(Tabelle1[[#This Row],[FFPE material]]="Yes", 1,  IF(Tabelle1[[#This Row],[FFPE material]]="No",0,1)))</f>
        <v/>
      </c>
      <c r="M77" s="72"/>
      <c r="N77" s="72"/>
      <c r="O77" s="72" t="str">
        <f>IF(ISBLANK(Tabelle1[[#This Row],[Plate title]]),"",Tabelle1[[#This Row],[Plate title]])</f>
        <v/>
      </c>
      <c r="P77" s="72" t="str">
        <f>IF(ISBLANK(Tabelle1[[#This Row],[Plate position (e.g. A1)]]),"",LEFT(Tabelle1[[#This Row],[Plate position (e.g. A1)]],1))</f>
        <v/>
      </c>
      <c r="Q77" s="72" t="str">
        <f>IF(LEN(Tabelle1[[#This Row],[Plate position (e.g. A1)]])=2,"0"&amp;RIGHT(Tabelle1[[#This Row],[Plate position (e.g. A1)]],1),RIGHT(Tabelle1[[#This Row],[Plate position (e.g. A1)]],2))</f>
        <v/>
      </c>
      <c r="R77" s="74" t="str">
        <f>IF(ISBLANK(Tabelle1[[#This Row],[Sample shipment]]),"",Tabelle1[[#This Row],[Sample shipment]])</f>
        <v/>
      </c>
      <c r="S77" s="72" t="str">
        <f>IF(ISBLANK(Tabelle1[[#This Row],[Sample volume
'[µL']]]),"",Tabelle1[[#This Row],[Sample volume
'[µL']]])</f>
        <v/>
      </c>
      <c r="T77" s="72" t="str">
        <f>IF(ISBLANK(Tabelle1[[#This Row],[Concentration '[ng/µl']]]),IF(ISBLANK(Tabelle1[[#This Row],[Concentration single library '[ng/µl']]]),"",Tabelle1[[#This Row],[Concentration single library '[ng/µl']]]),Tabelle1[[#This Row],[Concentration '[ng/µl']]])</f>
        <v/>
      </c>
      <c r="U77" s="72" t="str">
        <f>IF(ISBLANK(Tabelle1[[#This Row],[Purity OD 260nm/280nm]]),"",Tabelle1[[#This Row],[Purity OD 260nm/280nm]])</f>
        <v/>
      </c>
      <c r="V77" s="72" t="str">
        <f>IF(ISBLANK(Tabelle1[[#This Row],[Purity OD 260nm/230nm]]),"",Tabelle1[[#This Row],[Purity OD 260nm/230nm]])</f>
        <v/>
      </c>
      <c r="W77" s="72" t="str">
        <f>IF(ISBLANK(Tabelle1[[#This Row],[Sequencing mode]]),"",Tabelle1[[#This Row],[Sequencing mode]])</f>
        <v/>
      </c>
      <c r="X77" s="72" t="str">
        <f>IF(ISBLANK(Tabelle1[[#This Row],[Elution buffer]]),"",Tabelle1[[#This Row],[Elution buffer]])</f>
        <v/>
      </c>
      <c r="Y77" s="72" t="str">
        <f>IF(ISBLANK(Tabelle1[[#This Row],[RIN/DIN]]),"",Tabelle1[[#This Row],[RIN/DIN]])</f>
        <v/>
      </c>
      <c r="Z77" s="72" t="str">
        <f>IF(ISBLANK(Tabelle1[[#This Row],[Fragment size pool '[bp'] after indexing]]),"",Tabelle1[[#This Row],[Fragment size pool '[bp'] after indexing]])</f>
        <v/>
      </c>
      <c r="AA77" s="72" t="str">
        <f>IF(ISBLANK(Tabelle1[[#This Row],[Index i7]]),"",Tabelle1[[#This Row],[Index i7]])</f>
        <v/>
      </c>
      <c r="AB77" s="72" t="str">
        <f>IF(ISBLANK(Tabelle1[[#This Row],[Index i5]]),"",Tabelle1[[#This Row],[Index i5]])</f>
        <v/>
      </c>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c r="BH77" s="72"/>
      <c r="BI77" s="72"/>
      <c r="BJ77" s="72"/>
      <c r="BK77" s="72"/>
      <c r="BL77" s="72"/>
      <c r="BM77" s="72"/>
      <c r="BN77" s="72"/>
      <c r="BO77" s="72"/>
      <c r="BP77" s="72"/>
      <c r="BQ77" s="72"/>
      <c r="BR77" s="72"/>
      <c r="BS77" s="72"/>
      <c r="BT77" s="72"/>
      <c r="BU77" s="72"/>
      <c r="BV77" s="72"/>
      <c r="BW77" s="72"/>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72"/>
      <c r="CV77" s="72"/>
      <c r="CW77" s="72"/>
      <c r="CX77" s="72"/>
      <c r="CY77" s="72"/>
      <c r="CZ77" s="72"/>
      <c r="DA77" s="72"/>
      <c r="DB77" s="72"/>
      <c r="DC77" s="72"/>
    </row>
    <row r="78" spans="1:107" x14ac:dyDescent="0.2">
      <c r="A78" s="78"/>
      <c r="B78" s="75"/>
      <c r="C78" s="75"/>
      <c r="D78" s="76"/>
      <c r="E78" s="72"/>
      <c r="F78" s="72"/>
      <c r="G78" s="73"/>
      <c r="H78" s="72" t="str">
        <f>IF(ISBLANK(Tabelle1[[#This Row],[Lab ID]]),"",Tabelle1[[#This Row],[Lab ID]])</f>
        <v/>
      </c>
      <c r="I78" s="72" t="str">
        <f>IF(ISBLANK(Tabelle1[[#This Row],[Sample name]]),"",Tabelle1[[#This Row],[Sample name]])</f>
        <v/>
      </c>
      <c r="J78" s="72" t="str">
        <f>IF(ISBLANK(Tabelle1[[#This Row],[QBiC barcode (filled by QBiC)]]),"",Tabelle1[[#This Row],[QBiC barcode (filled by QBiC)]])</f>
        <v/>
      </c>
      <c r="K78" s="72" t="str">
        <f>IF(ISBLANK(Tabelle1[[#This Row],[Sample tissue]]),"",Tabelle1[[#This Row],[Sample tissue]])</f>
        <v/>
      </c>
      <c r="L78" s="72" t="str">
        <f>IF(ISBLANK(Tabelle1[[#This Row],[FFPE material]]),"",IF(Tabelle1[[#This Row],[FFPE material]]="Yes", 1,  IF(Tabelle1[[#This Row],[FFPE material]]="No",0,1)))</f>
        <v/>
      </c>
      <c r="M78" s="72"/>
      <c r="N78" s="72"/>
      <c r="O78" s="72" t="str">
        <f>IF(ISBLANK(Tabelle1[[#This Row],[Plate title]]),"",Tabelle1[[#This Row],[Plate title]])</f>
        <v/>
      </c>
      <c r="P78" s="72" t="str">
        <f>IF(ISBLANK(Tabelle1[[#This Row],[Plate position (e.g. A1)]]),"",LEFT(Tabelle1[[#This Row],[Plate position (e.g. A1)]],1))</f>
        <v/>
      </c>
      <c r="Q78" s="72" t="str">
        <f>IF(LEN(Tabelle1[[#This Row],[Plate position (e.g. A1)]])=2,"0"&amp;RIGHT(Tabelle1[[#This Row],[Plate position (e.g. A1)]],1),RIGHT(Tabelle1[[#This Row],[Plate position (e.g. A1)]],2))</f>
        <v/>
      </c>
      <c r="R78" s="74" t="str">
        <f>IF(ISBLANK(Tabelle1[[#This Row],[Sample shipment]]),"",Tabelle1[[#This Row],[Sample shipment]])</f>
        <v/>
      </c>
      <c r="S78" s="72" t="str">
        <f>IF(ISBLANK(Tabelle1[[#This Row],[Sample volume
'[µL']]]),"",Tabelle1[[#This Row],[Sample volume
'[µL']]])</f>
        <v/>
      </c>
      <c r="T78" s="72" t="str">
        <f>IF(ISBLANK(Tabelle1[[#This Row],[Concentration '[ng/µl']]]),IF(ISBLANK(Tabelle1[[#This Row],[Concentration single library '[ng/µl']]]),"",Tabelle1[[#This Row],[Concentration single library '[ng/µl']]]),Tabelle1[[#This Row],[Concentration '[ng/µl']]])</f>
        <v/>
      </c>
      <c r="U78" s="72" t="str">
        <f>IF(ISBLANK(Tabelle1[[#This Row],[Purity OD 260nm/280nm]]),"",Tabelle1[[#This Row],[Purity OD 260nm/280nm]])</f>
        <v/>
      </c>
      <c r="V78" s="72" t="str">
        <f>IF(ISBLANK(Tabelle1[[#This Row],[Purity OD 260nm/230nm]]),"",Tabelle1[[#This Row],[Purity OD 260nm/230nm]])</f>
        <v/>
      </c>
      <c r="W78" s="72" t="str">
        <f>IF(ISBLANK(Tabelle1[[#This Row],[Sequencing mode]]),"",Tabelle1[[#This Row],[Sequencing mode]])</f>
        <v/>
      </c>
      <c r="X78" s="72" t="str">
        <f>IF(ISBLANK(Tabelle1[[#This Row],[Elution buffer]]),"",Tabelle1[[#This Row],[Elution buffer]])</f>
        <v/>
      </c>
      <c r="Y78" s="72" t="str">
        <f>IF(ISBLANK(Tabelle1[[#This Row],[RIN/DIN]]),"",Tabelle1[[#This Row],[RIN/DIN]])</f>
        <v/>
      </c>
      <c r="Z78" s="72" t="str">
        <f>IF(ISBLANK(Tabelle1[[#This Row],[Fragment size pool '[bp'] after indexing]]),"",Tabelle1[[#This Row],[Fragment size pool '[bp'] after indexing]])</f>
        <v/>
      </c>
      <c r="AA78" s="72" t="str">
        <f>IF(ISBLANK(Tabelle1[[#This Row],[Index i7]]),"",Tabelle1[[#This Row],[Index i7]])</f>
        <v/>
      </c>
      <c r="AB78" s="72" t="str">
        <f>IF(ISBLANK(Tabelle1[[#This Row],[Index i5]]),"",Tabelle1[[#This Row],[Index i5]])</f>
        <v/>
      </c>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2"/>
      <c r="CH78" s="72"/>
      <c r="CI78" s="72"/>
      <c r="CJ78" s="72"/>
      <c r="CK78" s="72"/>
      <c r="CL78" s="72"/>
      <c r="CM78" s="72"/>
      <c r="CN78" s="72"/>
      <c r="CO78" s="72"/>
      <c r="CP78" s="72"/>
      <c r="CQ78" s="72"/>
      <c r="CR78" s="72"/>
      <c r="CS78" s="72"/>
      <c r="CT78" s="72"/>
      <c r="CU78" s="72"/>
      <c r="CV78" s="72"/>
      <c r="CW78" s="72"/>
      <c r="CX78" s="72"/>
      <c r="CY78" s="72"/>
      <c r="CZ78" s="72"/>
      <c r="DA78" s="72"/>
      <c r="DB78" s="72"/>
      <c r="DC78" s="72"/>
    </row>
    <row r="79" spans="1:107" x14ac:dyDescent="0.2">
      <c r="A79" s="78"/>
      <c r="B79" s="75"/>
      <c r="C79" s="75"/>
      <c r="D79" s="76"/>
      <c r="E79" s="72"/>
      <c r="F79" s="72"/>
      <c r="G79" s="73"/>
      <c r="H79" s="72" t="str">
        <f>IF(ISBLANK(Tabelle1[[#This Row],[Lab ID]]),"",Tabelle1[[#This Row],[Lab ID]])</f>
        <v/>
      </c>
      <c r="I79" s="72" t="str">
        <f>IF(ISBLANK(Tabelle1[[#This Row],[Sample name]]),"",Tabelle1[[#This Row],[Sample name]])</f>
        <v/>
      </c>
      <c r="J79" s="72" t="str">
        <f>IF(ISBLANK(Tabelle1[[#This Row],[QBiC barcode (filled by QBiC)]]),"",Tabelle1[[#This Row],[QBiC barcode (filled by QBiC)]])</f>
        <v/>
      </c>
      <c r="K79" s="72" t="str">
        <f>IF(ISBLANK(Tabelle1[[#This Row],[Sample tissue]]),"",Tabelle1[[#This Row],[Sample tissue]])</f>
        <v/>
      </c>
      <c r="L79" s="72" t="str">
        <f>IF(ISBLANK(Tabelle1[[#This Row],[FFPE material]]),"",IF(Tabelle1[[#This Row],[FFPE material]]="Yes", 1,  IF(Tabelle1[[#This Row],[FFPE material]]="No",0,1)))</f>
        <v/>
      </c>
      <c r="M79" s="72"/>
      <c r="N79" s="72"/>
      <c r="O79" s="72" t="str">
        <f>IF(ISBLANK(Tabelle1[[#This Row],[Plate title]]),"",Tabelle1[[#This Row],[Plate title]])</f>
        <v/>
      </c>
      <c r="P79" s="72" t="str">
        <f>IF(ISBLANK(Tabelle1[[#This Row],[Plate position (e.g. A1)]]),"",LEFT(Tabelle1[[#This Row],[Plate position (e.g. A1)]],1))</f>
        <v/>
      </c>
      <c r="Q79" s="72" t="str">
        <f>IF(LEN(Tabelle1[[#This Row],[Plate position (e.g. A1)]])=2,"0"&amp;RIGHT(Tabelle1[[#This Row],[Plate position (e.g. A1)]],1),RIGHT(Tabelle1[[#This Row],[Plate position (e.g. A1)]],2))</f>
        <v/>
      </c>
      <c r="R79" s="74" t="str">
        <f>IF(ISBLANK(Tabelle1[[#This Row],[Sample shipment]]),"",Tabelle1[[#This Row],[Sample shipment]])</f>
        <v/>
      </c>
      <c r="S79" s="72" t="str">
        <f>IF(ISBLANK(Tabelle1[[#This Row],[Sample volume
'[µL']]]),"",Tabelle1[[#This Row],[Sample volume
'[µL']]])</f>
        <v/>
      </c>
      <c r="T79" s="72" t="str">
        <f>IF(ISBLANK(Tabelle1[[#This Row],[Concentration '[ng/µl']]]),IF(ISBLANK(Tabelle1[[#This Row],[Concentration single library '[ng/µl']]]),"",Tabelle1[[#This Row],[Concentration single library '[ng/µl']]]),Tabelle1[[#This Row],[Concentration '[ng/µl']]])</f>
        <v/>
      </c>
      <c r="U79" s="72" t="str">
        <f>IF(ISBLANK(Tabelle1[[#This Row],[Purity OD 260nm/280nm]]),"",Tabelle1[[#This Row],[Purity OD 260nm/280nm]])</f>
        <v/>
      </c>
      <c r="V79" s="72" t="str">
        <f>IF(ISBLANK(Tabelle1[[#This Row],[Purity OD 260nm/230nm]]),"",Tabelle1[[#This Row],[Purity OD 260nm/230nm]])</f>
        <v/>
      </c>
      <c r="W79" s="72" t="str">
        <f>IF(ISBLANK(Tabelle1[[#This Row],[Sequencing mode]]),"",Tabelle1[[#This Row],[Sequencing mode]])</f>
        <v/>
      </c>
      <c r="X79" s="72" t="str">
        <f>IF(ISBLANK(Tabelle1[[#This Row],[Elution buffer]]),"",Tabelle1[[#This Row],[Elution buffer]])</f>
        <v/>
      </c>
      <c r="Y79" s="72" t="str">
        <f>IF(ISBLANK(Tabelle1[[#This Row],[RIN/DIN]]),"",Tabelle1[[#This Row],[RIN/DIN]])</f>
        <v/>
      </c>
      <c r="Z79" s="72" t="str">
        <f>IF(ISBLANK(Tabelle1[[#This Row],[Fragment size pool '[bp'] after indexing]]),"",Tabelle1[[#This Row],[Fragment size pool '[bp'] after indexing]])</f>
        <v/>
      </c>
      <c r="AA79" s="72" t="str">
        <f>IF(ISBLANK(Tabelle1[[#This Row],[Index i7]]),"",Tabelle1[[#This Row],[Index i7]])</f>
        <v/>
      </c>
      <c r="AB79" s="72" t="str">
        <f>IF(ISBLANK(Tabelle1[[#This Row],[Index i5]]),"",Tabelle1[[#This Row],[Index i5]])</f>
        <v/>
      </c>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c r="BH79" s="72"/>
      <c r="BI79" s="72"/>
      <c r="BJ79" s="72"/>
      <c r="BK79" s="72"/>
      <c r="BL79" s="72"/>
      <c r="BM79" s="72"/>
      <c r="BN79" s="72"/>
      <c r="BO79" s="72"/>
      <c r="BP79" s="72"/>
      <c r="BQ79" s="72"/>
      <c r="BR79" s="72"/>
      <c r="BS79" s="72"/>
      <c r="BT79" s="72"/>
      <c r="BU79" s="72"/>
      <c r="BV79" s="72"/>
      <c r="BW79" s="72"/>
      <c r="BX79" s="72"/>
      <c r="BY79" s="72"/>
      <c r="BZ79" s="72"/>
      <c r="CA79" s="72"/>
      <c r="CB79" s="72"/>
      <c r="CC79" s="72"/>
      <c r="CD79" s="72"/>
      <c r="CE79" s="72"/>
      <c r="CF79" s="72"/>
      <c r="CG79" s="72"/>
      <c r="CH79" s="72"/>
      <c r="CI79" s="72"/>
      <c r="CJ79" s="72"/>
      <c r="CK79" s="72"/>
      <c r="CL79" s="72"/>
      <c r="CM79" s="72"/>
      <c r="CN79" s="72"/>
      <c r="CO79" s="72"/>
      <c r="CP79" s="72"/>
      <c r="CQ79" s="72"/>
      <c r="CR79" s="72"/>
      <c r="CS79" s="72"/>
      <c r="CT79" s="72"/>
      <c r="CU79" s="72"/>
      <c r="CV79" s="72"/>
      <c r="CW79" s="72"/>
      <c r="CX79" s="72"/>
      <c r="CY79" s="72"/>
      <c r="CZ79" s="72"/>
      <c r="DA79" s="72"/>
      <c r="DB79" s="72"/>
      <c r="DC79" s="72"/>
    </row>
    <row r="80" spans="1:107" x14ac:dyDescent="0.2">
      <c r="A80" s="78"/>
      <c r="B80" s="75"/>
      <c r="C80" s="75"/>
      <c r="D80" s="76"/>
      <c r="E80" s="72"/>
      <c r="F80" s="72"/>
      <c r="G80" s="73"/>
      <c r="H80" s="72" t="str">
        <f>IF(ISBLANK(Tabelle1[[#This Row],[Lab ID]]),"",Tabelle1[[#This Row],[Lab ID]])</f>
        <v/>
      </c>
      <c r="I80" s="72" t="str">
        <f>IF(ISBLANK(Tabelle1[[#This Row],[Sample name]]),"",Tabelle1[[#This Row],[Sample name]])</f>
        <v/>
      </c>
      <c r="J80" s="72" t="str">
        <f>IF(ISBLANK(Tabelle1[[#This Row],[QBiC barcode (filled by QBiC)]]),"",Tabelle1[[#This Row],[QBiC barcode (filled by QBiC)]])</f>
        <v/>
      </c>
      <c r="K80" s="72" t="str">
        <f>IF(ISBLANK(Tabelle1[[#This Row],[Sample tissue]]),"",Tabelle1[[#This Row],[Sample tissue]])</f>
        <v/>
      </c>
      <c r="L80" s="72" t="str">
        <f>IF(ISBLANK(Tabelle1[[#This Row],[FFPE material]]),"",IF(Tabelle1[[#This Row],[FFPE material]]="Yes", 1,  IF(Tabelle1[[#This Row],[FFPE material]]="No",0,1)))</f>
        <v/>
      </c>
      <c r="M80" s="72"/>
      <c r="N80" s="72"/>
      <c r="O80" s="72" t="str">
        <f>IF(ISBLANK(Tabelle1[[#This Row],[Plate title]]),"",Tabelle1[[#This Row],[Plate title]])</f>
        <v/>
      </c>
      <c r="P80" s="72" t="str">
        <f>IF(ISBLANK(Tabelle1[[#This Row],[Plate position (e.g. A1)]]),"",LEFT(Tabelle1[[#This Row],[Plate position (e.g. A1)]],1))</f>
        <v/>
      </c>
      <c r="Q80" s="72" t="str">
        <f>IF(LEN(Tabelle1[[#This Row],[Plate position (e.g. A1)]])=2,"0"&amp;RIGHT(Tabelle1[[#This Row],[Plate position (e.g. A1)]],1),RIGHT(Tabelle1[[#This Row],[Plate position (e.g. A1)]],2))</f>
        <v/>
      </c>
      <c r="R80" s="74" t="str">
        <f>IF(ISBLANK(Tabelle1[[#This Row],[Sample shipment]]),"",Tabelle1[[#This Row],[Sample shipment]])</f>
        <v/>
      </c>
      <c r="S80" s="72" t="str">
        <f>IF(ISBLANK(Tabelle1[[#This Row],[Sample volume
'[µL']]]),"",Tabelle1[[#This Row],[Sample volume
'[µL']]])</f>
        <v/>
      </c>
      <c r="T80" s="72" t="str">
        <f>IF(ISBLANK(Tabelle1[[#This Row],[Concentration '[ng/µl']]]),IF(ISBLANK(Tabelle1[[#This Row],[Concentration single library '[ng/µl']]]),"",Tabelle1[[#This Row],[Concentration single library '[ng/µl']]]),Tabelle1[[#This Row],[Concentration '[ng/µl']]])</f>
        <v/>
      </c>
      <c r="U80" s="72" t="str">
        <f>IF(ISBLANK(Tabelle1[[#This Row],[Purity OD 260nm/280nm]]),"",Tabelle1[[#This Row],[Purity OD 260nm/280nm]])</f>
        <v/>
      </c>
      <c r="V80" s="72" t="str">
        <f>IF(ISBLANK(Tabelle1[[#This Row],[Purity OD 260nm/230nm]]),"",Tabelle1[[#This Row],[Purity OD 260nm/230nm]])</f>
        <v/>
      </c>
      <c r="W80" s="72" t="str">
        <f>IF(ISBLANK(Tabelle1[[#This Row],[Sequencing mode]]),"",Tabelle1[[#This Row],[Sequencing mode]])</f>
        <v/>
      </c>
      <c r="X80" s="72" t="str">
        <f>IF(ISBLANK(Tabelle1[[#This Row],[Elution buffer]]),"",Tabelle1[[#This Row],[Elution buffer]])</f>
        <v/>
      </c>
      <c r="Y80" s="72" t="str">
        <f>IF(ISBLANK(Tabelle1[[#This Row],[RIN/DIN]]),"",Tabelle1[[#This Row],[RIN/DIN]])</f>
        <v/>
      </c>
      <c r="Z80" s="72" t="str">
        <f>IF(ISBLANK(Tabelle1[[#This Row],[Fragment size pool '[bp'] after indexing]]),"",Tabelle1[[#This Row],[Fragment size pool '[bp'] after indexing]])</f>
        <v/>
      </c>
      <c r="AA80" s="72" t="str">
        <f>IF(ISBLANK(Tabelle1[[#This Row],[Index i7]]),"",Tabelle1[[#This Row],[Index i7]])</f>
        <v/>
      </c>
      <c r="AB80" s="72" t="str">
        <f>IF(ISBLANK(Tabelle1[[#This Row],[Index i5]]),"",Tabelle1[[#This Row],[Index i5]])</f>
        <v/>
      </c>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2"/>
      <c r="BJ80" s="72"/>
      <c r="BK80" s="72"/>
      <c r="BL80" s="72"/>
      <c r="BM80" s="72"/>
      <c r="BN80" s="72"/>
      <c r="BO80" s="72"/>
      <c r="BP80" s="72"/>
      <c r="BQ80" s="72"/>
      <c r="BR80" s="72"/>
      <c r="BS80" s="72"/>
      <c r="BT80" s="72"/>
      <c r="BU80" s="72"/>
      <c r="BV80" s="72"/>
      <c r="BW80" s="72"/>
      <c r="BX80" s="72"/>
      <c r="BY80" s="72"/>
      <c r="BZ80" s="72"/>
      <c r="CA80" s="72"/>
      <c r="CB80" s="72"/>
      <c r="CC80" s="72"/>
      <c r="CD80" s="72"/>
      <c r="CE80" s="72"/>
      <c r="CF80" s="72"/>
      <c r="CG80" s="72"/>
      <c r="CH80" s="72"/>
      <c r="CI80" s="72"/>
      <c r="CJ80" s="72"/>
      <c r="CK80" s="72"/>
      <c r="CL80" s="72"/>
      <c r="CM80" s="72"/>
      <c r="CN80" s="72"/>
      <c r="CO80" s="72"/>
      <c r="CP80" s="72"/>
      <c r="CQ80" s="72"/>
      <c r="CR80" s="72"/>
      <c r="CS80" s="72"/>
      <c r="CT80" s="72"/>
      <c r="CU80" s="72"/>
      <c r="CV80" s="72"/>
      <c r="CW80" s="72"/>
      <c r="CX80" s="72"/>
      <c r="CY80" s="72"/>
      <c r="CZ80" s="72"/>
      <c r="DA80" s="72"/>
      <c r="DB80" s="72"/>
      <c r="DC80" s="72"/>
    </row>
    <row r="81" spans="1:107" x14ac:dyDescent="0.2">
      <c r="A81" s="78"/>
      <c r="B81" s="75"/>
      <c r="C81" s="75"/>
      <c r="D81" s="76"/>
      <c r="E81" s="72"/>
      <c r="F81" s="72"/>
      <c r="G81" s="73"/>
      <c r="H81" s="72" t="str">
        <f>IF(ISBLANK(Tabelle1[[#This Row],[Lab ID]]),"",Tabelle1[[#This Row],[Lab ID]])</f>
        <v/>
      </c>
      <c r="I81" s="72" t="str">
        <f>IF(ISBLANK(Tabelle1[[#This Row],[Sample name]]),"",Tabelle1[[#This Row],[Sample name]])</f>
        <v/>
      </c>
      <c r="J81" s="72" t="str">
        <f>IF(ISBLANK(Tabelle1[[#This Row],[QBiC barcode (filled by QBiC)]]),"",Tabelle1[[#This Row],[QBiC barcode (filled by QBiC)]])</f>
        <v/>
      </c>
      <c r="K81" s="72" t="str">
        <f>IF(ISBLANK(Tabelle1[[#This Row],[Sample tissue]]),"",Tabelle1[[#This Row],[Sample tissue]])</f>
        <v/>
      </c>
      <c r="L81" s="72" t="str">
        <f>IF(ISBLANK(Tabelle1[[#This Row],[FFPE material]]),"",IF(Tabelle1[[#This Row],[FFPE material]]="Yes", 1,  IF(Tabelle1[[#This Row],[FFPE material]]="No",0,1)))</f>
        <v/>
      </c>
      <c r="M81" s="72"/>
      <c r="N81" s="72"/>
      <c r="O81" s="72" t="str">
        <f>IF(ISBLANK(Tabelle1[[#This Row],[Plate title]]),"",Tabelle1[[#This Row],[Plate title]])</f>
        <v/>
      </c>
      <c r="P81" s="72" t="str">
        <f>IF(ISBLANK(Tabelle1[[#This Row],[Plate position (e.g. A1)]]),"",LEFT(Tabelle1[[#This Row],[Plate position (e.g. A1)]],1))</f>
        <v/>
      </c>
      <c r="Q81" s="72" t="str">
        <f>IF(LEN(Tabelle1[[#This Row],[Plate position (e.g. A1)]])=2,"0"&amp;RIGHT(Tabelle1[[#This Row],[Plate position (e.g. A1)]],1),RIGHT(Tabelle1[[#This Row],[Plate position (e.g. A1)]],2))</f>
        <v/>
      </c>
      <c r="R81" s="74" t="str">
        <f>IF(ISBLANK(Tabelle1[[#This Row],[Sample shipment]]),"",Tabelle1[[#This Row],[Sample shipment]])</f>
        <v/>
      </c>
      <c r="S81" s="72" t="str">
        <f>IF(ISBLANK(Tabelle1[[#This Row],[Sample volume
'[µL']]]),"",Tabelle1[[#This Row],[Sample volume
'[µL']]])</f>
        <v/>
      </c>
      <c r="T81" s="72" t="str">
        <f>IF(ISBLANK(Tabelle1[[#This Row],[Concentration '[ng/µl']]]),IF(ISBLANK(Tabelle1[[#This Row],[Concentration single library '[ng/µl']]]),"",Tabelle1[[#This Row],[Concentration single library '[ng/µl']]]),Tabelle1[[#This Row],[Concentration '[ng/µl']]])</f>
        <v/>
      </c>
      <c r="U81" s="72" t="str">
        <f>IF(ISBLANK(Tabelle1[[#This Row],[Purity OD 260nm/280nm]]),"",Tabelle1[[#This Row],[Purity OD 260nm/280nm]])</f>
        <v/>
      </c>
      <c r="V81" s="72" t="str">
        <f>IF(ISBLANK(Tabelle1[[#This Row],[Purity OD 260nm/230nm]]),"",Tabelle1[[#This Row],[Purity OD 260nm/230nm]])</f>
        <v/>
      </c>
      <c r="W81" s="72" t="str">
        <f>IF(ISBLANK(Tabelle1[[#This Row],[Sequencing mode]]),"",Tabelle1[[#This Row],[Sequencing mode]])</f>
        <v/>
      </c>
      <c r="X81" s="72" t="str">
        <f>IF(ISBLANK(Tabelle1[[#This Row],[Elution buffer]]),"",Tabelle1[[#This Row],[Elution buffer]])</f>
        <v/>
      </c>
      <c r="Y81" s="72" t="str">
        <f>IF(ISBLANK(Tabelle1[[#This Row],[RIN/DIN]]),"",Tabelle1[[#This Row],[RIN/DIN]])</f>
        <v/>
      </c>
      <c r="Z81" s="72" t="str">
        <f>IF(ISBLANK(Tabelle1[[#This Row],[Fragment size pool '[bp'] after indexing]]),"",Tabelle1[[#This Row],[Fragment size pool '[bp'] after indexing]])</f>
        <v/>
      </c>
      <c r="AA81" s="72" t="str">
        <f>IF(ISBLANK(Tabelle1[[#This Row],[Index i7]]),"",Tabelle1[[#This Row],[Index i7]])</f>
        <v/>
      </c>
      <c r="AB81" s="72" t="str">
        <f>IF(ISBLANK(Tabelle1[[#This Row],[Index i5]]),"",Tabelle1[[#This Row],[Index i5]])</f>
        <v/>
      </c>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2"/>
      <c r="BL81" s="72"/>
      <c r="BM81" s="72"/>
      <c r="BN81" s="72"/>
      <c r="BO81" s="72"/>
      <c r="BP81" s="72"/>
      <c r="BQ81" s="72"/>
      <c r="BR81" s="72"/>
      <c r="BS81" s="72"/>
      <c r="BT81" s="72"/>
      <c r="BU81" s="72"/>
      <c r="BV81" s="72"/>
      <c r="BW81" s="72"/>
      <c r="BX81" s="72"/>
      <c r="BY81" s="72"/>
      <c r="BZ81" s="72"/>
      <c r="CA81" s="72"/>
      <c r="CB81" s="72"/>
      <c r="CC81" s="72"/>
      <c r="CD81" s="72"/>
      <c r="CE81" s="72"/>
      <c r="CF81" s="72"/>
      <c r="CG81" s="72"/>
      <c r="CH81" s="72"/>
      <c r="CI81" s="72"/>
      <c r="CJ81" s="72"/>
      <c r="CK81" s="72"/>
      <c r="CL81" s="72"/>
      <c r="CM81" s="72"/>
      <c r="CN81" s="72"/>
      <c r="CO81" s="72"/>
      <c r="CP81" s="72"/>
      <c r="CQ81" s="72"/>
      <c r="CR81" s="72"/>
      <c r="CS81" s="72"/>
      <c r="CT81" s="72"/>
      <c r="CU81" s="72"/>
      <c r="CV81" s="72"/>
      <c r="CW81" s="72"/>
      <c r="CX81" s="72"/>
      <c r="CY81" s="72"/>
      <c r="CZ81" s="72"/>
      <c r="DA81" s="72"/>
      <c r="DB81" s="72"/>
      <c r="DC81" s="72"/>
    </row>
    <row r="82" spans="1:107" x14ac:dyDescent="0.2">
      <c r="A82" s="78"/>
      <c r="B82" s="75"/>
      <c r="C82" s="75"/>
      <c r="D82" s="76"/>
      <c r="E82" s="72"/>
      <c r="F82" s="72"/>
      <c r="G82" s="73"/>
      <c r="H82" s="72" t="str">
        <f>IF(ISBLANK(Tabelle1[[#This Row],[Lab ID]]),"",Tabelle1[[#This Row],[Lab ID]])</f>
        <v/>
      </c>
      <c r="I82" s="72" t="str">
        <f>IF(ISBLANK(Tabelle1[[#This Row],[Sample name]]),"",Tabelle1[[#This Row],[Sample name]])</f>
        <v/>
      </c>
      <c r="J82" s="72" t="str">
        <f>IF(ISBLANK(Tabelle1[[#This Row],[QBiC barcode (filled by QBiC)]]),"",Tabelle1[[#This Row],[QBiC barcode (filled by QBiC)]])</f>
        <v/>
      </c>
      <c r="K82" s="72" t="str">
        <f>IF(ISBLANK(Tabelle1[[#This Row],[Sample tissue]]),"",Tabelle1[[#This Row],[Sample tissue]])</f>
        <v/>
      </c>
      <c r="L82" s="72" t="str">
        <f>IF(ISBLANK(Tabelle1[[#This Row],[FFPE material]]),"",IF(Tabelle1[[#This Row],[FFPE material]]="Yes", 1,  IF(Tabelle1[[#This Row],[FFPE material]]="No",0,1)))</f>
        <v/>
      </c>
      <c r="M82" s="72"/>
      <c r="N82" s="72"/>
      <c r="O82" s="72" t="str">
        <f>IF(ISBLANK(Tabelle1[[#This Row],[Plate title]]),"",Tabelle1[[#This Row],[Plate title]])</f>
        <v/>
      </c>
      <c r="P82" s="72" t="str">
        <f>IF(ISBLANK(Tabelle1[[#This Row],[Plate position (e.g. A1)]]),"",LEFT(Tabelle1[[#This Row],[Plate position (e.g. A1)]],1))</f>
        <v/>
      </c>
      <c r="Q82" s="72" t="str">
        <f>IF(LEN(Tabelle1[[#This Row],[Plate position (e.g. A1)]])=2,"0"&amp;RIGHT(Tabelle1[[#This Row],[Plate position (e.g. A1)]],1),RIGHT(Tabelle1[[#This Row],[Plate position (e.g. A1)]],2))</f>
        <v/>
      </c>
      <c r="R82" s="74" t="str">
        <f>IF(ISBLANK(Tabelle1[[#This Row],[Sample shipment]]),"",Tabelle1[[#This Row],[Sample shipment]])</f>
        <v/>
      </c>
      <c r="S82" s="72" t="str">
        <f>IF(ISBLANK(Tabelle1[[#This Row],[Sample volume
'[µL']]]),"",Tabelle1[[#This Row],[Sample volume
'[µL']]])</f>
        <v/>
      </c>
      <c r="T82" s="72" t="str">
        <f>IF(ISBLANK(Tabelle1[[#This Row],[Concentration '[ng/µl']]]),IF(ISBLANK(Tabelle1[[#This Row],[Concentration single library '[ng/µl']]]),"",Tabelle1[[#This Row],[Concentration single library '[ng/µl']]]),Tabelle1[[#This Row],[Concentration '[ng/µl']]])</f>
        <v/>
      </c>
      <c r="U82" s="72" t="str">
        <f>IF(ISBLANK(Tabelle1[[#This Row],[Purity OD 260nm/280nm]]),"",Tabelle1[[#This Row],[Purity OD 260nm/280nm]])</f>
        <v/>
      </c>
      <c r="V82" s="72" t="str">
        <f>IF(ISBLANK(Tabelle1[[#This Row],[Purity OD 260nm/230nm]]),"",Tabelle1[[#This Row],[Purity OD 260nm/230nm]])</f>
        <v/>
      </c>
      <c r="W82" s="72" t="str">
        <f>IF(ISBLANK(Tabelle1[[#This Row],[Sequencing mode]]),"",Tabelle1[[#This Row],[Sequencing mode]])</f>
        <v/>
      </c>
      <c r="X82" s="72" t="str">
        <f>IF(ISBLANK(Tabelle1[[#This Row],[Elution buffer]]),"",Tabelle1[[#This Row],[Elution buffer]])</f>
        <v/>
      </c>
      <c r="Y82" s="72" t="str">
        <f>IF(ISBLANK(Tabelle1[[#This Row],[RIN/DIN]]),"",Tabelle1[[#This Row],[RIN/DIN]])</f>
        <v/>
      </c>
      <c r="Z82" s="72" t="str">
        <f>IF(ISBLANK(Tabelle1[[#This Row],[Fragment size pool '[bp'] after indexing]]),"",Tabelle1[[#This Row],[Fragment size pool '[bp'] after indexing]])</f>
        <v/>
      </c>
      <c r="AA82" s="72" t="str">
        <f>IF(ISBLANK(Tabelle1[[#This Row],[Index i7]]),"",Tabelle1[[#This Row],[Index i7]])</f>
        <v/>
      </c>
      <c r="AB82" s="72" t="str">
        <f>IF(ISBLANK(Tabelle1[[#This Row],[Index i5]]),"",Tabelle1[[#This Row],[Index i5]])</f>
        <v/>
      </c>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2"/>
      <c r="BJ82" s="72"/>
      <c r="BK82" s="72"/>
      <c r="BL82" s="72"/>
      <c r="BM82" s="72"/>
      <c r="BN82" s="72"/>
      <c r="BO82" s="72"/>
      <c r="BP82" s="72"/>
      <c r="BQ82" s="72"/>
      <c r="BR82" s="72"/>
      <c r="BS82" s="72"/>
      <c r="BT82" s="72"/>
      <c r="BU82" s="72"/>
      <c r="BV82" s="72"/>
      <c r="BW82" s="72"/>
      <c r="BX82" s="72"/>
      <c r="BY82" s="72"/>
      <c r="BZ82" s="72"/>
      <c r="CA82" s="72"/>
      <c r="CB82" s="72"/>
      <c r="CC82" s="72"/>
      <c r="CD82" s="72"/>
      <c r="CE82" s="72"/>
      <c r="CF82" s="72"/>
      <c r="CG82" s="72"/>
      <c r="CH82" s="72"/>
      <c r="CI82" s="72"/>
      <c r="CJ82" s="72"/>
      <c r="CK82" s="72"/>
      <c r="CL82" s="72"/>
      <c r="CM82" s="72"/>
      <c r="CN82" s="72"/>
      <c r="CO82" s="72"/>
      <c r="CP82" s="72"/>
      <c r="CQ82" s="72"/>
      <c r="CR82" s="72"/>
      <c r="CS82" s="72"/>
      <c r="CT82" s="72"/>
      <c r="CU82" s="72"/>
      <c r="CV82" s="72"/>
      <c r="CW82" s="72"/>
      <c r="CX82" s="72"/>
      <c r="CY82" s="72"/>
      <c r="CZ82" s="72"/>
      <c r="DA82" s="72"/>
      <c r="DB82" s="72"/>
      <c r="DC82" s="72"/>
    </row>
    <row r="83" spans="1:107" x14ac:dyDescent="0.2">
      <c r="A83" s="78"/>
      <c r="B83" s="75"/>
      <c r="C83" s="75"/>
      <c r="D83" s="76"/>
      <c r="E83" s="72"/>
      <c r="F83" s="72"/>
      <c r="G83" s="73"/>
      <c r="H83" s="72" t="str">
        <f>IF(ISBLANK(Tabelle1[[#This Row],[Lab ID]]),"",Tabelle1[[#This Row],[Lab ID]])</f>
        <v/>
      </c>
      <c r="I83" s="72" t="str">
        <f>IF(ISBLANK(Tabelle1[[#This Row],[Sample name]]),"",Tabelle1[[#This Row],[Sample name]])</f>
        <v/>
      </c>
      <c r="J83" s="72" t="str">
        <f>IF(ISBLANK(Tabelle1[[#This Row],[QBiC barcode (filled by QBiC)]]),"",Tabelle1[[#This Row],[QBiC barcode (filled by QBiC)]])</f>
        <v/>
      </c>
      <c r="K83" s="72" t="str">
        <f>IF(ISBLANK(Tabelle1[[#This Row],[Sample tissue]]),"",Tabelle1[[#This Row],[Sample tissue]])</f>
        <v/>
      </c>
      <c r="L83" s="72" t="str">
        <f>IF(ISBLANK(Tabelle1[[#This Row],[FFPE material]]),"",IF(Tabelle1[[#This Row],[FFPE material]]="Yes", 1,  IF(Tabelle1[[#This Row],[FFPE material]]="No",0,1)))</f>
        <v/>
      </c>
      <c r="M83" s="72"/>
      <c r="N83" s="72"/>
      <c r="O83" s="72" t="str">
        <f>IF(ISBLANK(Tabelle1[[#This Row],[Plate title]]),"",Tabelle1[[#This Row],[Plate title]])</f>
        <v/>
      </c>
      <c r="P83" s="72" t="str">
        <f>IF(ISBLANK(Tabelle1[[#This Row],[Plate position (e.g. A1)]]),"",LEFT(Tabelle1[[#This Row],[Plate position (e.g. A1)]],1))</f>
        <v/>
      </c>
      <c r="Q83" s="72" t="str">
        <f>IF(LEN(Tabelle1[[#This Row],[Plate position (e.g. A1)]])=2,"0"&amp;RIGHT(Tabelle1[[#This Row],[Plate position (e.g. A1)]],1),RIGHT(Tabelle1[[#This Row],[Plate position (e.g. A1)]],2))</f>
        <v/>
      </c>
      <c r="R83" s="74" t="str">
        <f>IF(ISBLANK(Tabelle1[[#This Row],[Sample shipment]]),"",Tabelle1[[#This Row],[Sample shipment]])</f>
        <v/>
      </c>
      <c r="S83" s="72" t="str">
        <f>IF(ISBLANK(Tabelle1[[#This Row],[Sample volume
'[µL']]]),"",Tabelle1[[#This Row],[Sample volume
'[µL']]])</f>
        <v/>
      </c>
      <c r="T83" s="72" t="str">
        <f>IF(ISBLANK(Tabelle1[[#This Row],[Concentration '[ng/µl']]]),IF(ISBLANK(Tabelle1[[#This Row],[Concentration single library '[ng/µl']]]),"",Tabelle1[[#This Row],[Concentration single library '[ng/µl']]]),Tabelle1[[#This Row],[Concentration '[ng/µl']]])</f>
        <v/>
      </c>
      <c r="U83" s="72" t="str">
        <f>IF(ISBLANK(Tabelle1[[#This Row],[Purity OD 260nm/280nm]]),"",Tabelle1[[#This Row],[Purity OD 260nm/280nm]])</f>
        <v/>
      </c>
      <c r="V83" s="72" t="str">
        <f>IF(ISBLANK(Tabelle1[[#This Row],[Purity OD 260nm/230nm]]),"",Tabelle1[[#This Row],[Purity OD 260nm/230nm]])</f>
        <v/>
      </c>
      <c r="W83" s="72" t="str">
        <f>IF(ISBLANK(Tabelle1[[#This Row],[Sequencing mode]]),"",Tabelle1[[#This Row],[Sequencing mode]])</f>
        <v/>
      </c>
      <c r="X83" s="72" t="str">
        <f>IF(ISBLANK(Tabelle1[[#This Row],[Elution buffer]]),"",Tabelle1[[#This Row],[Elution buffer]])</f>
        <v/>
      </c>
      <c r="Y83" s="72" t="str">
        <f>IF(ISBLANK(Tabelle1[[#This Row],[RIN/DIN]]),"",Tabelle1[[#This Row],[RIN/DIN]])</f>
        <v/>
      </c>
      <c r="Z83" s="72" t="str">
        <f>IF(ISBLANK(Tabelle1[[#This Row],[Fragment size pool '[bp'] after indexing]]),"",Tabelle1[[#This Row],[Fragment size pool '[bp'] after indexing]])</f>
        <v/>
      </c>
      <c r="AA83" s="72" t="str">
        <f>IF(ISBLANK(Tabelle1[[#This Row],[Index i7]]),"",Tabelle1[[#This Row],[Index i7]])</f>
        <v/>
      </c>
      <c r="AB83" s="72" t="str">
        <f>IF(ISBLANK(Tabelle1[[#This Row],[Index i5]]),"",Tabelle1[[#This Row],[Index i5]])</f>
        <v/>
      </c>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2"/>
      <c r="BT83" s="72"/>
      <c r="BU83" s="72"/>
      <c r="BV83" s="72"/>
      <c r="BW83" s="72"/>
      <c r="BX83" s="72"/>
      <c r="BY83" s="72"/>
      <c r="BZ83" s="72"/>
      <c r="CA83" s="72"/>
      <c r="CB83" s="72"/>
      <c r="CC83" s="72"/>
      <c r="CD83" s="72"/>
      <c r="CE83" s="72"/>
      <c r="CF83" s="72"/>
      <c r="CG83" s="72"/>
      <c r="CH83" s="72"/>
      <c r="CI83" s="72"/>
      <c r="CJ83" s="72"/>
      <c r="CK83" s="72"/>
      <c r="CL83" s="72"/>
      <c r="CM83" s="72"/>
      <c r="CN83" s="72"/>
      <c r="CO83" s="72"/>
      <c r="CP83" s="72"/>
      <c r="CQ83" s="72"/>
      <c r="CR83" s="72"/>
      <c r="CS83" s="72"/>
      <c r="CT83" s="72"/>
      <c r="CU83" s="72"/>
      <c r="CV83" s="72"/>
      <c r="CW83" s="72"/>
      <c r="CX83" s="72"/>
      <c r="CY83" s="72"/>
      <c r="CZ83" s="72"/>
      <c r="DA83" s="72"/>
      <c r="DB83" s="72"/>
      <c r="DC83" s="72"/>
    </row>
    <row r="84" spans="1:107" x14ac:dyDescent="0.2">
      <c r="A84" s="78"/>
      <c r="B84" s="75"/>
      <c r="C84" s="75"/>
      <c r="D84" s="76"/>
      <c r="E84" s="72"/>
      <c r="F84" s="72"/>
      <c r="G84" s="73"/>
      <c r="H84" s="72" t="str">
        <f>IF(ISBLANK(Tabelle1[[#This Row],[Lab ID]]),"",Tabelle1[[#This Row],[Lab ID]])</f>
        <v/>
      </c>
      <c r="I84" s="72" t="str">
        <f>IF(ISBLANK(Tabelle1[[#This Row],[Sample name]]),"",Tabelle1[[#This Row],[Sample name]])</f>
        <v/>
      </c>
      <c r="J84" s="72" t="str">
        <f>IF(ISBLANK(Tabelle1[[#This Row],[QBiC barcode (filled by QBiC)]]),"",Tabelle1[[#This Row],[QBiC barcode (filled by QBiC)]])</f>
        <v/>
      </c>
      <c r="K84" s="72" t="str">
        <f>IF(ISBLANK(Tabelle1[[#This Row],[Sample tissue]]),"",Tabelle1[[#This Row],[Sample tissue]])</f>
        <v/>
      </c>
      <c r="L84" s="72" t="str">
        <f>IF(ISBLANK(Tabelle1[[#This Row],[FFPE material]]),"",IF(Tabelle1[[#This Row],[FFPE material]]="Yes", 1,  IF(Tabelle1[[#This Row],[FFPE material]]="No",0,1)))</f>
        <v/>
      </c>
      <c r="M84" s="72"/>
      <c r="N84" s="72"/>
      <c r="O84" s="72" t="str">
        <f>IF(ISBLANK(Tabelle1[[#This Row],[Plate title]]),"",Tabelle1[[#This Row],[Plate title]])</f>
        <v/>
      </c>
      <c r="P84" s="72" t="str">
        <f>IF(ISBLANK(Tabelle1[[#This Row],[Plate position (e.g. A1)]]),"",LEFT(Tabelle1[[#This Row],[Plate position (e.g. A1)]],1))</f>
        <v/>
      </c>
      <c r="Q84" s="72" t="str">
        <f>IF(LEN(Tabelle1[[#This Row],[Plate position (e.g. A1)]])=2,"0"&amp;RIGHT(Tabelle1[[#This Row],[Plate position (e.g. A1)]],1),RIGHT(Tabelle1[[#This Row],[Plate position (e.g. A1)]],2))</f>
        <v/>
      </c>
      <c r="R84" s="74" t="str">
        <f>IF(ISBLANK(Tabelle1[[#This Row],[Sample shipment]]),"",Tabelle1[[#This Row],[Sample shipment]])</f>
        <v/>
      </c>
      <c r="S84" s="72" t="str">
        <f>IF(ISBLANK(Tabelle1[[#This Row],[Sample volume
'[µL']]]),"",Tabelle1[[#This Row],[Sample volume
'[µL']]])</f>
        <v/>
      </c>
      <c r="T84" s="72" t="str">
        <f>IF(ISBLANK(Tabelle1[[#This Row],[Concentration '[ng/µl']]]),IF(ISBLANK(Tabelle1[[#This Row],[Concentration single library '[ng/µl']]]),"",Tabelle1[[#This Row],[Concentration single library '[ng/µl']]]),Tabelle1[[#This Row],[Concentration '[ng/µl']]])</f>
        <v/>
      </c>
      <c r="U84" s="72" t="str">
        <f>IF(ISBLANK(Tabelle1[[#This Row],[Purity OD 260nm/280nm]]),"",Tabelle1[[#This Row],[Purity OD 260nm/280nm]])</f>
        <v/>
      </c>
      <c r="V84" s="72" t="str">
        <f>IF(ISBLANK(Tabelle1[[#This Row],[Purity OD 260nm/230nm]]),"",Tabelle1[[#This Row],[Purity OD 260nm/230nm]])</f>
        <v/>
      </c>
      <c r="W84" s="72" t="str">
        <f>IF(ISBLANK(Tabelle1[[#This Row],[Sequencing mode]]),"",Tabelle1[[#This Row],[Sequencing mode]])</f>
        <v/>
      </c>
      <c r="X84" s="72" t="str">
        <f>IF(ISBLANK(Tabelle1[[#This Row],[Elution buffer]]),"",Tabelle1[[#This Row],[Elution buffer]])</f>
        <v/>
      </c>
      <c r="Y84" s="72" t="str">
        <f>IF(ISBLANK(Tabelle1[[#This Row],[RIN/DIN]]),"",Tabelle1[[#This Row],[RIN/DIN]])</f>
        <v/>
      </c>
      <c r="Z84" s="72" t="str">
        <f>IF(ISBLANK(Tabelle1[[#This Row],[Fragment size pool '[bp'] after indexing]]),"",Tabelle1[[#This Row],[Fragment size pool '[bp'] after indexing]])</f>
        <v/>
      </c>
      <c r="AA84" s="72" t="str">
        <f>IF(ISBLANK(Tabelle1[[#This Row],[Index i7]]),"",Tabelle1[[#This Row],[Index i7]])</f>
        <v/>
      </c>
      <c r="AB84" s="72" t="str">
        <f>IF(ISBLANK(Tabelle1[[#This Row],[Index i5]]),"",Tabelle1[[#This Row],[Index i5]])</f>
        <v/>
      </c>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72"/>
      <c r="CV84" s="72"/>
      <c r="CW84" s="72"/>
      <c r="CX84" s="72"/>
      <c r="CY84" s="72"/>
      <c r="CZ84" s="72"/>
      <c r="DA84" s="72"/>
      <c r="DB84" s="72"/>
      <c r="DC84" s="72"/>
    </row>
    <row r="85" spans="1:107" x14ac:dyDescent="0.2">
      <c r="A85" s="78"/>
      <c r="B85" s="75"/>
      <c r="C85" s="75"/>
      <c r="D85" s="76"/>
      <c r="E85" s="72"/>
      <c r="F85" s="72"/>
      <c r="G85" s="73"/>
      <c r="H85" s="72" t="str">
        <f>IF(ISBLANK(Tabelle1[[#This Row],[Lab ID]]),"",Tabelle1[[#This Row],[Lab ID]])</f>
        <v/>
      </c>
      <c r="I85" s="72" t="str">
        <f>IF(ISBLANK(Tabelle1[[#This Row],[Sample name]]),"",Tabelle1[[#This Row],[Sample name]])</f>
        <v/>
      </c>
      <c r="J85" s="72" t="str">
        <f>IF(ISBLANK(Tabelle1[[#This Row],[QBiC barcode (filled by QBiC)]]),"",Tabelle1[[#This Row],[QBiC barcode (filled by QBiC)]])</f>
        <v/>
      </c>
      <c r="K85" s="72" t="str">
        <f>IF(ISBLANK(Tabelle1[[#This Row],[Sample tissue]]),"",Tabelle1[[#This Row],[Sample tissue]])</f>
        <v/>
      </c>
      <c r="L85" s="72" t="str">
        <f>IF(ISBLANK(Tabelle1[[#This Row],[FFPE material]]),"",IF(Tabelle1[[#This Row],[FFPE material]]="Yes", 1,  IF(Tabelle1[[#This Row],[FFPE material]]="No",0,1)))</f>
        <v/>
      </c>
      <c r="M85" s="72"/>
      <c r="N85" s="72"/>
      <c r="O85" s="72" t="str">
        <f>IF(ISBLANK(Tabelle1[[#This Row],[Plate title]]),"",Tabelle1[[#This Row],[Plate title]])</f>
        <v/>
      </c>
      <c r="P85" s="72" t="str">
        <f>IF(ISBLANK(Tabelle1[[#This Row],[Plate position (e.g. A1)]]),"",LEFT(Tabelle1[[#This Row],[Plate position (e.g. A1)]],1))</f>
        <v/>
      </c>
      <c r="Q85" s="72" t="str">
        <f>IF(LEN(Tabelle1[[#This Row],[Plate position (e.g. A1)]])=2,"0"&amp;RIGHT(Tabelle1[[#This Row],[Plate position (e.g. A1)]],1),RIGHT(Tabelle1[[#This Row],[Plate position (e.g. A1)]],2))</f>
        <v/>
      </c>
      <c r="R85" s="74" t="str">
        <f>IF(ISBLANK(Tabelle1[[#This Row],[Sample shipment]]),"",Tabelle1[[#This Row],[Sample shipment]])</f>
        <v/>
      </c>
      <c r="S85" s="72" t="str">
        <f>IF(ISBLANK(Tabelle1[[#This Row],[Sample volume
'[µL']]]),"",Tabelle1[[#This Row],[Sample volume
'[µL']]])</f>
        <v/>
      </c>
      <c r="T85" s="72" t="str">
        <f>IF(ISBLANK(Tabelle1[[#This Row],[Concentration '[ng/µl']]]),IF(ISBLANK(Tabelle1[[#This Row],[Concentration single library '[ng/µl']]]),"",Tabelle1[[#This Row],[Concentration single library '[ng/µl']]]),Tabelle1[[#This Row],[Concentration '[ng/µl']]])</f>
        <v/>
      </c>
      <c r="U85" s="72" t="str">
        <f>IF(ISBLANK(Tabelle1[[#This Row],[Purity OD 260nm/280nm]]),"",Tabelle1[[#This Row],[Purity OD 260nm/280nm]])</f>
        <v/>
      </c>
      <c r="V85" s="72" t="str">
        <f>IF(ISBLANK(Tabelle1[[#This Row],[Purity OD 260nm/230nm]]),"",Tabelle1[[#This Row],[Purity OD 260nm/230nm]])</f>
        <v/>
      </c>
      <c r="W85" s="72" t="str">
        <f>IF(ISBLANK(Tabelle1[[#This Row],[Sequencing mode]]),"",Tabelle1[[#This Row],[Sequencing mode]])</f>
        <v/>
      </c>
      <c r="X85" s="72" t="str">
        <f>IF(ISBLANK(Tabelle1[[#This Row],[Elution buffer]]),"",Tabelle1[[#This Row],[Elution buffer]])</f>
        <v/>
      </c>
      <c r="Y85" s="72" t="str">
        <f>IF(ISBLANK(Tabelle1[[#This Row],[RIN/DIN]]),"",Tabelle1[[#This Row],[RIN/DIN]])</f>
        <v/>
      </c>
      <c r="Z85" s="72" t="str">
        <f>IF(ISBLANK(Tabelle1[[#This Row],[Fragment size pool '[bp'] after indexing]]),"",Tabelle1[[#This Row],[Fragment size pool '[bp'] after indexing]])</f>
        <v/>
      </c>
      <c r="AA85" s="72" t="str">
        <f>IF(ISBLANK(Tabelle1[[#This Row],[Index i7]]),"",Tabelle1[[#This Row],[Index i7]])</f>
        <v/>
      </c>
      <c r="AB85" s="72" t="str">
        <f>IF(ISBLANK(Tabelle1[[#This Row],[Index i5]]),"",Tabelle1[[#This Row],[Index i5]])</f>
        <v/>
      </c>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2"/>
      <c r="BJ85" s="72"/>
      <c r="BK85" s="72"/>
      <c r="BL85" s="72"/>
      <c r="BM85" s="72"/>
      <c r="BN85" s="72"/>
      <c r="BO85" s="72"/>
      <c r="BP85" s="72"/>
      <c r="BQ85" s="72"/>
      <c r="BR85" s="72"/>
      <c r="BS85" s="72"/>
      <c r="BT85" s="72"/>
      <c r="BU85" s="72"/>
      <c r="BV85" s="72"/>
      <c r="BW85" s="72"/>
      <c r="BX85" s="72"/>
      <c r="BY85" s="72"/>
      <c r="BZ85" s="72"/>
      <c r="CA85" s="72"/>
      <c r="CB85" s="72"/>
      <c r="CC85" s="72"/>
      <c r="CD85" s="72"/>
      <c r="CE85" s="72"/>
      <c r="CF85" s="72"/>
      <c r="CG85" s="72"/>
      <c r="CH85" s="72"/>
      <c r="CI85" s="72"/>
      <c r="CJ85" s="72"/>
      <c r="CK85" s="72"/>
      <c r="CL85" s="72"/>
      <c r="CM85" s="72"/>
      <c r="CN85" s="72"/>
      <c r="CO85" s="72"/>
      <c r="CP85" s="72"/>
      <c r="CQ85" s="72"/>
      <c r="CR85" s="72"/>
      <c r="CS85" s="72"/>
      <c r="CT85" s="72"/>
      <c r="CU85" s="72"/>
      <c r="CV85" s="72"/>
      <c r="CW85" s="72"/>
      <c r="CX85" s="72"/>
      <c r="CY85" s="72"/>
      <c r="CZ85" s="72"/>
      <c r="DA85" s="72"/>
      <c r="DB85" s="72"/>
      <c r="DC85" s="72"/>
    </row>
    <row r="86" spans="1:107" x14ac:dyDescent="0.2">
      <c r="A86" s="78"/>
      <c r="B86" s="75"/>
      <c r="C86" s="75"/>
      <c r="D86" s="76"/>
      <c r="E86" s="72"/>
      <c r="F86" s="72"/>
      <c r="G86" s="73"/>
      <c r="H86" s="72" t="str">
        <f>IF(ISBLANK(Tabelle1[[#This Row],[Lab ID]]),"",Tabelle1[[#This Row],[Lab ID]])</f>
        <v/>
      </c>
      <c r="I86" s="72" t="str">
        <f>IF(ISBLANK(Tabelle1[[#This Row],[Sample name]]),"",Tabelle1[[#This Row],[Sample name]])</f>
        <v/>
      </c>
      <c r="J86" s="72" t="str">
        <f>IF(ISBLANK(Tabelle1[[#This Row],[QBiC barcode (filled by QBiC)]]),"",Tabelle1[[#This Row],[QBiC barcode (filled by QBiC)]])</f>
        <v/>
      </c>
      <c r="K86" s="72" t="str">
        <f>IF(ISBLANK(Tabelle1[[#This Row],[Sample tissue]]),"",Tabelle1[[#This Row],[Sample tissue]])</f>
        <v/>
      </c>
      <c r="L86" s="72" t="str">
        <f>IF(ISBLANK(Tabelle1[[#This Row],[FFPE material]]),"",IF(Tabelle1[[#This Row],[FFPE material]]="Yes", 1,  IF(Tabelle1[[#This Row],[FFPE material]]="No",0,1)))</f>
        <v/>
      </c>
      <c r="M86" s="72"/>
      <c r="N86" s="72"/>
      <c r="O86" s="72" t="str">
        <f>IF(ISBLANK(Tabelle1[[#This Row],[Plate title]]),"",Tabelle1[[#This Row],[Plate title]])</f>
        <v/>
      </c>
      <c r="P86" s="72" t="str">
        <f>IF(ISBLANK(Tabelle1[[#This Row],[Plate position (e.g. A1)]]),"",LEFT(Tabelle1[[#This Row],[Plate position (e.g. A1)]],1))</f>
        <v/>
      </c>
      <c r="Q86" s="72" t="str">
        <f>IF(LEN(Tabelle1[[#This Row],[Plate position (e.g. A1)]])=2,"0"&amp;RIGHT(Tabelle1[[#This Row],[Plate position (e.g. A1)]],1),RIGHT(Tabelle1[[#This Row],[Plate position (e.g. A1)]],2))</f>
        <v/>
      </c>
      <c r="R86" s="74" t="str">
        <f>IF(ISBLANK(Tabelle1[[#This Row],[Sample shipment]]),"",Tabelle1[[#This Row],[Sample shipment]])</f>
        <v/>
      </c>
      <c r="S86" s="72" t="str">
        <f>IF(ISBLANK(Tabelle1[[#This Row],[Sample volume
'[µL']]]),"",Tabelle1[[#This Row],[Sample volume
'[µL']]])</f>
        <v/>
      </c>
      <c r="T86" s="72" t="str">
        <f>IF(ISBLANK(Tabelle1[[#This Row],[Concentration '[ng/µl']]]),IF(ISBLANK(Tabelle1[[#This Row],[Concentration single library '[ng/µl']]]),"",Tabelle1[[#This Row],[Concentration single library '[ng/µl']]]),Tabelle1[[#This Row],[Concentration '[ng/µl']]])</f>
        <v/>
      </c>
      <c r="U86" s="72" t="str">
        <f>IF(ISBLANK(Tabelle1[[#This Row],[Purity OD 260nm/280nm]]),"",Tabelle1[[#This Row],[Purity OD 260nm/280nm]])</f>
        <v/>
      </c>
      <c r="V86" s="72" t="str">
        <f>IF(ISBLANK(Tabelle1[[#This Row],[Purity OD 260nm/230nm]]),"",Tabelle1[[#This Row],[Purity OD 260nm/230nm]])</f>
        <v/>
      </c>
      <c r="W86" s="72" t="str">
        <f>IF(ISBLANK(Tabelle1[[#This Row],[Sequencing mode]]),"",Tabelle1[[#This Row],[Sequencing mode]])</f>
        <v/>
      </c>
      <c r="X86" s="72" t="str">
        <f>IF(ISBLANK(Tabelle1[[#This Row],[Elution buffer]]),"",Tabelle1[[#This Row],[Elution buffer]])</f>
        <v/>
      </c>
      <c r="Y86" s="72" t="str">
        <f>IF(ISBLANK(Tabelle1[[#This Row],[RIN/DIN]]),"",Tabelle1[[#This Row],[RIN/DIN]])</f>
        <v/>
      </c>
      <c r="Z86" s="72" t="str">
        <f>IF(ISBLANK(Tabelle1[[#This Row],[Fragment size pool '[bp'] after indexing]]),"",Tabelle1[[#This Row],[Fragment size pool '[bp'] after indexing]])</f>
        <v/>
      </c>
      <c r="AA86" s="72" t="str">
        <f>IF(ISBLANK(Tabelle1[[#This Row],[Index i7]]),"",Tabelle1[[#This Row],[Index i7]])</f>
        <v/>
      </c>
      <c r="AB86" s="72" t="str">
        <f>IF(ISBLANK(Tabelle1[[#This Row],[Index i5]]),"",Tabelle1[[#This Row],[Index i5]])</f>
        <v/>
      </c>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c r="CT86" s="72"/>
      <c r="CU86" s="72"/>
      <c r="CV86" s="72"/>
      <c r="CW86" s="72"/>
      <c r="CX86" s="72"/>
      <c r="CY86" s="72"/>
      <c r="CZ86" s="72"/>
      <c r="DA86" s="72"/>
      <c r="DB86" s="72"/>
      <c r="DC86" s="72"/>
    </row>
    <row r="87" spans="1:107" x14ac:dyDescent="0.2">
      <c r="A87" s="78"/>
      <c r="B87" s="75"/>
      <c r="C87" s="75"/>
      <c r="D87" s="76"/>
      <c r="E87" s="72"/>
      <c r="F87" s="72"/>
      <c r="G87" s="73"/>
      <c r="H87" s="72" t="str">
        <f>IF(ISBLANK(Tabelle1[[#This Row],[Lab ID]]),"",Tabelle1[[#This Row],[Lab ID]])</f>
        <v/>
      </c>
      <c r="I87" s="72" t="str">
        <f>IF(ISBLANK(Tabelle1[[#This Row],[Sample name]]),"",Tabelle1[[#This Row],[Sample name]])</f>
        <v/>
      </c>
      <c r="J87" s="72" t="str">
        <f>IF(ISBLANK(Tabelle1[[#This Row],[QBiC barcode (filled by QBiC)]]),"",Tabelle1[[#This Row],[QBiC barcode (filled by QBiC)]])</f>
        <v/>
      </c>
      <c r="K87" s="72" t="str">
        <f>IF(ISBLANK(Tabelle1[[#This Row],[Sample tissue]]),"",Tabelle1[[#This Row],[Sample tissue]])</f>
        <v/>
      </c>
      <c r="L87" s="72" t="str">
        <f>IF(ISBLANK(Tabelle1[[#This Row],[FFPE material]]),"",IF(Tabelle1[[#This Row],[FFPE material]]="Yes", 1,  IF(Tabelle1[[#This Row],[FFPE material]]="No",0,1)))</f>
        <v/>
      </c>
      <c r="M87" s="72"/>
      <c r="N87" s="72"/>
      <c r="O87" s="72" t="str">
        <f>IF(ISBLANK(Tabelle1[[#This Row],[Plate title]]),"",Tabelle1[[#This Row],[Plate title]])</f>
        <v/>
      </c>
      <c r="P87" s="72" t="str">
        <f>IF(ISBLANK(Tabelle1[[#This Row],[Plate position (e.g. A1)]]),"",LEFT(Tabelle1[[#This Row],[Plate position (e.g. A1)]],1))</f>
        <v/>
      </c>
      <c r="Q87" s="72" t="str">
        <f>IF(LEN(Tabelle1[[#This Row],[Plate position (e.g. A1)]])=2,"0"&amp;RIGHT(Tabelle1[[#This Row],[Plate position (e.g. A1)]],1),RIGHT(Tabelle1[[#This Row],[Plate position (e.g. A1)]],2))</f>
        <v/>
      </c>
      <c r="R87" s="74" t="str">
        <f>IF(ISBLANK(Tabelle1[[#This Row],[Sample shipment]]),"",Tabelle1[[#This Row],[Sample shipment]])</f>
        <v/>
      </c>
      <c r="S87" s="72" t="str">
        <f>IF(ISBLANK(Tabelle1[[#This Row],[Sample volume
'[µL']]]),"",Tabelle1[[#This Row],[Sample volume
'[µL']]])</f>
        <v/>
      </c>
      <c r="T87" s="72" t="str">
        <f>IF(ISBLANK(Tabelle1[[#This Row],[Concentration '[ng/µl']]]),IF(ISBLANK(Tabelle1[[#This Row],[Concentration single library '[ng/µl']]]),"",Tabelle1[[#This Row],[Concentration single library '[ng/µl']]]),Tabelle1[[#This Row],[Concentration '[ng/µl']]])</f>
        <v/>
      </c>
      <c r="U87" s="72" t="str">
        <f>IF(ISBLANK(Tabelle1[[#This Row],[Purity OD 260nm/280nm]]),"",Tabelle1[[#This Row],[Purity OD 260nm/280nm]])</f>
        <v/>
      </c>
      <c r="V87" s="72" t="str">
        <f>IF(ISBLANK(Tabelle1[[#This Row],[Purity OD 260nm/230nm]]),"",Tabelle1[[#This Row],[Purity OD 260nm/230nm]])</f>
        <v/>
      </c>
      <c r="W87" s="72" t="str">
        <f>IF(ISBLANK(Tabelle1[[#This Row],[Sequencing mode]]),"",Tabelle1[[#This Row],[Sequencing mode]])</f>
        <v/>
      </c>
      <c r="X87" s="72" t="str">
        <f>IF(ISBLANK(Tabelle1[[#This Row],[Elution buffer]]),"",Tabelle1[[#This Row],[Elution buffer]])</f>
        <v/>
      </c>
      <c r="Y87" s="72" t="str">
        <f>IF(ISBLANK(Tabelle1[[#This Row],[RIN/DIN]]),"",Tabelle1[[#This Row],[RIN/DIN]])</f>
        <v/>
      </c>
      <c r="Z87" s="72" t="str">
        <f>IF(ISBLANK(Tabelle1[[#This Row],[Fragment size pool '[bp'] after indexing]]),"",Tabelle1[[#This Row],[Fragment size pool '[bp'] after indexing]])</f>
        <v/>
      </c>
      <c r="AA87" s="72" t="str">
        <f>IF(ISBLANK(Tabelle1[[#This Row],[Index i7]]),"",Tabelle1[[#This Row],[Index i7]])</f>
        <v/>
      </c>
      <c r="AB87" s="72" t="str">
        <f>IF(ISBLANK(Tabelle1[[#This Row],[Index i5]]),"",Tabelle1[[#This Row],[Index i5]])</f>
        <v/>
      </c>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72"/>
      <c r="CY87" s="72"/>
      <c r="CZ87" s="72"/>
      <c r="DA87" s="72"/>
      <c r="DB87" s="72"/>
      <c r="DC87" s="72"/>
    </row>
    <row r="88" spans="1:107" x14ac:dyDescent="0.2">
      <c r="A88" s="78"/>
      <c r="B88" s="75"/>
      <c r="C88" s="75"/>
      <c r="D88" s="76"/>
      <c r="E88" s="72"/>
      <c r="F88" s="72"/>
      <c r="G88" s="73"/>
      <c r="H88" s="72" t="str">
        <f>IF(ISBLANK(Tabelle1[[#This Row],[Lab ID]]),"",Tabelle1[[#This Row],[Lab ID]])</f>
        <v/>
      </c>
      <c r="I88" s="72" t="str">
        <f>IF(ISBLANK(Tabelle1[[#This Row],[Sample name]]),"",Tabelle1[[#This Row],[Sample name]])</f>
        <v/>
      </c>
      <c r="J88" s="72" t="str">
        <f>IF(ISBLANK(Tabelle1[[#This Row],[QBiC barcode (filled by QBiC)]]),"",Tabelle1[[#This Row],[QBiC barcode (filled by QBiC)]])</f>
        <v/>
      </c>
      <c r="K88" s="72" t="str">
        <f>IF(ISBLANK(Tabelle1[[#This Row],[Sample tissue]]),"",Tabelle1[[#This Row],[Sample tissue]])</f>
        <v/>
      </c>
      <c r="L88" s="72" t="str">
        <f>IF(ISBLANK(Tabelle1[[#This Row],[FFPE material]]),"",IF(Tabelle1[[#This Row],[FFPE material]]="Yes", 1,  IF(Tabelle1[[#This Row],[FFPE material]]="No",0,1)))</f>
        <v/>
      </c>
      <c r="M88" s="72"/>
      <c r="N88" s="72"/>
      <c r="O88" s="72" t="str">
        <f>IF(ISBLANK(Tabelle1[[#This Row],[Plate title]]),"",Tabelle1[[#This Row],[Plate title]])</f>
        <v/>
      </c>
      <c r="P88" s="72" t="str">
        <f>IF(ISBLANK(Tabelle1[[#This Row],[Plate position (e.g. A1)]]),"",LEFT(Tabelle1[[#This Row],[Plate position (e.g. A1)]],1))</f>
        <v/>
      </c>
      <c r="Q88" s="72" t="str">
        <f>IF(LEN(Tabelle1[[#This Row],[Plate position (e.g. A1)]])=2,"0"&amp;RIGHT(Tabelle1[[#This Row],[Plate position (e.g. A1)]],1),RIGHT(Tabelle1[[#This Row],[Plate position (e.g. A1)]],2))</f>
        <v/>
      </c>
      <c r="R88" s="74" t="str">
        <f>IF(ISBLANK(Tabelle1[[#This Row],[Sample shipment]]),"",Tabelle1[[#This Row],[Sample shipment]])</f>
        <v/>
      </c>
      <c r="S88" s="72" t="str">
        <f>IF(ISBLANK(Tabelle1[[#This Row],[Sample volume
'[µL']]]),"",Tabelle1[[#This Row],[Sample volume
'[µL']]])</f>
        <v/>
      </c>
      <c r="T88" s="72" t="str">
        <f>IF(ISBLANK(Tabelle1[[#This Row],[Concentration '[ng/µl']]]),IF(ISBLANK(Tabelle1[[#This Row],[Concentration single library '[ng/µl']]]),"",Tabelle1[[#This Row],[Concentration single library '[ng/µl']]]),Tabelle1[[#This Row],[Concentration '[ng/µl']]])</f>
        <v/>
      </c>
      <c r="U88" s="72" t="str">
        <f>IF(ISBLANK(Tabelle1[[#This Row],[Purity OD 260nm/280nm]]),"",Tabelle1[[#This Row],[Purity OD 260nm/280nm]])</f>
        <v/>
      </c>
      <c r="V88" s="72" t="str">
        <f>IF(ISBLANK(Tabelle1[[#This Row],[Purity OD 260nm/230nm]]),"",Tabelle1[[#This Row],[Purity OD 260nm/230nm]])</f>
        <v/>
      </c>
      <c r="W88" s="72" t="str">
        <f>IF(ISBLANK(Tabelle1[[#This Row],[Sequencing mode]]),"",Tabelle1[[#This Row],[Sequencing mode]])</f>
        <v/>
      </c>
      <c r="X88" s="72" t="str">
        <f>IF(ISBLANK(Tabelle1[[#This Row],[Elution buffer]]),"",Tabelle1[[#This Row],[Elution buffer]])</f>
        <v/>
      </c>
      <c r="Y88" s="72" t="str">
        <f>IF(ISBLANK(Tabelle1[[#This Row],[RIN/DIN]]),"",Tabelle1[[#This Row],[RIN/DIN]])</f>
        <v/>
      </c>
      <c r="Z88" s="72" t="str">
        <f>IF(ISBLANK(Tabelle1[[#This Row],[Fragment size pool '[bp'] after indexing]]),"",Tabelle1[[#This Row],[Fragment size pool '[bp'] after indexing]])</f>
        <v/>
      </c>
      <c r="AA88" s="72" t="str">
        <f>IF(ISBLANK(Tabelle1[[#This Row],[Index i7]]),"",Tabelle1[[#This Row],[Index i7]])</f>
        <v/>
      </c>
      <c r="AB88" s="72" t="str">
        <f>IF(ISBLANK(Tabelle1[[#This Row],[Index i5]]),"",Tabelle1[[#This Row],[Index i5]])</f>
        <v/>
      </c>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2"/>
      <c r="BJ88" s="72"/>
      <c r="BK88" s="72"/>
      <c r="BL88" s="72"/>
      <c r="BM88" s="72"/>
      <c r="BN88" s="72"/>
      <c r="BO88" s="72"/>
      <c r="BP88" s="72"/>
      <c r="BQ88" s="72"/>
      <c r="BR88" s="72"/>
      <c r="BS88" s="72"/>
      <c r="BT88" s="72"/>
      <c r="BU88" s="72"/>
      <c r="BV88" s="72"/>
      <c r="BW88" s="72"/>
      <c r="BX88" s="72"/>
      <c r="BY88" s="72"/>
      <c r="BZ88" s="72"/>
      <c r="CA88" s="72"/>
      <c r="CB88" s="72"/>
      <c r="CC88" s="72"/>
      <c r="CD88" s="72"/>
      <c r="CE88" s="72"/>
      <c r="CF88" s="72"/>
      <c r="CG88" s="72"/>
      <c r="CH88" s="72"/>
      <c r="CI88" s="72"/>
      <c r="CJ88" s="72"/>
      <c r="CK88" s="72"/>
      <c r="CL88" s="72"/>
      <c r="CM88" s="72"/>
      <c r="CN88" s="72"/>
      <c r="CO88" s="72"/>
      <c r="CP88" s="72"/>
      <c r="CQ88" s="72"/>
      <c r="CR88" s="72"/>
      <c r="CS88" s="72"/>
      <c r="CT88" s="72"/>
      <c r="CU88" s="72"/>
      <c r="CV88" s="72"/>
      <c r="CW88" s="72"/>
      <c r="CX88" s="72"/>
      <c r="CY88" s="72"/>
      <c r="CZ88" s="72"/>
      <c r="DA88" s="72"/>
      <c r="DB88" s="72"/>
      <c r="DC88" s="72"/>
    </row>
    <row r="89" spans="1:107" x14ac:dyDescent="0.2">
      <c r="A89" s="78"/>
      <c r="B89" s="75"/>
      <c r="C89" s="75"/>
      <c r="D89" s="76"/>
      <c r="E89" s="72"/>
      <c r="F89" s="72"/>
      <c r="G89" s="73"/>
      <c r="H89" s="72" t="str">
        <f>IF(ISBLANK(Tabelle1[[#This Row],[Lab ID]]),"",Tabelle1[[#This Row],[Lab ID]])</f>
        <v/>
      </c>
      <c r="I89" s="72" t="str">
        <f>IF(ISBLANK(Tabelle1[[#This Row],[Sample name]]),"",Tabelle1[[#This Row],[Sample name]])</f>
        <v/>
      </c>
      <c r="J89" s="72" t="str">
        <f>IF(ISBLANK(Tabelle1[[#This Row],[QBiC barcode (filled by QBiC)]]),"",Tabelle1[[#This Row],[QBiC barcode (filled by QBiC)]])</f>
        <v/>
      </c>
      <c r="K89" s="72" t="str">
        <f>IF(ISBLANK(Tabelle1[[#This Row],[Sample tissue]]),"",Tabelle1[[#This Row],[Sample tissue]])</f>
        <v/>
      </c>
      <c r="L89" s="72" t="str">
        <f>IF(ISBLANK(Tabelle1[[#This Row],[FFPE material]]),"",IF(Tabelle1[[#This Row],[FFPE material]]="Yes", 1,  IF(Tabelle1[[#This Row],[FFPE material]]="No",0,1)))</f>
        <v/>
      </c>
      <c r="M89" s="72"/>
      <c r="N89" s="72"/>
      <c r="O89" s="72" t="str">
        <f>IF(ISBLANK(Tabelle1[[#This Row],[Plate title]]),"",Tabelle1[[#This Row],[Plate title]])</f>
        <v/>
      </c>
      <c r="P89" s="72" t="str">
        <f>IF(ISBLANK(Tabelle1[[#This Row],[Plate position (e.g. A1)]]),"",LEFT(Tabelle1[[#This Row],[Plate position (e.g. A1)]],1))</f>
        <v/>
      </c>
      <c r="Q89" s="72" t="str">
        <f>IF(LEN(Tabelle1[[#This Row],[Plate position (e.g. A1)]])=2,"0"&amp;RIGHT(Tabelle1[[#This Row],[Plate position (e.g. A1)]],1),RIGHT(Tabelle1[[#This Row],[Plate position (e.g. A1)]],2))</f>
        <v/>
      </c>
      <c r="R89" s="74" t="str">
        <f>IF(ISBLANK(Tabelle1[[#This Row],[Sample shipment]]),"",Tabelle1[[#This Row],[Sample shipment]])</f>
        <v/>
      </c>
      <c r="S89" s="72" t="str">
        <f>IF(ISBLANK(Tabelle1[[#This Row],[Sample volume
'[µL']]]),"",Tabelle1[[#This Row],[Sample volume
'[µL']]])</f>
        <v/>
      </c>
      <c r="T89" s="72" t="str">
        <f>IF(ISBLANK(Tabelle1[[#This Row],[Concentration '[ng/µl']]]),IF(ISBLANK(Tabelle1[[#This Row],[Concentration single library '[ng/µl']]]),"",Tabelle1[[#This Row],[Concentration single library '[ng/µl']]]),Tabelle1[[#This Row],[Concentration '[ng/µl']]])</f>
        <v/>
      </c>
      <c r="U89" s="72" t="str">
        <f>IF(ISBLANK(Tabelle1[[#This Row],[Purity OD 260nm/280nm]]),"",Tabelle1[[#This Row],[Purity OD 260nm/280nm]])</f>
        <v/>
      </c>
      <c r="V89" s="72" t="str">
        <f>IF(ISBLANK(Tabelle1[[#This Row],[Purity OD 260nm/230nm]]),"",Tabelle1[[#This Row],[Purity OD 260nm/230nm]])</f>
        <v/>
      </c>
      <c r="W89" s="72" t="str">
        <f>IF(ISBLANK(Tabelle1[[#This Row],[Sequencing mode]]),"",Tabelle1[[#This Row],[Sequencing mode]])</f>
        <v/>
      </c>
      <c r="X89" s="72" t="str">
        <f>IF(ISBLANK(Tabelle1[[#This Row],[Elution buffer]]),"",Tabelle1[[#This Row],[Elution buffer]])</f>
        <v/>
      </c>
      <c r="Y89" s="72" t="str">
        <f>IF(ISBLANK(Tabelle1[[#This Row],[RIN/DIN]]),"",Tabelle1[[#This Row],[RIN/DIN]])</f>
        <v/>
      </c>
      <c r="Z89" s="72" t="str">
        <f>IF(ISBLANK(Tabelle1[[#This Row],[Fragment size pool '[bp'] after indexing]]),"",Tabelle1[[#This Row],[Fragment size pool '[bp'] after indexing]])</f>
        <v/>
      </c>
      <c r="AA89" s="72" t="str">
        <f>IF(ISBLANK(Tabelle1[[#This Row],[Index i7]]),"",Tabelle1[[#This Row],[Index i7]])</f>
        <v/>
      </c>
      <c r="AB89" s="72" t="str">
        <f>IF(ISBLANK(Tabelle1[[#This Row],[Index i5]]),"",Tabelle1[[#This Row],[Index i5]])</f>
        <v/>
      </c>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2"/>
      <c r="BJ89" s="72"/>
      <c r="BK89" s="72"/>
      <c r="BL89" s="72"/>
      <c r="BM89" s="72"/>
      <c r="BN89" s="72"/>
      <c r="BO89" s="72"/>
      <c r="BP89" s="72"/>
      <c r="BQ89" s="72"/>
      <c r="BR89" s="72"/>
      <c r="BS89" s="72"/>
      <c r="BT89" s="72"/>
      <c r="BU89" s="72"/>
      <c r="BV89" s="72"/>
      <c r="BW89" s="72"/>
      <c r="BX89" s="72"/>
      <c r="BY89" s="72"/>
      <c r="BZ89" s="72"/>
      <c r="CA89" s="72"/>
      <c r="CB89" s="72"/>
      <c r="CC89" s="72"/>
      <c r="CD89" s="72"/>
      <c r="CE89" s="72"/>
      <c r="CF89" s="72"/>
      <c r="CG89" s="72"/>
      <c r="CH89" s="72"/>
      <c r="CI89" s="72"/>
      <c r="CJ89" s="72"/>
      <c r="CK89" s="72"/>
      <c r="CL89" s="72"/>
      <c r="CM89" s="72"/>
      <c r="CN89" s="72"/>
      <c r="CO89" s="72"/>
      <c r="CP89" s="72"/>
      <c r="CQ89" s="72"/>
      <c r="CR89" s="72"/>
      <c r="CS89" s="72"/>
      <c r="CT89" s="72"/>
      <c r="CU89" s="72"/>
      <c r="CV89" s="72"/>
      <c r="CW89" s="72"/>
      <c r="CX89" s="72"/>
      <c r="CY89" s="72"/>
      <c r="CZ89" s="72"/>
      <c r="DA89" s="72"/>
      <c r="DB89" s="72"/>
      <c r="DC89" s="72"/>
    </row>
    <row r="90" spans="1:107" x14ac:dyDescent="0.2">
      <c r="A90" s="78"/>
      <c r="B90" s="75"/>
      <c r="C90" s="75"/>
      <c r="D90" s="76"/>
      <c r="E90" s="72"/>
      <c r="F90" s="72"/>
      <c r="G90" s="73"/>
      <c r="H90" s="72" t="str">
        <f>IF(ISBLANK(Tabelle1[[#This Row],[Lab ID]]),"",Tabelle1[[#This Row],[Lab ID]])</f>
        <v/>
      </c>
      <c r="I90" s="72" t="str">
        <f>IF(ISBLANK(Tabelle1[[#This Row],[Sample name]]),"",Tabelle1[[#This Row],[Sample name]])</f>
        <v/>
      </c>
      <c r="J90" s="72" t="str">
        <f>IF(ISBLANK(Tabelle1[[#This Row],[QBiC barcode (filled by QBiC)]]),"",Tabelle1[[#This Row],[QBiC barcode (filled by QBiC)]])</f>
        <v/>
      </c>
      <c r="K90" s="72" t="str">
        <f>IF(ISBLANK(Tabelle1[[#This Row],[Sample tissue]]),"",Tabelle1[[#This Row],[Sample tissue]])</f>
        <v/>
      </c>
      <c r="L90" s="72" t="str">
        <f>IF(ISBLANK(Tabelle1[[#This Row],[FFPE material]]),"",IF(Tabelle1[[#This Row],[FFPE material]]="Yes", 1,  IF(Tabelle1[[#This Row],[FFPE material]]="No",0,1)))</f>
        <v/>
      </c>
      <c r="M90" s="72"/>
      <c r="N90" s="72"/>
      <c r="O90" s="72" t="str">
        <f>IF(ISBLANK(Tabelle1[[#This Row],[Plate title]]),"",Tabelle1[[#This Row],[Plate title]])</f>
        <v/>
      </c>
      <c r="P90" s="72" t="str">
        <f>IF(ISBLANK(Tabelle1[[#This Row],[Plate position (e.g. A1)]]),"",LEFT(Tabelle1[[#This Row],[Plate position (e.g. A1)]],1))</f>
        <v/>
      </c>
      <c r="Q90" s="72" t="str">
        <f>IF(LEN(Tabelle1[[#This Row],[Plate position (e.g. A1)]])=2,"0"&amp;RIGHT(Tabelle1[[#This Row],[Plate position (e.g. A1)]],1),RIGHT(Tabelle1[[#This Row],[Plate position (e.g. A1)]],2))</f>
        <v/>
      </c>
      <c r="R90" s="74" t="str">
        <f>IF(ISBLANK(Tabelle1[[#This Row],[Sample shipment]]),"",Tabelle1[[#This Row],[Sample shipment]])</f>
        <v/>
      </c>
      <c r="S90" s="72" t="str">
        <f>IF(ISBLANK(Tabelle1[[#This Row],[Sample volume
'[µL']]]),"",Tabelle1[[#This Row],[Sample volume
'[µL']]])</f>
        <v/>
      </c>
      <c r="T90" s="72" t="str">
        <f>IF(ISBLANK(Tabelle1[[#This Row],[Concentration '[ng/µl']]]),IF(ISBLANK(Tabelle1[[#This Row],[Concentration single library '[ng/µl']]]),"",Tabelle1[[#This Row],[Concentration single library '[ng/µl']]]),Tabelle1[[#This Row],[Concentration '[ng/µl']]])</f>
        <v/>
      </c>
      <c r="U90" s="72" t="str">
        <f>IF(ISBLANK(Tabelle1[[#This Row],[Purity OD 260nm/280nm]]),"",Tabelle1[[#This Row],[Purity OD 260nm/280nm]])</f>
        <v/>
      </c>
      <c r="V90" s="72" t="str">
        <f>IF(ISBLANK(Tabelle1[[#This Row],[Purity OD 260nm/230nm]]),"",Tabelle1[[#This Row],[Purity OD 260nm/230nm]])</f>
        <v/>
      </c>
      <c r="W90" s="72" t="str">
        <f>IF(ISBLANK(Tabelle1[[#This Row],[Sequencing mode]]),"",Tabelle1[[#This Row],[Sequencing mode]])</f>
        <v/>
      </c>
      <c r="X90" s="72" t="str">
        <f>IF(ISBLANK(Tabelle1[[#This Row],[Elution buffer]]),"",Tabelle1[[#This Row],[Elution buffer]])</f>
        <v/>
      </c>
      <c r="Y90" s="72" t="str">
        <f>IF(ISBLANK(Tabelle1[[#This Row],[RIN/DIN]]),"",Tabelle1[[#This Row],[RIN/DIN]])</f>
        <v/>
      </c>
      <c r="Z90" s="72" t="str">
        <f>IF(ISBLANK(Tabelle1[[#This Row],[Fragment size pool '[bp'] after indexing]]),"",Tabelle1[[#This Row],[Fragment size pool '[bp'] after indexing]])</f>
        <v/>
      </c>
      <c r="AA90" s="72" t="str">
        <f>IF(ISBLANK(Tabelle1[[#This Row],[Index i7]]),"",Tabelle1[[#This Row],[Index i7]])</f>
        <v/>
      </c>
      <c r="AB90" s="72" t="str">
        <f>IF(ISBLANK(Tabelle1[[#This Row],[Index i5]]),"",Tabelle1[[#This Row],[Index i5]])</f>
        <v/>
      </c>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2"/>
      <c r="BJ90" s="72"/>
      <c r="BK90" s="72"/>
      <c r="BL90" s="72"/>
      <c r="BM90" s="72"/>
      <c r="BN90" s="72"/>
      <c r="BO90" s="72"/>
      <c r="BP90" s="72"/>
      <c r="BQ90" s="72"/>
      <c r="BR90" s="72"/>
      <c r="BS90" s="72"/>
      <c r="BT90" s="72"/>
      <c r="BU90" s="72"/>
      <c r="BV90" s="72"/>
      <c r="BW90" s="72"/>
      <c r="BX90" s="72"/>
      <c r="BY90" s="72"/>
      <c r="BZ90" s="72"/>
      <c r="CA90" s="72"/>
      <c r="CB90" s="72"/>
      <c r="CC90" s="72"/>
      <c r="CD90" s="72"/>
      <c r="CE90" s="72"/>
      <c r="CF90" s="72"/>
      <c r="CG90" s="72"/>
      <c r="CH90" s="72"/>
      <c r="CI90" s="72"/>
      <c r="CJ90" s="72"/>
      <c r="CK90" s="72"/>
      <c r="CL90" s="72"/>
      <c r="CM90" s="72"/>
      <c r="CN90" s="72"/>
      <c r="CO90" s="72"/>
      <c r="CP90" s="72"/>
      <c r="CQ90" s="72"/>
      <c r="CR90" s="72"/>
      <c r="CS90" s="72"/>
      <c r="CT90" s="72"/>
      <c r="CU90" s="72"/>
      <c r="CV90" s="72"/>
      <c r="CW90" s="72"/>
      <c r="CX90" s="72"/>
      <c r="CY90" s="72"/>
      <c r="CZ90" s="72"/>
      <c r="DA90" s="72"/>
      <c r="DB90" s="72"/>
      <c r="DC90" s="72"/>
    </row>
    <row r="91" spans="1:107" x14ac:dyDescent="0.2">
      <c r="A91" s="78"/>
      <c r="B91" s="75"/>
      <c r="C91" s="75"/>
      <c r="D91" s="76"/>
      <c r="E91" s="72"/>
      <c r="F91" s="72"/>
      <c r="G91" s="73"/>
      <c r="H91" s="72" t="str">
        <f>IF(ISBLANK(Tabelle1[[#This Row],[Lab ID]]),"",Tabelle1[[#This Row],[Lab ID]])</f>
        <v/>
      </c>
      <c r="I91" s="72" t="str">
        <f>IF(ISBLANK(Tabelle1[[#This Row],[Sample name]]),"",Tabelle1[[#This Row],[Sample name]])</f>
        <v/>
      </c>
      <c r="J91" s="72" t="str">
        <f>IF(ISBLANK(Tabelle1[[#This Row],[QBiC barcode (filled by QBiC)]]),"",Tabelle1[[#This Row],[QBiC barcode (filled by QBiC)]])</f>
        <v/>
      </c>
      <c r="K91" s="72" t="str">
        <f>IF(ISBLANK(Tabelle1[[#This Row],[Sample tissue]]),"",Tabelle1[[#This Row],[Sample tissue]])</f>
        <v/>
      </c>
      <c r="L91" s="72" t="str">
        <f>IF(ISBLANK(Tabelle1[[#This Row],[FFPE material]]),"",IF(Tabelle1[[#This Row],[FFPE material]]="Yes", 1,  IF(Tabelle1[[#This Row],[FFPE material]]="No",0,1)))</f>
        <v/>
      </c>
      <c r="M91" s="72"/>
      <c r="N91" s="72"/>
      <c r="O91" s="72" t="str">
        <f>IF(ISBLANK(Tabelle1[[#This Row],[Plate title]]),"",Tabelle1[[#This Row],[Plate title]])</f>
        <v/>
      </c>
      <c r="P91" s="72" t="str">
        <f>IF(ISBLANK(Tabelle1[[#This Row],[Plate position (e.g. A1)]]),"",LEFT(Tabelle1[[#This Row],[Plate position (e.g. A1)]],1))</f>
        <v/>
      </c>
      <c r="Q91" s="72" t="str">
        <f>IF(LEN(Tabelle1[[#This Row],[Plate position (e.g. A1)]])=2,"0"&amp;RIGHT(Tabelle1[[#This Row],[Plate position (e.g. A1)]],1),RIGHT(Tabelle1[[#This Row],[Plate position (e.g. A1)]],2))</f>
        <v/>
      </c>
      <c r="R91" s="74" t="str">
        <f>IF(ISBLANK(Tabelle1[[#This Row],[Sample shipment]]),"",Tabelle1[[#This Row],[Sample shipment]])</f>
        <v/>
      </c>
      <c r="S91" s="72" t="str">
        <f>IF(ISBLANK(Tabelle1[[#This Row],[Sample volume
'[µL']]]),"",Tabelle1[[#This Row],[Sample volume
'[µL']]])</f>
        <v/>
      </c>
      <c r="T91" s="72" t="str">
        <f>IF(ISBLANK(Tabelle1[[#This Row],[Concentration '[ng/µl']]]),IF(ISBLANK(Tabelle1[[#This Row],[Concentration single library '[ng/µl']]]),"",Tabelle1[[#This Row],[Concentration single library '[ng/µl']]]),Tabelle1[[#This Row],[Concentration '[ng/µl']]])</f>
        <v/>
      </c>
      <c r="U91" s="72" t="str">
        <f>IF(ISBLANK(Tabelle1[[#This Row],[Purity OD 260nm/280nm]]),"",Tabelle1[[#This Row],[Purity OD 260nm/280nm]])</f>
        <v/>
      </c>
      <c r="V91" s="72" t="str">
        <f>IF(ISBLANK(Tabelle1[[#This Row],[Purity OD 260nm/230nm]]),"",Tabelle1[[#This Row],[Purity OD 260nm/230nm]])</f>
        <v/>
      </c>
      <c r="W91" s="72" t="str">
        <f>IF(ISBLANK(Tabelle1[[#This Row],[Sequencing mode]]),"",Tabelle1[[#This Row],[Sequencing mode]])</f>
        <v/>
      </c>
      <c r="X91" s="72" t="str">
        <f>IF(ISBLANK(Tabelle1[[#This Row],[Elution buffer]]),"",Tabelle1[[#This Row],[Elution buffer]])</f>
        <v/>
      </c>
      <c r="Y91" s="72" t="str">
        <f>IF(ISBLANK(Tabelle1[[#This Row],[RIN/DIN]]),"",Tabelle1[[#This Row],[RIN/DIN]])</f>
        <v/>
      </c>
      <c r="Z91" s="72" t="str">
        <f>IF(ISBLANK(Tabelle1[[#This Row],[Fragment size pool '[bp'] after indexing]]),"",Tabelle1[[#This Row],[Fragment size pool '[bp'] after indexing]])</f>
        <v/>
      </c>
      <c r="AA91" s="72" t="str">
        <f>IF(ISBLANK(Tabelle1[[#This Row],[Index i7]]),"",Tabelle1[[#This Row],[Index i7]])</f>
        <v/>
      </c>
      <c r="AB91" s="72" t="str">
        <f>IF(ISBLANK(Tabelle1[[#This Row],[Index i5]]),"",Tabelle1[[#This Row],[Index i5]])</f>
        <v/>
      </c>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c r="CT91" s="72"/>
      <c r="CU91" s="72"/>
      <c r="CV91" s="72"/>
      <c r="CW91" s="72"/>
      <c r="CX91" s="72"/>
      <c r="CY91" s="72"/>
      <c r="CZ91" s="72"/>
      <c r="DA91" s="72"/>
      <c r="DB91" s="72"/>
      <c r="DC91" s="72"/>
    </row>
    <row r="92" spans="1:107" x14ac:dyDescent="0.2">
      <c r="A92" s="78"/>
      <c r="B92" s="75"/>
      <c r="C92" s="75"/>
      <c r="D92" s="76"/>
      <c r="E92" s="72"/>
      <c r="F92" s="72"/>
      <c r="G92" s="73"/>
      <c r="H92" s="72" t="str">
        <f>IF(ISBLANK(Tabelle1[[#This Row],[Lab ID]]),"",Tabelle1[[#This Row],[Lab ID]])</f>
        <v/>
      </c>
      <c r="I92" s="72" t="str">
        <f>IF(ISBLANK(Tabelle1[[#This Row],[Sample name]]),"",Tabelle1[[#This Row],[Sample name]])</f>
        <v/>
      </c>
      <c r="J92" s="72" t="str">
        <f>IF(ISBLANK(Tabelle1[[#This Row],[QBiC barcode (filled by QBiC)]]),"",Tabelle1[[#This Row],[QBiC barcode (filled by QBiC)]])</f>
        <v/>
      </c>
      <c r="K92" s="72" t="str">
        <f>IF(ISBLANK(Tabelle1[[#This Row],[Sample tissue]]),"",Tabelle1[[#This Row],[Sample tissue]])</f>
        <v/>
      </c>
      <c r="L92" s="72" t="str">
        <f>IF(ISBLANK(Tabelle1[[#This Row],[FFPE material]]),"",IF(Tabelle1[[#This Row],[FFPE material]]="Yes", 1,  IF(Tabelle1[[#This Row],[FFPE material]]="No",0,1)))</f>
        <v/>
      </c>
      <c r="M92" s="72"/>
      <c r="N92" s="72"/>
      <c r="O92" s="72" t="str">
        <f>IF(ISBLANK(Tabelle1[[#This Row],[Plate title]]),"",Tabelle1[[#This Row],[Plate title]])</f>
        <v/>
      </c>
      <c r="P92" s="72" t="str">
        <f>IF(ISBLANK(Tabelle1[[#This Row],[Plate position (e.g. A1)]]),"",LEFT(Tabelle1[[#This Row],[Plate position (e.g. A1)]],1))</f>
        <v/>
      </c>
      <c r="Q92" s="72" t="str">
        <f>IF(LEN(Tabelle1[[#This Row],[Plate position (e.g. A1)]])=2,"0"&amp;RIGHT(Tabelle1[[#This Row],[Plate position (e.g. A1)]],1),RIGHT(Tabelle1[[#This Row],[Plate position (e.g. A1)]],2))</f>
        <v/>
      </c>
      <c r="R92" s="74" t="str">
        <f>IF(ISBLANK(Tabelle1[[#This Row],[Sample shipment]]),"",Tabelle1[[#This Row],[Sample shipment]])</f>
        <v/>
      </c>
      <c r="S92" s="72" t="str">
        <f>IF(ISBLANK(Tabelle1[[#This Row],[Sample volume
'[µL']]]),"",Tabelle1[[#This Row],[Sample volume
'[µL']]])</f>
        <v/>
      </c>
      <c r="T92" s="72" t="str">
        <f>IF(ISBLANK(Tabelle1[[#This Row],[Concentration '[ng/µl']]]),IF(ISBLANK(Tabelle1[[#This Row],[Concentration single library '[ng/µl']]]),"",Tabelle1[[#This Row],[Concentration single library '[ng/µl']]]),Tabelle1[[#This Row],[Concentration '[ng/µl']]])</f>
        <v/>
      </c>
      <c r="U92" s="72" t="str">
        <f>IF(ISBLANK(Tabelle1[[#This Row],[Purity OD 260nm/280nm]]),"",Tabelle1[[#This Row],[Purity OD 260nm/280nm]])</f>
        <v/>
      </c>
      <c r="V92" s="72" t="str">
        <f>IF(ISBLANK(Tabelle1[[#This Row],[Purity OD 260nm/230nm]]),"",Tabelle1[[#This Row],[Purity OD 260nm/230nm]])</f>
        <v/>
      </c>
      <c r="W92" s="72" t="str">
        <f>IF(ISBLANK(Tabelle1[[#This Row],[Sequencing mode]]),"",Tabelle1[[#This Row],[Sequencing mode]])</f>
        <v/>
      </c>
      <c r="X92" s="72" t="str">
        <f>IF(ISBLANK(Tabelle1[[#This Row],[Elution buffer]]),"",Tabelle1[[#This Row],[Elution buffer]])</f>
        <v/>
      </c>
      <c r="Y92" s="72" t="str">
        <f>IF(ISBLANK(Tabelle1[[#This Row],[RIN/DIN]]),"",Tabelle1[[#This Row],[RIN/DIN]])</f>
        <v/>
      </c>
      <c r="Z92" s="72" t="str">
        <f>IF(ISBLANK(Tabelle1[[#This Row],[Fragment size pool '[bp'] after indexing]]),"",Tabelle1[[#This Row],[Fragment size pool '[bp'] after indexing]])</f>
        <v/>
      </c>
      <c r="AA92" s="72" t="str">
        <f>IF(ISBLANK(Tabelle1[[#This Row],[Index i7]]),"",Tabelle1[[#This Row],[Index i7]])</f>
        <v/>
      </c>
      <c r="AB92" s="72" t="str">
        <f>IF(ISBLANK(Tabelle1[[#This Row],[Index i5]]),"",Tabelle1[[#This Row],[Index i5]])</f>
        <v/>
      </c>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2"/>
      <c r="BL92" s="72"/>
      <c r="BM92" s="72"/>
      <c r="BN92" s="72"/>
      <c r="BO92" s="72"/>
      <c r="BP92" s="72"/>
      <c r="BQ92" s="72"/>
      <c r="BR92" s="72"/>
      <c r="BS92" s="72"/>
      <c r="BT92" s="72"/>
      <c r="BU92" s="72"/>
      <c r="BV92" s="72"/>
      <c r="BW92" s="72"/>
      <c r="BX92" s="72"/>
      <c r="BY92" s="72"/>
      <c r="BZ92" s="72"/>
      <c r="CA92" s="72"/>
      <c r="CB92" s="72"/>
      <c r="CC92" s="72"/>
      <c r="CD92" s="72"/>
      <c r="CE92" s="72"/>
      <c r="CF92" s="72"/>
      <c r="CG92" s="72"/>
      <c r="CH92" s="72"/>
      <c r="CI92" s="72"/>
      <c r="CJ92" s="72"/>
      <c r="CK92" s="72"/>
      <c r="CL92" s="72"/>
      <c r="CM92" s="72"/>
      <c r="CN92" s="72"/>
      <c r="CO92" s="72"/>
      <c r="CP92" s="72"/>
      <c r="CQ92" s="72"/>
      <c r="CR92" s="72"/>
      <c r="CS92" s="72"/>
      <c r="CT92" s="72"/>
      <c r="CU92" s="72"/>
      <c r="CV92" s="72"/>
      <c r="CW92" s="72"/>
      <c r="CX92" s="72"/>
      <c r="CY92" s="72"/>
      <c r="CZ92" s="72"/>
      <c r="DA92" s="72"/>
      <c r="DB92" s="72"/>
      <c r="DC92" s="72"/>
    </row>
    <row r="93" spans="1:107" x14ac:dyDescent="0.2">
      <c r="A93" s="78"/>
      <c r="B93" s="75"/>
      <c r="C93" s="75"/>
      <c r="D93" s="76"/>
      <c r="E93" s="72"/>
      <c r="F93" s="72"/>
      <c r="G93" s="73"/>
      <c r="H93" s="72" t="str">
        <f>IF(ISBLANK(Tabelle1[[#This Row],[Lab ID]]),"",Tabelle1[[#This Row],[Lab ID]])</f>
        <v/>
      </c>
      <c r="I93" s="72" t="str">
        <f>IF(ISBLANK(Tabelle1[[#This Row],[Sample name]]),"",Tabelle1[[#This Row],[Sample name]])</f>
        <v/>
      </c>
      <c r="J93" s="72" t="str">
        <f>IF(ISBLANK(Tabelle1[[#This Row],[QBiC barcode (filled by QBiC)]]),"",Tabelle1[[#This Row],[QBiC barcode (filled by QBiC)]])</f>
        <v/>
      </c>
      <c r="K93" s="72" t="str">
        <f>IF(ISBLANK(Tabelle1[[#This Row],[Sample tissue]]),"",Tabelle1[[#This Row],[Sample tissue]])</f>
        <v/>
      </c>
      <c r="L93" s="72" t="str">
        <f>IF(ISBLANK(Tabelle1[[#This Row],[FFPE material]]),"",IF(Tabelle1[[#This Row],[FFPE material]]="Yes", 1,  IF(Tabelle1[[#This Row],[FFPE material]]="No",0,1)))</f>
        <v/>
      </c>
      <c r="M93" s="72"/>
      <c r="N93" s="72"/>
      <c r="O93" s="72" t="str">
        <f>IF(ISBLANK(Tabelle1[[#This Row],[Plate title]]),"",Tabelle1[[#This Row],[Plate title]])</f>
        <v/>
      </c>
      <c r="P93" s="72" t="str">
        <f>IF(ISBLANK(Tabelle1[[#This Row],[Plate position (e.g. A1)]]),"",LEFT(Tabelle1[[#This Row],[Plate position (e.g. A1)]],1))</f>
        <v/>
      </c>
      <c r="Q93" s="72" t="str">
        <f>IF(LEN(Tabelle1[[#This Row],[Plate position (e.g. A1)]])=2,"0"&amp;RIGHT(Tabelle1[[#This Row],[Plate position (e.g. A1)]],1),RIGHT(Tabelle1[[#This Row],[Plate position (e.g. A1)]],2))</f>
        <v/>
      </c>
      <c r="R93" s="74" t="str">
        <f>IF(ISBLANK(Tabelle1[[#This Row],[Sample shipment]]),"",Tabelle1[[#This Row],[Sample shipment]])</f>
        <v/>
      </c>
      <c r="S93" s="72" t="str">
        <f>IF(ISBLANK(Tabelle1[[#This Row],[Sample volume
'[µL']]]),"",Tabelle1[[#This Row],[Sample volume
'[µL']]])</f>
        <v/>
      </c>
      <c r="T93" s="72" t="str">
        <f>IF(ISBLANK(Tabelle1[[#This Row],[Concentration '[ng/µl']]]),IF(ISBLANK(Tabelle1[[#This Row],[Concentration single library '[ng/µl']]]),"",Tabelle1[[#This Row],[Concentration single library '[ng/µl']]]),Tabelle1[[#This Row],[Concentration '[ng/µl']]])</f>
        <v/>
      </c>
      <c r="U93" s="72" t="str">
        <f>IF(ISBLANK(Tabelle1[[#This Row],[Purity OD 260nm/280nm]]),"",Tabelle1[[#This Row],[Purity OD 260nm/280nm]])</f>
        <v/>
      </c>
      <c r="V93" s="72" t="str">
        <f>IF(ISBLANK(Tabelle1[[#This Row],[Purity OD 260nm/230nm]]),"",Tabelle1[[#This Row],[Purity OD 260nm/230nm]])</f>
        <v/>
      </c>
      <c r="W93" s="72" t="str">
        <f>IF(ISBLANK(Tabelle1[[#This Row],[Sequencing mode]]),"",Tabelle1[[#This Row],[Sequencing mode]])</f>
        <v/>
      </c>
      <c r="X93" s="72" t="str">
        <f>IF(ISBLANK(Tabelle1[[#This Row],[Elution buffer]]),"",Tabelle1[[#This Row],[Elution buffer]])</f>
        <v/>
      </c>
      <c r="Y93" s="72" t="str">
        <f>IF(ISBLANK(Tabelle1[[#This Row],[RIN/DIN]]),"",Tabelle1[[#This Row],[RIN/DIN]])</f>
        <v/>
      </c>
      <c r="Z93" s="72" t="str">
        <f>IF(ISBLANK(Tabelle1[[#This Row],[Fragment size pool '[bp'] after indexing]]),"",Tabelle1[[#This Row],[Fragment size pool '[bp'] after indexing]])</f>
        <v/>
      </c>
      <c r="AA93" s="72" t="str">
        <f>IF(ISBLANK(Tabelle1[[#This Row],[Index i7]]),"",Tabelle1[[#This Row],[Index i7]])</f>
        <v/>
      </c>
      <c r="AB93" s="72" t="str">
        <f>IF(ISBLANK(Tabelle1[[#This Row],[Index i5]]),"",Tabelle1[[#This Row],[Index i5]])</f>
        <v/>
      </c>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2"/>
      <c r="BL93" s="72"/>
      <c r="BM93" s="72"/>
      <c r="BN93" s="72"/>
      <c r="BO93" s="72"/>
      <c r="BP93" s="72"/>
      <c r="BQ93" s="72"/>
      <c r="BR93" s="72"/>
      <c r="BS93" s="72"/>
      <c r="BT93" s="72"/>
      <c r="BU93" s="72"/>
      <c r="BV93" s="72"/>
      <c r="BW93" s="72"/>
      <c r="BX93" s="72"/>
      <c r="BY93" s="72"/>
      <c r="BZ93" s="72"/>
      <c r="CA93" s="72"/>
      <c r="CB93" s="72"/>
      <c r="CC93" s="72"/>
      <c r="CD93" s="72"/>
      <c r="CE93" s="72"/>
      <c r="CF93" s="72"/>
      <c r="CG93" s="72"/>
      <c r="CH93" s="72"/>
      <c r="CI93" s="72"/>
      <c r="CJ93" s="72"/>
      <c r="CK93" s="72"/>
      <c r="CL93" s="72"/>
      <c r="CM93" s="72"/>
      <c r="CN93" s="72"/>
      <c r="CO93" s="72"/>
      <c r="CP93" s="72"/>
      <c r="CQ93" s="72"/>
      <c r="CR93" s="72"/>
      <c r="CS93" s="72"/>
      <c r="CT93" s="72"/>
      <c r="CU93" s="72"/>
      <c r="CV93" s="72"/>
      <c r="CW93" s="72"/>
      <c r="CX93" s="72"/>
      <c r="CY93" s="72"/>
      <c r="CZ93" s="72"/>
      <c r="DA93" s="72"/>
      <c r="DB93" s="72"/>
      <c r="DC93" s="72"/>
    </row>
    <row r="94" spans="1:107" x14ac:dyDescent="0.2">
      <c r="A94" s="78"/>
      <c r="B94" s="75"/>
      <c r="C94" s="75"/>
      <c r="D94" s="76"/>
      <c r="E94" s="72"/>
      <c r="F94" s="72"/>
      <c r="G94" s="73"/>
      <c r="H94" s="72" t="str">
        <f>IF(ISBLANK(Tabelle1[[#This Row],[Lab ID]]),"",Tabelle1[[#This Row],[Lab ID]])</f>
        <v/>
      </c>
      <c r="I94" s="72" t="str">
        <f>IF(ISBLANK(Tabelle1[[#This Row],[Sample name]]),"",Tabelle1[[#This Row],[Sample name]])</f>
        <v/>
      </c>
      <c r="J94" s="72" t="str">
        <f>IF(ISBLANK(Tabelle1[[#This Row],[QBiC barcode (filled by QBiC)]]),"",Tabelle1[[#This Row],[QBiC barcode (filled by QBiC)]])</f>
        <v/>
      </c>
      <c r="K94" s="72" t="str">
        <f>IF(ISBLANK(Tabelle1[[#This Row],[Sample tissue]]),"",Tabelle1[[#This Row],[Sample tissue]])</f>
        <v/>
      </c>
      <c r="L94" s="72" t="str">
        <f>IF(ISBLANK(Tabelle1[[#This Row],[FFPE material]]),"",IF(Tabelle1[[#This Row],[FFPE material]]="Yes", 1,  IF(Tabelle1[[#This Row],[FFPE material]]="No",0,1)))</f>
        <v/>
      </c>
      <c r="M94" s="72"/>
      <c r="N94" s="72"/>
      <c r="O94" s="72" t="str">
        <f>IF(ISBLANK(Tabelle1[[#This Row],[Plate title]]),"",Tabelle1[[#This Row],[Plate title]])</f>
        <v/>
      </c>
      <c r="P94" s="72" t="str">
        <f>IF(ISBLANK(Tabelle1[[#This Row],[Plate position (e.g. A1)]]),"",LEFT(Tabelle1[[#This Row],[Plate position (e.g. A1)]],1))</f>
        <v/>
      </c>
      <c r="Q94" s="72" t="str">
        <f>IF(LEN(Tabelle1[[#This Row],[Plate position (e.g. A1)]])=2,"0"&amp;RIGHT(Tabelle1[[#This Row],[Plate position (e.g. A1)]],1),RIGHT(Tabelle1[[#This Row],[Plate position (e.g. A1)]],2))</f>
        <v/>
      </c>
      <c r="R94" s="74" t="str">
        <f>IF(ISBLANK(Tabelle1[[#This Row],[Sample shipment]]),"",Tabelle1[[#This Row],[Sample shipment]])</f>
        <v/>
      </c>
      <c r="S94" s="72" t="str">
        <f>IF(ISBLANK(Tabelle1[[#This Row],[Sample volume
'[µL']]]),"",Tabelle1[[#This Row],[Sample volume
'[µL']]])</f>
        <v/>
      </c>
      <c r="T94" s="72" t="str">
        <f>IF(ISBLANK(Tabelle1[[#This Row],[Concentration '[ng/µl']]]),IF(ISBLANK(Tabelle1[[#This Row],[Concentration single library '[ng/µl']]]),"",Tabelle1[[#This Row],[Concentration single library '[ng/µl']]]),Tabelle1[[#This Row],[Concentration '[ng/µl']]])</f>
        <v/>
      </c>
      <c r="U94" s="72" t="str">
        <f>IF(ISBLANK(Tabelle1[[#This Row],[Purity OD 260nm/280nm]]),"",Tabelle1[[#This Row],[Purity OD 260nm/280nm]])</f>
        <v/>
      </c>
      <c r="V94" s="72" t="str">
        <f>IF(ISBLANK(Tabelle1[[#This Row],[Purity OD 260nm/230nm]]),"",Tabelle1[[#This Row],[Purity OD 260nm/230nm]])</f>
        <v/>
      </c>
      <c r="W94" s="72" t="str">
        <f>IF(ISBLANK(Tabelle1[[#This Row],[Sequencing mode]]),"",Tabelle1[[#This Row],[Sequencing mode]])</f>
        <v/>
      </c>
      <c r="X94" s="72" t="str">
        <f>IF(ISBLANK(Tabelle1[[#This Row],[Elution buffer]]),"",Tabelle1[[#This Row],[Elution buffer]])</f>
        <v/>
      </c>
      <c r="Y94" s="72" t="str">
        <f>IF(ISBLANK(Tabelle1[[#This Row],[RIN/DIN]]),"",Tabelle1[[#This Row],[RIN/DIN]])</f>
        <v/>
      </c>
      <c r="Z94" s="72" t="str">
        <f>IF(ISBLANK(Tabelle1[[#This Row],[Fragment size pool '[bp'] after indexing]]),"",Tabelle1[[#This Row],[Fragment size pool '[bp'] after indexing]])</f>
        <v/>
      </c>
      <c r="AA94" s="72" t="str">
        <f>IF(ISBLANK(Tabelle1[[#This Row],[Index i7]]),"",Tabelle1[[#This Row],[Index i7]])</f>
        <v/>
      </c>
      <c r="AB94" s="72" t="str">
        <f>IF(ISBLANK(Tabelle1[[#This Row],[Index i5]]),"",Tabelle1[[#This Row],[Index i5]])</f>
        <v/>
      </c>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c r="CE94" s="72"/>
      <c r="CF94" s="72"/>
      <c r="CG94" s="72"/>
      <c r="CH94" s="72"/>
      <c r="CI94" s="72"/>
      <c r="CJ94" s="72"/>
      <c r="CK94" s="72"/>
      <c r="CL94" s="72"/>
      <c r="CM94" s="72"/>
      <c r="CN94" s="72"/>
      <c r="CO94" s="72"/>
      <c r="CP94" s="72"/>
      <c r="CQ94" s="72"/>
      <c r="CR94" s="72"/>
      <c r="CS94" s="72"/>
      <c r="CT94" s="72"/>
      <c r="CU94" s="72"/>
      <c r="CV94" s="72"/>
      <c r="CW94" s="72"/>
      <c r="CX94" s="72"/>
      <c r="CY94" s="72"/>
      <c r="CZ94" s="72"/>
      <c r="DA94" s="72"/>
      <c r="DB94" s="72"/>
      <c r="DC94" s="72"/>
    </row>
    <row r="95" spans="1:107" x14ac:dyDescent="0.2">
      <c r="A95" s="78"/>
      <c r="B95" s="75"/>
      <c r="C95" s="75"/>
      <c r="D95" s="76"/>
      <c r="E95" s="72"/>
      <c r="F95" s="72"/>
      <c r="G95" s="73"/>
      <c r="H95" s="72" t="str">
        <f>IF(ISBLANK(Tabelle1[[#This Row],[Lab ID]]),"",Tabelle1[[#This Row],[Lab ID]])</f>
        <v/>
      </c>
      <c r="I95" s="72" t="str">
        <f>IF(ISBLANK(Tabelle1[[#This Row],[Sample name]]),"",Tabelle1[[#This Row],[Sample name]])</f>
        <v/>
      </c>
      <c r="J95" s="72" t="str">
        <f>IF(ISBLANK(Tabelle1[[#This Row],[QBiC barcode (filled by QBiC)]]),"",Tabelle1[[#This Row],[QBiC barcode (filled by QBiC)]])</f>
        <v/>
      </c>
      <c r="K95" s="72" t="str">
        <f>IF(ISBLANK(Tabelle1[[#This Row],[Sample tissue]]),"",Tabelle1[[#This Row],[Sample tissue]])</f>
        <v/>
      </c>
      <c r="L95" s="72" t="str">
        <f>IF(ISBLANK(Tabelle1[[#This Row],[FFPE material]]),"",IF(Tabelle1[[#This Row],[FFPE material]]="Yes", 1,  IF(Tabelle1[[#This Row],[FFPE material]]="No",0,1)))</f>
        <v/>
      </c>
      <c r="M95" s="72"/>
      <c r="N95" s="72"/>
      <c r="O95" s="72" t="str">
        <f>IF(ISBLANK(Tabelle1[[#This Row],[Plate title]]),"",Tabelle1[[#This Row],[Plate title]])</f>
        <v/>
      </c>
      <c r="P95" s="72" t="str">
        <f>IF(ISBLANK(Tabelle1[[#This Row],[Plate position (e.g. A1)]]),"",LEFT(Tabelle1[[#This Row],[Plate position (e.g. A1)]],1))</f>
        <v/>
      </c>
      <c r="Q95" s="72" t="str">
        <f>IF(LEN(Tabelle1[[#This Row],[Plate position (e.g. A1)]])=2,"0"&amp;RIGHT(Tabelle1[[#This Row],[Plate position (e.g. A1)]],1),RIGHT(Tabelle1[[#This Row],[Plate position (e.g. A1)]],2))</f>
        <v/>
      </c>
      <c r="R95" s="74" t="str">
        <f>IF(ISBLANK(Tabelle1[[#This Row],[Sample shipment]]),"",Tabelle1[[#This Row],[Sample shipment]])</f>
        <v/>
      </c>
      <c r="S95" s="72" t="str">
        <f>IF(ISBLANK(Tabelle1[[#This Row],[Sample volume
'[µL']]]),"",Tabelle1[[#This Row],[Sample volume
'[µL']]])</f>
        <v/>
      </c>
      <c r="T95" s="72" t="str">
        <f>IF(ISBLANK(Tabelle1[[#This Row],[Concentration '[ng/µl']]]),IF(ISBLANK(Tabelle1[[#This Row],[Concentration single library '[ng/µl']]]),"",Tabelle1[[#This Row],[Concentration single library '[ng/µl']]]),Tabelle1[[#This Row],[Concentration '[ng/µl']]])</f>
        <v/>
      </c>
      <c r="U95" s="72" t="str">
        <f>IF(ISBLANK(Tabelle1[[#This Row],[Purity OD 260nm/280nm]]),"",Tabelle1[[#This Row],[Purity OD 260nm/280nm]])</f>
        <v/>
      </c>
      <c r="V95" s="72" t="str">
        <f>IF(ISBLANK(Tabelle1[[#This Row],[Purity OD 260nm/230nm]]),"",Tabelle1[[#This Row],[Purity OD 260nm/230nm]])</f>
        <v/>
      </c>
      <c r="W95" s="72" t="str">
        <f>IF(ISBLANK(Tabelle1[[#This Row],[Sequencing mode]]),"",Tabelle1[[#This Row],[Sequencing mode]])</f>
        <v/>
      </c>
      <c r="X95" s="72" t="str">
        <f>IF(ISBLANK(Tabelle1[[#This Row],[Elution buffer]]),"",Tabelle1[[#This Row],[Elution buffer]])</f>
        <v/>
      </c>
      <c r="Y95" s="72" t="str">
        <f>IF(ISBLANK(Tabelle1[[#This Row],[RIN/DIN]]),"",Tabelle1[[#This Row],[RIN/DIN]])</f>
        <v/>
      </c>
      <c r="Z95" s="72" t="str">
        <f>IF(ISBLANK(Tabelle1[[#This Row],[Fragment size pool '[bp'] after indexing]]),"",Tabelle1[[#This Row],[Fragment size pool '[bp'] after indexing]])</f>
        <v/>
      </c>
      <c r="AA95" s="72" t="str">
        <f>IF(ISBLANK(Tabelle1[[#This Row],[Index i7]]),"",Tabelle1[[#This Row],[Index i7]])</f>
        <v/>
      </c>
      <c r="AB95" s="72" t="str">
        <f>IF(ISBLANK(Tabelle1[[#This Row],[Index i5]]),"",Tabelle1[[#This Row],[Index i5]])</f>
        <v/>
      </c>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c r="CT95" s="72"/>
      <c r="CU95" s="72"/>
      <c r="CV95" s="72"/>
      <c r="CW95" s="72"/>
      <c r="CX95" s="72"/>
      <c r="CY95" s="72"/>
      <c r="CZ95" s="72"/>
      <c r="DA95" s="72"/>
      <c r="DB95" s="72"/>
      <c r="DC95" s="72"/>
    </row>
    <row r="96" spans="1:107" x14ac:dyDescent="0.2">
      <c r="A96" s="78"/>
      <c r="B96" s="75"/>
      <c r="C96" s="75"/>
      <c r="D96" s="76"/>
      <c r="E96" s="72"/>
      <c r="F96" s="72"/>
      <c r="G96" s="73"/>
      <c r="H96" s="72" t="str">
        <f>IF(ISBLANK(Tabelle1[[#This Row],[Lab ID]]),"",Tabelle1[[#This Row],[Lab ID]])</f>
        <v/>
      </c>
      <c r="I96" s="72" t="str">
        <f>IF(ISBLANK(Tabelle1[[#This Row],[Sample name]]),"",Tabelle1[[#This Row],[Sample name]])</f>
        <v/>
      </c>
      <c r="J96" s="72" t="str">
        <f>IF(ISBLANK(Tabelle1[[#This Row],[QBiC barcode (filled by QBiC)]]),"",Tabelle1[[#This Row],[QBiC barcode (filled by QBiC)]])</f>
        <v/>
      </c>
      <c r="K96" s="72" t="str">
        <f>IF(ISBLANK(Tabelle1[[#This Row],[Sample tissue]]),"",Tabelle1[[#This Row],[Sample tissue]])</f>
        <v/>
      </c>
      <c r="L96" s="72" t="str">
        <f>IF(ISBLANK(Tabelle1[[#This Row],[FFPE material]]),"",IF(Tabelle1[[#This Row],[FFPE material]]="Yes", 1,  IF(Tabelle1[[#This Row],[FFPE material]]="No",0,1)))</f>
        <v/>
      </c>
      <c r="M96" s="72"/>
      <c r="N96" s="72"/>
      <c r="O96" s="72" t="str">
        <f>IF(ISBLANK(Tabelle1[[#This Row],[Plate title]]),"",Tabelle1[[#This Row],[Plate title]])</f>
        <v/>
      </c>
      <c r="P96" s="72" t="str">
        <f>IF(ISBLANK(Tabelle1[[#This Row],[Plate position (e.g. A1)]]),"",LEFT(Tabelle1[[#This Row],[Plate position (e.g. A1)]],1))</f>
        <v/>
      </c>
      <c r="Q96" s="72" t="str">
        <f>IF(LEN(Tabelle1[[#This Row],[Plate position (e.g. A1)]])=2,"0"&amp;RIGHT(Tabelle1[[#This Row],[Plate position (e.g. A1)]],1),RIGHT(Tabelle1[[#This Row],[Plate position (e.g. A1)]],2))</f>
        <v/>
      </c>
      <c r="R96" s="74" t="str">
        <f>IF(ISBLANK(Tabelle1[[#This Row],[Sample shipment]]),"",Tabelle1[[#This Row],[Sample shipment]])</f>
        <v/>
      </c>
      <c r="S96" s="72" t="str">
        <f>IF(ISBLANK(Tabelle1[[#This Row],[Sample volume
'[µL']]]),"",Tabelle1[[#This Row],[Sample volume
'[µL']]])</f>
        <v/>
      </c>
      <c r="T96" s="72" t="str">
        <f>IF(ISBLANK(Tabelle1[[#This Row],[Concentration '[ng/µl']]]),IF(ISBLANK(Tabelle1[[#This Row],[Concentration single library '[ng/µl']]]),"",Tabelle1[[#This Row],[Concentration single library '[ng/µl']]]),Tabelle1[[#This Row],[Concentration '[ng/µl']]])</f>
        <v/>
      </c>
      <c r="U96" s="72" t="str">
        <f>IF(ISBLANK(Tabelle1[[#This Row],[Purity OD 260nm/280nm]]),"",Tabelle1[[#This Row],[Purity OD 260nm/280nm]])</f>
        <v/>
      </c>
      <c r="V96" s="72" t="str">
        <f>IF(ISBLANK(Tabelle1[[#This Row],[Purity OD 260nm/230nm]]),"",Tabelle1[[#This Row],[Purity OD 260nm/230nm]])</f>
        <v/>
      </c>
      <c r="W96" s="72" t="str">
        <f>IF(ISBLANK(Tabelle1[[#This Row],[Sequencing mode]]),"",Tabelle1[[#This Row],[Sequencing mode]])</f>
        <v/>
      </c>
      <c r="X96" s="72" t="str">
        <f>IF(ISBLANK(Tabelle1[[#This Row],[Elution buffer]]),"",Tabelle1[[#This Row],[Elution buffer]])</f>
        <v/>
      </c>
      <c r="Y96" s="72" t="str">
        <f>IF(ISBLANK(Tabelle1[[#This Row],[RIN/DIN]]),"",Tabelle1[[#This Row],[RIN/DIN]])</f>
        <v/>
      </c>
      <c r="Z96" s="72" t="str">
        <f>IF(ISBLANK(Tabelle1[[#This Row],[Fragment size pool '[bp'] after indexing]]),"",Tabelle1[[#This Row],[Fragment size pool '[bp'] after indexing]])</f>
        <v/>
      </c>
      <c r="AA96" s="72" t="str">
        <f>IF(ISBLANK(Tabelle1[[#This Row],[Index i7]]),"",Tabelle1[[#This Row],[Index i7]])</f>
        <v/>
      </c>
      <c r="AB96" s="72" t="str">
        <f>IF(ISBLANK(Tabelle1[[#This Row],[Index i5]]),"",Tabelle1[[#This Row],[Index i5]])</f>
        <v/>
      </c>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72"/>
      <c r="CV96" s="72"/>
      <c r="CW96" s="72"/>
      <c r="CX96" s="72"/>
      <c r="CY96" s="72"/>
      <c r="CZ96" s="72"/>
      <c r="DA96" s="72"/>
      <c r="DB96" s="72"/>
      <c r="DC96" s="72"/>
    </row>
    <row r="97" spans="1:107" x14ac:dyDescent="0.2">
      <c r="A97" s="78"/>
      <c r="B97" s="75"/>
      <c r="C97" s="75"/>
      <c r="D97" s="76"/>
      <c r="E97" s="72"/>
      <c r="F97" s="72"/>
      <c r="G97" s="73"/>
      <c r="H97" s="72" t="str">
        <f>IF(ISBLANK(Tabelle1[[#This Row],[Lab ID]]),"",Tabelle1[[#This Row],[Lab ID]])</f>
        <v/>
      </c>
      <c r="I97" s="72" t="str">
        <f>IF(ISBLANK(Tabelle1[[#This Row],[Sample name]]),"",Tabelle1[[#This Row],[Sample name]])</f>
        <v/>
      </c>
      <c r="J97" s="72" t="str">
        <f>IF(ISBLANK(Tabelle1[[#This Row],[QBiC barcode (filled by QBiC)]]),"",Tabelle1[[#This Row],[QBiC barcode (filled by QBiC)]])</f>
        <v/>
      </c>
      <c r="K97" s="72" t="str">
        <f>IF(ISBLANK(Tabelle1[[#This Row],[Sample tissue]]),"",Tabelle1[[#This Row],[Sample tissue]])</f>
        <v/>
      </c>
      <c r="L97" s="72" t="str">
        <f>IF(ISBLANK(Tabelle1[[#This Row],[FFPE material]]),"",IF(Tabelle1[[#This Row],[FFPE material]]="Yes", 1,  IF(Tabelle1[[#This Row],[FFPE material]]="No",0,1)))</f>
        <v/>
      </c>
      <c r="M97" s="72"/>
      <c r="N97" s="72"/>
      <c r="O97" s="72" t="str">
        <f>IF(ISBLANK(Tabelle1[[#This Row],[Plate title]]),"",Tabelle1[[#This Row],[Plate title]])</f>
        <v/>
      </c>
      <c r="P97" s="72" t="str">
        <f>IF(ISBLANK(Tabelle1[[#This Row],[Plate position (e.g. A1)]]),"",LEFT(Tabelle1[[#This Row],[Plate position (e.g. A1)]],1))</f>
        <v/>
      </c>
      <c r="Q97" s="72" t="str">
        <f>IF(LEN(Tabelle1[[#This Row],[Plate position (e.g. A1)]])=2,"0"&amp;RIGHT(Tabelle1[[#This Row],[Plate position (e.g. A1)]],1),RIGHT(Tabelle1[[#This Row],[Plate position (e.g. A1)]],2))</f>
        <v/>
      </c>
      <c r="R97" s="74" t="str">
        <f>IF(ISBLANK(Tabelle1[[#This Row],[Sample shipment]]),"",Tabelle1[[#This Row],[Sample shipment]])</f>
        <v/>
      </c>
      <c r="S97" s="72" t="str">
        <f>IF(ISBLANK(Tabelle1[[#This Row],[Sample volume
'[µL']]]),"",Tabelle1[[#This Row],[Sample volume
'[µL']]])</f>
        <v/>
      </c>
      <c r="T97" s="72" t="str">
        <f>IF(ISBLANK(Tabelle1[[#This Row],[Concentration '[ng/µl']]]),IF(ISBLANK(Tabelle1[[#This Row],[Concentration single library '[ng/µl']]]),"",Tabelle1[[#This Row],[Concentration single library '[ng/µl']]]),Tabelle1[[#This Row],[Concentration '[ng/µl']]])</f>
        <v/>
      </c>
      <c r="U97" s="72" t="str">
        <f>IF(ISBLANK(Tabelle1[[#This Row],[Purity OD 260nm/280nm]]),"",Tabelle1[[#This Row],[Purity OD 260nm/280nm]])</f>
        <v/>
      </c>
      <c r="V97" s="72" t="str">
        <f>IF(ISBLANK(Tabelle1[[#This Row],[Purity OD 260nm/230nm]]),"",Tabelle1[[#This Row],[Purity OD 260nm/230nm]])</f>
        <v/>
      </c>
      <c r="W97" s="72" t="str">
        <f>IF(ISBLANK(Tabelle1[[#This Row],[Sequencing mode]]),"",Tabelle1[[#This Row],[Sequencing mode]])</f>
        <v/>
      </c>
      <c r="X97" s="72" t="str">
        <f>IF(ISBLANK(Tabelle1[[#This Row],[Elution buffer]]),"",Tabelle1[[#This Row],[Elution buffer]])</f>
        <v/>
      </c>
      <c r="Y97" s="72" t="str">
        <f>IF(ISBLANK(Tabelle1[[#This Row],[RIN/DIN]]),"",Tabelle1[[#This Row],[RIN/DIN]])</f>
        <v/>
      </c>
      <c r="Z97" s="72" t="str">
        <f>IF(ISBLANK(Tabelle1[[#This Row],[Fragment size pool '[bp'] after indexing]]),"",Tabelle1[[#This Row],[Fragment size pool '[bp'] after indexing]])</f>
        <v/>
      </c>
      <c r="AA97" s="72" t="str">
        <f>IF(ISBLANK(Tabelle1[[#This Row],[Index i7]]),"",Tabelle1[[#This Row],[Index i7]])</f>
        <v/>
      </c>
      <c r="AB97" s="72" t="str">
        <f>IF(ISBLANK(Tabelle1[[#This Row],[Index i5]]),"",Tabelle1[[#This Row],[Index i5]])</f>
        <v/>
      </c>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72"/>
      <c r="CV97" s="72"/>
      <c r="CW97" s="72"/>
      <c r="CX97" s="72"/>
      <c r="CY97" s="72"/>
      <c r="CZ97" s="72"/>
      <c r="DA97" s="72"/>
      <c r="DB97" s="72"/>
      <c r="DC97" s="72"/>
    </row>
    <row r="98" spans="1:107" x14ac:dyDescent="0.2">
      <c r="A98" s="78"/>
      <c r="B98" s="75"/>
      <c r="C98" s="75"/>
      <c r="D98" s="76"/>
      <c r="E98" s="72"/>
      <c r="F98" s="72"/>
      <c r="G98" s="73"/>
      <c r="H98" s="72" t="str">
        <f>IF(ISBLANK(Tabelle1[[#This Row],[Lab ID]]),"",Tabelle1[[#This Row],[Lab ID]])</f>
        <v/>
      </c>
      <c r="I98" s="72" t="str">
        <f>IF(ISBLANK(Tabelle1[[#This Row],[Sample name]]),"",Tabelle1[[#This Row],[Sample name]])</f>
        <v/>
      </c>
      <c r="J98" s="72" t="str">
        <f>IF(ISBLANK(Tabelle1[[#This Row],[QBiC barcode (filled by QBiC)]]),"",Tabelle1[[#This Row],[QBiC barcode (filled by QBiC)]])</f>
        <v/>
      </c>
      <c r="K98" s="72" t="str">
        <f>IF(ISBLANK(Tabelle1[[#This Row],[Sample tissue]]),"",Tabelle1[[#This Row],[Sample tissue]])</f>
        <v/>
      </c>
      <c r="L98" s="72" t="str">
        <f>IF(ISBLANK(Tabelle1[[#This Row],[FFPE material]]),"",IF(Tabelle1[[#This Row],[FFPE material]]="Yes", 1,  IF(Tabelle1[[#This Row],[FFPE material]]="No",0,1)))</f>
        <v/>
      </c>
      <c r="M98" s="72"/>
      <c r="N98" s="72"/>
      <c r="O98" s="72" t="str">
        <f>IF(ISBLANK(Tabelle1[[#This Row],[Plate title]]),"",Tabelle1[[#This Row],[Plate title]])</f>
        <v/>
      </c>
      <c r="P98" s="72" t="str">
        <f>IF(ISBLANK(Tabelle1[[#This Row],[Plate position (e.g. A1)]]),"",LEFT(Tabelle1[[#This Row],[Plate position (e.g. A1)]],1))</f>
        <v/>
      </c>
      <c r="Q98" s="72" t="str">
        <f>IF(LEN(Tabelle1[[#This Row],[Plate position (e.g. A1)]])=2,"0"&amp;RIGHT(Tabelle1[[#This Row],[Plate position (e.g. A1)]],1),RIGHT(Tabelle1[[#This Row],[Plate position (e.g. A1)]],2))</f>
        <v/>
      </c>
      <c r="R98" s="74" t="str">
        <f>IF(ISBLANK(Tabelle1[[#This Row],[Sample shipment]]),"",Tabelle1[[#This Row],[Sample shipment]])</f>
        <v/>
      </c>
      <c r="S98" s="72" t="str">
        <f>IF(ISBLANK(Tabelle1[[#This Row],[Sample volume
'[µL']]]),"",Tabelle1[[#This Row],[Sample volume
'[µL']]])</f>
        <v/>
      </c>
      <c r="T98" s="72" t="str">
        <f>IF(ISBLANK(Tabelle1[[#This Row],[Concentration '[ng/µl']]]),IF(ISBLANK(Tabelle1[[#This Row],[Concentration single library '[ng/µl']]]),"",Tabelle1[[#This Row],[Concentration single library '[ng/µl']]]),Tabelle1[[#This Row],[Concentration '[ng/µl']]])</f>
        <v/>
      </c>
      <c r="U98" s="72" t="str">
        <f>IF(ISBLANK(Tabelle1[[#This Row],[Purity OD 260nm/280nm]]),"",Tabelle1[[#This Row],[Purity OD 260nm/280nm]])</f>
        <v/>
      </c>
      <c r="V98" s="72" t="str">
        <f>IF(ISBLANK(Tabelle1[[#This Row],[Purity OD 260nm/230nm]]),"",Tabelle1[[#This Row],[Purity OD 260nm/230nm]])</f>
        <v/>
      </c>
      <c r="W98" s="72" t="str">
        <f>IF(ISBLANK(Tabelle1[[#This Row],[Sequencing mode]]),"",Tabelle1[[#This Row],[Sequencing mode]])</f>
        <v/>
      </c>
      <c r="X98" s="72" t="str">
        <f>IF(ISBLANK(Tabelle1[[#This Row],[Elution buffer]]),"",Tabelle1[[#This Row],[Elution buffer]])</f>
        <v/>
      </c>
      <c r="Y98" s="72" t="str">
        <f>IF(ISBLANK(Tabelle1[[#This Row],[RIN/DIN]]),"",Tabelle1[[#This Row],[RIN/DIN]])</f>
        <v/>
      </c>
      <c r="Z98" s="72" t="str">
        <f>IF(ISBLANK(Tabelle1[[#This Row],[Fragment size pool '[bp'] after indexing]]),"",Tabelle1[[#This Row],[Fragment size pool '[bp'] after indexing]])</f>
        <v/>
      </c>
      <c r="AA98" s="72" t="str">
        <f>IF(ISBLANK(Tabelle1[[#This Row],[Index i7]]),"",Tabelle1[[#This Row],[Index i7]])</f>
        <v/>
      </c>
      <c r="AB98" s="72" t="str">
        <f>IF(ISBLANK(Tabelle1[[#This Row],[Index i5]]),"",Tabelle1[[#This Row],[Index i5]])</f>
        <v/>
      </c>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2"/>
      <c r="BL98" s="72"/>
      <c r="BM98" s="72"/>
      <c r="BN98" s="72"/>
      <c r="BO98" s="72"/>
      <c r="BP98" s="72"/>
      <c r="BQ98" s="72"/>
      <c r="BR98" s="72"/>
      <c r="BS98" s="72"/>
      <c r="BT98" s="72"/>
      <c r="BU98" s="72"/>
      <c r="BV98" s="72"/>
      <c r="BW98" s="72"/>
      <c r="BX98" s="72"/>
      <c r="BY98" s="72"/>
      <c r="BZ98" s="72"/>
      <c r="CA98" s="72"/>
      <c r="CB98" s="72"/>
      <c r="CC98" s="72"/>
      <c r="CD98" s="72"/>
      <c r="CE98" s="72"/>
      <c r="CF98" s="72"/>
      <c r="CG98" s="72"/>
      <c r="CH98" s="72"/>
      <c r="CI98" s="72"/>
      <c r="CJ98" s="72"/>
      <c r="CK98" s="72"/>
      <c r="CL98" s="72"/>
      <c r="CM98" s="72"/>
      <c r="CN98" s="72"/>
      <c r="CO98" s="72"/>
      <c r="CP98" s="72"/>
      <c r="CQ98" s="72"/>
      <c r="CR98" s="72"/>
      <c r="CS98" s="72"/>
      <c r="CT98" s="72"/>
      <c r="CU98" s="72"/>
      <c r="CV98" s="72"/>
      <c r="CW98" s="72"/>
      <c r="CX98" s="72"/>
      <c r="CY98" s="72"/>
      <c r="CZ98" s="72"/>
      <c r="DA98" s="72"/>
      <c r="DB98" s="72"/>
      <c r="DC98" s="72"/>
    </row>
    <row r="99" spans="1:107" x14ac:dyDescent="0.2">
      <c r="A99" s="78"/>
      <c r="B99" s="75"/>
      <c r="C99" s="75"/>
      <c r="D99" s="76"/>
      <c r="E99" s="72"/>
      <c r="F99" s="72"/>
      <c r="G99" s="73"/>
      <c r="H99" s="72" t="str">
        <f>IF(ISBLANK(Tabelle1[[#This Row],[Lab ID]]),"",Tabelle1[[#This Row],[Lab ID]])</f>
        <v/>
      </c>
      <c r="I99" s="72" t="str">
        <f>IF(ISBLANK(Tabelle1[[#This Row],[Sample name]]),"",Tabelle1[[#This Row],[Sample name]])</f>
        <v/>
      </c>
      <c r="J99" s="72" t="str">
        <f>IF(ISBLANK(Tabelle1[[#This Row],[QBiC barcode (filled by QBiC)]]),"",Tabelle1[[#This Row],[QBiC barcode (filled by QBiC)]])</f>
        <v/>
      </c>
      <c r="K99" s="72" t="str">
        <f>IF(ISBLANK(Tabelle1[[#This Row],[Sample tissue]]),"",Tabelle1[[#This Row],[Sample tissue]])</f>
        <v/>
      </c>
      <c r="L99" s="72" t="str">
        <f>IF(ISBLANK(Tabelle1[[#This Row],[FFPE material]]),"",IF(Tabelle1[[#This Row],[FFPE material]]="Yes", 1,  IF(Tabelle1[[#This Row],[FFPE material]]="No",0,1)))</f>
        <v/>
      </c>
      <c r="M99" s="72"/>
      <c r="N99" s="72"/>
      <c r="O99" s="72" t="str">
        <f>IF(ISBLANK(Tabelle1[[#This Row],[Plate title]]),"",Tabelle1[[#This Row],[Plate title]])</f>
        <v/>
      </c>
      <c r="P99" s="72" t="str">
        <f>IF(ISBLANK(Tabelle1[[#This Row],[Plate position (e.g. A1)]]),"",LEFT(Tabelle1[[#This Row],[Plate position (e.g. A1)]],1))</f>
        <v/>
      </c>
      <c r="Q99" s="72" t="str">
        <f>IF(LEN(Tabelle1[[#This Row],[Plate position (e.g. A1)]])=2,"0"&amp;RIGHT(Tabelle1[[#This Row],[Plate position (e.g. A1)]],1),RIGHT(Tabelle1[[#This Row],[Plate position (e.g. A1)]],2))</f>
        <v/>
      </c>
      <c r="R99" s="74" t="str">
        <f>IF(ISBLANK(Tabelle1[[#This Row],[Sample shipment]]),"",Tabelle1[[#This Row],[Sample shipment]])</f>
        <v/>
      </c>
      <c r="S99" s="72" t="str">
        <f>IF(ISBLANK(Tabelle1[[#This Row],[Sample volume
'[µL']]]),"",Tabelle1[[#This Row],[Sample volume
'[µL']]])</f>
        <v/>
      </c>
      <c r="T99" s="72" t="str">
        <f>IF(ISBLANK(Tabelle1[[#This Row],[Concentration '[ng/µl']]]),IF(ISBLANK(Tabelle1[[#This Row],[Concentration single library '[ng/µl']]]),"",Tabelle1[[#This Row],[Concentration single library '[ng/µl']]]),Tabelle1[[#This Row],[Concentration '[ng/µl']]])</f>
        <v/>
      </c>
      <c r="U99" s="72" t="str">
        <f>IF(ISBLANK(Tabelle1[[#This Row],[Purity OD 260nm/280nm]]),"",Tabelle1[[#This Row],[Purity OD 260nm/280nm]])</f>
        <v/>
      </c>
      <c r="V99" s="72" t="str">
        <f>IF(ISBLANK(Tabelle1[[#This Row],[Purity OD 260nm/230nm]]),"",Tabelle1[[#This Row],[Purity OD 260nm/230nm]])</f>
        <v/>
      </c>
      <c r="W99" s="72" t="str">
        <f>IF(ISBLANK(Tabelle1[[#This Row],[Sequencing mode]]),"",Tabelle1[[#This Row],[Sequencing mode]])</f>
        <v/>
      </c>
      <c r="X99" s="72" t="str">
        <f>IF(ISBLANK(Tabelle1[[#This Row],[Elution buffer]]),"",Tabelle1[[#This Row],[Elution buffer]])</f>
        <v/>
      </c>
      <c r="Y99" s="72" t="str">
        <f>IF(ISBLANK(Tabelle1[[#This Row],[RIN/DIN]]),"",Tabelle1[[#This Row],[RIN/DIN]])</f>
        <v/>
      </c>
      <c r="Z99" s="72" t="str">
        <f>IF(ISBLANK(Tabelle1[[#This Row],[Fragment size pool '[bp'] after indexing]]),"",Tabelle1[[#This Row],[Fragment size pool '[bp'] after indexing]])</f>
        <v/>
      </c>
      <c r="AA99" s="72" t="str">
        <f>IF(ISBLANK(Tabelle1[[#This Row],[Index i7]]),"",Tabelle1[[#This Row],[Index i7]])</f>
        <v/>
      </c>
      <c r="AB99" s="72" t="str">
        <f>IF(ISBLANK(Tabelle1[[#This Row],[Index i5]]),"",Tabelle1[[#This Row],[Index i5]])</f>
        <v/>
      </c>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72"/>
      <c r="CV99" s="72"/>
      <c r="CW99" s="72"/>
      <c r="CX99" s="72"/>
      <c r="CY99" s="72"/>
      <c r="CZ99" s="72"/>
      <c r="DA99" s="72"/>
      <c r="DB99" s="72"/>
      <c r="DC99" s="72"/>
    </row>
    <row r="100" spans="1:107" x14ac:dyDescent="0.2">
      <c r="A100" s="78"/>
      <c r="B100" s="75"/>
      <c r="C100" s="75"/>
      <c r="D100" s="76"/>
      <c r="E100" s="72"/>
      <c r="F100" s="72"/>
      <c r="G100" s="73"/>
      <c r="H100" s="72" t="str">
        <f>IF(ISBLANK(Tabelle1[[#This Row],[Lab ID]]),"",Tabelle1[[#This Row],[Lab ID]])</f>
        <v/>
      </c>
      <c r="I100" s="72" t="str">
        <f>IF(ISBLANK(Tabelle1[[#This Row],[Sample name]]),"",Tabelle1[[#This Row],[Sample name]])</f>
        <v/>
      </c>
      <c r="J100" s="72" t="str">
        <f>IF(ISBLANK(Tabelle1[[#This Row],[QBiC barcode (filled by QBiC)]]),"",Tabelle1[[#This Row],[QBiC barcode (filled by QBiC)]])</f>
        <v/>
      </c>
      <c r="K100" s="72" t="str">
        <f>IF(ISBLANK(Tabelle1[[#This Row],[Sample tissue]]),"",Tabelle1[[#This Row],[Sample tissue]])</f>
        <v/>
      </c>
      <c r="L100" s="72" t="str">
        <f>IF(ISBLANK(Tabelle1[[#This Row],[FFPE material]]),"",IF(Tabelle1[[#This Row],[FFPE material]]="Yes", 1,  IF(Tabelle1[[#This Row],[FFPE material]]="No",0,1)))</f>
        <v/>
      </c>
      <c r="M100" s="72"/>
      <c r="N100" s="72"/>
      <c r="O100" s="72" t="str">
        <f>IF(ISBLANK(Tabelle1[[#This Row],[Plate title]]),"",Tabelle1[[#This Row],[Plate title]])</f>
        <v/>
      </c>
      <c r="P100" s="72" t="str">
        <f>IF(ISBLANK(Tabelle1[[#This Row],[Plate position (e.g. A1)]]),"",LEFT(Tabelle1[[#This Row],[Plate position (e.g. A1)]],1))</f>
        <v/>
      </c>
      <c r="Q100" s="72" t="str">
        <f>IF(LEN(Tabelle1[[#This Row],[Plate position (e.g. A1)]])=2,"0"&amp;RIGHT(Tabelle1[[#This Row],[Plate position (e.g. A1)]],1),RIGHT(Tabelle1[[#This Row],[Plate position (e.g. A1)]],2))</f>
        <v/>
      </c>
      <c r="R100" s="74" t="str">
        <f>IF(ISBLANK(Tabelle1[[#This Row],[Sample shipment]]),"",Tabelle1[[#This Row],[Sample shipment]])</f>
        <v/>
      </c>
      <c r="S100" s="72" t="str">
        <f>IF(ISBLANK(Tabelle1[[#This Row],[Sample volume
'[µL']]]),"",Tabelle1[[#This Row],[Sample volume
'[µL']]])</f>
        <v/>
      </c>
      <c r="T100" s="72" t="str">
        <f>IF(ISBLANK(Tabelle1[[#This Row],[Concentration '[ng/µl']]]),IF(ISBLANK(Tabelle1[[#This Row],[Concentration single library '[ng/µl']]]),"",Tabelle1[[#This Row],[Concentration single library '[ng/µl']]]),Tabelle1[[#This Row],[Concentration '[ng/µl']]])</f>
        <v/>
      </c>
      <c r="U100" s="72" t="str">
        <f>IF(ISBLANK(Tabelle1[[#This Row],[Purity OD 260nm/280nm]]),"",Tabelle1[[#This Row],[Purity OD 260nm/280nm]])</f>
        <v/>
      </c>
      <c r="V100" s="72" t="str">
        <f>IF(ISBLANK(Tabelle1[[#This Row],[Purity OD 260nm/230nm]]),"",Tabelle1[[#This Row],[Purity OD 260nm/230nm]])</f>
        <v/>
      </c>
      <c r="W100" s="72" t="str">
        <f>IF(ISBLANK(Tabelle1[[#This Row],[Sequencing mode]]),"",Tabelle1[[#This Row],[Sequencing mode]])</f>
        <v/>
      </c>
      <c r="X100" s="72" t="str">
        <f>IF(ISBLANK(Tabelle1[[#This Row],[Elution buffer]]),"",Tabelle1[[#This Row],[Elution buffer]])</f>
        <v/>
      </c>
      <c r="Y100" s="72" t="str">
        <f>IF(ISBLANK(Tabelle1[[#This Row],[RIN/DIN]]),"",Tabelle1[[#This Row],[RIN/DIN]])</f>
        <v/>
      </c>
      <c r="Z100" s="72" t="str">
        <f>IF(ISBLANK(Tabelle1[[#This Row],[Fragment size pool '[bp'] after indexing]]),"",Tabelle1[[#This Row],[Fragment size pool '[bp'] after indexing]])</f>
        <v/>
      </c>
      <c r="AA100" s="72" t="str">
        <f>IF(ISBLANK(Tabelle1[[#This Row],[Index i7]]),"",Tabelle1[[#This Row],[Index i7]])</f>
        <v/>
      </c>
      <c r="AB100" s="72" t="str">
        <f>IF(ISBLANK(Tabelle1[[#This Row],[Index i5]]),"",Tabelle1[[#This Row],[Index i5]])</f>
        <v/>
      </c>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72"/>
      <c r="CV100" s="72"/>
      <c r="CW100" s="72"/>
      <c r="CX100" s="72"/>
      <c r="CY100" s="72"/>
      <c r="CZ100" s="72"/>
      <c r="DA100" s="72"/>
      <c r="DB100" s="72"/>
      <c r="DC100" s="72"/>
    </row>
    <row r="101" spans="1:107" x14ac:dyDescent="0.2">
      <c r="A101" s="78"/>
      <c r="B101" s="75"/>
      <c r="C101" s="75"/>
      <c r="D101" s="76"/>
      <c r="E101" s="72"/>
      <c r="F101" s="72"/>
      <c r="G101" s="73"/>
      <c r="H101" s="72" t="str">
        <f>IF(ISBLANK(Tabelle1[[#This Row],[Lab ID]]),"",Tabelle1[[#This Row],[Lab ID]])</f>
        <v/>
      </c>
      <c r="I101" s="72" t="str">
        <f>IF(ISBLANK(Tabelle1[[#This Row],[Sample name]]),"",Tabelle1[[#This Row],[Sample name]])</f>
        <v/>
      </c>
      <c r="J101" s="72" t="str">
        <f>IF(ISBLANK(Tabelle1[[#This Row],[QBiC barcode (filled by QBiC)]]),"",Tabelle1[[#This Row],[QBiC barcode (filled by QBiC)]])</f>
        <v/>
      </c>
      <c r="K101" s="72" t="str">
        <f>IF(ISBLANK(Tabelle1[[#This Row],[Sample tissue]]),"",Tabelle1[[#This Row],[Sample tissue]])</f>
        <v/>
      </c>
      <c r="L101" s="72" t="str">
        <f>IF(ISBLANK(Tabelle1[[#This Row],[FFPE material]]),"",IF(Tabelle1[[#This Row],[FFPE material]]="Yes", 1,  IF(Tabelle1[[#This Row],[FFPE material]]="No",0,1)))</f>
        <v/>
      </c>
      <c r="M101" s="72"/>
      <c r="N101" s="72"/>
      <c r="O101" s="72" t="str">
        <f>IF(ISBLANK(Tabelle1[[#This Row],[Plate title]]),"",Tabelle1[[#This Row],[Plate title]])</f>
        <v/>
      </c>
      <c r="P101" s="72" t="str">
        <f>IF(ISBLANK(Tabelle1[[#This Row],[Plate position (e.g. A1)]]),"",LEFT(Tabelle1[[#This Row],[Plate position (e.g. A1)]],1))</f>
        <v/>
      </c>
      <c r="Q101" s="72" t="str">
        <f>IF(LEN(Tabelle1[[#This Row],[Plate position (e.g. A1)]])=2,"0"&amp;RIGHT(Tabelle1[[#This Row],[Plate position (e.g. A1)]],1),RIGHT(Tabelle1[[#This Row],[Plate position (e.g. A1)]],2))</f>
        <v/>
      </c>
      <c r="R101" s="74" t="str">
        <f>IF(ISBLANK(Tabelle1[[#This Row],[Sample shipment]]),"",Tabelle1[[#This Row],[Sample shipment]])</f>
        <v/>
      </c>
      <c r="S101" s="72" t="str">
        <f>IF(ISBLANK(Tabelle1[[#This Row],[Sample volume
'[µL']]]),"",Tabelle1[[#This Row],[Sample volume
'[µL']]])</f>
        <v/>
      </c>
      <c r="T101" s="72" t="str">
        <f>IF(ISBLANK(Tabelle1[[#This Row],[Concentration '[ng/µl']]]),IF(ISBLANK(Tabelle1[[#This Row],[Concentration single library '[ng/µl']]]),"",Tabelle1[[#This Row],[Concentration single library '[ng/µl']]]),Tabelle1[[#This Row],[Concentration '[ng/µl']]])</f>
        <v/>
      </c>
      <c r="U101" s="72" t="str">
        <f>IF(ISBLANK(Tabelle1[[#This Row],[Purity OD 260nm/280nm]]),"",Tabelle1[[#This Row],[Purity OD 260nm/280nm]])</f>
        <v/>
      </c>
      <c r="V101" s="72" t="str">
        <f>IF(ISBLANK(Tabelle1[[#This Row],[Purity OD 260nm/230nm]]),"",Tabelle1[[#This Row],[Purity OD 260nm/230nm]])</f>
        <v/>
      </c>
      <c r="W101" s="72" t="str">
        <f>IF(ISBLANK(Tabelle1[[#This Row],[Sequencing mode]]),"",Tabelle1[[#This Row],[Sequencing mode]])</f>
        <v/>
      </c>
      <c r="X101" s="72" t="str">
        <f>IF(ISBLANK(Tabelle1[[#This Row],[Elution buffer]]),"",Tabelle1[[#This Row],[Elution buffer]])</f>
        <v/>
      </c>
      <c r="Y101" s="72" t="str">
        <f>IF(ISBLANK(Tabelle1[[#This Row],[RIN/DIN]]),"",Tabelle1[[#This Row],[RIN/DIN]])</f>
        <v/>
      </c>
      <c r="Z101" s="72" t="str">
        <f>IF(ISBLANK(Tabelle1[[#This Row],[Fragment size pool '[bp'] after indexing]]),"",Tabelle1[[#This Row],[Fragment size pool '[bp'] after indexing]])</f>
        <v/>
      </c>
      <c r="AA101" s="72" t="str">
        <f>IF(ISBLANK(Tabelle1[[#This Row],[Index i7]]),"",Tabelle1[[#This Row],[Index i7]])</f>
        <v/>
      </c>
      <c r="AB101" s="72" t="str">
        <f>IF(ISBLANK(Tabelle1[[#This Row],[Index i5]]),"",Tabelle1[[#This Row],[Index i5]])</f>
        <v/>
      </c>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c r="CE101" s="72"/>
      <c r="CF101" s="72"/>
      <c r="CG101" s="72"/>
      <c r="CH101" s="72"/>
      <c r="CI101" s="72"/>
      <c r="CJ101" s="72"/>
      <c r="CK101" s="72"/>
      <c r="CL101" s="72"/>
      <c r="CM101" s="72"/>
      <c r="CN101" s="72"/>
      <c r="CO101" s="72"/>
      <c r="CP101" s="72"/>
      <c r="CQ101" s="72"/>
      <c r="CR101" s="72"/>
      <c r="CS101" s="72"/>
      <c r="CT101" s="72"/>
      <c r="CU101" s="72"/>
      <c r="CV101" s="72"/>
      <c r="CW101" s="72"/>
      <c r="CX101" s="72"/>
      <c r="CY101" s="72"/>
      <c r="CZ101" s="72"/>
      <c r="DA101" s="72"/>
      <c r="DB101" s="72"/>
      <c r="DC101" s="72"/>
    </row>
    <row r="102" spans="1:107" x14ac:dyDescent="0.2">
      <c r="A102" s="78"/>
      <c r="B102" s="75"/>
      <c r="C102" s="75"/>
      <c r="D102" s="76"/>
      <c r="E102" s="72"/>
      <c r="F102" s="72"/>
      <c r="G102" s="73"/>
      <c r="H102" s="72" t="str">
        <f>IF(ISBLANK(Tabelle1[[#This Row],[Lab ID]]),"",Tabelle1[[#This Row],[Lab ID]])</f>
        <v/>
      </c>
      <c r="I102" s="72" t="str">
        <f>IF(ISBLANK(Tabelle1[[#This Row],[Sample name]]),"",Tabelle1[[#This Row],[Sample name]])</f>
        <v/>
      </c>
      <c r="J102" s="72" t="str">
        <f>IF(ISBLANK(Tabelle1[[#This Row],[QBiC barcode (filled by QBiC)]]),"",Tabelle1[[#This Row],[QBiC barcode (filled by QBiC)]])</f>
        <v/>
      </c>
      <c r="K102" s="72" t="str">
        <f>IF(ISBLANK(Tabelle1[[#This Row],[Sample tissue]]),"",Tabelle1[[#This Row],[Sample tissue]])</f>
        <v/>
      </c>
      <c r="L102" s="72" t="str">
        <f>IF(ISBLANK(Tabelle1[[#This Row],[FFPE material]]),"",IF(Tabelle1[[#This Row],[FFPE material]]="Yes", 1,  IF(Tabelle1[[#This Row],[FFPE material]]="No",0,1)))</f>
        <v/>
      </c>
      <c r="M102" s="72"/>
      <c r="N102" s="72"/>
      <c r="O102" s="72" t="str">
        <f>IF(ISBLANK(Tabelle1[[#This Row],[Plate title]]),"",Tabelle1[[#This Row],[Plate title]])</f>
        <v/>
      </c>
      <c r="P102" s="72" t="str">
        <f>IF(ISBLANK(Tabelle1[[#This Row],[Plate position (e.g. A1)]]),"",LEFT(Tabelle1[[#This Row],[Plate position (e.g. A1)]],1))</f>
        <v/>
      </c>
      <c r="Q102" s="72" t="str">
        <f>IF(LEN(Tabelle1[[#This Row],[Plate position (e.g. A1)]])=2,"0"&amp;RIGHT(Tabelle1[[#This Row],[Plate position (e.g. A1)]],1),RIGHT(Tabelle1[[#This Row],[Plate position (e.g. A1)]],2))</f>
        <v/>
      </c>
      <c r="R102" s="74" t="str">
        <f>IF(ISBLANK(Tabelle1[[#This Row],[Sample shipment]]),"",Tabelle1[[#This Row],[Sample shipment]])</f>
        <v/>
      </c>
      <c r="S102" s="72" t="str">
        <f>IF(ISBLANK(Tabelle1[[#This Row],[Sample volume
'[µL']]]),"",Tabelle1[[#This Row],[Sample volume
'[µL']]])</f>
        <v/>
      </c>
      <c r="T102" s="72" t="str">
        <f>IF(ISBLANK(Tabelle1[[#This Row],[Concentration '[ng/µl']]]),IF(ISBLANK(Tabelle1[[#This Row],[Concentration single library '[ng/µl']]]),"",Tabelle1[[#This Row],[Concentration single library '[ng/µl']]]),Tabelle1[[#This Row],[Concentration '[ng/µl']]])</f>
        <v/>
      </c>
      <c r="U102" s="72" t="str">
        <f>IF(ISBLANK(Tabelle1[[#This Row],[Purity OD 260nm/280nm]]),"",Tabelle1[[#This Row],[Purity OD 260nm/280nm]])</f>
        <v/>
      </c>
      <c r="V102" s="72" t="str">
        <f>IF(ISBLANK(Tabelle1[[#This Row],[Purity OD 260nm/230nm]]),"",Tabelle1[[#This Row],[Purity OD 260nm/230nm]])</f>
        <v/>
      </c>
      <c r="W102" s="72" t="str">
        <f>IF(ISBLANK(Tabelle1[[#This Row],[Sequencing mode]]),"",Tabelle1[[#This Row],[Sequencing mode]])</f>
        <v/>
      </c>
      <c r="X102" s="72" t="str">
        <f>IF(ISBLANK(Tabelle1[[#This Row],[Elution buffer]]),"",Tabelle1[[#This Row],[Elution buffer]])</f>
        <v/>
      </c>
      <c r="Y102" s="72" t="str">
        <f>IF(ISBLANK(Tabelle1[[#This Row],[RIN/DIN]]),"",Tabelle1[[#This Row],[RIN/DIN]])</f>
        <v/>
      </c>
      <c r="Z102" s="72" t="str">
        <f>IF(ISBLANK(Tabelle1[[#This Row],[Fragment size pool '[bp'] after indexing]]),"",Tabelle1[[#This Row],[Fragment size pool '[bp'] after indexing]])</f>
        <v/>
      </c>
      <c r="AA102" s="72" t="str">
        <f>IF(ISBLANK(Tabelle1[[#This Row],[Index i7]]),"",Tabelle1[[#This Row],[Index i7]])</f>
        <v/>
      </c>
      <c r="AB102" s="72" t="str">
        <f>IF(ISBLANK(Tabelle1[[#This Row],[Index i5]]),"",Tabelle1[[#This Row],[Index i5]])</f>
        <v/>
      </c>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c r="CE102" s="72"/>
      <c r="CF102" s="72"/>
      <c r="CG102" s="72"/>
      <c r="CH102" s="72"/>
      <c r="CI102" s="72"/>
      <c r="CJ102" s="72"/>
      <c r="CK102" s="72"/>
      <c r="CL102" s="72"/>
      <c r="CM102" s="72"/>
      <c r="CN102" s="72"/>
      <c r="CO102" s="72"/>
      <c r="CP102" s="72"/>
      <c r="CQ102" s="72"/>
      <c r="CR102" s="72"/>
      <c r="CS102" s="72"/>
      <c r="CT102" s="72"/>
      <c r="CU102" s="72"/>
      <c r="CV102" s="72"/>
      <c r="CW102" s="72"/>
      <c r="CX102" s="72"/>
      <c r="CY102" s="72"/>
      <c r="CZ102" s="72"/>
      <c r="DA102" s="72"/>
      <c r="DB102" s="72"/>
      <c r="DC102" s="72"/>
    </row>
  </sheetData>
  <conditionalFormatting sqref="A1:XFD1">
    <cfRule type="duplicateValues" dxfId="3" priority="5"/>
    <cfRule type="duplicateValues" dxfId="2" priority="6"/>
  </conditionalFormatting>
  <conditionalFormatting sqref="B3:B102">
    <cfRule type="uniqueValues" dxfId="1" priority="1"/>
  </conditionalFormatting>
  <conditionalFormatting sqref="DD1:XFD1 A1:AI1">
    <cfRule type="duplicateValues" dxfId="0" priority="9"/>
  </conditionalFormatting>
  <dataValidations count="4">
    <dataValidation type="list" allowBlank="1" showInputMessage="1" showErrorMessage="1" sqref="E3:E102" xr:uid="{3B8D23D8-5A37-45B8-9297-E8F5CE5A79C7}">
      <formula1>Analyte</formula1>
    </dataValidation>
    <dataValidation type="list" allowBlank="1" showInputMessage="1" showErrorMessage="1" sqref="D3:D102" xr:uid="{985FA47B-6E8B-45CF-B05C-FFA01BC56F93}">
      <formula1>Technologie</formula1>
    </dataValidation>
    <dataValidation type="list" allowBlank="1" showInputMessage="1" showErrorMessage="1" sqref="F3:F102" xr:uid="{85A15E97-3ACD-4A9C-917F-5FD4D5C1705B}">
      <formula1>Species</formula1>
    </dataValidation>
    <dataValidation type="list" allowBlank="1" showInputMessage="1" showErrorMessage="1" sqref="G3:G102" xr:uid="{8EA2C41A-C29B-451B-AA76-C4F6791FE9CB}">
      <formula1>Concen</formula1>
    </dataValidation>
  </dataValidations>
  <pageMargins left="0.7" right="0.7" top="0.78740157499999996" bottom="0.78740157499999996" header="0.3" footer="0.3"/>
  <pageSetup paperSize="9" orientation="portrait" verticalDpi="597"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1CE38-C60B-43CD-9451-BC8EC9385204}">
  <sheetPr>
    <tabColor theme="7" tint="0.39997558519241921"/>
  </sheetPr>
  <dimension ref="A2:S102"/>
  <sheetViews>
    <sheetView workbookViewId="0">
      <selection activeCell="J3" sqref="J3"/>
    </sheetView>
  </sheetViews>
  <sheetFormatPr baseColWidth="10" defaultRowHeight="15" x14ac:dyDescent="0.2"/>
  <cols>
    <col min="1" max="1" width="16.1640625" customWidth="1"/>
    <col min="2" max="2" width="16.83203125" customWidth="1"/>
    <col min="3" max="3" width="33.6640625" customWidth="1"/>
    <col min="4" max="4" width="33" customWidth="1"/>
    <col min="5" max="5" width="42" customWidth="1"/>
    <col min="6" max="6" width="30" customWidth="1"/>
    <col min="7" max="7" width="34.6640625" customWidth="1"/>
    <col min="8" max="8" width="29.33203125" customWidth="1"/>
    <col min="9" max="9" width="26.5" customWidth="1"/>
    <col min="10" max="10" width="33.6640625" customWidth="1"/>
    <col min="11" max="11" width="23.5" customWidth="1"/>
    <col min="12" max="12" width="16.6640625" customWidth="1"/>
    <col min="13" max="14" width="38.5" customWidth="1"/>
    <col min="15" max="15" width="25.5" customWidth="1"/>
    <col min="16" max="16" width="15.6640625" customWidth="1"/>
    <col min="17" max="17" width="19.1640625" customWidth="1"/>
    <col min="18" max="18" width="16.6640625" bestFit="1" customWidth="1"/>
    <col min="19" max="19" width="29" customWidth="1"/>
  </cols>
  <sheetData>
    <row r="2" spans="1:19" s="50" customFormat="1" ht="17" x14ac:dyDescent="0.2">
      <c r="A2" s="48" t="s">
        <v>173</v>
      </c>
      <c r="B2" s="49" t="s">
        <v>174</v>
      </c>
      <c r="C2" s="49" t="s">
        <v>175</v>
      </c>
      <c r="D2" s="49" t="s">
        <v>176</v>
      </c>
      <c r="E2" s="49" t="s">
        <v>177</v>
      </c>
      <c r="F2" s="49" t="s">
        <v>178</v>
      </c>
      <c r="G2" s="49" t="s">
        <v>179</v>
      </c>
      <c r="H2" s="49" t="s">
        <v>180</v>
      </c>
      <c r="I2" s="49" t="s">
        <v>181</v>
      </c>
      <c r="J2" s="49" t="s">
        <v>182</v>
      </c>
      <c r="K2" s="49" t="s">
        <v>183</v>
      </c>
      <c r="L2" s="49" t="s">
        <v>184</v>
      </c>
      <c r="M2" s="49" t="s">
        <v>185</v>
      </c>
      <c r="N2" s="49" t="s">
        <v>186</v>
      </c>
      <c r="O2" s="49" t="s">
        <v>187</v>
      </c>
      <c r="P2" s="49" t="s">
        <v>188</v>
      </c>
      <c r="Q2" s="49" t="s">
        <v>189</v>
      </c>
      <c r="R2" s="49" t="s">
        <v>190</v>
      </c>
      <c r="S2" s="49" t="s">
        <v>191</v>
      </c>
    </row>
    <row r="3" spans="1:19" x14ac:dyDescent="0.2">
      <c r="A3">
        <f>IF(ISBLANK(Tabelle1[[#This Row],[Sample Number]]),"",Tabelle1[[#This Row],[Sample Number]])</f>
        <v>1</v>
      </c>
      <c r="B3" t="str">
        <f>IF(ISBLANK(Tabelle1[[#This Row],[QBiC barcode (filled by QBiC)]]),"",Tabelle1[[#This Row],[QBiC barcode (filled by QBiC)]])</f>
        <v/>
      </c>
      <c r="C3" t="str">
        <f>IF(ISBLANK(Tabelle1[[#This Row],[Lab ID]]),"",Tabelle1[[#This Row],[Lab ID]])</f>
        <v/>
      </c>
      <c r="E3" t="str">
        <f>IF(ISBLANK(Tabelle1[[#This Row],[Plate position (e.g. A1)]]),"",Tabelle1[[#This Row],[Plate position (e.g. A1)]])</f>
        <v/>
      </c>
      <c r="F3" t="str">
        <f>IF(ISBLANK(Tabelle1[[#This Row],[Plate title]]),"",Tabelle1[[#This Row],[Plate title]])</f>
        <v/>
      </c>
      <c r="G3" t="str">
        <f>IF(ISBLANK(Tabelle1[[#This Row],[Sample name]]),"",Tabelle1[[#This Row],[Sample name]])</f>
        <v/>
      </c>
      <c r="H3" t="str">
        <f>IF(ISBLANK(Tabelle1[[#This Row],[Batch to respect for sample preparation]]),"",Tabelle1[[#This Row],[Batch to respect for sample preparation]])</f>
        <v/>
      </c>
      <c r="I3" t="str">
        <f>IF(ISBLANK(Tabelle1[[#This Row],[Biological replicate]]),"",Tabelle1[[#This Row],[Biological replicate]])</f>
        <v/>
      </c>
      <c r="K3" t="str">
        <f>IF(ISBLANK(Tabelle1[[#This Row],[Elution buffer]]),"",Tabelle1[[#This Row],[Elution buffer]])</f>
        <v/>
      </c>
      <c r="L3" t="str">
        <f>IF(ISBLANK(Tabelle1[[#This Row],[Sample volume
'[µL']]]),"",Tabelle1[[#This Row],[Sample volume
'[µL']]])</f>
        <v/>
      </c>
      <c r="M3" t="str">
        <f>IF(ISBLANK(Tabelle1[[#This Row],[Purity OD 260nm/280nm]]),"",Tabelle1[[#This Row],[Purity OD 260nm/280nm]])</f>
        <v/>
      </c>
      <c r="N3" t="str">
        <f>IF(ISBLANK(Tabelle1[[#This Row],[Purity OD 260nm/230nm]]),"",Tabelle1[[#This Row],[Purity OD 260nm/230nm]])</f>
        <v/>
      </c>
      <c r="O3" t="str">
        <f>IF(ISBLANK(Tabelle1[[#This Row],[Total amount '[µg']]]),"",Tabelle1[[#This Row],[Total amount '[µg']]])</f>
        <v/>
      </c>
      <c r="P3" t="str">
        <f>IF(ISBLANK(Tabelle1[[#This Row],[RIN/DIN]]),"",Tabelle1[[#This Row],[RIN/DIN]])</f>
        <v/>
      </c>
      <c r="Q3" t="str">
        <f>IF(ISBLANK(Tabelle1[[#This Row],[Pool name]]),"",Tabelle1[[#This Row],[Pool name]])</f>
        <v/>
      </c>
      <c r="R3" t="str">
        <f>IF(ISBLANK(Tabelle1[[#This Row],[Concentration single library '[ng/µl']]]),"",Tabelle1[[#This Row],[Concentration single library '[ng/µl']]])</f>
        <v/>
      </c>
      <c r="S3" t="str">
        <f>IF(ISBLANK(Tabelle1[[#This Row],[Fragment size pool '[bp'] after indexing]]),"",Tabelle1[[#This Row],[Fragment size pool '[bp'] after indexing]])</f>
        <v/>
      </c>
    </row>
    <row r="4" spans="1:19" x14ac:dyDescent="0.2">
      <c r="A4">
        <f>IF(ISBLANK(Tabelle1[[#This Row],[Sample Number]]),"",Tabelle1[[#This Row],[Sample Number]])</f>
        <v>2</v>
      </c>
      <c r="B4" t="str">
        <f>IF(ISBLANK(Tabelle1[[#This Row],[QBiC barcode (filled by QBiC)]]),"",Tabelle1[[#This Row],[QBiC barcode (filled by QBiC)]])</f>
        <v/>
      </c>
      <c r="C4" t="str">
        <f>IF(ISBLANK(Tabelle1[[#This Row],[Lab ID]]),"",Tabelle1[[#This Row],[Lab ID]])</f>
        <v/>
      </c>
      <c r="E4" t="str">
        <f>IF(ISBLANK(Tabelle1[[#This Row],[Plate position (e.g. A1)]]),"",Tabelle1[[#This Row],[Plate position (e.g. A1)]])</f>
        <v/>
      </c>
      <c r="F4" t="str">
        <f>IF(ISBLANK(Tabelle1[[#This Row],[Plate title]]),"",Tabelle1[[#This Row],[Plate title]])</f>
        <v/>
      </c>
      <c r="G4" t="str">
        <f>IF(ISBLANK(Tabelle1[[#This Row],[Sample name]]),"",Tabelle1[[#This Row],[Sample name]])</f>
        <v/>
      </c>
      <c r="H4" t="str">
        <f>IF(ISBLANK(Tabelle1[[#This Row],[Batch to respect for sample preparation]]),"",Tabelle1[[#This Row],[Batch to respect for sample preparation]])</f>
        <v/>
      </c>
      <c r="I4" t="str">
        <f>IF(ISBLANK(Tabelle1[[#This Row],[Biological replicate]]),"",Tabelle1[[#This Row],[Biological replicate]])</f>
        <v/>
      </c>
      <c r="K4" t="str">
        <f>IF(ISBLANK(Tabelle1[[#This Row],[Elution buffer]]),"",Tabelle1[[#This Row],[Elution buffer]])</f>
        <v/>
      </c>
      <c r="L4" t="str">
        <f>IF(ISBLANK(Tabelle1[[#This Row],[Sample volume
'[µL']]]),"",Tabelle1[[#This Row],[Sample volume
'[µL']]])</f>
        <v/>
      </c>
      <c r="M4" t="str">
        <f>IF(ISBLANK(Tabelle1[[#This Row],[Purity OD 260nm/280nm]]),"",Tabelle1[[#This Row],[Purity OD 260nm/280nm]])</f>
        <v/>
      </c>
      <c r="N4" t="str">
        <f>IF(ISBLANK(Tabelle1[[#This Row],[Purity OD 260nm/230nm]]),"",Tabelle1[[#This Row],[Purity OD 260nm/230nm]])</f>
        <v/>
      </c>
      <c r="O4" t="str">
        <f>IF(ISBLANK(Tabelle1[[#This Row],[Total amount '[µg']]]),"",Tabelle1[[#This Row],[Total amount '[µg']]])</f>
        <v/>
      </c>
      <c r="P4" t="str">
        <f>IF(ISBLANK(Tabelle1[[#This Row],[RIN/DIN]]),"",Tabelle1[[#This Row],[RIN/DIN]])</f>
        <v/>
      </c>
      <c r="Q4" t="str">
        <f>IF(ISBLANK(Tabelle1[[#This Row],[Pool name]]),"",Tabelle1[[#This Row],[Pool name]])</f>
        <v/>
      </c>
      <c r="R4" t="str">
        <f>IF(ISBLANK(Tabelle1[[#This Row],[Concentration single library '[ng/µl']]]),"",Tabelle1[[#This Row],[Concentration single library '[ng/µl']]])</f>
        <v/>
      </c>
      <c r="S4" t="str">
        <f>IF(ISBLANK(Tabelle1[[#This Row],[Fragment size pool '[bp'] after indexing]]),"",Tabelle1[[#This Row],[Fragment size pool '[bp'] after indexing]])</f>
        <v/>
      </c>
    </row>
    <row r="5" spans="1:19" x14ac:dyDescent="0.2">
      <c r="A5">
        <f>IF(ISBLANK(Tabelle1[[#This Row],[Sample Number]]),"",Tabelle1[[#This Row],[Sample Number]])</f>
        <v>3</v>
      </c>
      <c r="B5" t="str">
        <f>IF(ISBLANK(Tabelle1[[#This Row],[QBiC barcode (filled by QBiC)]]),"",Tabelle1[[#This Row],[QBiC barcode (filled by QBiC)]])</f>
        <v/>
      </c>
      <c r="C5" t="str">
        <f>IF(ISBLANK(Tabelle1[[#This Row],[Lab ID]]),"",Tabelle1[[#This Row],[Lab ID]])</f>
        <v/>
      </c>
      <c r="E5" t="str">
        <f>IF(ISBLANK(Tabelle1[[#This Row],[Plate position (e.g. A1)]]),"",Tabelle1[[#This Row],[Plate position (e.g. A1)]])</f>
        <v/>
      </c>
      <c r="F5" t="str">
        <f>IF(ISBLANK(Tabelle1[[#This Row],[Plate title]]),"",Tabelle1[[#This Row],[Plate title]])</f>
        <v/>
      </c>
      <c r="G5" t="str">
        <f>IF(ISBLANK(Tabelle1[[#This Row],[Sample name]]),"",Tabelle1[[#This Row],[Sample name]])</f>
        <v/>
      </c>
      <c r="H5" t="str">
        <f>IF(ISBLANK(Tabelle1[[#This Row],[Batch to respect for sample preparation]]),"",Tabelle1[[#This Row],[Batch to respect for sample preparation]])</f>
        <v/>
      </c>
      <c r="I5" t="str">
        <f>IF(ISBLANK(Tabelle1[[#This Row],[Biological replicate]]),"",Tabelle1[[#This Row],[Biological replicate]])</f>
        <v/>
      </c>
      <c r="K5" t="str">
        <f>IF(ISBLANK(Tabelle1[[#This Row],[Elution buffer]]),"",Tabelle1[[#This Row],[Elution buffer]])</f>
        <v/>
      </c>
      <c r="L5" t="str">
        <f>IF(ISBLANK(Tabelle1[[#This Row],[Sample volume
'[µL']]]),"",Tabelle1[[#This Row],[Sample volume
'[µL']]])</f>
        <v/>
      </c>
      <c r="M5" t="str">
        <f>IF(ISBLANK(Tabelle1[[#This Row],[Purity OD 260nm/280nm]]),"",Tabelle1[[#This Row],[Purity OD 260nm/280nm]])</f>
        <v/>
      </c>
      <c r="N5" t="str">
        <f>IF(ISBLANK(Tabelle1[[#This Row],[Purity OD 260nm/230nm]]),"",Tabelle1[[#This Row],[Purity OD 260nm/230nm]])</f>
        <v/>
      </c>
      <c r="O5" t="str">
        <f>IF(ISBLANK(Tabelle1[[#This Row],[Total amount '[µg']]]),"",Tabelle1[[#This Row],[Total amount '[µg']]])</f>
        <v/>
      </c>
      <c r="P5" t="str">
        <f>IF(ISBLANK(Tabelle1[[#This Row],[RIN/DIN]]),"",Tabelle1[[#This Row],[RIN/DIN]])</f>
        <v/>
      </c>
      <c r="Q5" t="str">
        <f>IF(ISBLANK(Tabelle1[[#This Row],[Pool name]]),"",Tabelle1[[#This Row],[Pool name]])</f>
        <v/>
      </c>
      <c r="R5" t="str">
        <f>IF(ISBLANK(Tabelle1[[#This Row],[Concentration single library '[ng/µl']]]),"",Tabelle1[[#This Row],[Concentration single library '[ng/µl']]])</f>
        <v/>
      </c>
      <c r="S5" t="str">
        <f>IF(ISBLANK(Tabelle1[[#This Row],[Fragment size pool '[bp'] after indexing]]),"",Tabelle1[[#This Row],[Fragment size pool '[bp'] after indexing]])</f>
        <v/>
      </c>
    </row>
    <row r="6" spans="1:19" x14ac:dyDescent="0.2">
      <c r="A6">
        <f>IF(ISBLANK(Tabelle1[[#This Row],[Sample Number]]),"",Tabelle1[[#This Row],[Sample Number]])</f>
        <v>4</v>
      </c>
      <c r="B6" t="str">
        <f>IF(ISBLANK(Tabelle1[[#This Row],[QBiC barcode (filled by QBiC)]]),"",Tabelle1[[#This Row],[QBiC barcode (filled by QBiC)]])</f>
        <v/>
      </c>
      <c r="C6" t="str">
        <f>IF(ISBLANK(Tabelle1[[#This Row],[Lab ID]]),"",Tabelle1[[#This Row],[Lab ID]])</f>
        <v/>
      </c>
      <c r="E6" t="str">
        <f>IF(ISBLANK(Tabelle1[[#This Row],[Plate position (e.g. A1)]]),"",Tabelle1[[#This Row],[Plate position (e.g. A1)]])</f>
        <v/>
      </c>
      <c r="F6" t="str">
        <f>IF(ISBLANK(Tabelle1[[#This Row],[Plate title]]),"",Tabelle1[[#This Row],[Plate title]])</f>
        <v/>
      </c>
      <c r="G6" t="str">
        <f>IF(ISBLANK(Tabelle1[[#This Row],[Sample name]]),"",Tabelle1[[#This Row],[Sample name]])</f>
        <v/>
      </c>
      <c r="H6" t="str">
        <f>IF(ISBLANK(Tabelle1[[#This Row],[Batch to respect for sample preparation]]),"",Tabelle1[[#This Row],[Batch to respect for sample preparation]])</f>
        <v/>
      </c>
      <c r="I6" t="str">
        <f>IF(ISBLANK(Tabelle1[[#This Row],[Biological replicate]]),"",Tabelle1[[#This Row],[Biological replicate]])</f>
        <v/>
      </c>
      <c r="K6" t="str">
        <f>IF(ISBLANK(Tabelle1[[#This Row],[Elution buffer]]),"",Tabelle1[[#This Row],[Elution buffer]])</f>
        <v/>
      </c>
      <c r="L6" t="str">
        <f>IF(ISBLANK(Tabelle1[[#This Row],[Sample volume
'[µL']]]),"",Tabelle1[[#This Row],[Sample volume
'[µL']]])</f>
        <v/>
      </c>
      <c r="M6" t="str">
        <f>IF(ISBLANK(Tabelle1[[#This Row],[Purity OD 260nm/280nm]]),"",Tabelle1[[#This Row],[Purity OD 260nm/280nm]])</f>
        <v/>
      </c>
      <c r="N6" t="str">
        <f>IF(ISBLANK(Tabelle1[[#This Row],[Purity OD 260nm/230nm]]),"",Tabelle1[[#This Row],[Purity OD 260nm/230nm]])</f>
        <v/>
      </c>
      <c r="O6" t="str">
        <f>IF(ISBLANK(Tabelle1[[#This Row],[Total amount '[µg']]]),"",Tabelle1[[#This Row],[Total amount '[µg']]])</f>
        <v/>
      </c>
      <c r="P6" t="str">
        <f>IF(ISBLANK(Tabelle1[[#This Row],[RIN/DIN]]),"",Tabelle1[[#This Row],[RIN/DIN]])</f>
        <v/>
      </c>
      <c r="Q6" t="str">
        <f>IF(ISBLANK(Tabelle1[[#This Row],[Pool name]]),"",Tabelle1[[#This Row],[Pool name]])</f>
        <v/>
      </c>
      <c r="R6" t="str">
        <f>IF(ISBLANK(Tabelle1[[#This Row],[Concentration single library '[ng/µl']]]),"",Tabelle1[[#This Row],[Concentration single library '[ng/µl']]])</f>
        <v/>
      </c>
      <c r="S6" t="str">
        <f>IF(ISBLANK(Tabelle1[[#This Row],[Fragment size pool '[bp'] after indexing]]),"",Tabelle1[[#This Row],[Fragment size pool '[bp'] after indexing]])</f>
        <v/>
      </c>
    </row>
    <row r="7" spans="1:19" x14ac:dyDescent="0.2">
      <c r="A7">
        <f>IF(ISBLANK(Tabelle1[[#This Row],[Sample Number]]),"",Tabelle1[[#This Row],[Sample Number]])</f>
        <v>5</v>
      </c>
      <c r="B7" t="str">
        <f>IF(ISBLANK(Tabelle1[[#This Row],[QBiC barcode (filled by QBiC)]]),"",Tabelle1[[#This Row],[QBiC barcode (filled by QBiC)]])</f>
        <v/>
      </c>
      <c r="C7" t="str">
        <f>IF(ISBLANK(Tabelle1[[#This Row],[Lab ID]]),"",Tabelle1[[#This Row],[Lab ID]])</f>
        <v/>
      </c>
      <c r="E7" t="str">
        <f>IF(ISBLANK(Tabelle1[[#This Row],[Plate position (e.g. A1)]]),"",Tabelle1[[#This Row],[Plate position (e.g. A1)]])</f>
        <v/>
      </c>
      <c r="F7" t="str">
        <f>IF(ISBLANK(Tabelle1[[#This Row],[Plate title]]),"",Tabelle1[[#This Row],[Plate title]])</f>
        <v/>
      </c>
      <c r="G7" t="str">
        <f>IF(ISBLANK(Tabelle1[[#This Row],[Sample name]]),"",Tabelle1[[#This Row],[Sample name]])</f>
        <v/>
      </c>
      <c r="H7" t="str">
        <f>IF(ISBLANK(Tabelle1[[#This Row],[Batch to respect for sample preparation]]),"",Tabelle1[[#This Row],[Batch to respect for sample preparation]])</f>
        <v/>
      </c>
      <c r="I7" t="str">
        <f>IF(ISBLANK(Tabelle1[[#This Row],[Biological replicate]]),"",Tabelle1[[#This Row],[Biological replicate]])</f>
        <v/>
      </c>
      <c r="K7" t="str">
        <f>IF(ISBLANK(Tabelle1[[#This Row],[Elution buffer]]),"",Tabelle1[[#This Row],[Elution buffer]])</f>
        <v/>
      </c>
      <c r="L7" t="str">
        <f>IF(ISBLANK(Tabelle1[[#This Row],[Sample volume
'[µL']]]),"",Tabelle1[[#This Row],[Sample volume
'[µL']]])</f>
        <v/>
      </c>
      <c r="M7" t="str">
        <f>IF(ISBLANK(Tabelle1[[#This Row],[Purity OD 260nm/280nm]]),"",Tabelle1[[#This Row],[Purity OD 260nm/280nm]])</f>
        <v/>
      </c>
      <c r="N7" t="str">
        <f>IF(ISBLANK(Tabelle1[[#This Row],[Purity OD 260nm/230nm]]),"",Tabelle1[[#This Row],[Purity OD 260nm/230nm]])</f>
        <v/>
      </c>
      <c r="O7" t="str">
        <f>IF(ISBLANK(Tabelle1[[#This Row],[Total amount '[µg']]]),"",Tabelle1[[#This Row],[Total amount '[µg']]])</f>
        <v/>
      </c>
      <c r="P7" t="str">
        <f>IF(ISBLANK(Tabelle1[[#This Row],[RIN/DIN]]),"",Tabelle1[[#This Row],[RIN/DIN]])</f>
        <v/>
      </c>
      <c r="Q7" t="str">
        <f>IF(ISBLANK(Tabelle1[[#This Row],[Pool name]]),"",Tabelle1[[#This Row],[Pool name]])</f>
        <v/>
      </c>
      <c r="R7" t="str">
        <f>IF(ISBLANK(Tabelle1[[#This Row],[Concentration single library '[ng/µl']]]),"",Tabelle1[[#This Row],[Concentration single library '[ng/µl']]])</f>
        <v/>
      </c>
      <c r="S7" t="str">
        <f>IF(ISBLANK(Tabelle1[[#This Row],[Fragment size pool '[bp'] after indexing]]),"",Tabelle1[[#This Row],[Fragment size pool '[bp'] after indexing]])</f>
        <v/>
      </c>
    </row>
    <row r="8" spans="1:19" x14ac:dyDescent="0.2">
      <c r="A8">
        <f>IF(ISBLANK(Tabelle1[[#This Row],[Sample Number]]),"",Tabelle1[[#This Row],[Sample Number]])</f>
        <v>6</v>
      </c>
      <c r="B8" t="str">
        <f>IF(ISBLANK(Tabelle1[[#This Row],[QBiC barcode (filled by QBiC)]]),"",Tabelle1[[#This Row],[QBiC barcode (filled by QBiC)]])</f>
        <v/>
      </c>
      <c r="C8" t="str">
        <f>IF(ISBLANK(Tabelle1[[#This Row],[Lab ID]]),"",Tabelle1[[#This Row],[Lab ID]])</f>
        <v/>
      </c>
      <c r="E8" t="str">
        <f>IF(ISBLANK(Tabelle1[[#This Row],[Plate position (e.g. A1)]]),"",Tabelle1[[#This Row],[Plate position (e.g. A1)]])</f>
        <v/>
      </c>
      <c r="F8" t="str">
        <f>IF(ISBLANK(Tabelle1[[#This Row],[Plate title]]),"",Tabelle1[[#This Row],[Plate title]])</f>
        <v/>
      </c>
      <c r="G8" t="str">
        <f>IF(ISBLANK(Tabelle1[[#This Row],[Sample name]]),"",Tabelle1[[#This Row],[Sample name]])</f>
        <v/>
      </c>
      <c r="H8" t="str">
        <f>IF(ISBLANK(Tabelle1[[#This Row],[Batch to respect for sample preparation]]),"",Tabelle1[[#This Row],[Batch to respect for sample preparation]])</f>
        <v/>
      </c>
      <c r="I8" t="str">
        <f>IF(ISBLANK(Tabelle1[[#This Row],[Biological replicate]]),"",Tabelle1[[#This Row],[Biological replicate]])</f>
        <v/>
      </c>
      <c r="K8" t="str">
        <f>IF(ISBLANK(Tabelle1[[#This Row],[Elution buffer]]),"",Tabelle1[[#This Row],[Elution buffer]])</f>
        <v/>
      </c>
      <c r="L8" t="str">
        <f>IF(ISBLANK(Tabelle1[[#This Row],[Sample volume
'[µL']]]),"",Tabelle1[[#This Row],[Sample volume
'[µL']]])</f>
        <v/>
      </c>
      <c r="M8" t="str">
        <f>IF(ISBLANK(Tabelle1[[#This Row],[Purity OD 260nm/280nm]]),"",Tabelle1[[#This Row],[Purity OD 260nm/280nm]])</f>
        <v/>
      </c>
      <c r="N8" t="str">
        <f>IF(ISBLANK(Tabelle1[[#This Row],[Purity OD 260nm/230nm]]),"",Tabelle1[[#This Row],[Purity OD 260nm/230nm]])</f>
        <v/>
      </c>
      <c r="O8" t="str">
        <f>IF(ISBLANK(Tabelle1[[#This Row],[Total amount '[µg']]]),"",Tabelle1[[#This Row],[Total amount '[µg']]])</f>
        <v/>
      </c>
      <c r="P8" t="str">
        <f>IF(ISBLANK(Tabelle1[[#This Row],[RIN/DIN]]),"",Tabelle1[[#This Row],[RIN/DIN]])</f>
        <v/>
      </c>
      <c r="Q8" t="str">
        <f>IF(ISBLANK(Tabelle1[[#This Row],[Pool name]]),"",Tabelle1[[#This Row],[Pool name]])</f>
        <v/>
      </c>
      <c r="R8" t="str">
        <f>IF(ISBLANK(Tabelle1[[#This Row],[Concentration single library '[ng/µl']]]),"",Tabelle1[[#This Row],[Concentration single library '[ng/µl']]])</f>
        <v/>
      </c>
      <c r="S8" t="str">
        <f>IF(ISBLANK(Tabelle1[[#This Row],[Fragment size pool '[bp'] after indexing]]),"",Tabelle1[[#This Row],[Fragment size pool '[bp'] after indexing]])</f>
        <v/>
      </c>
    </row>
    <row r="9" spans="1:19" x14ac:dyDescent="0.2">
      <c r="A9">
        <f>IF(ISBLANK(Tabelle1[[#This Row],[Sample Number]]),"",Tabelle1[[#This Row],[Sample Number]])</f>
        <v>7</v>
      </c>
      <c r="B9" t="str">
        <f>IF(ISBLANK(Tabelle1[[#This Row],[QBiC barcode (filled by QBiC)]]),"",Tabelle1[[#This Row],[QBiC barcode (filled by QBiC)]])</f>
        <v/>
      </c>
      <c r="C9" t="str">
        <f>IF(ISBLANK(Tabelle1[[#This Row],[Lab ID]]),"",Tabelle1[[#This Row],[Lab ID]])</f>
        <v/>
      </c>
      <c r="E9" t="str">
        <f>IF(ISBLANK(Tabelle1[[#This Row],[Plate position (e.g. A1)]]),"",Tabelle1[[#This Row],[Plate position (e.g. A1)]])</f>
        <v/>
      </c>
      <c r="F9" t="str">
        <f>IF(ISBLANK(Tabelle1[[#This Row],[Plate title]]),"",Tabelle1[[#This Row],[Plate title]])</f>
        <v/>
      </c>
      <c r="G9" t="str">
        <f>IF(ISBLANK(Tabelle1[[#This Row],[Sample name]]),"",Tabelle1[[#This Row],[Sample name]])</f>
        <v/>
      </c>
      <c r="H9" t="str">
        <f>IF(ISBLANK(Tabelle1[[#This Row],[Batch to respect for sample preparation]]),"",Tabelle1[[#This Row],[Batch to respect for sample preparation]])</f>
        <v/>
      </c>
      <c r="I9" t="str">
        <f>IF(ISBLANK(Tabelle1[[#This Row],[Biological replicate]]),"",Tabelle1[[#This Row],[Biological replicate]])</f>
        <v/>
      </c>
      <c r="K9" t="str">
        <f>IF(ISBLANK(Tabelle1[[#This Row],[Elution buffer]]),"",Tabelle1[[#This Row],[Elution buffer]])</f>
        <v/>
      </c>
      <c r="L9" t="str">
        <f>IF(ISBLANK(Tabelle1[[#This Row],[Sample volume
'[µL']]]),"",Tabelle1[[#This Row],[Sample volume
'[µL']]])</f>
        <v/>
      </c>
      <c r="M9" t="str">
        <f>IF(ISBLANK(Tabelle1[[#This Row],[Purity OD 260nm/280nm]]),"",Tabelle1[[#This Row],[Purity OD 260nm/280nm]])</f>
        <v/>
      </c>
      <c r="N9" t="str">
        <f>IF(ISBLANK(Tabelle1[[#This Row],[Purity OD 260nm/230nm]]),"",Tabelle1[[#This Row],[Purity OD 260nm/230nm]])</f>
        <v/>
      </c>
      <c r="O9" t="str">
        <f>IF(ISBLANK(Tabelle1[[#This Row],[Total amount '[µg']]]),"",Tabelle1[[#This Row],[Total amount '[µg']]])</f>
        <v/>
      </c>
      <c r="P9" t="str">
        <f>IF(ISBLANK(Tabelle1[[#This Row],[RIN/DIN]]),"",Tabelle1[[#This Row],[RIN/DIN]])</f>
        <v/>
      </c>
      <c r="Q9" t="str">
        <f>IF(ISBLANK(Tabelle1[[#This Row],[Pool name]]),"",Tabelle1[[#This Row],[Pool name]])</f>
        <v/>
      </c>
      <c r="R9" t="str">
        <f>IF(ISBLANK(Tabelle1[[#This Row],[Concentration single library '[ng/µl']]]),"",Tabelle1[[#This Row],[Concentration single library '[ng/µl']]])</f>
        <v/>
      </c>
      <c r="S9" t="str">
        <f>IF(ISBLANK(Tabelle1[[#This Row],[Fragment size pool '[bp'] after indexing]]),"",Tabelle1[[#This Row],[Fragment size pool '[bp'] after indexing]])</f>
        <v/>
      </c>
    </row>
    <row r="10" spans="1:19" x14ac:dyDescent="0.2">
      <c r="A10">
        <f>IF(ISBLANK(Tabelle1[[#This Row],[Sample Number]]),"",Tabelle1[[#This Row],[Sample Number]])</f>
        <v>8</v>
      </c>
      <c r="B10" t="str">
        <f>IF(ISBLANK(Tabelle1[[#This Row],[QBiC barcode (filled by QBiC)]]),"",Tabelle1[[#This Row],[QBiC barcode (filled by QBiC)]])</f>
        <v/>
      </c>
      <c r="C10" t="str">
        <f>IF(ISBLANK(Tabelle1[[#This Row],[Lab ID]]),"",Tabelle1[[#This Row],[Lab ID]])</f>
        <v/>
      </c>
      <c r="E10" t="str">
        <f>IF(ISBLANK(Tabelle1[[#This Row],[Plate position (e.g. A1)]]),"",Tabelle1[[#This Row],[Plate position (e.g. A1)]])</f>
        <v/>
      </c>
      <c r="F10" t="str">
        <f>IF(ISBLANK(Tabelle1[[#This Row],[Plate title]]),"",Tabelle1[[#This Row],[Plate title]])</f>
        <v/>
      </c>
      <c r="G10" t="str">
        <f>IF(ISBLANK(Tabelle1[[#This Row],[Sample name]]),"",Tabelle1[[#This Row],[Sample name]])</f>
        <v/>
      </c>
      <c r="H10" t="str">
        <f>IF(ISBLANK(Tabelle1[[#This Row],[Batch to respect for sample preparation]]),"",Tabelle1[[#This Row],[Batch to respect for sample preparation]])</f>
        <v/>
      </c>
      <c r="I10" t="str">
        <f>IF(ISBLANK(Tabelle1[[#This Row],[Biological replicate]]),"",Tabelle1[[#This Row],[Biological replicate]])</f>
        <v/>
      </c>
      <c r="K10" t="str">
        <f>IF(ISBLANK(Tabelle1[[#This Row],[Elution buffer]]),"",Tabelle1[[#This Row],[Elution buffer]])</f>
        <v/>
      </c>
      <c r="L10" t="str">
        <f>IF(ISBLANK(Tabelle1[[#This Row],[Sample volume
'[µL']]]),"",Tabelle1[[#This Row],[Sample volume
'[µL']]])</f>
        <v/>
      </c>
      <c r="M10" t="str">
        <f>IF(ISBLANK(Tabelle1[[#This Row],[Purity OD 260nm/280nm]]),"",Tabelle1[[#This Row],[Purity OD 260nm/280nm]])</f>
        <v/>
      </c>
      <c r="N10" t="str">
        <f>IF(ISBLANK(Tabelle1[[#This Row],[Purity OD 260nm/230nm]]),"",Tabelle1[[#This Row],[Purity OD 260nm/230nm]])</f>
        <v/>
      </c>
      <c r="O10" t="str">
        <f>IF(ISBLANK(Tabelle1[[#This Row],[Total amount '[µg']]]),"",Tabelle1[[#This Row],[Total amount '[µg']]])</f>
        <v/>
      </c>
      <c r="P10" t="str">
        <f>IF(ISBLANK(Tabelle1[[#This Row],[RIN/DIN]]),"",Tabelle1[[#This Row],[RIN/DIN]])</f>
        <v/>
      </c>
      <c r="Q10" t="str">
        <f>IF(ISBLANK(Tabelle1[[#This Row],[Pool name]]),"",Tabelle1[[#This Row],[Pool name]])</f>
        <v/>
      </c>
      <c r="R10" t="str">
        <f>IF(ISBLANK(Tabelle1[[#This Row],[Concentration single library '[ng/µl']]]),"",Tabelle1[[#This Row],[Concentration single library '[ng/µl']]])</f>
        <v/>
      </c>
      <c r="S10" t="str">
        <f>IF(ISBLANK(Tabelle1[[#This Row],[Fragment size pool '[bp'] after indexing]]),"",Tabelle1[[#This Row],[Fragment size pool '[bp'] after indexing]])</f>
        <v/>
      </c>
    </row>
    <row r="11" spans="1:19" x14ac:dyDescent="0.2">
      <c r="A11">
        <f>IF(ISBLANK(Tabelle1[[#This Row],[Sample Number]]),"",Tabelle1[[#This Row],[Sample Number]])</f>
        <v>9</v>
      </c>
      <c r="B11" t="str">
        <f>IF(ISBLANK(Tabelle1[[#This Row],[QBiC barcode (filled by QBiC)]]),"",Tabelle1[[#This Row],[QBiC barcode (filled by QBiC)]])</f>
        <v/>
      </c>
      <c r="C11" t="str">
        <f>IF(ISBLANK(Tabelle1[[#This Row],[Lab ID]]),"",Tabelle1[[#This Row],[Lab ID]])</f>
        <v/>
      </c>
      <c r="E11" t="str">
        <f>IF(ISBLANK(Tabelle1[[#This Row],[Plate position (e.g. A1)]]),"",Tabelle1[[#This Row],[Plate position (e.g. A1)]])</f>
        <v/>
      </c>
      <c r="F11" t="str">
        <f>IF(ISBLANK(Tabelle1[[#This Row],[Plate title]]),"",Tabelle1[[#This Row],[Plate title]])</f>
        <v/>
      </c>
      <c r="G11" t="str">
        <f>IF(ISBLANK(Tabelle1[[#This Row],[Sample name]]),"",Tabelle1[[#This Row],[Sample name]])</f>
        <v/>
      </c>
      <c r="H11" t="str">
        <f>IF(ISBLANK(Tabelle1[[#This Row],[Batch to respect for sample preparation]]),"",Tabelle1[[#This Row],[Batch to respect for sample preparation]])</f>
        <v/>
      </c>
      <c r="I11" t="str">
        <f>IF(ISBLANK(Tabelle1[[#This Row],[Biological replicate]]),"",Tabelle1[[#This Row],[Biological replicate]])</f>
        <v/>
      </c>
      <c r="K11" t="str">
        <f>IF(ISBLANK(Tabelle1[[#This Row],[Elution buffer]]),"",Tabelle1[[#This Row],[Elution buffer]])</f>
        <v/>
      </c>
      <c r="L11" t="str">
        <f>IF(ISBLANK(Tabelle1[[#This Row],[Sample volume
'[µL']]]),"",Tabelle1[[#This Row],[Sample volume
'[µL']]])</f>
        <v/>
      </c>
      <c r="M11" t="str">
        <f>IF(ISBLANK(Tabelle1[[#This Row],[Purity OD 260nm/280nm]]),"",Tabelle1[[#This Row],[Purity OD 260nm/280nm]])</f>
        <v/>
      </c>
      <c r="N11" t="str">
        <f>IF(ISBLANK(Tabelle1[[#This Row],[Purity OD 260nm/230nm]]),"",Tabelle1[[#This Row],[Purity OD 260nm/230nm]])</f>
        <v/>
      </c>
      <c r="O11" t="str">
        <f>IF(ISBLANK(Tabelle1[[#This Row],[Total amount '[µg']]]),"",Tabelle1[[#This Row],[Total amount '[µg']]])</f>
        <v/>
      </c>
      <c r="P11" t="str">
        <f>IF(ISBLANK(Tabelle1[[#This Row],[RIN/DIN]]),"",Tabelle1[[#This Row],[RIN/DIN]])</f>
        <v/>
      </c>
      <c r="Q11" t="str">
        <f>IF(ISBLANK(Tabelle1[[#This Row],[Pool name]]),"",Tabelle1[[#This Row],[Pool name]])</f>
        <v/>
      </c>
      <c r="R11" t="str">
        <f>IF(ISBLANK(Tabelle1[[#This Row],[Concentration single library '[ng/µl']]]),"",Tabelle1[[#This Row],[Concentration single library '[ng/µl']]])</f>
        <v/>
      </c>
      <c r="S11" t="str">
        <f>IF(ISBLANK(Tabelle1[[#This Row],[Fragment size pool '[bp'] after indexing]]),"",Tabelle1[[#This Row],[Fragment size pool '[bp'] after indexing]])</f>
        <v/>
      </c>
    </row>
    <row r="12" spans="1:19" x14ac:dyDescent="0.2">
      <c r="A12">
        <f>IF(ISBLANK(Tabelle1[[#This Row],[Sample Number]]),"",Tabelle1[[#This Row],[Sample Number]])</f>
        <v>10</v>
      </c>
      <c r="B12" t="str">
        <f>IF(ISBLANK(Tabelle1[[#This Row],[QBiC barcode (filled by QBiC)]]),"",Tabelle1[[#This Row],[QBiC barcode (filled by QBiC)]])</f>
        <v/>
      </c>
      <c r="C12" t="str">
        <f>IF(ISBLANK(Tabelle1[[#This Row],[Lab ID]]),"",Tabelle1[[#This Row],[Lab ID]])</f>
        <v/>
      </c>
      <c r="E12" t="str">
        <f>IF(ISBLANK(Tabelle1[[#This Row],[Plate position (e.g. A1)]]),"",Tabelle1[[#This Row],[Plate position (e.g. A1)]])</f>
        <v/>
      </c>
      <c r="F12" t="str">
        <f>IF(ISBLANK(Tabelle1[[#This Row],[Plate title]]),"",Tabelle1[[#This Row],[Plate title]])</f>
        <v/>
      </c>
      <c r="G12" t="str">
        <f>IF(ISBLANK(Tabelle1[[#This Row],[Sample name]]),"",Tabelle1[[#This Row],[Sample name]])</f>
        <v/>
      </c>
      <c r="H12" t="str">
        <f>IF(ISBLANK(Tabelle1[[#This Row],[Batch to respect for sample preparation]]),"",Tabelle1[[#This Row],[Batch to respect for sample preparation]])</f>
        <v/>
      </c>
      <c r="I12" t="str">
        <f>IF(ISBLANK(Tabelle1[[#This Row],[Biological replicate]]),"",Tabelle1[[#This Row],[Biological replicate]])</f>
        <v/>
      </c>
      <c r="K12" t="str">
        <f>IF(ISBLANK(Tabelle1[[#This Row],[Elution buffer]]),"",Tabelle1[[#This Row],[Elution buffer]])</f>
        <v/>
      </c>
      <c r="L12" t="str">
        <f>IF(ISBLANK(Tabelle1[[#This Row],[Sample volume
'[µL']]]),"",Tabelle1[[#This Row],[Sample volume
'[µL']]])</f>
        <v/>
      </c>
      <c r="M12" t="str">
        <f>IF(ISBLANK(Tabelle1[[#This Row],[Purity OD 260nm/280nm]]),"",Tabelle1[[#This Row],[Purity OD 260nm/280nm]])</f>
        <v/>
      </c>
      <c r="N12" t="str">
        <f>IF(ISBLANK(Tabelle1[[#This Row],[Purity OD 260nm/230nm]]),"",Tabelle1[[#This Row],[Purity OD 260nm/230nm]])</f>
        <v/>
      </c>
      <c r="O12" t="str">
        <f>IF(ISBLANK(Tabelle1[[#This Row],[Total amount '[µg']]]),"",Tabelle1[[#This Row],[Total amount '[µg']]])</f>
        <v/>
      </c>
      <c r="P12" t="str">
        <f>IF(ISBLANK(Tabelle1[[#This Row],[RIN/DIN]]),"",Tabelle1[[#This Row],[RIN/DIN]])</f>
        <v/>
      </c>
      <c r="Q12" t="str">
        <f>IF(ISBLANK(Tabelle1[[#This Row],[Pool name]]),"",Tabelle1[[#This Row],[Pool name]])</f>
        <v/>
      </c>
      <c r="R12" t="str">
        <f>IF(ISBLANK(Tabelle1[[#This Row],[Concentration single library '[ng/µl']]]),"",Tabelle1[[#This Row],[Concentration single library '[ng/µl']]])</f>
        <v/>
      </c>
      <c r="S12" t="str">
        <f>IF(ISBLANK(Tabelle1[[#This Row],[Fragment size pool '[bp'] after indexing]]),"",Tabelle1[[#This Row],[Fragment size pool '[bp'] after indexing]])</f>
        <v/>
      </c>
    </row>
    <row r="13" spans="1:19" x14ac:dyDescent="0.2">
      <c r="A13">
        <f>IF(ISBLANK(Tabelle1[[#This Row],[Sample Number]]),"",Tabelle1[[#This Row],[Sample Number]])</f>
        <v>11</v>
      </c>
      <c r="B13" t="str">
        <f>IF(ISBLANK(Tabelle1[[#This Row],[QBiC barcode (filled by QBiC)]]),"",Tabelle1[[#This Row],[QBiC barcode (filled by QBiC)]])</f>
        <v/>
      </c>
      <c r="C13" t="str">
        <f>IF(ISBLANK(Tabelle1[[#This Row],[Lab ID]]),"",Tabelle1[[#This Row],[Lab ID]])</f>
        <v/>
      </c>
      <c r="E13" t="str">
        <f>IF(ISBLANK(Tabelle1[[#This Row],[Plate position (e.g. A1)]]),"",Tabelle1[[#This Row],[Plate position (e.g. A1)]])</f>
        <v/>
      </c>
      <c r="F13" t="str">
        <f>IF(ISBLANK(Tabelle1[[#This Row],[Plate title]]),"",Tabelle1[[#This Row],[Plate title]])</f>
        <v/>
      </c>
      <c r="G13" t="str">
        <f>IF(ISBLANK(Tabelle1[[#This Row],[Sample name]]),"",Tabelle1[[#This Row],[Sample name]])</f>
        <v/>
      </c>
      <c r="H13" t="str">
        <f>IF(ISBLANK(Tabelle1[[#This Row],[Batch to respect for sample preparation]]),"",Tabelle1[[#This Row],[Batch to respect for sample preparation]])</f>
        <v/>
      </c>
      <c r="I13" t="str">
        <f>IF(ISBLANK(Tabelle1[[#This Row],[Biological replicate]]),"",Tabelle1[[#This Row],[Biological replicate]])</f>
        <v/>
      </c>
      <c r="K13" t="str">
        <f>IF(ISBLANK(Tabelle1[[#This Row],[Elution buffer]]),"",Tabelle1[[#This Row],[Elution buffer]])</f>
        <v/>
      </c>
      <c r="L13" t="str">
        <f>IF(ISBLANK(Tabelle1[[#This Row],[Sample volume
'[µL']]]),"",Tabelle1[[#This Row],[Sample volume
'[µL']]])</f>
        <v/>
      </c>
      <c r="M13" t="str">
        <f>IF(ISBLANK(Tabelle1[[#This Row],[Purity OD 260nm/280nm]]),"",Tabelle1[[#This Row],[Purity OD 260nm/280nm]])</f>
        <v/>
      </c>
      <c r="N13" t="str">
        <f>IF(ISBLANK(Tabelle1[[#This Row],[Purity OD 260nm/230nm]]),"",Tabelle1[[#This Row],[Purity OD 260nm/230nm]])</f>
        <v/>
      </c>
      <c r="O13" t="str">
        <f>IF(ISBLANK(Tabelle1[[#This Row],[Total amount '[µg']]]),"",Tabelle1[[#This Row],[Total amount '[µg']]])</f>
        <v/>
      </c>
      <c r="P13" t="str">
        <f>IF(ISBLANK(Tabelle1[[#This Row],[RIN/DIN]]),"",Tabelle1[[#This Row],[RIN/DIN]])</f>
        <v/>
      </c>
      <c r="Q13" t="str">
        <f>IF(ISBLANK(Tabelle1[[#This Row],[Pool name]]),"",Tabelle1[[#This Row],[Pool name]])</f>
        <v/>
      </c>
      <c r="R13" t="str">
        <f>IF(ISBLANK(Tabelle1[[#This Row],[Concentration single library '[ng/µl']]]),"",Tabelle1[[#This Row],[Concentration single library '[ng/µl']]])</f>
        <v/>
      </c>
      <c r="S13" t="str">
        <f>IF(ISBLANK(Tabelle1[[#This Row],[Fragment size pool '[bp'] after indexing]]),"",Tabelle1[[#This Row],[Fragment size pool '[bp'] after indexing]])</f>
        <v/>
      </c>
    </row>
    <row r="14" spans="1:19" x14ac:dyDescent="0.2">
      <c r="A14">
        <f>IF(ISBLANK(Tabelle1[[#This Row],[Sample Number]]),"",Tabelle1[[#This Row],[Sample Number]])</f>
        <v>12</v>
      </c>
      <c r="B14" t="str">
        <f>IF(ISBLANK(Tabelle1[[#This Row],[QBiC barcode (filled by QBiC)]]),"",Tabelle1[[#This Row],[QBiC barcode (filled by QBiC)]])</f>
        <v/>
      </c>
      <c r="C14" t="str">
        <f>IF(ISBLANK(Tabelle1[[#This Row],[Lab ID]]),"",Tabelle1[[#This Row],[Lab ID]])</f>
        <v/>
      </c>
      <c r="E14" t="str">
        <f>IF(ISBLANK(Tabelle1[[#This Row],[Plate position (e.g. A1)]]),"",Tabelle1[[#This Row],[Plate position (e.g. A1)]])</f>
        <v/>
      </c>
      <c r="F14" t="str">
        <f>IF(ISBLANK(Tabelle1[[#This Row],[Plate title]]),"",Tabelle1[[#This Row],[Plate title]])</f>
        <v/>
      </c>
      <c r="G14" t="str">
        <f>IF(ISBLANK(Tabelle1[[#This Row],[Sample name]]),"",Tabelle1[[#This Row],[Sample name]])</f>
        <v/>
      </c>
      <c r="H14" t="str">
        <f>IF(ISBLANK(Tabelle1[[#This Row],[Batch to respect for sample preparation]]),"",Tabelle1[[#This Row],[Batch to respect for sample preparation]])</f>
        <v/>
      </c>
      <c r="I14" t="str">
        <f>IF(ISBLANK(Tabelle1[[#This Row],[Biological replicate]]),"",Tabelle1[[#This Row],[Biological replicate]])</f>
        <v/>
      </c>
      <c r="K14" t="str">
        <f>IF(ISBLANK(Tabelle1[[#This Row],[Elution buffer]]),"",Tabelle1[[#This Row],[Elution buffer]])</f>
        <v/>
      </c>
      <c r="L14" t="str">
        <f>IF(ISBLANK(Tabelle1[[#This Row],[Sample volume
'[µL']]]),"",Tabelle1[[#This Row],[Sample volume
'[µL']]])</f>
        <v/>
      </c>
      <c r="M14" t="str">
        <f>IF(ISBLANK(Tabelle1[[#This Row],[Purity OD 260nm/280nm]]),"",Tabelle1[[#This Row],[Purity OD 260nm/280nm]])</f>
        <v/>
      </c>
      <c r="N14" t="str">
        <f>IF(ISBLANK(Tabelle1[[#This Row],[Purity OD 260nm/230nm]]),"",Tabelle1[[#This Row],[Purity OD 260nm/230nm]])</f>
        <v/>
      </c>
      <c r="O14" t="str">
        <f>IF(ISBLANK(Tabelle1[[#This Row],[Total amount '[µg']]]),"",Tabelle1[[#This Row],[Total amount '[µg']]])</f>
        <v/>
      </c>
      <c r="P14" t="str">
        <f>IF(ISBLANK(Tabelle1[[#This Row],[RIN/DIN]]),"",Tabelle1[[#This Row],[RIN/DIN]])</f>
        <v/>
      </c>
      <c r="Q14" t="str">
        <f>IF(ISBLANK(Tabelle1[[#This Row],[Pool name]]),"",Tabelle1[[#This Row],[Pool name]])</f>
        <v/>
      </c>
      <c r="R14" t="str">
        <f>IF(ISBLANK(Tabelle1[[#This Row],[Concentration single library '[ng/µl']]]),"",Tabelle1[[#This Row],[Concentration single library '[ng/µl']]])</f>
        <v/>
      </c>
      <c r="S14" t="str">
        <f>IF(ISBLANK(Tabelle1[[#This Row],[Fragment size pool '[bp'] after indexing]]),"",Tabelle1[[#This Row],[Fragment size pool '[bp'] after indexing]])</f>
        <v/>
      </c>
    </row>
    <row r="15" spans="1:19" x14ac:dyDescent="0.2">
      <c r="A15">
        <f>IF(ISBLANK(Tabelle1[[#This Row],[Sample Number]]),"",Tabelle1[[#This Row],[Sample Number]])</f>
        <v>13</v>
      </c>
      <c r="B15" t="str">
        <f>IF(ISBLANK(Tabelle1[[#This Row],[QBiC barcode (filled by QBiC)]]),"",Tabelle1[[#This Row],[QBiC barcode (filled by QBiC)]])</f>
        <v/>
      </c>
      <c r="C15" t="str">
        <f>IF(ISBLANK(Tabelle1[[#This Row],[Lab ID]]),"",Tabelle1[[#This Row],[Lab ID]])</f>
        <v/>
      </c>
      <c r="E15" t="str">
        <f>IF(ISBLANK(Tabelle1[[#This Row],[Plate position (e.g. A1)]]),"",Tabelle1[[#This Row],[Plate position (e.g. A1)]])</f>
        <v/>
      </c>
      <c r="F15" t="str">
        <f>IF(ISBLANK(Tabelle1[[#This Row],[Plate title]]),"",Tabelle1[[#This Row],[Plate title]])</f>
        <v/>
      </c>
      <c r="G15" t="str">
        <f>IF(ISBLANK(Tabelle1[[#This Row],[Sample name]]),"",Tabelle1[[#This Row],[Sample name]])</f>
        <v/>
      </c>
      <c r="H15" t="str">
        <f>IF(ISBLANK(Tabelle1[[#This Row],[Batch to respect for sample preparation]]),"",Tabelle1[[#This Row],[Batch to respect for sample preparation]])</f>
        <v/>
      </c>
      <c r="I15" t="str">
        <f>IF(ISBLANK(Tabelle1[[#This Row],[Biological replicate]]),"",Tabelle1[[#This Row],[Biological replicate]])</f>
        <v/>
      </c>
      <c r="K15" t="str">
        <f>IF(ISBLANK(Tabelle1[[#This Row],[Elution buffer]]),"",Tabelle1[[#This Row],[Elution buffer]])</f>
        <v/>
      </c>
      <c r="L15" t="str">
        <f>IF(ISBLANK(Tabelle1[[#This Row],[Sample volume
'[µL']]]),"",Tabelle1[[#This Row],[Sample volume
'[µL']]])</f>
        <v/>
      </c>
      <c r="M15" t="str">
        <f>IF(ISBLANK(Tabelle1[[#This Row],[Purity OD 260nm/280nm]]),"",Tabelle1[[#This Row],[Purity OD 260nm/280nm]])</f>
        <v/>
      </c>
      <c r="N15" t="str">
        <f>IF(ISBLANK(Tabelle1[[#This Row],[Purity OD 260nm/230nm]]),"",Tabelle1[[#This Row],[Purity OD 260nm/230nm]])</f>
        <v/>
      </c>
      <c r="O15" t="str">
        <f>IF(ISBLANK(Tabelle1[[#This Row],[Total amount '[µg']]]),"",Tabelle1[[#This Row],[Total amount '[µg']]])</f>
        <v/>
      </c>
      <c r="P15" t="str">
        <f>IF(ISBLANK(Tabelle1[[#This Row],[RIN/DIN]]),"",Tabelle1[[#This Row],[RIN/DIN]])</f>
        <v/>
      </c>
      <c r="Q15" t="str">
        <f>IF(ISBLANK(Tabelle1[[#This Row],[Pool name]]),"",Tabelle1[[#This Row],[Pool name]])</f>
        <v/>
      </c>
      <c r="R15" t="str">
        <f>IF(ISBLANK(Tabelle1[[#This Row],[Concentration single library '[ng/µl']]]),"",Tabelle1[[#This Row],[Concentration single library '[ng/µl']]])</f>
        <v/>
      </c>
      <c r="S15" t="str">
        <f>IF(ISBLANK(Tabelle1[[#This Row],[Fragment size pool '[bp'] after indexing]]),"",Tabelle1[[#This Row],[Fragment size pool '[bp'] after indexing]])</f>
        <v/>
      </c>
    </row>
    <row r="16" spans="1:19" x14ac:dyDescent="0.2">
      <c r="A16">
        <f>IF(ISBLANK(Tabelle1[[#This Row],[Sample Number]]),"",Tabelle1[[#This Row],[Sample Number]])</f>
        <v>14</v>
      </c>
      <c r="B16" t="str">
        <f>IF(ISBLANK(Tabelle1[[#This Row],[QBiC barcode (filled by QBiC)]]),"",Tabelle1[[#This Row],[QBiC barcode (filled by QBiC)]])</f>
        <v/>
      </c>
      <c r="C16" t="str">
        <f>IF(ISBLANK(Tabelle1[[#This Row],[Lab ID]]),"",Tabelle1[[#This Row],[Lab ID]])</f>
        <v/>
      </c>
      <c r="E16" t="str">
        <f>IF(ISBLANK(Tabelle1[[#This Row],[Plate position (e.g. A1)]]),"",Tabelle1[[#This Row],[Plate position (e.g. A1)]])</f>
        <v/>
      </c>
      <c r="F16" t="str">
        <f>IF(ISBLANK(Tabelle1[[#This Row],[Plate title]]),"",Tabelle1[[#This Row],[Plate title]])</f>
        <v/>
      </c>
      <c r="G16" t="str">
        <f>IF(ISBLANK(Tabelle1[[#This Row],[Sample name]]),"",Tabelle1[[#This Row],[Sample name]])</f>
        <v/>
      </c>
      <c r="H16" t="str">
        <f>IF(ISBLANK(Tabelle1[[#This Row],[Batch to respect for sample preparation]]),"",Tabelle1[[#This Row],[Batch to respect for sample preparation]])</f>
        <v/>
      </c>
      <c r="I16" t="str">
        <f>IF(ISBLANK(Tabelle1[[#This Row],[Biological replicate]]),"",Tabelle1[[#This Row],[Biological replicate]])</f>
        <v/>
      </c>
      <c r="K16" t="str">
        <f>IF(ISBLANK(Tabelle1[[#This Row],[Elution buffer]]),"",Tabelle1[[#This Row],[Elution buffer]])</f>
        <v/>
      </c>
      <c r="L16" t="str">
        <f>IF(ISBLANK(Tabelle1[[#This Row],[Sample volume
'[µL']]]),"",Tabelle1[[#This Row],[Sample volume
'[µL']]])</f>
        <v/>
      </c>
      <c r="M16" t="str">
        <f>IF(ISBLANK(Tabelle1[[#This Row],[Purity OD 260nm/280nm]]),"",Tabelle1[[#This Row],[Purity OD 260nm/280nm]])</f>
        <v/>
      </c>
      <c r="N16" t="str">
        <f>IF(ISBLANK(Tabelle1[[#This Row],[Purity OD 260nm/230nm]]),"",Tabelle1[[#This Row],[Purity OD 260nm/230nm]])</f>
        <v/>
      </c>
      <c r="O16" t="str">
        <f>IF(ISBLANK(Tabelle1[[#This Row],[Total amount '[µg']]]),"",Tabelle1[[#This Row],[Total amount '[µg']]])</f>
        <v/>
      </c>
      <c r="P16" t="str">
        <f>IF(ISBLANK(Tabelle1[[#This Row],[RIN/DIN]]),"",Tabelle1[[#This Row],[RIN/DIN]])</f>
        <v/>
      </c>
      <c r="Q16" t="str">
        <f>IF(ISBLANK(Tabelle1[[#This Row],[Pool name]]),"",Tabelle1[[#This Row],[Pool name]])</f>
        <v/>
      </c>
      <c r="R16" t="str">
        <f>IF(ISBLANK(Tabelle1[[#This Row],[Concentration single library '[ng/µl']]]),"",Tabelle1[[#This Row],[Concentration single library '[ng/µl']]])</f>
        <v/>
      </c>
      <c r="S16" t="str">
        <f>IF(ISBLANK(Tabelle1[[#This Row],[Fragment size pool '[bp'] after indexing]]),"",Tabelle1[[#This Row],[Fragment size pool '[bp'] after indexing]])</f>
        <v/>
      </c>
    </row>
    <row r="17" spans="1:19" x14ac:dyDescent="0.2">
      <c r="A17">
        <f>IF(ISBLANK(Tabelle1[[#This Row],[Sample Number]]),"",Tabelle1[[#This Row],[Sample Number]])</f>
        <v>15</v>
      </c>
      <c r="B17" t="str">
        <f>IF(ISBLANK(Tabelle1[[#This Row],[QBiC barcode (filled by QBiC)]]),"",Tabelle1[[#This Row],[QBiC barcode (filled by QBiC)]])</f>
        <v/>
      </c>
      <c r="C17" t="str">
        <f>IF(ISBLANK(Tabelle1[[#This Row],[Lab ID]]),"",Tabelle1[[#This Row],[Lab ID]])</f>
        <v/>
      </c>
      <c r="E17" t="str">
        <f>IF(ISBLANK(Tabelle1[[#This Row],[Plate position (e.g. A1)]]),"",Tabelle1[[#This Row],[Plate position (e.g. A1)]])</f>
        <v/>
      </c>
      <c r="F17" t="str">
        <f>IF(ISBLANK(Tabelle1[[#This Row],[Plate title]]),"",Tabelle1[[#This Row],[Plate title]])</f>
        <v/>
      </c>
      <c r="G17" t="str">
        <f>IF(ISBLANK(Tabelle1[[#This Row],[Sample name]]),"",Tabelle1[[#This Row],[Sample name]])</f>
        <v/>
      </c>
      <c r="H17" t="str">
        <f>IF(ISBLANK(Tabelle1[[#This Row],[Batch to respect for sample preparation]]),"",Tabelle1[[#This Row],[Batch to respect for sample preparation]])</f>
        <v/>
      </c>
      <c r="I17" t="str">
        <f>IF(ISBLANK(Tabelle1[[#This Row],[Biological replicate]]),"",Tabelle1[[#This Row],[Biological replicate]])</f>
        <v/>
      </c>
      <c r="K17" t="str">
        <f>IF(ISBLANK(Tabelle1[[#This Row],[Elution buffer]]),"",Tabelle1[[#This Row],[Elution buffer]])</f>
        <v/>
      </c>
      <c r="L17" t="str">
        <f>IF(ISBLANK(Tabelle1[[#This Row],[Sample volume
'[µL']]]),"",Tabelle1[[#This Row],[Sample volume
'[µL']]])</f>
        <v/>
      </c>
      <c r="M17" t="str">
        <f>IF(ISBLANK(Tabelle1[[#This Row],[Purity OD 260nm/280nm]]),"",Tabelle1[[#This Row],[Purity OD 260nm/280nm]])</f>
        <v/>
      </c>
      <c r="N17" t="str">
        <f>IF(ISBLANK(Tabelle1[[#This Row],[Purity OD 260nm/230nm]]),"",Tabelle1[[#This Row],[Purity OD 260nm/230nm]])</f>
        <v/>
      </c>
      <c r="O17" t="str">
        <f>IF(ISBLANK(Tabelle1[[#This Row],[Total amount '[µg']]]),"",Tabelle1[[#This Row],[Total amount '[µg']]])</f>
        <v/>
      </c>
      <c r="P17" t="str">
        <f>IF(ISBLANK(Tabelle1[[#This Row],[RIN/DIN]]),"",Tabelle1[[#This Row],[RIN/DIN]])</f>
        <v/>
      </c>
      <c r="Q17" t="str">
        <f>IF(ISBLANK(Tabelle1[[#This Row],[Pool name]]),"",Tabelle1[[#This Row],[Pool name]])</f>
        <v/>
      </c>
      <c r="R17" t="str">
        <f>IF(ISBLANK(Tabelle1[[#This Row],[Concentration single library '[ng/µl']]]),"",Tabelle1[[#This Row],[Concentration single library '[ng/µl']]])</f>
        <v/>
      </c>
      <c r="S17" t="str">
        <f>IF(ISBLANK(Tabelle1[[#This Row],[Fragment size pool '[bp'] after indexing]]),"",Tabelle1[[#This Row],[Fragment size pool '[bp'] after indexing]])</f>
        <v/>
      </c>
    </row>
    <row r="18" spans="1:19" x14ac:dyDescent="0.2">
      <c r="A18">
        <f>IF(ISBLANK(Tabelle1[[#This Row],[Sample Number]]),"",Tabelle1[[#This Row],[Sample Number]])</f>
        <v>16</v>
      </c>
      <c r="B18" t="str">
        <f>IF(ISBLANK(Tabelle1[[#This Row],[QBiC barcode (filled by QBiC)]]),"",Tabelle1[[#This Row],[QBiC barcode (filled by QBiC)]])</f>
        <v/>
      </c>
      <c r="C18" t="str">
        <f>IF(ISBLANK(Tabelle1[[#This Row],[Lab ID]]),"",Tabelle1[[#This Row],[Lab ID]])</f>
        <v/>
      </c>
      <c r="E18" t="str">
        <f>IF(ISBLANK(Tabelle1[[#This Row],[Plate position (e.g. A1)]]),"",Tabelle1[[#This Row],[Plate position (e.g. A1)]])</f>
        <v/>
      </c>
      <c r="F18" t="str">
        <f>IF(ISBLANK(Tabelle1[[#This Row],[Plate title]]),"",Tabelle1[[#This Row],[Plate title]])</f>
        <v/>
      </c>
      <c r="G18" t="str">
        <f>IF(ISBLANK(Tabelle1[[#This Row],[Sample name]]),"",Tabelle1[[#This Row],[Sample name]])</f>
        <v/>
      </c>
      <c r="H18" t="str">
        <f>IF(ISBLANK(Tabelle1[[#This Row],[Batch to respect for sample preparation]]),"",Tabelle1[[#This Row],[Batch to respect for sample preparation]])</f>
        <v/>
      </c>
      <c r="I18" t="str">
        <f>IF(ISBLANK(Tabelle1[[#This Row],[Biological replicate]]),"",Tabelle1[[#This Row],[Biological replicate]])</f>
        <v/>
      </c>
      <c r="K18" t="str">
        <f>IF(ISBLANK(Tabelle1[[#This Row],[Elution buffer]]),"",Tabelle1[[#This Row],[Elution buffer]])</f>
        <v/>
      </c>
      <c r="L18" t="str">
        <f>IF(ISBLANK(Tabelle1[[#This Row],[Sample volume
'[µL']]]),"",Tabelle1[[#This Row],[Sample volume
'[µL']]])</f>
        <v/>
      </c>
      <c r="M18" t="str">
        <f>IF(ISBLANK(Tabelle1[[#This Row],[Purity OD 260nm/280nm]]),"",Tabelle1[[#This Row],[Purity OD 260nm/280nm]])</f>
        <v/>
      </c>
      <c r="N18" t="str">
        <f>IF(ISBLANK(Tabelle1[[#This Row],[Purity OD 260nm/230nm]]),"",Tabelle1[[#This Row],[Purity OD 260nm/230nm]])</f>
        <v/>
      </c>
      <c r="O18" t="str">
        <f>IF(ISBLANK(Tabelle1[[#This Row],[Total amount '[µg']]]),"",Tabelle1[[#This Row],[Total amount '[µg']]])</f>
        <v/>
      </c>
      <c r="P18" t="str">
        <f>IF(ISBLANK(Tabelle1[[#This Row],[RIN/DIN]]),"",Tabelle1[[#This Row],[RIN/DIN]])</f>
        <v/>
      </c>
      <c r="Q18" t="str">
        <f>IF(ISBLANK(Tabelle1[[#This Row],[Pool name]]),"",Tabelle1[[#This Row],[Pool name]])</f>
        <v/>
      </c>
      <c r="R18" t="str">
        <f>IF(ISBLANK(Tabelle1[[#This Row],[Concentration single library '[ng/µl']]]),"",Tabelle1[[#This Row],[Concentration single library '[ng/µl']]])</f>
        <v/>
      </c>
      <c r="S18" t="str">
        <f>IF(ISBLANK(Tabelle1[[#This Row],[Fragment size pool '[bp'] after indexing]]),"",Tabelle1[[#This Row],[Fragment size pool '[bp'] after indexing]])</f>
        <v/>
      </c>
    </row>
    <row r="19" spans="1:19" x14ac:dyDescent="0.2">
      <c r="A19">
        <f>IF(ISBLANK(Tabelle1[[#This Row],[Sample Number]]),"",Tabelle1[[#This Row],[Sample Number]])</f>
        <v>17</v>
      </c>
      <c r="B19" t="str">
        <f>IF(ISBLANK(Tabelle1[[#This Row],[QBiC barcode (filled by QBiC)]]),"",Tabelle1[[#This Row],[QBiC barcode (filled by QBiC)]])</f>
        <v/>
      </c>
      <c r="C19" t="str">
        <f>IF(ISBLANK(Tabelle1[[#This Row],[Lab ID]]),"",Tabelle1[[#This Row],[Lab ID]])</f>
        <v/>
      </c>
      <c r="E19" t="str">
        <f>IF(ISBLANK(Tabelle1[[#This Row],[Plate position (e.g. A1)]]),"",Tabelle1[[#This Row],[Plate position (e.g. A1)]])</f>
        <v/>
      </c>
      <c r="F19" t="str">
        <f>IF(ISBLANK(Tabelle1[[#This Row],[Plate title]]),"",Tabelle1[[#This Row],[Plate title]])</f>
        <v/>
      </c>
      <c r="G19" t="str">
        <f>IF(ISBLANK(Tabelle1[[#This Row],[Sample name]]),"",Tabelle1[[#This Row],[Sample name]])</f>
        <v/>
      </c>
      <c r="H19" t="str">
        <f>IF(ISBLANK(Tabelle1[[#This Row],[Batch to respect for sample preparation]]),"",Tabelle1[[#This Row],[Batch to respect for sample preparation]])</f>
        <v/>
      </c>
      <c r="I19" t="str">
        <f>IF(ISBLANK(Tabelle1[[#This Row],[Biological replicate]]),"",Tabelle1[[#This Row],[Biological replicate]])</f>
        <v/>
      </c>
      <c r="K19" t="str">
        <f>IF(ISBLANK(Tabelle1[[#This Row],[Elution buffer]]),"",Tabelle1[[#This Row],[Elution buffer]])</f>
        <v/>
      </c>
      <c r="L19" t="str">
        <f>IF(ISBLANK(Tabelle1[[#This Row],[Sample volume
'[µL']]]),"",Tabelle1[[#This Row],[Sample volume
'[µL']]])</f>
        <v/>
      </c>
      <c r="M19" t="str">
        <f>IF(ISBLANK(Tabelle1[[#This Row],[Purity OD 260nm/280nm]]),"",Tabelle1[[#This Row],[Purity OD 260nm/280nm]])</f>
        <v/>
      </c>
      <c r="N19" t="str">
        <f>IF(ISBLANK(Tabelle1[[#This Row],[Purity OD 260nm/230nm]]),"",Tabelle1[[#This Row],[Purity OD 260nm/230nm]])</f>
        <v/>
      </c>
      <c r="O19" t="str">
        <f>IF(ISBLANK(Tabelle1[[#This Row],[Total amount '[µg']]]),"",Tabelle1[[#This Row],[Total amount '[µg']]])</f>
        <v/>
      </c>
      <c r="P19" t="str">
        <f>IF(ISBLANK(Tabelle1[[#This Row],[RIN/DIN]]),"",Tabelle1[[#This Row],[RIN/DIN]])</f>
        <v/>
      </c>
      <c r="Q19" t="str">
        <f>IF(ISBLANK(Tabelle1[[#This Row],[Pool name]]),"",Tabelle1[[#This Row],[Pool name]])</f>
        <v/>
      </c>
      <c r="R19" t="str">
        <f>IF(ISBLANK(Tabelle1[[#This Row],[Concentration single library '[ng/µl']]]),"",Tabelle1[[#This Row],[Concentration single library '[ng/µl']]])</f>
        <v/>
      </c>
      <c r="S19" t="str">
        <f>IF(ISBLANK(Tabelle1[[#This Row],[Fragment size pool '[bp'] after indexing]]),"",Tabelle1[[#This Row],[Fragment size pool '[bp'] after indexing]])</f>
        <v/>
      </c>
    </row>
    <row r="20" spans="1:19" x14ac:dyDescent="0.2">
      <c r="A20">
        <f>IF(ISBLANK(Tabelle1[[#This Row],[Sample Number]]),"",Tabelle1[[#This Row],[Sample Number]])</f>
        <v>18</v>
      </c>
      <c r="B20" t="str">
        <f>IF(ISBLANK(Tabelle1[[#This Row],[QBiC barcode (filled by QBiC)]]),"",Tabelle1[[#This Row],[QBiC barcode (filled by QBiC)]])</f>
        <v/>
      </c>
      <c r="C20" t="str">
        <f>IF(ISBLANK(Tabelle1[[#This Row],[Lab ID]]),"",Tabelle1[[#This Row],[Lab ID]])</f>
        <v/>
      </c>
      <c r="E20" t="str">
        <f>IF(ISBLANK(Tabelle1[[#This Row],[Plate position (e.g. A1)]]),"",Tabelle1[[#This Row],[Plate position (e.g. A1)]])</f>
        <v/>
      </c>
      <c r="F20" t="str">
        <f>IF(ISBLANK(Tabelle1[[#This Row],[Plate title]]),"",Tabelle1[[#This Row],[Plate title]])</f>
        <v/>
      </c>
      <c r="G20" t="str">
        <f>IF(ISBLANK(Tabelle1[[#This Row],[Sample name]]),"",Tabelle1[[#This Row],[Sample name]])</f>
        <v/>
      </c>
      <c r="H20" t="str">
        <f>IF(ISBLANK(Tabelle1[[#This Row],[Batch to respect for sample preparation]]),"",Tabelle1[[#This Row],[Batch to respect for sample preparation]])</f>
        <v/>
      </c>
      <c r="I20" t="str">
        <f>IF(ISBLANK(Tabelle1[[#This Row],[Biological replicate]]),"",Tabelle1[[#This Row],[Biological replicate]])</f>
        <v/>
      </c>
      <c r="K20" t="str">
        <f>IF(ISBLANK(Tabelle1[[#This Row],[Elution buffer]]),"",Tabelle1[[#This Row],[Elution buffer]])</f>
        <v/>
      </c>
      <c r="L20" t="str">
        <f>IF(ISBLANK(Tabelle1[[#This Row],[Sample volume
'[µL']]]),"",Tabelle1[[#This Row],[Sample volume
'[µL']]])</f>
        <v/>
      </c>
      <c r="M20" t="str">
        <f>IF(ISBLANK(Tabelle1[[#This Row],[Purity OD 260nm/280nm]]),"",Tabelle1[[#This Row],[Purity OD 260nm/280nm]])</f>
        <v/>
      </c>
      <c r="N20" t="str">
        <f>IF(ISBLANK(Tabelle1[[#This Row],[Purity OD 260nm/230nm]]),"",Tabelle1[[#This Row],[Purity OD 260nm/230nm]])</f>
        <v/>
      </c>
      <c r="O20" t="str">
        <f>IF(ISBLANK(Tabelle1[[#This Row],[Total amount '[µg']]]),"",Tabelle1[[#This Row],[Total amount '[µg']]])</f>
        <v/>
      </c>
      <c r="P20" t="str">
        <f>IF(ISBLANK(Tabelle1[[#This Row],[RIN/DIN]]),"",Tabelle1[[#This Row],[RIN/DIN]])</f>
        <v/>
      </c>
      <c r="Q20" t="str">
        <f>IF(ISBLANK(Tabelle1[[#This Row],[Pool name]]),"",Tabelle1[[#This Row],[Pool name]])</f>
        <v/>
      </c>
      <c r="R20" t="str">
        <f>IF(ISBLANK(Tabelle1[[#This Row],[Concentration single library '[ng/µl']]]),"",Tabelle1[[#This Row],[Concentration single library '[ng/µl']]])</f>
        <v/>
      </c>
      <c r="S20" t="str">
        <f>IF(ISBLANK(Tabelle1[[#This Row],[Fragment size pool '[bp'] after indexing]]),"",Tabelle1[[#This Row],[Fragment size pool '[bp'] after indexing]])</f>
        <v/>
      </c>
    </row>
    <row r="21" spans="1:19" x14ac:dyDescent="0.2">
      <c r="A21">
        <f>IF(ISBLANK(Tabelle1[[#This Row],[Sample Number]]),"",Tabelle1[[#This Row],[Sample Number]])</f>
        <v>19</v>
      </c>
      <c r="B21" t="str">
        <f>IF(ISBLANK(Tabelle1[[#This Row],[QBiC barcode (filled by QBiC)]]),"",Tabelle1[[#This Row],[QBiC barcode (filled by QBiC)]])</f>
        <v/>
      </c>
      <c r="C21" t="str">
        <f>IF(ISBLANK(Tabelle1[[#This Row],[Lab ID]]),"",Tabelle1[[#This Row],[Lab ID]])</f>
        <v/>
      </c>
      <c r="E21" t="str">
        <f>IF(ISBLANK(Tabelle1[[#This Row],[Plate position (e.g. A1)]]),"",Tabelle1[[#This Row],[Plate position (e.g. A1)]])</f>
        <v/>
      </c>
      <c r="F21" t="str">
        <f>IF(ISBLANK(Tabelle1[[#This Row],[Plate title]]),"",Tabelle1[[#This Row],[Plate title]])</f>
        <v/>
      </c>
      <c r="G21" t="str">
        <f>IF(ISBLANK(Tabelle1[[#This Row],[Sample name]]),"",Tabelle1[[#This Row],[Sample name]])</f>
        <v/>
      </c>
      <c r="H21" t="str">
        <f>IF(ISBLANK(Tabelle1[[#This Row],[Batch to respect for sample preparation]]),"",Tabelle1[[#This Row],[Batch to respect for sample preparation]])</f>
        <v/>
      </c>
      <c r="I21" t="str">
        <f>IF(ISBLANK(Tabelle1[[#This Row],[Biological replicate]]),"",Tabelle1[[#This Row],[Biological replicate]])</f>
        <v/>
      </c>
      <c r="K21" t="str">
        <f>IF(ISBLANK(Tabelle1[[#This Row],[Elution buffer]]),"",Tabelle1[[#This Row],[Elution buffer]])</f>
        <v/>
      </c>
      <c r="L21" t="str">
        <f>IF(ISBLANK(Tabelle1[[#This Row],[Sample volume
'[µL']]]),"",Tabelle1[[#This Row],[Sample volume
'[µL']]])</f>
        <v/>
      </c>
      <c r="M21" t="str">
        <f>IF(ISBLANK(Tabelle1[[#This Row],[Purity OD 260nm/280nm]]),"",Tabelle1[[#This Row],[Purity OD 260nm/280nm]])</f>
        <v/>
      </c>
      <c r="N21" t="str">
        <f>IF(ISBLANK(Tabelle1[[#This Row],[Purity OD 260nm/230nm]]),"",Tabelle1[[#This Row],[Purity OD 260nm/230nm]])</f>
        <v/>
      </c>
      <c r="O21" t="str">
        <f>IF(ISBLANK(Tabelle1[[#This Row],[Total amount '[µg']]]),"",Tabelle1[[#This Row],[Total amount '[µg']]])</f>
        <v/>
      </c>
      <c r="P21" t="str">
        <f>IF(ISBLANK(Tabelle1[[#This Row],[RIN/DIN]]),"",Tabelle1[[#This Row],[RIN/DIN]])</f>
        <v/>
      </c>
      <c r="Q21" t="str">
        <f>IF(ISBLANK(Tabelle1[[#This Row],[Pool name]]),"",Tabelle1[[#This Row],[Pool name]])</f>
        <v/>
      </c>
      <c r="R21" t="str">
        <f>IF(ISBLANK(Tabelle1[[#This Row],[Concentration single library '[ng/µl']]]),"",Tabelle1[[#This Row],[Concentration single library '[ng/µl']]])</f>
        <v/>
      </c>
      <c r="S21" t="str">
        <f>IF(ISBLANK(Tabelle1[[#This Row],[Fragment size pool '[bp'] after indexing]]),"",Tabelle1[[#This Row],[Fragment size pool '[bp'] after indexing]])</f>
        <v/>
      </c>
    </row>
    <row r="22" spans="1:19" x14ac:dyDescent="0.2">
      <c r="A22">
        <f>IF(ISBLANK(Tabelle1[[#This Row],[Sample Number]]),"",Tabelle1[[#This Row],[Sample Number]])</f>
        <v>20</v>
      </c>
      <c r="B22" t="str">
        <f>IF(ISBLANK(Tabelle1[[#This Row],[QBiC barcode (filled by QBiC)]]),"",Tabelle1[[#This Row],[QBiC barcode (filled by QBiC)]])</f>
        <v/>
      </c>
      <c r="C22" t="str">
        <f>IF(ISBLANK(Tabelle1[[#This Row],[Lab ID]]),"",Tabelle1[[#This Row],[Lab ID]])</f>
        <v/>
      </c>
      <c r="E22" t="str">
        <f>IF(ISBLANK(Tabelle1[[#This Row],[Plate position (e.g. A1)]]),"",Tabelle1[[#This Row],[Plate position (e.g. A1)]])</f>
        <v/>
      </c>
      <c r="F22" t="str">
        <f>IF(ISBLANK(Tabelle1[[#This Row],[Plate title]]),"",Tabelle1[[#This Row],[Plate title]])</f>
        <v/>
      </c>
      <c r="G22" t="str">
        <f>IF(ISBLANK(Tabelle1[[#This Row],[Sample name]]),"",Tabelle1[[#This Row],[Sample name]])</f>
        <v/>
      </c>
      <c r="H22" t="str">
        <f>IF(ISBLANK(Tabelle1[[#This Row],[Batch to respect for sample preparation]]),"",Tabelle1[[#This Row],[Batch to respect for sample preparation]])</f>
        <v/>
      </c>
      <c r="I22" t="str">
        <f>IF(ISBLANK(Tabelle1[[#This Row],[Biological replicate]]),"",Tabelle1[[#This Row],[Biological replicate]])</f>
        <v/>
      </c>
      <c r="K22" t="str">
        <f>IF(ISBLANK(Tabelle1[[#This Row],[Elution buffer]]),"",Tabelle1[[#This Row],[Elution buffer]])</f>
        <v/>
      </c>
      <c r="L22" t="str">
        <f>IF(ISBLANK(Tabelle1[[#This Row],[Sample volume
'[µL']]]),"",Tabelle1[[#This Row],[Sample volume
'[µL']]])</f>
        <v/>
      </c>
      <c r="M22" t="str">
        <f>IF(ISBLANK(Tabelle1[[#This Row],[Purity OD 260nm/280nm]]),"",Tabelle1[[#This Row],[Purity OD 260nm/280nm]])</f>
        <v/>
      </c>
      <c r="N22" t="str">
        <f>IF(ISBLANK(Tabelle1[[#This Row],[Purity OD 260nm/230nm]]),"",Tabelle1[[#This Row],[Purity OD 260nm/230nm]])</f>
        <v/>
      </c>
      <c r="O22" t="str">
        <f>IF(ISBLANK(Tabelle1[[#This Row],[Total amount '[µg']]]),"",Tabelle1[[#This Row],[Total amount '[µg']]])</f>
        <v/>
      </c>
      <c r="P22" t="str">
        <f>IF(ISBLANK(Tabelle1[[#This Row],[RIN/DIN]]),"",Tabelle1[[#This Row],[RIN/DIN]])</f>
        <v/>
      </c>
      <c r="Q22" t="str">
        <f>IF(ISBLANK(Tabelle1[[#This Row],[Pool name]]),"",Tabelle1[[#This Row],[Pool name]])</f>
        <v/>
      </c>
      <c r="R22" t="str">
        <f>IF(ISBLANK(Tabelle1[[#This Row],[Concentration single library '[ng/µl']]]),"",Tabelle1[[#This Row],[Concentration single library '[ng/µl']]])</f>
        <v/>
      </c>
      <c r="S22" t="str">
        <f>IF(ISBLANK(Tabelle1[[#This Row],[Fragment size pool '[bp'] after indexing]]),"",Tabelle1[[#This Row],[Fragment size pool '[bp'] after indexing]])</f>
        <v/>
      </c>
    </row>
    <row r="23" spans="1:19" x14ac:dyDescent="0.2">
      <c r="A23">
        <f>IF(ISBLANK(Tabelle1[[#This Row],[Sample Number]]),"",Tabelle1[[#This Row],[Sample Number]])</f>
        <v>21</v>
      </c>
      <c r="B23" t="str">
        <f>IF(ISBLANK(Tabelle1[[#This Row],[QBiC barcode (filled by QBiC)]]),"",Tabelle1[[#This Row],[QBiC barcode (filled by QBiC)]])</f>
        <v/>
      </c>
      <c r="C23" t="str">
        <f>IF(ISBLANK(Tabelle1[[#This Row],[Lab ID]]),"",Tabelle1[[#This Row],[Lab ID]])</f>
        <v/>
      </c>
      <c r="E23" t="str">
        <f>IF(ISBLANK(Tabelle1[[#This Row],[Plate position (e.g. A1)]]),"",Tabelle1[[#This Row],[Plate position (e.g. A1)]])</f>
        <v/>
      </c>
      <c r="F23" t="str">
        <f>IF(ISBLANK(Tabelle1[[#This Row],[Plate title]]),"",Tabelle1[[#This Row],[Plate title]])</f>
        <v/>
      </c>
      <c r="G23" t="str">
        <f>IF(ISBLANK(Tabelle1[[#This Row],[Sample name]]),"",Tabelle1[[#This Row],[Sample name]])</f>
        <v/>
      </c>
      <c r="H23" t="str">
        <f>IF(ISBLANK(Tabelle1[[#This Row],[Batch to respect for sample preparation]]),"",Tabelle1[[#This Row],[Batch to respect for sample preparation]])</f>
        <v/>
      </c>
      <c r="I23" t="str">
        <f>IF(ISBLANK(Tabelle1[[#This Row],[Biological replicate]]),"",Tabelle1[[#This Row],[Biological replicate]])</f>
        <v/>
      </c>
      <c r="K23" t="str">
        <f>IF(ISBLANK(Tabelle1[[#This Row],[Elution buffer]]),"",Tabelle1[[#This Row],[Elution buffer]])</f>
        <v/>
      </c>
      <c r="L23" t="str">
        <f>IF(ISBLANK(Tabelle1[[#This Row],[Sample volume
'[µL']]]),"",Tabelle1[[#This Row],[Sample volume
'[µL']]])</f>
        <v/>
      </c>
      <c r="M23" t="str">
        <f>IF(ISBLANK(Tabelle1[[#This Row],[Purity OD 260nm/280nm]]),"",Tabelle1[[#This Row],[Purity OD 260nm/280nm]])</f>
        <v/>
      </c>
      <c r="N23" t="str">
        <f>IF(ISBLANK(Tabelle1[[#This Row],[Purity OD 260nm/230nm]]),"",Tabelle1[[#This Row],[Purity OD 260nm/230nm]])</f>
        <v/>
      </c>
      <c r="O23" t="str">
        <f>IF(ISBLANK(Tabelle1[[#This Row],[Total amount '[µg']]]),"",Tabelle1[[#This Row],[Total amount '[µg']]])</f>
        <v/>
      </c>
      <c r="P23" t="str">
        <f>IF(ISBLANK(Tabelle1[[#This Row],[RIN/DIN]]),"",Tabelle1[[#This Row],[RIN/DIN]])</f>
        <v/>
      </c>
      <c r="Q23" t="str">
        <f>IF(ISBLANK(Tabelle1[[#This Row],[Pool name]]),"",Tabelle1[[#This Row],[Pool name]])</f>
        <v/>
      </c>
      <c r="R23" t="str">
        <f>IF(ISBLANK(Tabelle1[[#This Row],[Concentration single library '[ng/µl']]]),"",Tabelle1[[#This Row],[Concentration single library '[ng/µl']]])</f>
        <v/>
      </c>
      <c r="S23" t="str">
        <f>IF(ISBLANK(Tabelle1[[#This Row],[Fragment size pool '[bp'] after indexing]]),"",Tabelle1[[#This Row],[Fragment size pool '[bp'] after indexing]])</f>
        <v/>
      </c>
    </row>
    <row r="24" spans="1:19" x14ac:dyDescent="0.2">
      <c r="A24">
        <f>IF(ISBLANK(Tabelle1[[#This Row],[Sample Number]]),"",Tabelle1[[#This Row],[Sample Number]])</f>
        <v>22</v>
      </c>
      <c r="B24" t="str">
        <f>IF(ISBLANK(Tabelle1[[#This Row],[QBiC barcode (filled by QBiC)]]),"",Tabelle1[[#This Row],[QBiC barcode (filled by QBiC)]])</f>
        <v/>
      </c>
      <c r="C24" t="str">
        <f>IF(ISBLANK(Tabelle1[[#This Row],[Lab ID]]),"",Tabelle1[[#This Row],[Lab ID]])</f>
        <v/>
      </c>
      <c r="E24" t="str">
        <f>IF(ISBLANK(Tabelle1[[#This Row],[Plate position (e.g. A1)]]),"",Tabelle1[[#This Row],[Plate position (e.g. A1)]])</f>
        <v/>
      </c>
      <c r="F24" t="str">
        <f>IF(ISBLANK(Tabelle1[[#This Row],[Plate title]]),"",Tabelle1[[#This Row],[Plate title]])</f>
        <v/>
      </c>
      <c r="G24" t="str">
        <f>IF(ISBLANK(Tabelle1[[#This Row],[Sample name]]),"",Tabelle1[[#This Row],[Sample name]])</f>
        <v/>
      </c>
      <c r="H24" t="str">
        <f>IF(ISBLANK(Tabelle1[[#This Row],[Batch to respect for sample preparation]]),"",Tabelle1[[#This Row],[Batch to respect for sample preparation]])</f>
        <v/>
      </c>
      <c r="I24" t="str">
        <f>IF(ISBLANK(Tabelle1[[#This Row],[Biological replicate]]),"",Tabelle1[[#This Row],[Biological replicate]])</f>
        <v/>
      </c>
      <c r="K24" t="str">
        <f>IF(ISBLANK(Tabelle1[[#This Row],[Elution buffer]]),"",Tabelle1[[#This Row],[Elution buffer]])</f>
        <v/>
      </c>
      <c r="L24" t="str">
        <f>IF(ISBLANK(Tabelle1[[#This Row],[Sample volume
'[µL']]]),"",Tabelle1[[#This Row],[Sample volume
'[µL']]])</f>
        <v/>
      </c>
      <c r="M24" t="str">
        <f>IF(ISBLANK(Tabelle1[[#This Row],[Purity OD 260nm/280nm]]),"",Tabelle1[[#This Row],[Purity OD 260nm/280nm]])</f>
        <v/>
      </c>
      <c r="N24" t="str">
        <f>IF(ISBLANK(Tabelle1[[#This Row],[Purity OD 260nm/230nm]]),"",Tabelle1[[#This Row],[Purity OD 260nm/230nm]])</f>
        <v/>
      </c>
      <c r="O24" t="str">
        <f>IF(ISBLANK(Tabelle1[[#This Row],[Total amount '[µg']]]),"",Tabelle1[[#This Row],[Total amount '[µg']]])</f>
        <v/>
      </c>
      <c r="P24" t="str">
        <f>IF(ISBLANK(Tabelle1[[#This Row],[RIN/DIN]]),"",Tabelle1[[#This Row],[RIN/DIN]])</f>
        <v/>
      </c>
      <c r="Q24" t="str">
        <f>IF(ISBLANK(Tabelle1[[#This Row],[Pool name]]),"",Tabelle1[[#This Row],[Pool name]])</f>
        <v/>
      </c>
      <c r="R24" t="str">
        <f>IF(ISBLANK(Tabelle1[[#This Row],[Concentration single library '[ng/µl']]]),"",Tabelle1[[#This Row],[Concentration single library '[ng/µl']]])</f>
        <v/>
      </c>
      <c r="S24" t="str">
        <f>IF(ISBLANK(Tabelle1[[#This Row],[Fragment size pool '[bp'] after indexing]]),"",Tabelle1[[#This Row],[Fragment size pool '[bp'] after indexing]])</f>
        <v/>
      </c>
    </row>
    <row r="25" spans="1:19" x14ac:dyDescent="0.2">
      <c r="A25">
        <f>IF(ISBLANK(Tabelle1[[#This Row],[Sample Number]]),"",Tabelle1[[#This Row],[Sample Number]])</f>
        <v>23</v>
      </c>
      <c r="B25" t="str">
        <f>IF(ISBLANK(Tabelle1[[#This Row],[QBiC barcode (filled by QBiC)]]),"",Tabelle1[[#This Row],[QBiC barcode (filled by QBiC)]])</f>
        <v/>
      </c>
      <c r="C25" t="str">
        <f>IF(ISBLANK(Tabelle1[[#This Row],[Lab ID]]),"",Tabelle1[[#This Row],[Lab ID]])</f>
        <v/>
      </c>
      <c r="E25" t="str">
        <f>IF(ISBLANK(Tabelle1[[#This Row],[Plate position (e.g. A1)]]),"",Tabelle1[[#This Row],[Plate position (e.g. A1)]])</f>
        <v/>
      </c>
      <c r="F25" t="str">
        <f>IF(ISBLANK(Tabelle1[[#This Row],[Plate title]]),"",Tabelle1[[#This Row],[Plate title]])</f>
        <v/>
      </c>
      <c r="G25" t="str">
        <f>IF(ISBLANK(Tabelle1[[#This Row],[Sample name]]),"",Tabelle1[[#This Row],[Sample name]])</f>
        <v/>
      </c>
      <c r="H25" t="str">
        <f>IF(ISBLANK(Tabelle1[[#This Row],[Batch to respect for sample preparation]]),"",Tabelle1[[#This Row],[Batch to respect for sample preparation]])</f>
        <v/>
      </c>
      <c r="I25" t="str">
        <f>IF(ISBLANK(Tabelle1[[#This Row],[Biological replicate]]),"",Tabelle1[[#This Row],[Biological replicate]])</f>
        <v/>
      </c>
      <c r="K25" t="str">
        <f>IF(ISBLANK(Tabelle1[[#This Row],[Elution buffer]]),"",Tabelle1[[#This Row],[Elution buffer]])</f>
        <v/>
      </c>
      <c r="L25" t="str">
        <f>IF(ISBLANK(Tabelle1[[#This Row],[Sample volume
'[µL']]]),"",Tabelle1[[#This Row],[Sample volume
'[µL']]])</f>
        <v/>
      </c>
      <c r="M25" t="str">
        <f>IF(ISBLANK(Tabelle1[[#This Row],[Purity OD 260nm/280nm]]),"",Tabelle1[[#This Row],[Purity OD 260nm/280nm]])</f>
        <v/>
      </c>
      <c r="N25" t="str">
        <f>IF(ISBLANK(Tabelle1[[#This Row],[Purity OD 260nm/230nm]]),"",Tabelle1[[#This Row],[Purity OD 260nm/230nm]])</f>
        <v/>
      </c>
      <c r="O25" t="str">
        <f>IF(ISBLANK(Tabelle1[[#This Row],[Total amount '[µg']]]),"",Tabelle1[[#This Row],[Total amount '[µg']]])</f>
        <v/>
      </c>
      <c r="P25" t="str">
        <f>IF(ISBLANK(Tabelle1[[#This Row],[RIN/DIN]]),"",Tabelle1[[#This Row],[RIN/DIN]])</f>
        <v/>
      </c>
      <c r="Q25" t="str">
        <f>IF(ISBLANK(Tabelle1[[#This Row],[Pool name]]),"",Tabelle1[[#This Row],[Pool name]])</f>
        <v/>
      </c>
      <c r="R25" t="str">
        <f>IF(ISBLANK(Tabelle1[[#This Row],[Concentration single library '[ng/µl']]]),"",Tabelle1[[#This Row],[Concentration single library '[ng/µl']]])</f>
        <v/>
      </c>
      <c r="S25" t="str">
        <f>IF(ISBLANK(Tabelle1[[#This Row],[Fragment size pool '[bp'] after indexing]]),"",Tabelle1[[#This Row],[Fragment size pool '[bp'] after indexing]])</f>
        <v/>
      </c>
    </row>
    <row r="26" spans="1:19" x14ac:dyDescent="0.2">
      <c r="A26">
        <f>IF(ISBLANK(Tabelle1[[#This Row],[Sample Number]]),"",Tabelle1[[#This Row],[Sample Number]])</f>
        <v>24</v>
      </c>
      <c r="B26" t="str">
        <f>IF(ISBLANK(Tabelle1[[#This Row],[QBiC barcode (filled by QBiC)]]),"",Tabelle1[[#This Row],[QBiC barcode (filled by QBiC)]])</f>
        <v/>
      </c>
      <c r="C26" t="str">
        <f>IF(ISBLANK(Tabelle1[[#This Row],[Lab ID]]),"",Tabelle1[[#This Row],[Lab ID]])</f>
        <v/>
      </c>
      <c r="E26" t="str">
        <f>IF(ISBLANK(Tabelle1[[#This Row],[Plate position (e.g. A1)]]),"",Tabelle1[[#This Row],[Plate position (e.g. A1)]])</f>
        <v/>
      </c>
      <c r="F26" t="str">
        <f>IF(ISBLANK(Tabelle1[[#This Row],[Plate title]]),"",Tabelle1[[#This Row],[Plate title]])</f>
        <v/>
      </c>
      <c r="G26" t="str">
        <f>IF(ISBLANK(Tabelle1[[#This Row],[Sample name]]),"",Tabelle1[[#This Row],[Sample name]])</f>
        <v/>
      </c>
      <c r="H26" t="str">
        <f>IF(ISBLANK(Tabelle1[[#This Row],[Batch to respect for sample preparation]]),"",Tabelle1[[#This Row],[Batch to respect for sample preparation]])</f>
        <v/>
      </c>
      <c r="I26" t="str">
        <f>IF(ISBLANK(Tabelle1[[#This Row],[Biological replicate]]),"",Tabelle1[[#This Row],[Biological replicate]])</f>
        <v/>
      </c>
      <c r="K26" t="str">
        <f>IF(ISBLANK(Tabelle1[[#This Row],[Elution buffer]]),"",Tabelle1[[#This Row],[Elution buffer]])</f>
        <v/>
      </c>
      <c r="L26" t="str">
        <f>IF(ISBLANK(Tabelle1[[#This Row],[Sample volume
'[µL']]]),"",Tabelle1[[#This Row],[Sample volume
'[µL']]])</f>
        <v/>
      </c>
      <c r="M26" t="str">
        <f>IF(ISBLANK(Tabelle1[[#This Row],[Purity OD 260nm/280nm]]),"",Tabelle1[[#This Row],[Purity OD 260nm/280nm]])</f>
        <v/>
      </c>
      <c r="N26" t="str">
        <f>IF(ISBLANK(Tabelle1[[#This Row],[Purity OD 260nm/230nm]]),"",Tabelle1[[#This Row],[Purity OD 260nm/230nm]])</f>
        <v/>
      </c>
      <c r="O26" t="str">
        <f>IF(ISBLANK(Tabelle1[[#This Row],[Total amount '[µg']]]),"",Tabelle1[[#This Row],[Total amount '[µg']]])</f>
        <v/>
      </c>
      <c r="P26" t="str">
        <f>IF(ISBLANK(Tabelle1[[#This Row],[RIN/DIN]]),"",Tabelle1[[#This Row],[RIN/DIN]])</f>
        <v/>
      </c>
      <c r="Q26" t="str">
        <f>IF(ISBLANK(Tabelle1[[#This Row],[Pool name]]),"",Tabelle1[[#This Row],[Pool name]])</f>
        <v/>
      </c>
      <c r="R26" t="str">
        <f>IF(ISBLANK(Tabelle1[[#This Row],[Concentration single library '[ng/µl']]]),"",Tabelle1[[#This Row],[Concentration single library '[ng/µl']]])</f>
        <v/>
      </c>
      <c r="S26" t="str">
        <f>IF(ISBLANK(Tabelle1[[#This Row],[Fragment size pool '[bp'] after indexing]]),"",Tabelle1[[#This Row],[Fragment size pool '[bp'] after indexing]])</f>
        <v/>
      </c>
    </row>
    <row r="27" spans="1:19" x14ac:dyDescent="0.2">
      <c r="A27">
        <f>IF(ISBLANK(Tabelle1[[#This Row],[Sample Number]]),"",Tabelle1[[#This Row],[Sample Number]])</f>
        <v>25</v>
      </c>
      <c r="B27" t="str">
        <f>IF(ISBLANK(Tabelle1[[#This Row],[QBiC barcode (filled by QBiC)]]),"",Tabelle1[[#This Row],[QBiC barcode (filled by QBiC)]])</f>
        <v/>
      </c>
      <c r="C27" t="str">
        <f>IF(ISBLANK(Tabelle1[[#This Row],[Lab ID]]),"",Tabelle1[[#This Row],[Lab ID]])</f>
        <v/>
      </c>
      <c r="E27" t="str">
        <f>IF(ISBLANK(Tabelle1[[#This Row],[Plate position (e.g. A1)]]),"",Tabelle1[[#This Row],[Plate position (e.g. A1)]])</f>
        <v/>
      </c>
      <c r="F27" t="str">
        <f>IF(ISBLANK(Tabelle1[[#This Row],[Plate title]]),"",Tabelle1[[#This Row],[Plate title]])</f>
        <v/>
      </c>
      <c r="G27" t="str">
        <f>IF(ISBLANK(Tabelle1[[#This Row],[Sample name]]),"",Tabelle1[[#This Row],[Sample name]])</f>
        <v/>
      </c>
      <c r="H27" t="str">
        <f>IF(ISBLANK(Tabelle1[[#This Row],[Batch to respect for sample preparation]]),"",Tabelle1[[#This Row],[Batch to respect for sample preparation]])</f>
        <v/>
      </c>
      <c r="I27" t="str">
        <f>IF(ISBLANK(Tabelle1[[#This Row],[Biological replicate]]),"",Tabelle1[[#This Row],[Biological replicate]])</f>
        <v/>
      </c>
      <c r="K27" t="str">
        <f>IF(ISBLANK(Tabelle1[[#This Row],[Elution buffer]]),"",Tabelle1[[#This Row],[Elution buffer]])</f>
        <v/>
      </c>
      <c r="L27" t="str">
        <f>IF(ISBLANK(Tabelle1[[#This Row],[Sample volume
'[µL']]]),"",Tabelle1[[#This Row],[Sample volume
'[µL']]])</f>
        <v/>
      </c>
      <c r="M27" t="str">
        <f>IF(ISBLANK(Tabelle1[[#This Row],[Purity OD 260nm/280nm]]),"",Tabelle1[[#This Row],[Purity OD 260nm/280nm]])</f>
        <v/>
      </c>
      <c r="N27" t="str">
        <f>IF(ISBLANK(Tabelle1[[#This Row],[Purity OD 260nm/230nm]]),"",Tabelle1[[#This Row],[Purity OD 260nm/230nm]])</f>
        <v/>
      </c>
      <c r="O27" t="str">
        <f>IF(ISBLANK(Tabelle1[[#This Row],[Total amount '[µg']]]),"",Tabelle1[[#This Row],[Total amount '[µg']]])</f>
        <v/>
      </c>
      <c r="P27" t="str">
        <f>IF(ISBLANK(Tabelle1[[#This Row],[RIN/DIN]]),"",Tabelle1[[#This Row],[RIN/DIN]])</f>
        <v/>
      </c>
      <c r="Q27" t="str">
        <f>IF(ISBLANK(Tabelle1[[#This Row],[Pool name]]),"",Tabelle1[[#This Row],[Pool name]])</f>
        <v/>
      </c>
      <c r="R27" t="str">
        <f>IF(ISBLANK(Tabelle1[[#This Row],[Concentration single library '[ng/µl']]]),"",Tabelle1[[#This Row],[Concentration single library '[ng/µl']]])</f>
        <v/>
      </c>
      <c r="S27" t="str">
        <f>IF(ISBLANK(Tabelle1[[#This Row],[Fragment size pool '[bp'] after indexing]]),"",Tabelle1[[#This Row],[Fragment size pool '[bp'] after indexing]])</f>
        <v/>
      </c>
    </row>
    <row r="28" spans="1:19" x14ac:dyDescent="0.2">
      <c r="A28">
        <f>IF(ISBLANK(Tabelle1[[#This Row],[Sample Number]]),"",Tabelle1[[#This Row],[Sample Number]])</f>
        <v>26</v>
      </c>
      <c r="B28" t="str">
        <f>IF(ISBLANK(Tabelle1[[#This Row],[QBiC barcode (filled by QBiC)]]),"",Tabelle1[[#This Row],[QBiC barcode (filled by QBiC)]])</f>
        <v/>
      </c>
      <c r="C28" t="str">
        <f>IF(ISBLANK(Tabelle1[[#This Row],[Lab ID]]),"",Tabelle1[[#This Row],[Lab ID]])</f>
        <v/>
      </c>
      <c r="E28" t="str">
        <f>IF(ISBLANK(Tabelle1[[#This Row],[Plate position (e.g. A1)]]),"",Tabelle1[[#This Row],[Plate position (e.g. A1)]])</f>
        <v/>
      </c>
      <c r="F28" t="str">
        <f>IF(ISBLANK(Tabelle1[[#This Row],[Plate title]]),"",Tabelle1[[#This Row],[Plate title]])</f>
        <v/>
      </c>
      <c r="G28" t="str">
        <f>IF(ISBLANK(Tabelle1[[#This Row],[Sample name]]),"",Tabelle1[[#This Row],[Sample name]])</f>
        <v/>
      </c>
      <c r="H28" t="str">
        <f>IF(ISBLANK(Tabelle1[[#This Row],[Batch to respect for sample preparation]]),"",Tabelle1[[#This Row],[Batch to respect for sample preparation]])</f>
        <v/>
      </c>
      <c r="I28" t="str">
        <f>IF(ISBLANK(Tabelle1[[#This Row],[Biological replicate]]),"",Tabelle1[[#This Row],[Biological replicate]])</f>
        <v/>
      </c>
      <c r="K28" t="str">
        <f>IF(ISBLANK(Tabelle1[[#This Row],[Elution buffer]]),"",Tabelle1[[#This Row],[Elution buffer]])</f>
        <v/>
      </c>
      <c r="L28" t="str">
        <f>IF(ISBLANK(Tabelle1[[#This Row],[Sample volume
'[µL']]]),"",Tabelle1[[#This Row],[Sample volume
'[µL']]])</f>
        <v/>
      </c>
      <c r="M28" t="str">
        <f>IF(ISBLANK(Tabelle1[[#This Row],[Purity OD 260nm/280nm]]),"",Tabelle1[[#This Row],[Purity OD 260nm/280nm]])</f>
        <v/>
      </c>
      <c r="N28" t="str">
        <f>IF(ISBLANK(Tabelle1[[#This Row],[Purity OD 260nm/230nm]]),"",Tabelle1[[#This Row],[Purity OD 260nm/230nm]])</f>
        <v/>
      </c>
      <c r="O28" t="str">
        <f>IF(ISBLANK(Tabelle1[[#This Row],[Total amount '[µg']]]),"",Tabelle1[[#This Row],[Total amount '[µg']]])</f>
        <v/>
      </c>
      <c r="P28" t="str">
        <f>IF(ISBLANK(Tabelle1[[#This Row],[RIN/DIN]]),"",Tabelle1[[#This Row],[RIN/DIN]])</f>
        <v/>
      </c>
      <c r="Q28" t="str">
        <f>IF(ISBLANK(Tabelle1[[#This Row],[Pool name]]),"",Tabelle1[[#This Row],[Pool name]])</f>
        <v/>
      </c>
      <c r="R28" t="str">
        <f>IF(ISBLANK(Tabelle1[[#This Row],[Concentration single library '[ng/µl']]]),"",Tabelle1[[#This Row],[Concentration single library '[ng/µl']]])</f>
        <v/>
      </c>
      <c r="S28" t="str">
        <f>IF(ISBLANK(Tabelle1[[#This Row],[Fragment size pool '[bp'] after indexing]]),"",Tabelle1[[#This Row],[Fragment size pool '[bp'] after indexing]])</f>
        <v/>
      </c>
    </row>
    <row r="29" spans="1:19" x14ac:dyDescent="0.2">
      <c r="A29">
        <f>IF(ISBLANK(Tabelle1[[#This Row],[Sample Number]]),"",Tabelle1[[#This Row],[Sample Number]])</f>
        <v>27</v>
      </c>
      <c r="B29" t="str">
        <f>IF(ISBLANK(Tabelle1[[#This Row],[QBiC barcode (filled by QBiC)]]),"",Tabelle1[[#This Row],[QBiC barcode (filled by QBiC)]])</f>
        <v/>
      </c>
      <c r="C29" t="str">
        <f>IF(ISBLANK(Tabelle1[[#This Row],[Lab ID]]),"",Tabelle1[[#This Row],[Lab ID]])</f>
        <v/>
      </c>
      <c r="E29" t="str">
        <f>IF(ISBLANK(Tabelle1[[#This Row],[Plate position (e.g. A1)]]),"",Tabelle1[[#This Row],[Plate position (e.g. A1)]])</f>
        <v/>
      </c>
      <c r="F29" t="str">
        <f>IF(ISBLANK(Tabelle1[[#This Row],[Plate title]]),"",Tabelle1[[#This Row],[Plate title]])</f>
        <v/>
      </c>
      <c r="G29" t="str">
        <f>IF(ISBLANK(Tabelle1[[#This Row],[Sample name]]),"",Tabelle1[[#This Row],[Sample name]])</f>
        <v/>
      </c>
      <c r="H29" t="str">
        <f>IF(ISBLANK(Tabelle1[[#This Row],[Batch to respect for sample preparation]]),"",Tabelle1[[#This Row],[Batch to respect for sample preparation]])</f>
        <v/>
      </c>
      <c r="I29" t="str">
        <f>IF(ISBLANK(Tabelle1[[#This Row],[Biological replicate]]),"",Tabelle1[[#This Row],[Biological replicate]])</f>
        <v/>
      </c>
      <c r="K29" t="str">
        <f>IF(ISBLANK(Tabelle1[[#This Row],[Elution buffer]]),"",Tabelle1[[#This Row],[Elution buffer]])</f>
        <v/>
      </c>
      <c r="L29" t="str">
        <f>IF(ISBLANK(Tabelle1[[#This Row],[Sample volume
'[µL']]]),"",Tabelle1[[#This Row],[Sample volume
'[µL']]])</f>
        <v/>
      </c>
      <c r="M29" t="str">
        <f>IF(ISBLANK(Tabelle1[[#This Row],[Purity OD 260nm/280nm]]),"",Tabelle1[[#This Row],[Purity OD 260nm/280nm]])</f>
        <v/>
      </c>
      <c r="N29" t="str">
        <f>IF(ISBLANK(Tabelle1[[#This Row],[Purity OD 260nm/230nm]]),"",Tabelle1[[#This Row],[Purity OD 260nm/230nm]])</f>
        <v/>
      </c>
      <c r="O29" t="str">
        <f>IF(ISBLANK(Tabelle1[[#This Row],[Total amount '[µg']]]),"",Tabelle1[[#This Row],[Total amount '[µg']]])</f>
        <v/>
      </c>
      <c r="P29" t="str">
        <f>IF(ISBLANK(Tabelle1[[#This Row],[RIN/DIN]]),"",Tabelle1[[#This Row],[RIN/DIN]])</f>
        <v/>
      </c>
      <c r="Q29" t="str">
        <f>IF(ISBLANK(Tabelle1[[#This Row],[Pool name]]),"",Tabelle1[[#This Row],[Pool name]])</f>
        <v/>
      </c>
      <c r="R29" t="str">
        <f>IF(ISBLANK(Tabelle1[[#This Row],[Concentration single library '[ng/µl']]]),"",Tabelle1[[#This Row],[Concentration single library '[ng/µl']]])</f>
        <v/>
      </c>
      <c r="S29" t="str">
        <f>IF(ISBLANK(Tabelle1[[#This Row],[Fragment size pool '[bp'] after indexing]]),"",Tabelle1[[#This Row],[Fragment size pool '[bp'] after indexing]])</f>
        <v/>
      </c>
    </row>
    <row r="30" spans="1:19" x14ac:dyDescent="0.2">
      <c r="A30">
        <f>IF(ISBLANK(Tabelle1[[#This Row],[Sample Number]]),"",Tabelle1[[#This Row],[Sample Number]])</f>
        <v>28</v>
      </c>
      <c r="B30" t="str">
        <f>IF(ISBLANK(Tabelle1[[#This Row],[QBiC barcode (filled by QBiC)]]),"",Tabelle1[[#This Row],[QBiC barcode (filled by QBiC)]])</f>
        <v/>
      </c>
      <c r="C30" t="str">
        <f>IF(ISBLANK(Tabelle1[[#This Row],[Lab ID]]),"",Tabelle1[[#This Row],[Lab ID]])</f>
        <v/>
      </c>
      <c r="E30" t="str">
        <f>IF(ISBLANK(Tabelle1[[#This Row],[Plate position (e.g. A1)]]),"",Tabelle1[[#This Row],[Plate position (e.g. A1)]])</f>
        <v/>
      </c>
      <c r="F30" t="str">
        <f>IF(ISBLANK(Tabelle1[[#This Row],[Plate title]]),"",Tabelle1[[#This Row],[Plate title]])</f>
        <v/>
      </c>
      <c r="G30" t="str">
        <f>IF(ISBLANK(Tabelle1[[#This Row],[Sample name]]),"",Tabelle1[[#This Row],[Sample name]])</f>
        <v/>
      </c>
      <c r="H30" t="str">
        <f>IF(ISBLANK(Tabelle1[[#This Row],[Batch to respect for sample preparation]]),"",Tabelle1[[#This Row],[Batch to respect for sample preparation]])</f>
        <v/>
      </c>
      <c r="I30" t="str">
        <f>IF(ISBLANK(Tabelle1[[#This Row],[Biological replicate]]),"",Tabelle1[[#This Row],[Biological replicate]])</f>
        <v/>
      </c>
      <c r="K30" t="str">
        <f>IF(ISBLANK(Tabelle1[[#This Row],[Elution buffer]]),"",Tabelle1[[#This Row],[Elution buffer]])</f>
        <v/>
      </c>
      <c r="L30" t="str">
        <f>IF(ISBLANK(Tabelle1[[#This Row],[Sample volume
'[µL']]]),"",Tabelle1[[#This Row],[Sample volume
'[µL']]])</f>
        <v/>
      </c>
      <c r="M30" t="str">
        <f>IF(ISBLANK(Tabelle1[[#This Row],[Purity OD 260nm/280nm]]),"",Tabelle1[[#This Row],[Purity OD 260nm/280nm]])</f>
        <v/>
      </c>
      <c r="N30" t="str">
        <f>IF(ISBLANK(Tabelle1[[#This Row],[Purity OD 260nm/230nm]]),"",Tabelle1[[#This Row],[Purity OD 260nm/230nm]])</f>
        <v/>
      </c>
      <c r="O30" t="str">
        <f>IF(ISBLANK(Tabelle1[[#This Row],[Total amount '[µg']]]),"",Tabelle1[[#This Row],[Total amount '[µg']]])</f>
        <v/>
      </c>
      <c r="P30" t="str">
        <f>IF(ISBLANK(Tabelle1[[#This Row],[RIN/DIN]]),"",Tabelle1[[#This Row],[RIN/DIN]])</f>
        <v/>
      </c>
      <c r="Q30" t="str">
        <f>IF(ISBLANK(Tabelle1[[#This Row],[Pool name]]),"",Tabelle1[[#This Row],[Pool name]])</f>
        <v/>
      </c>
      <c r="R30" t="str">
        <f>IF(ISBLANK(Tabelle1[[#This Row],[Concentration single library '[ng/µl']]]),"",Tabelle1[[#This Row],[Concentration single library '[ng/µl']]])</f>
        <v/>
      </c>
      <c r="S30" t="str">
        <f>IF(ISBLANK(Tabelle1[[#This Row],[Fragment size pool '[bp'] after indexing]]),"",Tabelle1[[#This Row],[Fragment size pool '[bp'] after indexing]])</f>
        <v/>
      </c>
    </row>
    <row r="31" spans="1:19" x14ac:dyDescent="0.2">
      <c r="A31">
        <f>IF(ISBLANK(Tabelle1[[#This Row],[Sample Number]]),"",Tabelle1[[#This Row],[Sample Number]])</f>
        <v>29</v>
      </c>
      <c r="B31" t="str">
        <f>IF(ISBLANK(Tabelle1[[#This Row],[QBiC barcode (filled by QBiC)]]),"",Tabelle1[[#This Row],[QBiC barcode (filled by QBiC)]])</f>
        <v/>
      </c>
      <c r="C31" t="str">
        <f>IF(ISBLANK(Tabelle1[[#This Row],[Lab ID]]),"",Tabelle1[[#This Row],[Lab ID]])</f>
        <v/>
      </c>
      <c r="E31" t="str">
        <f>IF(ISBLANK(Tabelle1[[#This Row],[Plate position (e.g. A1)]]),"",Tabelle1[[#This Row],[Plate position (e.g. A1)]])</f>
        <v/>
      </c>
      <c r="F31" t="str">
        <f>IF(ISBLANK(Tabelle1[[#This Row],[Plate title]]),"",Tabelle1[[#This Row],[Plate title]])</f>
        <v/>
      </c>
      <c r="G31" t="str">
        <f>IF(ISBLANK(Tabelle1[[#This Row],[Sample name]]),"",Tabelle1[[#This Row],[Sample name]])</f>
        <v/>
      </c>
      <c r="H31" t="str">
        <f>IF(ISBLANK(Tabelle1[[#This Row],[Batch to respect for sample preparation]]),"",Tabelle1[[#This Row],[Batch to respect for sample preparation]])</f>
        <v/>
      </c>
      <c r="I31" t="str">
        <f>IF(ISBLANK(Tabelle1[[#This Row],[Biological replicate]]),"",Tabelle1[[#This Row],[Biological replicate]])</f>
        <v/>
      </c>
      <c r="K31" t="str">
        <f>IF(ISBLANK(Tabelle1[[#This Row],[Elution buffer]]),"",Tabelle1[[#This Row],[Elution buffer]])</f>
        <v/>
      </c>
      <c r="L31" t="str">
        <f>IF(ISBLANK(Tabelle1[[#This Row],[Sample volume
'[µL']]]),"",Tabelle1[[#This Row],[Sample volume
'[µL']]])</f>
        <v/>
      </c>
      <c r="M31" t="str">
        <f>IF(ISBLANK(Tabelle1[[#This Row],[Purity OD 260nm/280nm]]),"",Tabelle1[[#This Row],[Purity OD 260nm/280nm]])</f>
        <v/>
      </c>
      <c r="N31" t="str">
        <f>IF(ISBLANK(Tabelle1[[#This Row],[Purity OD 260nm/230nm]]),"",Tabelle1[[#This Row],[Purity OD 260nm/230nm]])</f>
        <v/>
      </c>
      <c r="O31" t="str">
        <f>IF(ISBLANK(Tabelle1[[#This Row],[Total amount '[µg']]]),"",Tabelle1[[#This Row],[Total amount '[µg']]])</f>
        <v/>
      </c>
      <c r="P31" t="str">
        <f>IF(ISBLANK(Tabelle1[[#This Row],[RIN/DIN]]),"",Tabelle1[[#This Row],[RIN/DIN]])</f>
        <v/>
      </c>
      <c r="Q31" t="str">
        <f>IF(ISBLANK(Tabelle1[[#This Row],[Pool name]]),"",Tabelle1[[#This Row],[Pool name]])</f>
        <v/>
      </c>
      <c r="R31" t="str">
        <f>IF(ISBLANK(Tabelle1[[#This Row],[Concentration single library '[ng/µl']]]),"",Tabelle1[[#This Row],[Concentration single library '[ng/µl']]])</f>
        <v/>
      </c>
      <c r="S31" t="str">
        <f>IF(ISBLANK(Tabelle1[[#This Row],[Fragment size pool '[bp'] after indexing]]),"",Tabelle1[[#This Row],[Fragment size pool '[bp'] after indexing]])</f>
        <v/>
      </c>
    </row>
    <row r="32" spans="1:19" x14ac:dyDescent="0.2">
      <c r="A32">
        <f>IF(ISBLANK(Tabelle1[[#This Row],[Sample Number]]),"",Tabelle1[[#This Row],[Sample Number]])</f>
        <v>30</v>
      </c>
      <c r="B32" t="str">
        <f>IF(ISBLANK(Tabelle1[[#This Row],[QBiC barcode (filled by QBiC)]]),"",Tabelle1[[#This Row],[QBiC barcode (filled by QBiC)]])</f>
        <v/>
      </c>
      <c r="C32" t="str">
        <f>IF(ISBLANK(Tabelle1[[#This Row],[Lab ID]]),"",Tabelle1[[#This Row],[Lab ID]])</f>
        <v/>
      </c>
      <c r="E32" t="str">
        <f>IF(ISBLANK(Tabelle1[[#This Row],[Plate position (e.g. A1)]]),"",Tabelle1[[#This Row],[Plate position (e.g. A1)]])</f>
        <v/>
      </c>
      <c r="F32" t="str">
        <f>IF(ISBLANK(Tabelle1[[#This Row],[Plate title]]),"",Tabelle1[[#This Row],[Plate title]])</f>
        <v/>
      </c>
      <c r="G32" t="str">
        <f>IF(ISBLANK(Tabelle1[[#This Row],[Sample name]]),"",Tabelle1[[#This Row],[Sample name]])</f>
        <v/>
      </c>
      <c r="H32" t="str">
        <f>IF(ISBLANK(Tabelle1[[#This Row],[Batch to respect for sample preparation]]),"",Tabelle1[[#This Row],[Batch to respect for sample preparation]])</f>
        <v/>
      </c>
      <c r="I32" t="str">
        <f>IF(ISBLANK(Tabelle1[[#This Row],[Biological replicate]]),"",Tabelle1[[#This Row],[Biological replicate]])</f>
        <v/>
      </c>
      <c r="K32" t="str">
        <f>IF(ISBLANK(Tabelle1[[#This Row],[Elution buffer]]),"",Tabelle1[[#This Row],[Elution buffer]])</f>
        <v/>
      </c>
      <c r="L32" t="str">
        <f>IF(ISBLANK(Tabelle1[[#This Row],[Sample volume
'[µL']]]),"",Tabelle1[[#This Row],[Sample volume
'[µL']]])</f>
        <v/>
      </c>
      <c r="M32" t="str">
        <f>IF(ISBLANK(Tabelle1[[#This Row],[Purity OD 260nm/280nm]]),"",Tabelle1[[#This Row],[Purity OD 260nm/280nm]])</f>
        <v/>
      </c>
      <c r="N32" t="str">
        <f>IF(ISBLANK(Tabelle1[[#This Row],[Purity OD 260nm/230nm]]),"",Tabelle1[[#This Row],[Purity OD 260nm/230nm]])</f>
        <v/>
      </c>
      <c r="O32" t="str">
        <f>IF(ISBLANK(Tabelle1[[#This Row],[Total amount '[µg']]]),"",Tabelle1[[#This Row],[Total amount '[µg']]])</f>
        <v/>
      </c>
      <c r="P32" t="str">
        <f>IF(ISBLANK(Tabelle1[[#This Row],[RIN/DIN]]),"",Tabelle1[[#This Row],[RIN/DIN]])</f>
        <v/>
      </c>
      <c r="Q32" t="str">
        <f>IF(ISBLANK(Tabelle1[[#This Row],[Pool name]]),"",Tabelle1[[#This Row],[Pool name]])</f>
        <v/>
      </c>
      <c r="R32" t="str">
        <f>IF(ISBLANK(Tabelle1[[#This Row],[Concentration single library '[ng/µl']]]),"",Tabelle1[[#This Row],[Concentration single library '[ng/µl']]])</f>
        <v/>
      </c>
      <c r="S32" t="str">
        <f>IF(ISBLANK(Tabelle1[[#This Row],[Fragment size pool '[bp'] after indexing]]),"",Tabelle1[[#This Row],[Fragment size pool '[bp'] after indexing]])</f>
        <v/>
      </c>
    </row>
    <row r="33" spans="1:19" x14ac:dyDescent="0.2">
      <c r="A33">
        <f>IF(ISBLANK(Tabelle1[[#This Row],[Sample Number]]),"",Tabelle1[[#This Row],[Sample Number]])</f>
        <v>31</v>
      </c>
      <c r="B33" t="str">
        <f>IF(ISBLANK(Tabelle1[[#This Row],[QBiC barcode (filled by QBiC)]]),"",Tabelle1[[#This Row],[QBiC barcode (filled by QBiC)]])</f>
        <v/>
      </c>
      <c r="C33" t="str">
        <f>IF(ISBLANK(Tabelle1[[#This Row],[Lab ID]]),"",Tabelle1[[#This Row],[Lab ID]])</f>
        <v/>
      </c>
      <c r="E33" t="str">
        <f>IF(ISBLANK(Tabelle1[[#This Row],[Plate position (e.g. A1)]]),"",Tabelle1[[#This Row],[Plate position (e.g. A1)]])</f>
        <v/>
      </c>
      <c r="F33" t="str">
        <f>IF(ISBLANK(Tabelle1[[#This Row],[Plate title]]),"",Tabelle1[[#This Row],[Plate title]])</f>
        <v/>
      </c>
      <c r="G33" t="str">
        <f>IF(ISBLANK(Tabelle1[[#This Row],[Sample name]]),"",Tabelle1[[#This Row],[Sample name]])</f>
        <v/>
      </c>
      <c r="H33" t="str">
        <f>IF(ISBLANK(Tabelle1[[#This Row],[Batch to respect for sample preparation]]),"",Tabelle1[[#This Row],[Batch to respect for sample preparation]])</f>
        <v/>
      </c>
      <c r="I33" t="str">
        <f>IF(ISBLANK(Tabelle1[[#This Row],[Biological replicate]]),"",Tabelle1[[#This Row],[Biological replicate]])</f>
        <v/>
      </c>
      <c r="K33" t="str">
        <f>IF(ISBLANK(Tabelle1[[#This Row],[Elution buffer]]),"",Tabelle1[[#This Row],[Elution buffer]])</f>
        <v/>
      </c>
      <c r="L33" t="str">
        <f>IF(ISBLANK(Tabelle1[[#This Row],[Sample volume
'[µL']]]),"",Tabelle1[[#This Row],[Sample volume
'[µL']]])</f>
        <v/>
      </c>
      <c r="M33" t="str">
        <f>IF(ISBLANK(Tabelle1[[#This Row],[Purity OD 260nm/280nm]]),"",Tabelle1[[#This Row],[Purity OD 260nm/280nm]])</f>
        <v/>
      </c>
      <c r="N33" t="str">
        <f>IF(ISBLANK(Tabelle1[[#This Row],[Purity OD 260nm/230nm]]),"",Tabelle1[[#This Row],[Purity OD 260nm/230nm]])</f>
        <v/>
      </c>
      <c r="O33" t="str">
        <f>IF(ISBLANK(Tabelle1[[#This Row],[Total amount '[µg']]]),"",Tabelle1[[#This Row],[Total amount '[µg']]])</f>
        <v/>
      </c>
      <c r="P33" t="str">
        <f>IF(ISBLANK(Tabelle1[[#This Row],[RIN/DIN]]),"",Tabelle1[[#This Row],[RIN/DIN]])</f>
        <v/>
      </c>
      <c r="Q33" t="str">
        <f>IF(ISBLANK(Tabelle1[[#This Row],[Pool name]]),"",Tabelle1[[#This Row],[Pool name]])</f>
        <v/>
      </c>
      <c r="R33" t="str">
        <f>IF(ISBLANK(Tabelle1[[#This Row],[Concentration single library '[ng/µl']]]),"",Tabelle1[[#This Row],[Concentration single library '[ng/µl']]])</f>
        <v/>
      </c>
      <c r="S33" t="str">
        <f>IF(ISBLANK(Tabelle1[[#This Row],[Fragment size pool '[bp'] after indexing]]),"",Tabelle1[[#This Row],[Fragment size pool '[bp'] after indexing]])</f>
        <v/>
      </c>
    </row>
    <row r="34" spans="1:19" x14ac:dyDescent="0.2">
      <c r="A34">
        <f>IF(ISBLANK(Tabelle1[[#This Row],[Sample Number]]),"",Tabelle1[[#This Row],[Sample Number]])</f>
        <v>32</v>
      </c>
      <c r="B34" t="str">
        <f>IF(ISBLANK(Tabelle1[[#This Row],[QBiC barcode (filled by QBiC)]]),"",Tabelle1[[#This Row],[QBiC barcode (filled by QBiC)]])</f>
        <v/>
      </c>
      <c r="C34" t="str">
        <f>IF(ISBLANK(Tabelle1[[#This Row],[Lab ID]]),"",Tabelle1[[#This Row],[Lab ID]])</f>
        <v/>
      </c>
      <c r="E34" t="str">
        <f>IF(ISBLANK(Tabelle1[[#This Row],[Plate position (e.g. A1)]]),"",Tabelle1[[#This Row],[Plate position (e.g. A1)]])</f>
        <v/>
      </c>
      <c r="F34" t="str">
        <f>IF(ISBLANK(Tabelle1[[#This Row],[Plate title]]),"",Tabelle1[[#This Row],[Plate title]])</f>
        <v/>
      </c>
      <c r="G34" t="str">
        <f>IF(ISBLANK(Tabelle1[[#This Row],[Sample name]]),"",Tabelle1[[#This Row],[Sample name]])</f>
        <v/>
      </c>
      <c r="H34" t="str">
        <f>IF(ISBLANK(Tabelle1[[#This Row],[Batch to respect for sample preparation]]),"",Tabelle1[[#This Row],[Batch to respect for sample preparation]])</f>
        <v/>
      </c>
      <c r="I34" t="str">
        <f>IF(ISBLANK(Tabelle1[[#This Row],[Biological replicate]]),"",Tabelle1[[#This Row],[Biological replicate]])</f>
        <v/>
      </c>
      <c r="K34" t="str">
        <f>IF(ISBLANK(Tabelle1[[#This Row],[Elution buffer]]),"",Tabelle1[[#This Row],[Elution buffer]])</f>
        <v/>
      </c>
      <c r="L34" t="str">
        <f>IF(ISBLANK(Tabelle1[[#This Row],[Sample volume
'[µL']]]),"",Tabelle1[[#This Row],[Sample volume
'[µL']]])</f>
        <v/>
      </c>
      <c r="M34" t="str">
        <f>IF(ISBLANK(Tabelle1[[#This Row],[Purity OD 260nm/280nm]]),"",Tabelle1[[#This Row],[Purity OD 260nm/280nm]])</f>
        <v/>
      </c>
      <c r="N34" t="str">
        <f>IF(ISBLANK(Tabelle1[[#This Row],[Purity OD 260nm/230nm]]),"",Tabelle1[[#This Row],[Purity OD 260nm/230nm]])</f>
        <v/>
      </c>
      <c r="O34" t="str">
        <f>IF(ISBLANK(Tabelle1[[#This Row],[Total amount '[µg']]]),"",Tabelle1[[#This Row],[Total amount '[µg']]])</f>
        <v/>
      </c>
      <c r="P34" t="str">
        <f>IF(ISBLANK(Tabelle1[[#This Row],[RIN/DIN]]),"",Tabelle1[[#This Row],[RIN/DIN]])</f>
        <v/>
      </c>
      <c r="Q34" t="str">
        <f>IF(ISBLANK(Tabelle1[[#This Row],[Pool name]]),"",Tabelle1[[#This Row],[Pool name]])</f>
        <v/>
      </c>
      <c r="R34" t="str">
        <f>IF(ISBLANK(Tabelle1[[#This Row],[Concentration single library '[ng/µl']]]),"",Tabelle1[[#This Row],[Concentration single library '[ng/µl']]])</f>
        <v/>
      </c>
      <c r="S34" t="str">
        <f>IF(ISBLANK(Tabelle1[[#This Row],[Fragment size pool '[bp'] after indexing]]),"",Tabelle1[[#This Row],[Fragment size pool '[bp'] after indexing]])</f>
        <v/>
      </c>
    </row>
    <row r="35" spans="1:19" x14ac:dyDescent="0.2">
      <c r="A35">
        <f>IF(ISBLANK(Tabelle1[[#This Row],[Sample Number]]),"",Tabelle1[[#This Row],[Sample Number]])</f>
        <v>33</v>
      </c>
      <c r="B35" t="str">
        <f>IF(ISBLANK(Tabelle1[[#This Row],[QBiC barcode (filled by QBiC)]]),"",Tabelle1[[#This Row],[QBiC barcode (filled by QBiC)]])</f>
        <v/>
      </c>
      <c r="C35" t="str">
        <f>IF(ISBLANK(Tabelle1[[#This Row],[Lab ID]]),"",Tabelle1[[#This Row],[Lab ID]])</f>
        <v/>
      </c>
      <c r="E35" t="str">
        <f>IF(ISBLANK(Tabelle1[[#This Row],[Plate position (e.g. A1)]]),"",Tabelle1[[#This Row],[Plate position (e.g. A1)]])</f>
        <v/>
      </c>
      <c r="F35" t="str">
        <f>IF(ISBLANK(Tabelle1[[#This Row],[Plate title]]),"",Tabelle1[[#This Row],[Plate title]])</f>
        <v/>
      </c>
      <c r="G35" t="str">
        <f>IF(ISBLANK(Tabelle1[[#This Row],[Sample name]]),"",Tabelle1[[#This Row],[Sample name]])</f>
        <v/>
      </c>
      <c r="H35" t="str">
        <f>IF(ISBLANK(Tabelle1[[#This Row],[Batch to respect for sample preparation]]),"",Tabelle1[[#This Row],[Batch to respect for sample preparation]])</f>
        <v/>
      </c>
      <c r="I35" t="str">
        <f>IF(ISBLANK(Tabelle1[[#This Row],[Biological replicate]]),"",Tabelle1[[#This Row],[Biological replicate]])</f>
        <v/>
      </c>
      <c r="K35" t="str">
        <f>IF(ISBLANK(Tabelle1[[#This Row],[Elution buffer]]),"",Tabelle1[[#This Row],[Elution buffer]])</f>
        <v/>
      </c>
      <c r="L35" t="str">
        <f>IF(ISBLANK(Tabelle1[[#This Row],[Sample volume
'[µL']]]),"",Tabelle1[[#This Row],[Sample volume
'[µL']]])</f>
        <v/>
      </c>
      <c r="M35" t="str">
        <f>IF(ISBLANK(Tabelle1[[#This Row],[Purity OD 260nm/280nm]]),"",Tabelle1[[#This Row],[Purity OD 260nm/280nm]])</f>
        <v/>
      </c>
      <c r="N35" t="str">
        <f>IF(ISBLANK(Tabelle1[[#This Row],[Purity OD 260nm/230nm]]),"",Tabelle1[[#This Row],[Purity OD 260nm/230nm]])</f>
        <v/>
      </c>
      <c r="O35" t="str">
        <f>IF(ISBLANK(Tabelle1[[#This Row],[Total amount '[µg']]]),"",Tabelle1[[#This Row],[Total amount '[µg']]])</f>
        <v/>
      </c>
      <c r="P35" t="str">
        <f>IF(ISBLANK(Tabelle1[[#This Row],[RIN/DIN]]),"",Tabelle1[[#This Row],[RIN/DIN]])</f>
        <v/>
      </c>
      <c r="Q35" t="str">
        <f>IF(ISBLANK(Tabelle1[[#This Row],[Pool name]]),"",Tabelle1[[#This Row],[Pool name]])</f>
        <v/>
      </c>
      <c r="R35" t="str">
        <f>IF(ISBLANK(Tabelle1[[#This Row],[Concentration single library '[ng/µl']]]),"",Tabelle1[[#This Row],[Concentration single library '[ng/µl']]])</f>
        <v/>
      </c>
      <c r="S35" t="str">
        <f>IF(ISBLANK(Tabelle1[[#This Row],[Fragment size pool '[bp'] after indexing]]),"",Tabelle1[[#This Row],[Fragment size pool '[bp'] after indexing]])</f>
        <v/>
      </c>
    </row>
    <row r="36" spans="1:19" x14ac:dyDescent="0.2">
      <c r="A36">
        <f>IF(ISBLANK(Tabelle1[[#This Row],[Sample Number]]),"",Tabelle1[[#This Row],[Sample Number]])</f>
        <v>34</v>
      </c>
      <c r="B36" t="str">
        <f>IF(ISBLANK(Tabelle1[[#This Row],[QBiC barcode (filled by QBiC)]]),"",Tabelle1[[#This Row],[QBiC barcode (filled by QBiC)]])</f>
        <v/>
      </c>
      <c r="C36" t="str">
        <f>IF(ISBLANK(Tabelle1[[#This Row],[Lab ID]]),"",Tabelle1[[#This Row],[Lab ID]])</f>
        <v/>
      </c>
      <c r="E36" t="str">
        <f>IF(ISBLANK(Tabelle1[[#This Row],[Plate position (e.g. A1)]]),"",Tabelle1[[#This Row],[Plate position (e.g. A1)]])</f>
        <v/>
      </c>
      <c r="F36" t="str">
        <f>IF(ISBLANK(Tabelle1[[#This Row],[Plate title]]),"",Tabelle1[[#This Row],[Plate title]])</f>
        <v/>
      </c>
      <c r="G36" t="str">
        <f>IF(ISBLANK(Tabelle1[[#This Row],[Sample name]]),"",Tabelle1[[#This Row],[Sample name]])</f>
        <v/>
      </c>
      <c r="H36" t="str">
        <f>IF(ISBLANK(Tabelle1[[#This Row],[Batch to respect for sample preparation]]),"",Tabelle1[[#This Row],[Batch to respect for sample preparation]])</f>
        <v/>
      </c>
      <c r="I36" t="str">
        <f>IF(ISBLANK(Tabelle1[[#This Row],[Biological replicate]]),"",Tabelle1[[#This Row],[Biological replicate]])</f>
        <v/>
      </c>
      <c r="K36" t="str">
        <f>IF(ISBLANK(Tabelle1[[#This Row],[Elution buffer]]),"",Tabelle1[[#This Row],[Elution buffer]])</f>
        <v/>
      </c>
      <c r="L36" t="str">
        <f>IF(ISBLANK(Tabelle1[[#This Row],[Sample volume
'[µL']]]),"",Tabelle1[[#This Row],[Sample volume
'[µL']]])</f>
        <v/>
      </c>
      <c r="M36" t="str">
        <f>IF(ISBLANK(Tabelle1[[#This Row],[Purity OD 260nm/280nm]]),"",Tabelle1[[#This Row],[Purity OD 260nm/280nm]])</f>
        <v/>
      </c>
      <c r="N36" t="str">
        <f>IF(ISBLANK(Tabelle1[[#This Row],[Purity OD 260nm/230nm]]),"",Tabelle1[[#This Row],[Purity OD 260nm/230nm]])</f>
        <v/>
      </c>
      <c r="O36" t="str">
        <f>IF(ISBLANK(Tabelle1[[#This Row],[Total amount '[µg']]]),"",Tabelle1[[#This Row],[Total amount '[µg']]])</f>
        <v/>
      </c>
      <c r="P36" t="str">
        <f>IF(ISBLANK(Tabelle1[[#This Row],[RIN/DIN]]),"",Tabelle1[[#This Row],[RIN/DIN]])</f>
        <v/>
      </c>
      <c r="Q36" t="str">
        <f>IF(ISBLANK(Tabelle1[[#This Row],[Pool name]]),"",Tabelle1[[#This Row],[Pool name]])</f>
        <v/>
      </c>
      <c r="R36" t="str">
        <f>IF(ISBLANK(Tabelle1[[#This Row],[Concentration single library '[ng/µl']]]),"",Tabelle1[[#This Row],[Concentration single library '[ng/µl']]])</f>
        <v/>
      </c>
      <c r="S36" t="str">
        <f>IF(ISBLANK(Tabelle1[[#This Row],[Fragment size pool '[bp'] after indexing]]),"",Tabelle1[[#This Row],[Fragment size pool '[bp'] after indexing]])</f>
        <v/>
      </c>
    </row>
    <row r="37" spans="1:19" x14ac:dyDescent="0.2">
      <c r="A37">
        <f>IF(ISBLANK(Tabelle1[[#This Row],[Sample Number]]),"",Tabelle1[[#This Row],[Sample Number]])</f>
        <v>35</v>
      </c>
      <c r="B37" t="str">
        <f>IF(ISBLANK(Tabelle1[[#This Row],[QBiC barcode (filled by QBiC)]]),"",Tabelle1[[#This Row],[QBiC barcode (filled by QBiC)]])</f>
        <v/>
      </c>
      <c r="C37" t="str">
        <f>IF(ISBLANK(Tabelle1[[#This Row],[Lab ID]]),"",Tabelle1[[#This Row],[Lab ID]])</f>
        <v/>
      </c>
      <c r="E37" t="str">
        <f>IF(ISBLANK(Tabelle1[[#This Row],[Plate position (e.g. A1)]]),"",Tabelle1[[#This Row],[Plate position (e.g. A1)]])</f>
        <v/>
      </c>
      <c r="F37" t="str">
        <f>IF(ISBLANK(Tabelle1[[#This Row],[Plate title]]),"",Tabelle1[[#This Row],[Plate title]])</f>
        <v/>
      </c>
      <c r="G37" t="str">
        <f>IF(ISBLANK(Tabelle1[[#This Row],[Sample name]]),"",Tabelle1[[#This Row],[Sample name]])</f>
        <v/>
      </c>
      <c r="H37" t="str">
        <f>IF(ISBLANK(Tabelle1[[#This Row],[Batch to respect for sample preparation]]),"",Tabelle1[[#This Row],[Batch to respect for sample preparation]])</f>
        <v/>
      </c>
      <c r="I37" t="str">
        <f>IF(ISBLANK(Tabelle1[[#This Row],[Biological replicate]]),"",Tabelle1[[#This Row],[Biological replicate]])</f>
        <v/>
      </c>
      <c r="K37" t="str">
        <f>IF(ISBLANK(Tabelle1[[#This Row],[Elution buffer]]),"",Tabelle1[[#This Row],[Elution buffer]])</f>
        <v/>
      </c>
      <c r="L37" t="str">
        <f>IF(ISBLANK(Tabelle1[[#This Row],[Sample volume
'[µL']]]),"",Tabelle1[[#This Row],[Sample volume
'[µL']]])</f>
        <v/>
      </c>
      <c r="M37" t="str">
        <f>IF(ISBLANK(Tabelle1[[#This Row],[Purity OD 260nm/280nm]]),"",Tabelle1[[#This Row],[Purity OD 260nm/280nm]])</f>
        <v/>
      </c>
      <c r="N37" t="str">
        <f>IF(ISBLANK(Tabelle1[[#This Row],[Purity OD 260nm/230nm]]),"",Tabelle1[[#This Row],[Purity OD 260nm/230nm]])</f>
        <v/>
      </c>
      <c r="O37" t="str">
        <f>IF(ISBLANK(Tabelle1[[#This Row],[Total amount '[µg']]]),"",Tabelle1[[#This Row],[Total amount '[µg']]])</f>
        <v/>
      </c>
      <c r="P37" t="str">
        <f>IF(ISBLANK(Tabelle1[[#This Row],[RIN/DIN]]),"",Tabelle1[[#This Row],[RIN/DIN]])</f>
        <v/>
      </c>
      <c r="Q37" t="str">
        <f>IF(ISBLANK(Tabelle1[[#This Row],[Pool name]]),"",Tabelle1[[#This Row],[Pool name]])</f>
        <v/>
      </c>
      <c r="R37" t="str">
        <f>IF(ISBLANK(Tabelle1[[#This Row],[Concentration single library '[ng/µl']]]),"",Tabelle1[[#This Row],[Concentration single library '[ng/µl']]])</f>
        <v/>
      </c>
      <c r="S37" t="str">
        <f>IF(ISBLANK(Tabelle1[[#This Row],[Fragment size pool '[bp'] after indexing]]),"",Tabelle1[[#This Row],[Fragment size pool '[bp'] after indexing]])</f>
        <v/>
      </c>
    </row>
    <row r="38" spans="1:19" x14ac:dyDescent="0.2">
      <c r="A38">
        <f>IF(ISBLANK(Tabelle1[[#This Row],[Sample Number]]),"",Tabelle1[[#This Row],[Sample Number]])</f>
        <v>36</v>
      </c>
      <c r="B38" t="str">
        <f>IF(ISBLANK(Tabelle1[[#This Row],[QBiC barcode (filled by QBiC)]]),"",Tabelle1[[#This Row],[QBiC barcode (filled by QBiC)]])</f>
        <v/>
      </c>
      <c r="C38" t="str">
        <f>IF(ISBLANK(Tabelle1[[#This Row],[Lab ID]]),"",Tabelle1[[#This Row],[Lab ID]])</f>
        <v/>
      </c>
      <c r="E38" t="str">
        <f>IF(ISBLANK(Tabelle1[[#This Row],[Plate position (e.g. A1)]]),"",Tabelle1[[#This Row],[Plate position (e.g. A1)]])</f>
        <v/>
      </c>
      <c r="F38" t="str">
        <f>IF(ISBLANK(Tabelle1[[#This Row],[Plate title]]),"",Tabelle1[[#This Row],[Plate title]])</f>
        <v/>
      </c>
      <c r="G38" t="str">
        <f>IF(ISBLANK(Tabelle1[[#This Row],[Sample name]]),"",Tabelle1[[#This Row],[Sample name]])</f>
        <v/>
      </c>
      <c r="H38" t="str">
        <f>IF(ISBLANK(Tabelle1[[#This Row],[Batch to respect for sample preparation]]),"",Tabelle1[[#This Row],[Batch to respect for sample preparation]])</f>
        <v/>
      </c>
      <c r="I38" t="str">
        <f>IF(ISBLANK(Tabelle1[[#This Row],[Biological replicate]]),"",Tabelle1[[#This Row],[Biological replicate]])</f>
        <v/>
      </c>
      <c r="K38" t="str">
        <f>IF(ISBLANK(Tabelle1[[#This Row],[Elution buffer]]),"",Tabelle1[[#This Row],[Elution buffer]])</f>
        <v/>
      </c>
      <c r="L38" t="str">
        <f>IF(ISBLANK(Tabelle1[[#This Row],[Sample volume
'[µL']]]),"",Tabelle1[[#This Row],[Sample volume
'[µL']]])</f>
        <v/>
      </c>
      <c r="M38" t="str">
        <f>IF(ISBLANK(Tabelle1[[#This Row],[Purity OD 260nm/280nm]]),"",Tabelle1[[#This Row],[Purity OD 260nm/280nm]])</f>
        <v/>
      </c>
      <c r="N38" t="str">
        <f>IF(ISBLANK(Tabelle1[[#This Row],[Purity OD 260nm/230nm]]),"",Tabelle1[[#This Row],[Purity OD 260nm/230nm]])</f>
        <v/>
      </c>
      <c r="O38" t="str">
        <f>IF(ISBLANK(Tabelle1[[#This Row],[Total amount '[µg']]]),"",Tabelle1[[#This Row],[Total amount '[µg']]])</f>
        <v/>
      </c>
      <c r="P38" t="str">
        <f>IF(ISBLANK(Tabelle1[[#This Row],[RIN/DIN]]),"",Tabelle1[[#This Row],[RIN/DIN]])</f>
        <v/>
      </c>
      <c r="Q38" t="str">
        <f>IF(ISBLANK(Tabelle1[[#This Row],[Pool name]]),"",Tabelle1[[#This Row],[Pool name]])</f>
        <v/>
      </c>
      <c r="R38" t="str">
        <f>IF(ISBLANK(Tabelle1[[#This Row],[Concentration single library '[ng/µl']]]),"",Tabelle1[[#This Row],[Concentration single library '[ng/µl']]])</f>
        <v/>
      </c>
      <c r="S38" t="str">
        <f>IF(ISBLANK(Tabelle1[[#This Row],[Fragment size pool '[bp'] after indexing]]),"",Tabelle1[[#This Row],[Fragment size pool '[bp'] after indexing]])</f>
        <v/>
      </c>
    </row>
    <row r="39" spans="1:19" x14ac:dyDescent="0.2">
      <c r="A39">
        <f>IF(ISBLANK(Tabelle1[[#This Row],[Sample Number]]),"",Tabelle1[[#This Row],[Sample Number]])</f>
        <v>37</v>
      </c>
      <c r="B39" t="str">
        <f>IF(ISBLANK(Tabelle1[[#This Row],[QBiC barcode (filled by QBiC)]]),"",Tabelle1[[#This Row],[QBiC barcode (filled by QBiC)]])</f>
        <v/>
      </c>
      <c r="C39" t="str">
        <f>IF(ISBLANK(Tabelle1[[#This Row],[Lab ID]]),"",Tabelle1[[#This Row],[Lab ID]])</f>
        <v/>
      </c>
      <c r="E39" t="str">
        <f>IF(ISBLANK(Tabelle1[[#This Row],[Plate position (e.g. A1)]]),"",Tabelle1[[#This Row],[Plate position (e.g. A1)]])</f>
        <v/>
      </c>
      <c r="F39" t="str">
        <f>IF(ISBLANK(Tabelle1[[#This Row],[Plate title]]),"",Tabelle1[[#This Row],[Plate title]])</f>
        <v/>
      </c>
      <c r="G39" t="str">
        <f>IF(ISBLANK(Tabelle1[[#This Row],[Sample name]]),"",Tabelle1[[#This Row],[Sample name]])</f>
        <v/>
      </c>
      <c r="H39" t="str">
        <f>IF(ISBLANK(Tabelle1[[#This Row],[Batch to respect for sample preparation]]),"",Tabelle1[[#This Row],[Batch to respect for sample preparation]])</f>
        <v/>
      </c>
      <c r="I39" t="str">
        <f>IF(ISBLANK(Tabelle1[[#This Row],[Biological replicate]]),"",Tabelle1[[#This Row],[Biological replicate]])</f>
        <v/>
      </c>
      <c r="K39" t="str">
        <f>IF(ISBLANK(Tabelle1[[#This Row],[Elution buffer]]),"",Tabelle1[[#This Row],[Elution buffer]])</f>
        <v/>
      </c>
      <c r="L39" t="str">
        <f>IF(ISBLANK(Tabelle1[[#This Row],[Sample volume
'[µL']]]),"",Tabelle1[[#This Row],[Sample volume
'[µL']]])</f>
        <v/>
      </c>
      <c r="M39" t="str">
        <f>IF(ISBLANK(Tabelle1[[#This Row],[Purity OD 260nm/280nm]]),"",Tabelle1[[#This Row],[Purity OD 260nm/280nm]])</f>
        <v/>
      </c>
      <c r="N39" t="str">
        <f>IF(ISBLANK(Tabelle1[[#This Row],[Purity OD 260nm/230nm]]),"",Tabelle1[[#This Row],[Purity OD 260nm/230nm]])</f>
        <v/>
      </c>
      <c r="O39" t="str">
        <f>IF(ISBLANK(Tabelle1[[#This Row],[Total amount '[µg']]]),"",Tabelle1[[#This Row],[Total amount '[µg']]])</f>
        <v/>
      </c>
      <c r="P39" t="str">
        <f>IF(ISBLANK(Tabelle1[[#This Row],[RIN/DIN]]),"",Tabelle1[[#This Row],[RIN/DIN]])</f>
        <v/>
      </c>
      <c r="Q39" t="str">
        <f>IF(ISBLANK(Tabelle1[[#This Row],[Pool name]]),"",Tabelle1[[#This Row],[Pool name]])</f>
        <v/>
      </c>
      <c r="R39" t="str">
        <f>IF(ISBLANK(Tabelle1[[#This Row],[Concentration single library '[ng/µl']]]),"",Tabelle1[[#This Row],[Concentration single library '[ng/µl']]])</f>
        <v/>
      </c>
      <c r="S39" t="str">
        <f>IF(ISBLANK(Tabelle1[[#This Row],[Fragment size pool '[bp'] after indexing]]),"",Tabelle1[[#This Row],[Fragment size pool '[bp'] after indexing]])</f>
        <v/>
      </c>
    </row>
    <row r="40" spans="1:19" x14ac:dyDescent="0.2">
      <c r="A40">
        <f>IF(ISBLANK(Tabelle1[[#This Row],[Sample Number]]),"",Tabelle1[[#This Row],[Sample Number]])</f>
        <v>38</v>
      </c>
      <c r="B40" t="str">
        <f>IF(ISBLANK(Tabelle1[[#This Row],[QBiC barcode (filled by QBiC)]]),"",Tabelle1[[#This Row],[QBiC barcode (filled by QBiC)]])</f>
        <v/>
      </c>
      <c r="C40" t="str">
        <f>IF(ISBLANK(Tabelle1[[#This Row],[Lab ID]]),"",Tabelle1[[#This Row],[Lab ID]])</f>
        <v/>
      </c>
      <c r="E40" t="str">
        <f>IF(ISBLANK(Tabelle1[[#This Row],[Plate position (e.g. A1)]]),"",Tabelle1[[#This Row],[Plate position (e.g. A1)]])</f>
        <v/>
      </c>
      <c r="F40" t="str">
        <f>IF(ISBLANK(Tabelle1[[#This Row],[Plate title]]),"",Tabelle1[[#This Row],[Plate title]])</f>
        <v/>
      </c>
      <c r="G40" t="str">
        <f>IF(ISBLANK(Tabelle1[[#This Row],[Sample name]]),"",Tabelle1[[#This Row],[Sample name]])</f>
        <v/>
      </c>
      <c r="H40" t="str">
        <f>IF(ISBLANK(Tabelle1[[#This Row],[Batch to respect for sample preparation]]),"",Tabelle1[[#This Row],[Batch to respect for sample preparation]])</f>
        <v/>
      </c>
      <c r="I40" t="str">
        <f>IF(ISBLANK(Tabelle1[[#This Row],[Biological replicate]]),"",Tabelle1[[#This Row],[Biological replicate]])</f>
        <v/>
      </c>
      <c r="K40" t="str">
        <f>IF(ISBLANK(Tabelle1[[#This Row],[Elution buffer]]),"",Tabelle1[[#This Row],[Elution buffer]])</f>
        <v/>
      </c>
      <c r="L40" t="str">
        <f>IF(ISBLANK(Tabelle1[[#This Row],[Sample volume
'[µL']]]),"",Tabelle1[[#This Row],[Sample volume
'[µL']]])</f>
        <v/>
      </c>
      <c r="M40" t="str">
        <f>IF(ISBLANK(Tabelle1[[#This Row],[Purity OD 260nm/280nm]]),"",Tabelle1[[#This Row],[Purity OD 260nm/280nm]])</f>
        <v/>
      </c>
      <c r="N40" t="str">
        <f>IF(ISBLANK(Tabelle1[[#This Row],[Purity OD 260nm/230nm]]),"",Tabelle1[[#This Row],[Purity OD 260nm/230nm]])</f>
        <v/>
      </c>
      <c r="O40" t="str">
        <f>IF(ISBLANK(Tabelle1[[#This Row],[Total amount '[µg']]]),"",Tabelle1[[#This Row],[Total amount '[µg']]])</f>
        <v/>
      </c>
      <c r="P40" t="str">
        <f>IF(ISBLANK(Tabelle1[[#This Row],[RIN/DIN]]),"",Tabelle1[[#This Row],[RIN/DIN]])</f>
        <v/>
      </c>
      <c r="Q40" t="str">
        <f>IF(ISBLANK(Tabelle1[[#This Row],[Pool name]]),"",Tabelle1[[#This Row],[Pool name]])</f>
        <v/>
      </c>
      <c r="R40" t="str">
        <f>IF(ISBLANK(Tabelle1[[#This Row],[Concentration single library '[ng/µl']]]),"",Tabelle1[[#This Row],[Concentration single library '[ng/µl']]])</f>
        <v/>
      </c>
      <c r="S40" t="str">
        <f>IF(ISBLANK(Tabelle1[[#This Row],[Fragment size pool '[bp'] after indexing]]),"",Tabelle1[[#This Row],[Fragment size pool '[bp'] after indexing]])</f>
        <v/>
      </c>
    </row>
    <row r="41" spans="1:19" x14ac:dyDescent="0.2">
      <c r="A41">
        <f>IF(ISBLANK(Tabelle1[[#This Row],[Sample Number]]),"",Tabelle1[[#This Row],[Sample Number]])</f>
        <v>39</v>
      </c>
      <c r="B41" t="str">
        <f>IF(ISBLANK(Tabelle1[[#This Row],[QBiC barcode (filled by QBiC)]]),"",Tabelle1[[#This Row],[QBiC barcode (filled by QBiC)]])</f>
        <v/>
      </c>
      <c r="C41" t="str">
        <f>IF(ISBLANK(Tabelle1[[#This Row],[Lab ID]]),"",Tabelle1[[#This Row],[Lab ID]])</f>
        <v/>
      </c>
      <c r="E41" t="str">
        <f>IF(ISBLANK(Tabelle1[[#This Row],[Plate position (e.g. A1)]]),"",Tabelle1[[#This Row],[Plate position (e.g. A1)]])</f>
        <v/>
      </c>
      <c r="F41" t="str">
        <f>IF(ISBLANK(Tabelle1[[#This Row],[Plate title]]),"",Tabelle1[[#This Row],[Plate title]])</f>
        <v/>
      </c>
      <c r="G41" t="str">
        <f>IF(ISBLANK(Tabelle1[[#This Row],[Sample name]]),"",Tabelle1[[#This Row],[Sample name]])</f>
        <v/>
      </c>
      <c r="H41" t="str">
        <f>IF(ISBLANK(Tabelle1[[#This Row],[Batch to respect for sample preparation]]),"",Tabelle1[[#This Row],[Batch to respect for sample preparation]])</f>
        <v/>
      </c>
      <c r="I41" t="str">
        <f>IF(ISBLANK(Tabelle1[[#This Row],[Biological replicate]]),"",Tabelle1[[#This Row],[Biological replicate]])</f>
        <v/>
      </c>
      <c r="K41" t="str">
        <f>IF(ISBLANK(Tabelle1[[#This Row],[Elution buffer]]),"",Tabelle1[[#This Row],[Elution buffer]])</f>
        <v/>
      </c>
      <c r="L41" t="str">
        <f>IF(ISBLANK(Tabelle1[[#This Row],[Sample volume
'[µL']]]),"",Tabelle1[[#This Row],[Sample volume
'[µL']]])</f>
        <v/>
      </c>
      <c r="M41" t="str">
        <f>IF(ISBLANK(Tabelle1[[#This Row],[Purity OD 260nm/280nm]]),"",Tabelle1[[#This Row],[Purity OD 260nm/280nm]])</f>
        <v/>
      </c>
      <c r="N41" t="str">
        <f>IF(ISBLANK(Tabelle1[[#This Row],[Purity OD 260nm/230nm]]),"",Tabelle1[[#This Row],[Purity OD 260nm/230nm]])</f>
        <v/>
      </c>
      <c r="O41" t="str">
        <f>IF(ISBLANK(Tabelle1[[#This Row],[Total amount '[µg']]]),"",Tabelle1[[#This Row],[Total amount '[µg']]])</f>
        <v/>
      </c>
      <c r="P41" t="str">
        <f>IF(ISBLANK(Tabelle1[[#This Row],[RIN/DIN]]),"",Tabelle1[[#This Row],[RIN/DIN]])</f>
        <v/>
      </c>
      <c r="Q41" t="str">
        <f>IF(ISBLANK(Tabelle1[[#This Row],[Pool name]]),"",Tabelle1[[#This Row],[Pool name]])</f>
        <v/>
      </c>
      <c r="R41" t="str">
        <f>IF(ISBLANK(Tabelle1[[#This Row],[Concentration single library '[ng/µl']]]),"",Tabelle1[[#This Row],[Concentration single library '[ng/µl']]])</f>
        <v/>
      </c>
      <c r="S41" t="str">
        <f>IF(ISBLANK(Tabelle1[[#This Row],[Fragment size pool '[bp'] after indexing]]),"",Tabelle1[[#This Row],[Fragment size pool '[bp'] after indexing]])</f>
        <v/>
      </c>
    </row>
    <row r="42" spans="1:19" x14ac:dyDescent="0.2">
      <c r="A42">
        <f>IF(ISBLANK(Tabelle1[[#This Row],[Sample Number]]),"",Tabelle1[[#This Row],[Sample Number]])</f>
        <v>40</v>
      </c>
      <c r="B42" t="str">
        <f>IF(ISBLANK(Tabelle1[[#This Row],[QBiC barcode (filled by QBiC)]]),"",Tabelle1[[#This Row],[QBiC barcode (filled by QBiC)]])</f>
        <v/>
      </c>
      <c r="C42" t="str">
        <f>IF(ISBLANK(Tabelle1[[#This Row],[Lab ID]]),"",Tabelle1[[#This Row],[Lab ID]])</f>
        <v/>
      </c>
      <c r="E42" t="str">
        <f>IF(ISBLANK(Tabelle1[[#This Row],[Plate position (e.g. A1)]]),"",Tabelle1[[#This Row],[Plate position (e.g. A1)]])</f>
        <v/>
      </c>
      <c r="F42" t="str">
        <f>IF(ISBLANK(Tabelle1[[#This Row],[Plate title]]),"",Tabelle1[[#This Row],[Plate title]])</f>
        <v/>
      </c>
      <c r="G42" t="str">
        <f>IF(ISBLANK(Tabelle1[[#This Row],[Sample name]]),"",Tabelle1[[#This Row],[Sample name]])</f>
        <v/>
      </c>
      <c r="H42" t="str">
        <f>IF(ISBLANK(Tabelle1[[#This Row],[Batch to respect for sample preparation]]),"",Tabelle1[[#This Row],[Batch to respect for sample preparation]])</f>
        <v/>
      </c>
      <c r="I42" t="str">
        <f>IF(ISBLANK(Tabelle1[[#This Row],[Biological replicate]]),"",Tabelle1[[#This Row],[Biological replicate]])</f>
        <v/>
      </c>
      <c r="K42" t="str">
        <f>IF(ISBLANK(Tabelle1[[#This Row],[Elution buffer]]),"",Tabelle1[[#This Row],[Elution buffer]])</f>
        <v/>
      </c>
      <c r="L42" t="str">
        <f>IF(ISBLANK(Tabelle1[[#This Row],[Sample volume
'[µL']]]),"",Tabelle1[[#This Row],[Sample volume
'[µL']]])</f>
        <v/>
      </c>
      <c r="M42" t="str">
        <f>IF(ISBLANK(Tabelle1[[#This Row],[Purity OD 260nm/280nm]]),"",Tabelle1[[#This Row],[Purity OD 260nm/280nm]])</f>
        <v/>
      </c>
      <c r="N42" t="str">
        <f>IF(ISBLANK(Tabelle1[[#This Row],[Purity OD 260nm/230nm]]),"",Tabelle1[[#This Row],[Purity OD 260nm/230nm]])</f>
        <v/>
      </c>
      <c r="O42" t="str">
        <f>IF(ISBLANK(Tabelle1[[#This Row],[Total amount '[µg']]]),"",Tabelle1[[#This Row],[Total amount '[µg']]])</f>
        <v/>
      </c>
      <c r="P42" t="str">
        <f>IF(ISBLANK(Tabelle1[[#This Row],[RIN/DIN]]),"",Tabelle1[[#This Row],[RIN/DIN]])</f>
        <v/>
      </c>
      <c r="Q42" t="str">
        <f>IF(ISBLANK(Tabelle1[[#This Row],[Pool name]]),"",Tabelle1[[#This Row],[Pool name]])</f>
        <v/>
      </c>
      <c r="R42" t="str">
        <f>IF(ISBLANK(Tabelle1[[#This Row],[Concentration single library '[ng/µl']]]),"",Tabelle1[[#This Row],[Concentration single library '[ng/µl']]])</f>
        <v/>
      </c>
      <c r="S42" t="str">
        <f>IF(ISBLANK(Tabelle1[[#This Row],[Fragment size pool '[bp'] after indexing]]),"",Tabelle1[[#This Row],[Fragment size pool '[bp'] after indexing]])</f>
        <v/>
      </c>
    </row>
    <row r="43" spans="1:19" x14ac:dyDescent="0.2">
      <c r="A43">
        <f>IF(ISBLANK(Tabelle1[[#This Row],[Sample Number]]),"",Tabelle1[[#This Row],[Sample Number]])</f>
        <v>41</v>
      </c>
      <c r="B43" t="str">
        <f>IF(ISBLANK(Tabelle1[[#This Row],[QBiC barcode (filled by QBiC)]]),"",Tabelle1[[#This Row],[QBiC barcode (filled by QBiC)]])</f>
        <v/>
      </c>
      <c r="C43" t="str">
        <f>IF(ISBLANK(Tabelle1[[#This Row],[Lab ID]]),"",Tabelle1[[#This Row],[Lab ID]])</f>
        <v/>
      </c>
      <c r="E43" t="str">
        <f>IF(ISBLANK(Tabelle1[[#This Row],[Plate position (e.g. A1)]]),"",Tabelle1[[#This Row],[Plate position (e.g. A1)]])</f>
        <v/>
      </c>
      <c r="F43" t="str">
        <f>IF(ISBLANK(Tabelle1[[#This Row],[Plate title]]),"",Tabelle1[[#This Row],[Plate title]])</f>
        <v/>
      </c>
      <c r="G43" t="str">
        <f>IF(ISBLANK(Tabelle1[[#This Row],[Sample name]]),"",Tabelle1[[#This Row],[Sample name]])</f>
        <v/>
      </c>
      <c r="H43" t="str">
        <f>IF(ISBLANK(Tabelle1[[#This Row],[Batch to respect for sample preparation]]),"",Tabelle1[[#This Row],[Batch to respect for sample preparation]])</f>
        <v/>
      </c>
      <c r="I43" t="str">
        <f>IF(ISBLANK(Tabelle1[[#This Row],[Biological replicate]]),"",Tabelle1[[#This Row],[Biological replicate]])</f>
        <v/>
      </c>
      <c r="K43" t="str">
        <f>IF(ISBLANK(Tabelle1[[#This Row],[Elution buffer]]),"",Tabelle1[[#This Row],[Elution buffer]])</f>
        <v/>
      </c>
      <c r="L43" t="str">
        <f>IF(ISBLANK(Tabelle1[[#This Row],[Sample volume
'[µL']]]),"",Tabelle1[[#This Row],[Sample volume
'[µL']]])</f>
        <v/>
      </c>
      <c r="M43" t="str">
        <f>IF(ISBLANK(Tabelle1[[#This Row],[Purity OD 260nm/280nm]]),"",Tabelle1[[#This Row],[Purity OD 260nm/280nm]])</f>
        <v/>
      </c>
      <c r="N43" t="str">
        <f>IF(ISBLANK(Tabelle1[[#This Row],[Purity OD 260nm/230nm]]),"",Tabelle1[[#This Row],[Purity OD 260nm/230nm]])</f>
        <v/>
      </c>
      <c r="O43" t="str">
        <f>IF(ISBLANK(Tabelle1[[#This Row],[Total amount '[µg']]]),"",Tabelle1[[#This Row],[Total amount '[µg']]])</f>
        <v/>
      </c>
      <c r="P43" t="str">
        <f>IF(ISBLANK(Tabelle1[[#This Row],[RIN/DIN]]),"",Tabelle1[[#This Row],[RIN/DIN]])</f>
        <v/>
      </c>
      <c r="Q43" t="str">
        <f>IF(ISBLANK(Tabelle1[[#This Row],[Pool name]]),"",Tabelle1[[#This Row],[Pool name]])</f>
        <v/>
      </c>
      <c r="R43" t="str">
        <f>IF(ISBLANK(Tabelle1[[#This Row],[Concentration single library '[ng/µl']]]),"",Tabelle1[[#This Row],[Concentration single library '[ng/µl']]])</f>
        <v/>
      </c>
      <c r="S43" t="str">
        <f>IF(ISBLANK(Tabelle1[[#This Row],[Fragment size pool '[bp'] after indexing]]),"",Tabelle1[[#This Row],[Fragment size pool '[bp'] after indexing]])</f>
        <v/>
      </c>
    </row>
    <row r="44" spans="1:19" x14ac:dyDescent="0.2">
      <c r="A44">
        <f>IF(ISBLANK(Tabelle1[[#This Row],[Sample Number]]),"",Tabelle1[[#This Row],[Sample Number]])</f>
        <v>42</v>
      </c>
      <c r="B44" t="str">
        <f>IF(ISBLANK(Tabelle1[[#This Row],[QBiC barcode (filled by QBiC)]]),"",Tabelle1[[#This Row],[QBiC barcode (filled by QBiC)]])</f>
        <v/>
      </c>
      <c r="C44" t="str">
        <f>IF(ISBLANK(Tabelle1[[#This Row],[Lab ID]]),"",Tabelle1[[#This Row],[Lab ID]])</f>
        <v/>
      </c>
      <c r="E44" t="str">
        <f>IF(ISBLANK(Tabelle1[[#This Row],[Plate position (e.g. A1)]]),"",Tabelle1[[#This Row],[Plate position (e.g. A1)]])</f>
        <v/>
      </c>
      <c r="F44" t="str">
        <f>IF(ISBLANK(Tabelle1[[#This Row],[Plate title]]),"",Tabelle1[[#This Row],[Plate title]])</f>
        <v/>
      </c>
      <c r="G44" t="str">
        <f>IF(ISBLANK(Tabelle1[[#This Row],[Sample name]]),"",Tabelle1[[#This Row],[Sample name]])</f>
        <v/>
      </c>
      <c r="H44" t="str">
        <f>IF(ISBLANK(Tabelle1[[#This Row],[Batch to respect for sample preparation]]),"",Tabelle1[[#This Row],[Batch to respect for sample preparation]])</f>
        <v/>
      </c>
      <c r="I44" t="str">
        <f>IF(ISBLANK(Tabelle1[[#This Row],[Biological replicate]]),"",Tabelle1[[#This Row],[Biological replicate]])</f>
        <v/>
      </c>
      <c r="K44" t="str">
        <f>IF(ISBLANK(Tabelle1[[#This Row],[Elution buffer]]),"",Tabelle1[[#This Row],[Elution buffer]])</f>
        <v/>
      </c>
      <c r="L44" t="str">
        <f>IF(ISBLANK(Tabelle1[[#This Row],[Sample volume
'[µL']]]),"",Tabelle1[[#This Row],[Sample volume
'[µL']]])</f>
        <v/>
      </c>
      <c r="M44" t="str">
        <f>IF(ISBLANK(Tabelle1[[#This Row],[Purity OD 260nm/280nm]]),"",Tabelle1[[#This Row],[Purity OD 260nm/280nm]])</f>
        <v/>
      </c>
      <c r="N44" t="str">
        <f>IF(ISBLANK(Tabelle1[[#This Row],[Purity OD 260nm/230nm]]),"",Tabelle1[[#This Row],[Purity OD 260nm/230nm]])</f>
        <v/>
      </c>
      <c r="O44" t="str">
        <f>IF(ISBLANK(Tabelle1[[#This Row],[Total amount '[µg']]]),"",Tabelle1[[#This Row],[Total amount '[µg']]])</f>
        <v/>
      </c>
      <c r="P44" t="str">
        <f>IF(ISBLANK(Tabelle1[[#This Row],[RIN/DIN]]),"",Tabelle1[[#This Row],[RIN/DIN]])</f>
        <v/>
      </c>
      <c r="Q44" t="str">
        <f>IF(ISBLANK(Tabelle1[[#This Row],[Pool name]]),"",Tabelle1[[#This Row],[Pool name]])</f>
        <v/>
      </c>
      <c r="R44" t="str">
        <f>IF(ISBLANK(Tabelle1[[#This Row],[Concentration single library '[ng/µl']]]),"",Tabelle1[[#This Row],[Concentration single library '[ng/µl']]])</f>
        <v/>
      </c>
      <c r="S44" t="str">
        <f>IF(ISBLANK(Tabelle1[[#This Row],[Fragment size pool '[bp'] after indexing]]),"",Tabelle1[[#This Row],[Fragment size pool '[bp'] after indexing]])</f>
        <v/>
      </c>
    </row>
    <row r="45" spans="1:19" x14ac:dyDescent="0.2">
      <c r="A45">
        <f>IF(ISBLANK(Tabelle1[[#This Row],[Sample Number]]),"",Tabelle1[[#This Row],[Sample Number]])</f>
        <v>43</v>
      </c>
      <c r="B45" t="str">
        <f>IF(ISBLANK(Tabelle1[[#This Row],[QBiC barcode (filled by QBiC)]]),"",Tabelle1[[#This Row],[QBiC barcode (filled by QBiC)]])</f>
        <v/>
      </c>
      <c r="C45" t="str">
        <f>IF(ISBLANK(Tabelle1[[#This Row],[Lab ID]]),"",Tabelle1[[#This Row],[Lab ID]])</f>
        <v/>
      </c>
      <c r="E45" t="str">
        <f>IF(ISBLANK(Tabelle1[[#This Row],[Plate position (e.g. A1)]]),"",Tabelle1[[#This Row],[Plate position (e.g. A1)]])</f>
        <v/>
      </c>
      <c r="F45" t="str">
        <f>IF(ISBLANK(Tabelle1[[#This Row],[Plate title]]),"",Tabelle1[[#This Row],[Plate title]])</f>
        <v/>
      </c>
      <c r="G45" t="str">
        <f>IF(ISBLANK(Tabelle1[[#This Row],[Sample name]]),"",Tabelle1[[#This Row],[Sample name]])</f>
        <v/>
      </c>
      <c r="H45" t="str">
        <f>IF(ISBLANK(Tabelle1[[#This Row],[Batch to respect for sample preparation]]),"",Tabelle1[[#This Row],[Batch to respect for sample preparation]])</f>
        <v/>
      </c>
      <c r="I45" t="str">
        <f>IF(ISBLANK(Tabelle1[[#This Row],[Biological replicate]]),"",Tabelle1[[#This Row],[Biological replicate]])</f>
        <v/>
      </c>
      <c r="K45" t="str">
        <f>IF(ISBLANK(Tabelle1[[#This Row],[Elution buffer]]),"",Tabelle1[[#This Row],[Elution buffer]])</f>
        <v/>
      </c>
      <c r="L45" t="str">
        <f>IF(ISBLANK(Tabelle1[[#This Row],[Sample volume
'[µL']]]),"",Tabelle1[[#This Row],[Sample volume
'[µL']]])</f>
        <v/>
      </c>
      <c r="M45" t="str">
        <f>IF(ISBLANK(Tabelle1[[#This Row],[Purity OD 260nm/280nm]]),"",Tabelle1[[#This Row],[Purity OD 260nm/280nm]])</f>
        <v/>
      </c>
      <c r="N45" t="str">
        <f>IF(ISBLANK(Tabelle1[[#This Row],[Purity OD 260nm/230nm]]),"",Tabelle1[[#This Row],[Purity OD 260nm/230nm]])</f>
        <v/>
      </c>
      <c r="O45" t="str">
        <f>IF(ISBLANK(Tabelle1[[#This Row],[Total amount '[µg']]]),"",Tabelle1[[#This Row],[Total amount '[µg']]])</f>
        <v/>
      </c>
      <c r="P45" t="str">
        <f>IF(ISBLANK(Tabelle1[[#This Row],[RIN/DIN]]),"",Tabelle1[[#This Row],[RIN/DIN]])</f>
        <v/>
      </c>
      <c r="Q45" t="str">
        <f>IF(ISBLANK(Tabelle1[[#This Row],[Pool name]]),"",Tabelle1[[#This Row],[Pool name]])</f>
        <v/>
      </c>
      <c r="R45" t="str">
        <f>IF(ISBLANK(Tabelle1[[#This Row],[Concentration single library '[ng/µl']]]),"",Tabelle1[[#This Row],[Concentration single library '[ng/µl']]])</f>
        <v/>
      </c>
      <c r="S45" t="str">
        <f>IF(ISBLANK(Tabelle1[[#This Row],[Fragment size pool '[bp'] after indexing]]),"",Tabelle1[[#This Row],[Fragment size pool '[bp'] after indexing]])</f>
        <v/>
      </c>
    </row>
    <row r="46" spans="1:19" x14ac:dyDescent="0.2">
      <c r="A46">
        <f>IF(ISBLANK(Tabelle1[[#This Row],[Sample Number]]),"",Tabelle1[[#This Row],[Sample Number]])</f>
        <v>44</v>
      </c>
      <c r="B46" t="str">
        <f>IF(ISBLANK(Tabelle1[[#This Row],[QBiC barcode (filled by QBiC)]]),"",Tabelle1[[#This Row],[QBiC barcode (filled by QBiC)]])</f>
        <v/>
      </c>
      <c r="C46" t="str">
        <f>IF(ISBLANK(Tabelle1[[#This Row],[Lab ID]]),"",Tabelle1[[#This Row],[Lab ID]])</f>
        <v/>
      </c>
      <c r="E46" t="str">
        <f>IF(ISBLANK(Tabelle1[[#This Row],[Plate position (e.g. A1)]]),"",Tabelle1[[#This Row],[Plate position (e.g. A1)]])</f>
        <v/>
      </c>
      <c r="F46" t="str">
        <f>IF(ISBLANK(Tabelle1[[#This Row],[Plate title]]),"",Tabelle1[[#This Row],[Plate title]])</f>
        <v/>
      </c>
      <c r="G46" t="str">
        <f>IF(ISBLANK(Tabelle1[[#This Row],[Sample name]]),"",Tabelle1[[#This Row],[Sample name]])</f>
        <v/>
      </c>
      <c r="H46" t="str">
        <f>IF(ISBLANK(Tabelle1[[#This Row],[Batch to respect for sample preparation]]),"",Tabelle1[[#This Row],[Batch to respect for sample preparation]])</f>
        <v/>
      </c>
      <c r="I46" t="str">
        <f>IF(ISBLANK(Tabelle1[[#This Row],[Biological replicate]]),"",Tabelle1[[#This Row],[Biological replicate]])</f>
        <v/>
      </c>
      <c r="K46" t="str">
        <f>IF(ISBLANK(Tabelle1[[#This Row],[Elution buffer]]),"",Tabelle1[[#This Row],[Elution buffer]])</f>
        <v/>
      </c>
      <c r="L46" t="str">
        <f>IF(ISBLANK(Tabelle1[[#This Row],[Sample volume
'[µL']]]),"",Tabelle1[[#This Row],[Sample volume
'[µL']]])</f>
        <v/>
      </c>
      <c r="M46" t="str">
        <f>IF(ISBLANK(Tabelle1[[#This Row],[Purity OD 260nm/280nm]]),"",Tabelle1[[#This Row],[Purity OD 260nm/280nm]])</f>
        <v/>
      </c>
      <c r="N46" t="str">
        <f>IF(ISBLANK(Tabelle1[[#This Row],[Purity OD 260nm/230nm]]),"",Tabelle1[[#This Row],[Purity OD 260nm/230nm]])</f>
        <v/>
      </c>
      <c r="O46" t="str">
        <f>IF(ISBLANK(Tabelle1[[#This Row],[Total amount '[µg']]]),"",Tabelle1[[#This Row],[Total amount '[µg']]])</f>
        <v/>
      </c>
      <c r="P46" t="str">
        <f>IF(ISBLANK(Tabelle1[[#This Row],[RIN/DIN]]),"",Tabelle1[[#This Row],[RIN/DIN]])</f>
        <v/>
      </c>
      <c r="Q46" t="str">
        <f>IF(ISBLANK(Tabelle1[[#This Row],[Pool name]]),"",Tabelle1[[#This Row],[Pool name]])</f>
        <v/>
      </c>
      <c r="R46" t="str">
        <f>IF(ISBLANK(Tabelle1[[#This Row],[Concentration single library '[ng/µl']]]),"",Tabelle1[[#This Row],[Concentration single library '[ng/µl']]])</f>
        <v/>
      </c>
      <c r="S46" t="str">
        <f>IF(ISBLANK(Tabelle1[[#This Row],[Fragment size pool '[bp'] after indexing]]),"",Tabelle1[[#This Row],[Fragment size pool '[bp'] after indexing]])</f>
        <v/>
      </c>
    </row>
    <row r="47" spans="1:19" x14ac:dyDescent="0.2">
      <c r="A47">
        <f>IF(ISBLANK(Tabelle1[[#This Row],[Sample Number]]),"",Tabelle1[[#This Row],[Sample Number]])</f>
        <v>45</v>
      </c>
      <c r="B47" t="str">
        <f>IF(ISBLANK(Tabelle1[[#This Row],[QBiC barcode (filled by QBiC)]]),"",Tabelle1[[#This Row],[QBiC barcode (filled by QBiC)]])</f>
        <v/>
      </c>
      <c r="C47" t="str">
        <f>IF(ISBLANK(Tabelle1[[#This Row],[Lab ID]]),"",Tabelle1[[#This Row],[Lab ID]])</f>
        <v/>
      </c>
      <c r="E47" t="str">
        <f>IF(ISBLANK(Tabelle1[[#This Row],[Plate position (e.g. A1)]]),"",Tabelle1[[#This Row],[Plate position (e.g. A1)]])</f>
        <v/>
      </c>
      <c r="F47" t="str">
        <f>IF(ISBLANK(Tabelle1[[#This Row],[Plate title]]),"",Tabelle1[[#This Row],[Plate title]])</f>
        <v/>
      </c>
      <c r="G47" t="str">
        <f>IF(ISBLANK(Tabelle1[[#This Row],[Sample name]]),"",Tabelle1[[#This Row],[Sample name]])</f>
        <v/>
      </c>
      <c r="H47" t="str">
        <f>IF(ISBLANK(Tabelle1[[#This Row],[Batch to respect for sample preparation]]),"",Tabelle1[[#This Row],[Batch to respect for sample preparation]])</f>
        <v/>
      </c>
      <c r="I47" t="str">
        <f>IF(ISBLANK(Tabelle1[[#This Row],[Biological replicate]]),"",Tabelle1[[#This Row],[Biological replicate]])</f>
        <v/>
      </c>
      <c r="K47" t="str">
        <f>IF(ISBLANK(Tabelle1[[#This Row],[Elution buffer]]),"",Tabelle1[[#This Row],[Elution buffer]])</f>
        <v/>
      </c>
      <c r="L47" t="str">
        <f>IF(ISBLANK(Tabelle1[[#This Row],[Sample volume
'[µL']]]),"",Tabelle1[[#This Row],[Sample volume
'[µL']]])</f>
        <v/>
      </c>
      <c r="M47" t="str">
        <f>IF(ISBLANK(Tabelle1[[#This Row],[Purity OD 260nm/280nm]]),"",Tabelle1[[#This Row],[Purity OD 260nm/280nm]])</f>
        <v/>
      </c>
      <c r="N47" t="str">
        <f>IF(ISBLANK(Tabelle1[[#This Row],[Purity OD 260nm/230nm]]),"",Tabelle1[[#This Row],[Purity OD 260nm/230nm]])</f>
        <v/>
      </c>
      <c r="O47" t="str">
        <f>IF(ISBLANK(Tabelle1[[#This Row],[Total amount '[µg']]]),"",Tabelle1[[#This Row],[Total amount '[µg']]])</f>
        <v/>
      </c>
      <c r="P47" t="str">
        <f>IF(ISBLANK(Tabelle1[[#This Row],[RIN/DIN]]),"",Tabelle1[[#This Row],[RIN/DIN]])</f>
        <v/>
      </c>
      <c r="Q47" t="str">
        <f>IF(ISBLANK(Tabelle1[[#This Row],[Pool name]]),"",Tabelle1[[#This Row],[Pool name]])</f>
        <v/>
      </c>
      <c r="R47" t="str">
        <f>IF(ISBLANK(Tabelle1[[#This Row],[Concentration single library '[ng/µl']]]),"",Tabelle1[[#This Row],[Concentration single library '[ng/µl']]])</f>
        <v/>
      </c>
      <c r="S47" t="str">
        <f>IF(ISBLANK(Tabelle1[[#This Row],[Fragment size pool '[bp'] after indexing]]),"",Tabelle1[[#This Row],[Fragment size pool '[bp'] after indexing]])</f>
        <v/>
      </c>
    </row>
    <row r="48" spans="1:19" x14ac:dyDescent="0.2">
      <c r="A48">
        <f>IF(ISBLANK(Tabelle1[[#This Row],[Sample Number]]),"",Tabelle1[[#This Row],[Sample Number]])</f>
        <v>46</v>
      </c>
      <c r="B48" t="str">
        <f>IF(ISBLANK(Tabelle1[[#This Row],[QBiC barcode (filled by QBiC)]]),"",Tabelle1[[#This Row],[QBiC barcode (filled by QBiC)]])</f>
        <v/>
      </c>
      <c r="C48" t="str">
        <f>IF(ISBLANK(Tabelle1[[#This Row],[Lab ID]]),"",Tabelle1[[#This Row],[Lab ID]])</f>
        <v/>
      </c>
      <c r="E48" t="str">
        <f>IF(ISBLANK(Tabelle1[[#This Row],[Plate position (e.g. A1)]]),"",Tabelle1[[#This Row],[Plate position (e.g. A1)]])</f>
        <v/>
      </c>
      <c r="F48" t="str">
        <f>IF(ISBLANK(Tabelle1[[#This Row],[Plate title]]),"",Tabelle1[[#This Row],[Plate title]])</f>
        <v/>
      </c>
      <c r="G48" t="str">
        <f>IF(ISBLANK(Tabelle1[[#This Row],[Sample name]]),"",Tabelle1[[#This Row],[Sample name]])</f>
        <v/>
      </c>
      <c r="H48" t="str">
        <f>IF(ISBLANK(Tabelle1[[#This Row],[Batch to respect for sample preparation]]),"",Tabelle1[[#This Row],[Batch to respect for sample preparation]])</f>
        <v/>
      </c>
      <c r="I48" t="str">
        <f>IF(ISBLANK(Tabelle1[[#This Row],[Biological replicate]]),"",Tabelle1[[#This Row],[Biological replicate]])</f>
        <v/>
      </c>
      <c r="K48" t="str">
        <f>IF(ISBLANK(Tabelle1[[#This Row],[Elution buffer]]),"",Tabelle1[[#This Row],[Elution buffer]])</f>
        <v/>
      </c>
      <c r="L48" t="str">
        <f>IF(ISBLANK(Tabelle1[[#This Row],[Sample volume
'[µL']]]),"",Tabelle1[[#This Row],[Sample volume
'[µL']]])</f>
        <v/>
      </c>
      <c r="M48" t="str">
        <f>IF(ISBLANK(Tabelle1[[#This Row],[Purity OD 260nm/280nm]]),"",Tabelle1[[#This Row],[Purity OD 260nm/280nm]])</f>
        <v/>
      </c>
      <c r="N48" t="str">
        <f>IF(ISBLANK(Tabelle1[[#This Row],[Purity OD 260nm/230nm]]),"",Tabelle1[[#This Row],[Purity OD 260nm/230nm]])</f>
        <v/>
      </c>
      <c r="O48" t="str">
        <f>IF(ISBLANK(Tabelle1[[#This Row],[Total amount '[µg']]]),"",Tabelle1[[#This Row],[Total amount '[µg']]])</f>
        <v/>
      </c>
      <c r="P48" t="str">
        <f>IF(ISBLANK(Tabelle1[[#This Row],[RIN/DIN]]),"",Tabelle1[[#This Row],[RIN/DIN]])</f>
        <v/>
      </c>
      <c r="Q48" t="str">
        <f>IF(ISBLANK(Tabelle1[[#This Row],[Pool name]]),"",Tabelle1[[#This Row],[Pool name]])</f>
        <v/>
      </c>
      <c r="R48" t="str">
        <f>IF(ISBLANK(Tabelle1[[#This Row],[Concentration single library '[ng/µl']]]),"",Tabelle1[[#This Row],[Concentration single library '[ng/µl']]])</f>
        <v/>
      </c>
      <c r="S48" t="str">
        <f>IF(ISBLANK(Tabelle1[[#This Row],[Fragment size pool '[bp'] after indexing]]),"",Tabelle1[[#This Row],[Fragment size pool '[bp'] after indexing]])</f>
        <v/>
      </c>
    </row>
    <row r="49" spans="1:19" x14ac:dyDescent="0.2">
      <c r="A49">
        <f>IF(ISBLANK(Tabelle1[[#This Row],[Sample Number]]),"",Tabelle1[[#This Row],[Sample Number]])</f>
        <v>47</v>
      </c>
      <c r="B49" t="str">
        <f>IF(ISBLANK(Tabelle1[[#This Row],[QBiC barcode (filled by QBiC)]]),"",Tabelle1[[#This Row],[QBiC barcode (filled by QBiC)]])</f>
        <v/>
      </c>
      <c r="C49" t="str">
        <f>IF(ISBLANK(Tabelle1[[#This Row],[Lab ID]]),"",Tabelle1[[#This Row],[Lab ID]])</f>
        <v/>
      </c>
      <c r="E49" t="str">
        <f>IF(ISBLANK(Tabelle1[[#This Row],[Plate position (e.g. A1)]]),"",Tabelle1[[#This Row],[Plate position (e.g. A1)]])</f>
        <v/>
      </c>
      <c r="F49" t="str">
        <f>IF(ISBLANK(Tabelle1[[#This Row],[Plate title]]),"",Tabelle1[[#This Row],[Plate title]])</f>
        <v/>
      </c>
      <c r="G49" t="str">
        <f>IF(ISBLANK(Tabelle1[[#This Row],[Sample name]]),"",Tabelle1[[#This Row],[Sample name]])</f>
        <v/>
      </c>
      <c r="H49" t="str">
        <f>IF(ISBLANK(Tabelle1[[#This Row],[Batch to respect for sample preparation]]),"",Tabelle1[[#This Row],[Batch to respect for sample preparation]])</f>
        <v/>
      </c>
      <c r="I49" t="str">
        <f>IF(ISBLANK(Tabelle1[[#This Row],[Biological replicate]]),"",Tabelle1[[#This Row],[Biological replicate]])</f>
        <v/>
      </c>
      <c r="K49" t="str">
        <f>IF(ISBLANK(Tabelle1[[#This Row],[Elution buffer]]),"",Tabelle1[[#This Row],[Elution buffer]])</f>
        <v/>
      </c>
      <c r="L49" t="str">
        <f>IF(ISBLANK(Tabelle1[[#This Row],[Sample volume
'[µL']]]),"",Tabelle1[[#This Row],[Sample volume
'[µL']]])</f>
        <v/>
      </c>
      <c r="M49" t="str">
        <f>IF(ISBLANK(Tabelle1[[#This Row],[Purity OD 260nm/280nm]]),"",Tabelle1[[#This Row],[Purity OD 260nm/280nm]])</f>
        <v/>
      </c>
      <c r="N49" t="str">
        <f>IF(ISBLANK(Tabelle1[[#This Row],[Purity OD 260nm/230nm]]),"",Tabelle1[[#This Row],[Purity OD 260nm/230nm]])</f>
        <v/>
      </c>
      <c r="O49" t="str">
        <f>IF(ISBLANK(Tabelle1[[#This Row],[Total amount '[µg']]]),"",Tabelle1[[#This Row],[Total amount '[µg']]])</f>
        <v/>
      </c>
      <c r="P49" t="str">
        <f>IF(ISBLANK(Tabelle1[[#This Row],[RIN/DIN]]),"",Tabelle1[[#This Row],[RIN/DIN]])</f>
        <v/>
      </c>
      <c r="Q49" t="str">
        <f>IF(ISBLANK(Tabelle1[[#This Row],[Pool name]]),"",Tabelle1[[#This Row],[Pool name]])</f>
        <v/>
      </c>
      <c r="R49" t="str">
        <f>IF(ISBLANK(Tabelle1[[#This Row],[Concentration single library '[ng/µl']]]),"",Tabelle1[[#This Row],[Concentration single library '[ng/µl']]])</f>
        <v/>
      </c>
      <c r="S49" t="str">
        <f>IF(ISBLANK(Tabelle1[[#This Row],[Fragment size pool '[bp'] after indexing]]),"",Tabelle1[[#This Row],[Fragment size pool '[bp'] after indexing]])</f>
        <v/>
      </c>
    </row>
    <row r="50" spans="1:19" x14ac:dyDescent="0.2">
      <c r="A50">
        <f>IF(ISBLANK(Tabelle1[[#This Row],[Sample Number]]),"",Tabelle1[[#This Row],[Sample Number]])</f>
        <v>48</v>
      </c>
      <c r="B50" t="str">
        <f>IF(ISBLANK(Tabelle1[[#This Row],[QBiC barcode (filled by QBiC)]]),"",Tabelle1[[#This Row],[QBiC barcode (filled by QBiC)]])</f>
        <v/>
      </c>
      <c r="C50" t="str">
        <f>IF(ISBLANK(Tabelle1[[#This Row],[Lab ID]]),"",Tabelle1[[#This Row],[Lab ID]])</f>
        <v/>
      </c>
      <c r="E50" t="str">
        <f>IF(ISBLANK(Tabelle1[[#This Row],[Plate position (e.g. A1)]]),"",Tabelle1[[#This Row],[Plate position (e.g. A1)]])</f>
        <v/>
      </c>
      <c r="F50" t="str">
        <f>IF(ISBLANK(Tabelle1[[#This Row],[Plate title]]),"",Tabelle1[[#This Row],[Plate title]])</f>
        <v/>
      </c>
      <c r="G50" t="str">
        <f>IF(ISBLANK(Tabelle1[[#This Row],[Sample name]]),"",Tabelle1[[#This Row],[Sample name]])</f>
        <v/>
      </c>
      <c r="H50" t="str">
        <f>IF(ISBLANK(Tabelle1[[#This Row],[Batch to respect for sample preparation]]),"",Tabelle1[[#This Row],[Batch to respect for sample preparation]])</f>
        <v/>
      </c>
      <c r="I50" t="str">
        <f>IF(ISBLANK(Tabelle1[[#This Row],[Biological replicate]]),"",Tabelle1[[#This Row],[Biological replicate]])</f>
        <v/>
      </c>
      <c r="K50" t="str">
        <f>IF(ISBLANK(Tabelle1[[#This Row],[Elution buffer]]),"",Tabelle1[[#This Row],[Elution buffer]])</f>
        <v/>
      </c>
      <c r="L50" t="str">
        <f>IF(ISBLANK(Tabelle1[[#This Row],[Sample volume
'[µL']]]),"",Tabelle1[[#This Row],[Sample volume
'[µL']]])</f>
        <v/>
      </c>
      <c r="M50" t="str">
        <f>IF(ISBLANK(Tabelle1[[#This Row],[Purity OD 260nm/280nm]]),"",Tabelle1[[#This Row],[Purity OD 260nm/280nm]])</f>
        <v/>
      </c>
      <c r="N50" t="str">
        <f>IF(ISBLANK(Tabelle1[[#This Row],[Purity OD 260nm/230nm]]),"",Tabelle1[[#This Row],[Purity OD 260nm/230nm]])</f>
        <v/>
      </c>
      <c r="O50" t="str">
        <f>IF(ISBLANK(Tabelle1[[#This Row],[Total amount '[µg']]]),"",Tabelle1[[#This Row],[Total amount '[µg']]])</f>
        <v/>
      </c>
      <c r="P50" t="str">
        <f>IF(ISBLANK(Tabelle1[[#This Row],[RIN/DIN]]),"",Tabelle1[[#This Row],[RIN/DIN]])</f>
        <v/>
      </c>
      <c r="Q50" t="str">
        <f>IF(ISBLANK(Tabelle1[[#This Row],[Pool name]]),"",Tabelle1[[#This Row],[Pool name]])</f>
        <v/>
      </c>
      <c r="R50" t="str">
        <f>IF(ISBLANK(Tabelle1[[#This Row],[Concentration single library '[ng/µl']]]),"",Tabelle1[[#This Row],[Concentration single library '[ng/µl']]])</f>
        <v/>
      </c>
      <c r="S50" t="str">
        <f>IF(ISBLANK(Tabelle1[[#This Row],[Fragment size pool '[bp'] after indexing]]),"",Tabelle1[[#This Row],[Fragment size pool '[bp'] after indexing]])</f>
        <v/>
      </c>
    </row>
    <row r="51" spans="1:19" x14ac:dyDescent="0.2">
      <c r="A51">
        <f>IF(ISBLANK(Tabelle1[[#This Row],[Sample Number]]),"",Tabelle1[[#This Row],[Sample Number]])</f>
        <v>49</v>
      </c>
      <c r="B51" t="str">
        <f>IF(ISBLANK(Tabelle1[[#This Row],[QBiC barcode (filled by QBiC)]]),"",Tabelle1[[#This Row],[QBiC barcode (filled by QBiC)]])</f>
        <v/>
      </c>
      <c r="C51" t="str">
        <f>IF(ISBLANK(Tabelle1[[#This Row],[Lab ID]]),"",Tabelle1[[#This Row],[Lab ID]])</f>
        <v/>
      </c>
      <c r="E51" t="str">
        <f>IF(ISBLANK(Tabelle1[[#This Row],[Plate position (e.g. A1)]]),"",Tabelle1[[#This Row],[Plate position (e.g. A1)]])</f>
        <v/>
      </c>
      <c r="F51" t="str">
        <f>IF(ISBLANK(Tabelle1[[#This Row],[Plate title]]),"",Tabelle1[[#This Row],[Plate title]])</f>
        <v/>
      </c>
      <c r="G51" t="str">
        <f>IF(ISBLANK(Tabelle1[[#This Row],[Sample name]]),"",Tabelle1[[#This Row],[Sample name]])</f>
        <v/>
      </c>
      <c r="H51" t="str">
        <f>IF(ISBLANK(Tabelle1[[#This Row],[Batch to respect for sample preparation]]),"",Tabelle1[[#This Row],[Batch to respect for sample preparation]])</f>
        <v/>
      </c>
      <c r="I51" t="str">
        <f>IF(ISBLANK(Tabelle1[[#This Row],[Biological replicate]]),"",Tabelle1[[#This Row],[Biological replicate]])</f>
        <v/>
      </c>
      <c r="K51" t="str">
        <f>IF(ISBLANK(Tabelle1[[#This Row],[Elution buffer]]),"",Tabelle1[[#This Row],[Elution buffer]])</f>
        <v/>
      </c>
      <c r="L51" t="str">
        <f>IF(ISBLANK(Tabelle1[[#This Row],[Sample volume
'[µL']]]),"",Tabelle1[[#This Row],[Sample volume
'[µL']]])</f>
        <v/>
      </c>
      <c r="M51" t="str">
        <f>IF(ISBLANK(Tabelle1[[#This Row],[Purity OD 260nm/280nm]]),"",Tabelle1[[#This Row],[Purity OD 260nm/280nm]])</f>
        <v/>
      </c>
      <c r="N51" t="str">
        <f>IF(ISBLANK(Tabelle1[[#This Row],[Purity OD 260nm/230nm]]),"",Tabelle1[[#This Row],[Purity OD 260nm/230nm]])</f>
        <v/>
      </c>
      <c r="O51" t="str">
        <f>IF(ISBLANK(Tabelle1[[#This Row],[Total amount '[µg']]]),"",Tabelle1[[#This Row],[Total amount '[µg']]])</f>
        <v/>
      </c>
      <c r="P51" t="str">
        <f>IF(ISBLANK(Tabelle1[[#This Row],[RIN/DIN]]),"",Tabelle1[[#This Row],[RIN/DIN]])</f>
        <v/>
      </c>
      <c r="Q51" t="str">
        <f>IF(ISBLANK(Tabelle1[[#This Row],[Pool name]]),"",Tabelle1[[#This Row],[Pool name]])</f>
        <v/>
      </c>
      <c r="R51" t="str">
        <f>IF(ISBLANK(Tabelle1[[#This Row],[Concentration single library '[ng/µl']]]),"",Tabelle1[[#This Row],[Concentration single library '[ng/µl']]])</f>
        <v/>
      </c>
      <c r="S51" t="str">
        <f>IF(ISBLANK(Tabelle1[[#This Row],[Fragment size pool '[bp'] after indexing]]),"",Tabelle1[[#This Row],[Fragment size pool '[bp'] after indexing]])</f>
        <v/>
      </c>
    </row>
    <row r="52" spans="1:19" x14ac:dyDescent="0.2">
      <c r="A52">
        <f>IF(ISBLANK(Tabelle1[[#This Row],[Sample Number]]),"",Tabelle1[[#This Row],[Sample Number]])</f>
        <v>50</v>
      </c>
      <c r="B52" t="str">
        <f>IF(ISBLANK(Tabelle1[[#This Row],[QBiC barcode (filled by QBiC)]]),"",Tabelle1[[#This Row],[QBiC barcode (filled by QBiC)]])</f>
        <v/>
      </c>
      <c r="C52" t="str">
        <f>IF(ISBLANK(Tabelle1[[#This Row],[Lab ID]]),"",Tabelle1[[#This Row],[Lab ID]])</f>
        <v/>
      </c>
      <c r="E52" t="str">
        <f>IF(ISBLANK(Tabelle1[[#This Row],[Plate position (e.g. A1)]]),"",Tabelle1[[#This Row],[Plate position (e.g. A1)]])</f>
        <v/>
      </c>
      <c r="F52" t="str">
        <f>IF(ISBLANK(Tabelle1[[#This Row],[Plate title]]),"",Tabelle1[[#This Row],[Plate title]])</f>
        <v/>
      </c>
      <c r="G52" t="str">
        <f>IF(ISBLANK(Tabelle1[[#This Row],[Sample name]]),"",Tabelle1[[#This Row],[Sample name]])</f>
        <v/>
      </c>
      <c r="H52" t="str">
        <f>IF(ISBLANK(Tabelle1[[#This Row],[Batch to respect for sample preparation]]),"",Tabelle1[[#This Row],[Batch to respect for sample preparation]])</f>
        <v/>
      </c>
      <c r="I52" t="str">
        <f>IF(ISBLANK(Tabelle1[[#This Row],[Biological replicate]]),"",Tabelle1[[#This Row],[Biological replicate]])</f>
        <v/>
      </c>
      <c r="K52" t="str">
        <f>IF(ISBLANK(Tabelle1[[#This Row],[Elution buffer]]),"",Tabelle1[[#This Row],[Elution buffer]])</f>
        <v/>
      </c>
      <c r="L52" t="str">
        <f>IF(ISBLANK(Tabelle1[[#This Row],[Sample volume
'[µL']]]),"",Tabelle1[[#This Row],[Sample volume
'[µL']]])</f>
        <v/>
      </c>
      <c r="M52" t="str">
        <f>IF(ISBLANK(Tabelle1[[#This Row],[Purity OD 260nm/280nm]]),"",Tabelle1[[#This Row],[Purity OD 260nm/280nm]])</f>
        <v/>
      </c>
      <c r="N52" t="str">
        <f>IF(ISBLANK(Tabelle1[[#This Row],[Purity OD 260nm/230nm]]),"",Tabelle1[[#This Row],[Purity OD 260nm/230nm]])</f>
        <v/>
      </c>
      <c r="O52" t="str">
        <f>IF(ISBLANK(Tabelle1[[#This Row],[Total amount '[µg']]]),"",Tabelle1[[#This Row],[Total amount '[µg']]])</f>
        <v/>
      </c>
      <c r="P52" t="str">
        <f>IF(ISBLANK(Tabelle1[[#This Row],[RIN/DIN]]),"",Tabelle1[[#This Row],[RIN/DIN]])</f>
        <v/>
      </c>
      <c r="Q52" t="str">
        <f>IF(ISBLANK(Tabelle1[[#This Row],[Pool name]]),"",Tabelle1[[#This Row],[Pool name]])</f>
        <v/>
      </c>
      <c r="R52" t="str">
        <f>IF(ISBLANK(Tabelle1[[#This Row],[Concentration single library '[ng/µl']]]),"",Tabelle1[[#This Row],[Concentration single library '[ng/µl']]])</f>
        <v/>
      </c>
      <c r="S52" t="str">
        <f>IF(ISBLANK(Tabelle1[[#This Row],[Fragment size pool '[bp'] after indexing]]),"",Tabelle1[[#This Row],[Fragment size pool '[bp'] after indexing]])</f>
        <v/>
      </c>
    </row>
    <row r="53" spans="1:19" x14ac:dyDescent="0.2">
      <c r="A53">
        <f>IF(ISBLANK(Tabelle1[[#This Row],[Sample Number]]),"",Tabelle1[[#This Row],[Sample Number]])</f>
        <v>51</v>
      </c>
      <c r="B53" t="str">
        <f>IF(ISBLANK(Tabelle1[[#This Row],[QBiC barcode (filled by QBiC)]]),"",Tabelle1[[#This Row],[QBiC barcode (filled by QBiC)]])</f>
        <v/>
      </c>
      <c r="C53" t="str">
        <f>IF(ISBLANK(Tabelle1[[#This Row],[Lab ID]]),"",Tabelle1[[#This Row],[Lab ID]])</f>
        <v/>
      </c>
      <c r="E53" t="str">
        <f>IF(ISBLANK(Tabelle1[[#This Row],[Plate position (e.g. A1)]]),"",Tabelle1[[#This Row],[Plate position (e.g. A1)]])</f>
        <v/>
      </c>
      <c r="F53" t="str">
        <f>IF(ISBLANK(Tabelle1[[#This Row],[Plate title]]),"",Tabelle1[[#This Row],[Plate title]])</f>
        <v/>
      </c>
      <c r="G53" t="str">
        <f>IF(ISBLANK(Tabelle1[[#This Row],[Sample name]]),"",Tabelle1[[#This Row],[Sample name]])</f>
        <v/>
      </c>
      <c r="H53" t="str">
        <f>IF(ISBLANK(Tabelle1[[#This Row],[Batch to respect for sample preparation]]),"",Tabelle1[[#This Row],[Batch to respect for sample preparation]])</f>
        <v/>
      </c>
      <c r="I53" t="str">
        <f>IF(ISBLANK(Tabelle1[[#This Row],[Biological replicate]]),"",Tabelle1[[#This Row],[Biological replicate]])</f>
        <v/>
      </c>
      <c r="K53" t="str">
        <f>IF(ISBLANK(Tabelle1[[#This Row],[Elution buffer]]),"",Tabelle1[[#This Row],[Elution buffer]])</f>
        <v/>
      </c>
      <c r="L53" t="str">
        <f>IF(ISBLANK(Tabelle1[[#This Row],[Sample volume
'[µL']]]),"",Tabelle1[[#This Row],[Sample volume
'[µL']]])</f>
        <v/>
      </c>
      <c r="M53" t="str">
        <f>IF(ISBLANK(Tabelle1[[#This Row],[Purity OD 260nm/280nm]]),"",Tabelle1[[#This Row],[Purity OD 260nm/280nm]])</f>
        <v/>
      </c>
      <c r="N53" t="str">
        <f>IF(ISBLANK(Tabelle1[[#This Row],[Purity OD 260nm/230nm]]),"",Tabelle1[[#This Row],[Purity OD 260nm/230nm]])</f>
        <v/>
      </c>
      <c r="O53" t="str">
        <f>IF(ISBLANK(Tabelle1[[#This Row],[Total amount '[µg']]]),"",Tabelle1[[#This Row],[Total amount '[µg']]])</f>
        <v/>
      </c>
      <c r="P53" t="str">
        <f>IF(ISBLANK(Tabelle1[[#This Row],[RIN/DIN]]),"",Tabelle1[[#This Row],[RIN/DIN]])</f>
        <v/>
      </c>
      <c r="Q53" t="str">
        <f>IF(ISBLANK(Tabelle1[[#This Row],[Pool name]]),"",Tabelle1[[#This Row],[Pool name]])</f>
        <v/>
      </c>
      <c r="R53" t="str">
        <f>IF(ISBLANK(Tabelle1[[#This Row],[Concentration single library '[ng/µl']]]),"",Tabelle1[[#This Row],[Concentration single library '[ng/µl']]])</f>
        <v/>
      </c>
      <c r="S53" t="str">
        <f>IF(ISBLANK(Tabelle1[[#This Row],[Fragment size pool '[bp'] after indexing]]),"",Tabelle1[[#This Row],[Fragment size pool '[bp'] after indexing]])</f>
        <v/>
      </c>
    </row>
    <row r="54" spans="1:19" x14ac:dyDescent="0.2">
      <c r="A54">
        <f>IF(ISBLANK(Tabelle1[[#This Row],[Sample Number]]),"",Tabelle1[[#This Row],[Sample Number]])</f>
        <v>52</v>
      </c>
      <c r="B54" t="str">
        <f>IF(ISBLANK(Tabelle1[[#This Row],[QBiC barcode (filled by QBiC)]]),"",Tabelle1[[#This Row],[QBiC barcode (filled by QBiC)]])</f>
        <v/>
      </c>
      <c r="C54" t="str">
        <f>IF(ISBLANK(Tabelle1[[#This Row],[Lab ID]]),"",Tabelle1[[#This Row],[Lab ID]])</f>
        <v/>
      </c>
      <c r="E54" t="str">
        <f>IF(ISBLANK(Tabelle1[[#This Row],[Plate position (e.g. A1)]]),"",Tabelle1[[#This Row],[Plate position (e.g. A1)]])</f>
        <v/>
      </c>
      <c r="F54" t="str">
        <f>IF(ISBLANK(Tabelle1[[#This Row],[Plate title]]),"",Tabelle1[[#This Row],[Plate title]])</f>
        <v/>
      </c>
      <c r="G54" t="str">
        <f>IF(ISBLANK(Tabelle1[[#This Row],[Sample name]]),"",Tabelle1[[#This Row],[Sample name]])</f>
        <v/>
      </c>
      <c r="H54" t="str">
        <f>IF(ISBLANK(Tabelle1[[#This Row],[Batch to respect for sample preparation]]),"",Tabelle1[[#This Row],[Batch to respect for sample preparation]])</f>
        <v/>
      </c>
      <c r="I54" t="str">
        <f>IF(ISBLANK(Tabelle1[[#This Row],[Biological replicate]]),"",Tabelle1[[#This Row],[Biological replicate]])</f>
        <v/>
      </c>
      <c r="K54" t="str">
        <f>IF(ISBLANK(Tabelle1[[#This Row],[Elution buffer]]),"",Tabelle1[[#This Row],[Elution buffer]])</f>
        <v/>
      </c>
      <c r="L54" t="str">
        <f>IF(ISBLANK(Tabelle1[[#This Row],[Sample volume
'[µL']]]),"",Tabelle1[[#This Row],[Sample volume
'[µL']]])</f>
        <v/>
      </c>
      <c r="M54" t="str">
        <f>IF(ISBLANK(Tabelle1[[#This Row],[Purity OD 260nm/280nm]]),"",Tabelle1[[#This Row],[Purity OD 260nm/280nm]])</f>
        <v/>
      </c>
      <c r="N54" t="str">
        <f>IF(ISBLANK(Tabelle1[[#This Row],[Purity OD 260nm/230nm]]),"",Tabelle1[[#This Row],[Purity OD 260nm/230nm]])</f>
        <v/>
      </c>
      <c r="O54" t="str">
        <f>IF(ISBLANK(Tabelle1[[#This Row],[Total amount '[µg']]]),"",Tabelle1[[#This Row],[Total amount '[µg']]])</f>
        <v/>
      </c>
      <c r="P54" t="str">
        <f>IF(ISBLANK(Tabelle1[[#This Row],[RIN/DIN]]),"",Tabelle1[[#This Row],[RIN/DIN]])</f>
        <v/>
      </c>
      <c r="Q54" t="str">
        <f>IF(ISBLANK(Tabelle1[[#This Row],[Pool name]]),"",Tabelle1[[#This Row],[Pool name]])</f>
        <v/>
      </c>
      <c r="R54" t="str">
        <f>IF(ISBLANK(Tabelle1[[#This Row],[Concentration single library '[ng/µl']]]),"",Tabelle1[[#This Row],[Concentration single library '[ng/µl']]])</f>
        <v/>
      </c>
      <c r="S54" t="str">
        <f>IF(ISBLANK(Tabelle1[[#This Row],[Fragment size pool '[bp'] after indexing]]),"",Tabelle1[[#This Row],[Fragment size pool '[bp'] after indexing]])</f>
        <v/>
      </c>
    </row>
    <row r="55" spans="1:19" x14ac:dyDescent="0.2">
      <c r="A55">
        <f>IF(ISBLANK(Tabelle1[[#This Row],[Sample Number]]),"",Tabelle1[[#This Row],[Sample Number]])</f>
        <v>53</v>
      </c>
      <c r="B55" t="str">
        <f>IF(ISBLANK(Tabelle1[[#This Row],[QBiC barcode (filled by QBiC)]]),"",Tabelle1[[#This Row],[QBiC barcode (filled by QBiC)]])</f>
        <v/>
      </c>
      <c r="C55" t="str">
        <f>IF(ISBLANK(Tabelle1[[#This Row],[Lab ID]]),"",Tabelle1[[#This Row],[Lab ID]])</f>
        <v/>
      </c>
      <c r="E55" t="str">
        <f>IF(ISBLANK(Tabelle1[[#This Row],[Plate position (e.g. A1)]]),"",Tabelle1[[#This Row],[Plate position (e.g. A1)]])</f>
        <v/>
      </c>
      <c r="F55" t="str">
        <f>IF(ISBLANK(Tabelle1[[#This Row],[Plate title]]),"",Tabelle1[[#This Row],[Plate title]])</f>
        <v/>
      </c>
      <c r="G55" t="str">
        <f>IF(ISBLANK(Tabelle1[[#This Row],[Sample name]]),"",Tabelle1[[#This Row],[Sample name]])</f>
        <v/>
      </c>
      <c r="H55" t="str">
        <f>IF(ISBLANK(Tabelle1[[#This Row],[Batch to respect for sample preparation]]),"",Tabelle1[[#This Row],[Batch to respect for sample preparation]])</f>
        <v/>
      </c>
      <c r="I55" t="str">
        <f>IF(ISBLANK(Tabelle1[[#This Row],[Biological replicate]]),"",Tabelle1[[#This Row],[Biological replicate]])</f>
        <v/>
      </c>
      <c r="K55" t="str">
        <f>IF(ISBLANK(Tabelle1[[#This Row],[Elution buffer]]),"",Tabelle1[[#This Row],[Elution buffer]])</f>
        <v/>
      </c>
      <c r="L55" t="str">
        <f>IF(ISBLANK(Tabelle1[[#This Row],[Sample volume
'[µL']]]),"",Tabelle1[[#This Row],[Sample volume
'[µL']]])</f>
        <v/>
      </c>
      <c r="M55" t="str">
        <f>IF(ISBLANK(Tabelle1[[#This Row],[Purity OD 260nm/280nm]]),"",Tabelle1[[#This Row],[Purity OD 260nm/280nm]])</f>
        <v/>
      </c>
      <c r="N55" t="str">
        <f>IF(ISBLANK(Tabelle1[[#This Row],[Purity OD 260nm/230nm]]),"",Tabelle1[[#This Row],[Purity OD 260nm/230nm]])</f>
        <v/>
      </c>
      <c r="O55" t="str">
        <f>IF(ISBLANK(Tabelle1[[#This Row],[Total amount '[µg']]]),"",Tabelle1[[#This Row],[Total amount '[µg']]])</f>
        <v/>
      </c>
      <c r="P55" t="str">
        <f>IF(ISBLANK(Tabelle1[[#This Row],[RIN/DIN]]),"",Tabelle1[[#This Row],[RIN/DIN]])</f>
        <v/>
      </c>
      <c r="Q55" t="str">
        <f>IF(ISBLANK(Tabelle1[[#This Row],[Pool name]]),"",Tabelle1[[#This Row],[Pool name]])</f>
        <v/>
      </c>
      <c r="R55" t="str">
        <f>IF(ISBLANK(Tabelle1[[#This Row],[Concentration single library '[ng/µl']]]),"",Tabelle1[[#This Row],[Concentration single library '[ng/µl']]])</f>
        <v/>
      </c>
      <c r="S55" t="str">
        <f>IF(ISBLANK(Tabelle1[[#This Row],[Fragment size pool '[bp'] after indexing]]),"",Tabelle1[[#This Row],[Fragment size pool '[bp'] after indexing]])</f>
        <v/>
      </c>
    </row>
    <row r="56" spans="1:19" x14ac:dyDescent="0.2">
      <c r="A56">
        <f>IF(ISBLANK(Tabelle1[[#This Row],[Sample Number]]),"",Tabelle1[[#This Row],[Sample Number]])</f>
        <v>54</v>
      </c>
      <c r="B56" t="str">
        <f>IF(ISBLANK(Tabelle1[[#This Row],[QBiC barcode (filled by QBiC)]]),"",Tabelle1[[#This Row],[QBiC barcode (filled by QBiC)]])</f>
        <v/>
      </c>
      <c r="C56" t="str">
        <f>IF(ISBLANK(Tabelle1[[#This Row],[Lab ID]]),"",Tabelle1[[#This Row],[Lab ID]])</f>
        <v/>
      </c>
      <c r="E56" t="str">
        <f>IF(ISBLANK(Tabelle1[[#This Row],[Plate position (e.g. A1)]]),"",Tabelle1[[#This Row],[Plate position (e.g. A1)]])</f>
        <v/>
      </c>
      <c r="F56" t="str">
        <f>IF(ISBLANK(Tabelle1[[#This Row],[Plate title]]),"",Tabelle1[[#This Row],[Plate title]])</f>
        <v/>
      </c>
      <c r="G56" t="str">
        <f>IF(ISBLANK(Tabelle1[[#This Row],[Sample name]]),"",Tabelle1[[#This Row],[Sample name]])</f>
        <v/>
      </c>
      <c r="H56" t="str">
        <f>IF(ISBLANK(Tabelle1[[#This Row],[Batch to respect for sample preparation]]),"",Tabelle1[[#This Row],[Batch to respect for sample preparation]])</f>
        <v/>
      </c>
      <c r="I56" t="str">
        <f>IF(ISBLANK(Tabelle1[[#This Row],[Biological replicate]]),"",Tabelle1[[#This Row],[Biological replicate]])</f>
        <v/>
      </c>
      <c r="K56" t="str">
        <f>IF(ISBLANK(Tabelle1[[#This Row],[Elution buffer]]),"",Tabelle1[[#This Row],[Elution buffer]])</f>
        <v/>
      </c>
      <c r="L56" t="str">
        <f>IF(ISBLANK(Tabelle1[[#This Row],[Sample volume
'[µL']]]),"",Tabelle1[[#This Row],[Sample volume
'[µL']]])</f>
        <v/>
      </c>
      <c r="M56" t="str">
        <f>IF(ISBLANK(Tabelle1[[#This Row],[Purity OD 260nm/280nm]]),"",Tabelle1[[#This Row],[Purity OD 260nm/280nm]])</f>
        <v/>
      </c>
      <c r="N56" t="str">
        <f>IF(ISBLANK(Tabelle1[[#This Row],[Purity OD 260nm/230nm]]),"",Tabelle1[[#This Row],[Purity OD 260nm/230nm]])</f>
        <v/>
      </c>
      <c r="O56" t="str">
        <f>IF(ISBLANK(Tabelle1[[#This Row],[Total amount '[µg']]]),"",Tabelle1[[#This Row],[Total amount '[µg']]])</f>
        <v/>
      </c>
      <c r="P56" t="str">
        <f>IF(ISBLANK(Tabelle1[[#This Row],[RIN/DIN]]),"",Tabelle1[[#This Row],[RIN/DIN]])</f>
        <v/>
      </c>
      <c r="Q56" t="str">
        <f>IF(ISBLANK(Tabelle1[[#This Row],[Pool name]]),"",Tabelle1[[#This Row],[Pool name]])</f>
        <v/>
      </c>
      <c r="R56" t="str">
        <f>IF(ISBLANK(Tabelle1[[#This Row],[Concentration single library '[ng/µl']]]),"",Tabelle1[[#This Row],[Concentration single library '[ng/µl']]])</f>
        <v/>
      </c>
      <c r="S56" t="str">
        <f>IF(ISBLANK(Tabelle1[[#This Row],[Fragment size pool '[bp'] after indexing]]),"",Tabelle1[[#This Row],[Fragment size pool '[bp'] after indexing]])</f>
        <v/>
      </c>
    </row>
    <row r="57" spans="1:19" x14ac:dyDescent="0.2">
      <c r="A57">
        <f>IF(ISBLANK(Tabelle1[[#This Row],[Sample Number]]),"",Tabelle1[[#This Row],[Sample Number]])</f>
        <v>55</v>
      </c>
      <c r="B57" t="str">
        <f>IF(ISBLANK(Tabelle1[[#This Row],[QBiC barcode (filled by QBiC)]]),"",Tabelle1[[#This Row],[QBiC barcode (filled by QBiC)]])</f>
        <v/>
      </c>
      <c r="C57" t="str">
        <f>IF(ISBLANK(Tabelle1[[#This Row],[Lab ID]]),"",Tabelle1[[#This Row],[Lab ID]])</f>
        <v/>
      </c>
      <c r="E57" t="str">
        <f>IF(ISBLANK(Tabelle1[[#This Row],[Plate position (e.g. A1)]]),"",Tabelle1[[#This Row],[Plate position (e.g. A1)]])</f>
        <v/>
      </c>
      <c r="F57" t="str">
        <f>IF(ISBLANK(Tabelle1[[#This Row],[Plate title]]),"",Tabelle1[[#This Row],[Plate title]])</f>
        <v/>
      </c>
      <c r="G57" t="str">
        <f>IF(ISBLANK(Tabelle1[[#This Row],[Sample name]]),"",Tabelle1[[#This Row],[Sample name]])</f>
        <v/>
      </c>
      <c r="H57" t="str">
        <f>IF(ISBLANK(Tabelle1[[#This Row],[Batch to respect for sample preparation]]),"",Tabelle1[[#This Row],[Batch to respect for sample preparation]])</f>
        <v/>
      </c>
      <c r="I57" t="str">
        <f>IF(ISBLANK(Tabelle1[[#This Row],[Biological replicate]]),"",Tabelle1[[#This Row],[Biological replicate]])</f>
        <v/>
      </c>
      <c r="K57" t="str">
        <f>IF(ISBLANK(Tabelle1[[#This Row],[Elution buffer]]),"",Tabelle1[[#This Row],[Elution buffer]])</f>
        <v/>
      </c>
      <c r="L57" t="str">
        <f>IF(ISBLANK(Tabelle1[[#This Row],[Sample volume
'[µL']]]),"",Tabelle1[[#This Row],[Sample volume
'[µL']]])</f>
        <v/>
      </c>
      <c r="M57" t="str">
        <f>IF(ISBLANK(Tabelle1[[#This Row],[Purity OD 260nm/280nm]]),"",Tabelle1[[#This Row],[Purity OD 260nm/280nm]])</f>
        <v/>
      </c>
      <c r="N57" t="str">
        <f>IF(ISBLANK(Tabelle1[[#This Row],[Purity OD 260nm/230nm]]),"",Tabelle1[[#This Row],[Purity OD 260nm/230nm]])</f>
        <v/>
      </c>
      <c r="O57" t="str">
        <f>IF(ISBLANK(Tabelle1[[#This Row],[Total amount '[µg']]]),"",Tabelle1[[#This Row],[Total amount '[µg']]])</f>
        <v/>
      </c>
      <c r="P57" t="str">
        <f>IF(ISBLANK(Tabelle1[[#This Row],[RIN/DIN]]),"",Tabelle1[[#This Row],[RIN/DIN]])</f>
        <v/>
      </c>
      <c r="Q57" t="str">
        <f>IF(ISBLANK(Tabelle1[[#This Row],[Pool name]]),"",Tabelle1[[#This Row],[Pool name]])</f>
        <v/>
      </c>
      <c r="R57" t="str">
        <f>IF(ISBLANK(Tabelle1[[#This Row],[Concentration single library '[ng/µl']]]),"",Tabelle1[[#This Row],[Concentration single library '[ng/µl']]])</f>
        <v/>
      </c>
      <c r="S57" t="str">
        <f>IF(ISBLANK(Tabelle1[[#This Row],[Fragment size pool '[bp'] after indexing]]),"",Tabelle1[[#This Row],[Fragment size pool '[bp'] after indexing]])</f>
        <v/>
      </c>
    </row>
    <row r="58" spans="1:19" x14ac:dyDescent="0.2">
      <c r="A58">
        <f>IF(ISBLANK(Tabelle1[[#This Row],[Sample Number]]),"",Tabelle1[[#This Row],[Sample Number]])</f>
        <v>56</v>
      </c>
      <c r="B58" t="str">
        <f>IF(ISBLANK(Tabelle1[[#This Row],[QBiC barcode (filled by QBiC)]]),"",Tabelle1[[#This Row],[QBiC barcode (filled by QBiC)]])</f>
        <v/>
      </c>
      <c r="C58" t="str">
        <f>IF(ISBLANK(Tabelle1[[#This Row],[Lab ID]]),"",Tabelle1[[#This Row],[Lab ID]])</f>
        <v/>
      </c>
      <c r="E58" t="str">
        <f>IF(ISBLANK(Tabelle1[[#This Row],[Plate position (e.g. A1)]]),"",Tabelle1[[#This Row],[Plate position (e.g. A1)]])</f>
        <v/>
      </c>
      <c r="F58" t="str">
        <f>IF(ISBLANK(Tabelle1[[#This Row],[Plate title]]),"",Tabelle1[[#This Row],[Plate title]])</f>
        <v/>
      </c>
      <c r="G58" t="str">
        <f>IF(ISBLANK(Tabelle1[[#This Row],[Sample name]]),"",Tabelle1[[#This Row],[Sample name]])</f>
        <v/>
      </c>
      <c r="H58" t="str">
        <f>IF(ISBLANK(Tabelle1[[#This Row],[Batch to respect for sample preparation]]),"",Tabelle1[[#This Row],[Batch to respect for sample preparation]])</f>
        <v/>
      </c>
      <c r="I58" t="str">
        <f>IF(ISBLANK(Tabelle1[[#This Row],[Biological replicate]]),"",Tabelle1[[#This Row],[Biological replicate]])</f>
        <v/>
      </c>
      <c r="K58" t="str">
        <f>IF(ISBLANK(Tabelle1[[#This Row],[Elution buffer]]),"",Tabelle1[[#This Row],[Elution buffer]])</f>
        <v/>
      </c>
      <c r="L58" t="str">
        <f>IF(ISBLANK(Tabelle1[[#This Row],[Sample volume
'[µL']]]),"",Tabelle1[[#This Row],[Sample volume
'[µL']]])</f>
        <v/>
      </c>
      <c r="M58" t="str">
        <f>IF(ISBLANK(Tabelle1[[#This Row],[Purity OD 260nm/280nm]]),"",Tabelle1[[#This Row],[Purity OD 260nm/280nm]])</f>
        <v/>
      </c>
      <c r="N58" t="str">
        <f>IF(ISBLANK(Tabelle1[[#This Row],[Purity OD 260nm/230nm]]),"",Tabelle1[[#This Row],[Purity OD 260nm/230nm]])</f>
        <v/>
      </c>
      <c r="O58" t="str">
        <f>IF(ISBLANK(Tabelle1[[#This Row],[Total amount '[µg']]]),"",Tabelle1[[#This Row],[Total amount '[µg']]])</f>
        <v/>
      </c>
      <c r="P58" t="str">
        <f>IF(ISBLANK(Tabelle1[[#This Row],[RIN/DIN]]),"",Tabelle1[[#This Row],[RIN/DIN]])</f>
        <v/>
      </c>
      <c r="Q58" t="str">
        <f>IF(ISBLANK(Tabelle1[[#This Row],[Pool name]]),"",Tabelle1[[#This Row],[Pool name]])</f>
        <v/>
      </c>
      <c r="R58" t="str">
        <f>IF(ISBLANK(Tabelle1[[#This Row],[Concentration single library '[ng/µl']]]),"",Tabelle1[[#This Row],[Concentration single library '[ng/µl']]])</f>
        <v/>
      </c>
      <c r="S58" t="str">
        <f>IF(ISBLANK(Tabelle1[[#This Row],[Fragment size pool '[bp'] after indexing]]),"",Tabelle1[[#This Row],[Fragment size pool '[bp'] after indexing]])</f>
        <v/>
      </c>
    </row>
    <row r="59" spans="1:19" x14ac:dyDescent="0.2">
      <c r="A59">
        <f>IF(ISBLANK(Tabelle1[[#This Row],[Sample Number]]),"",Tabelle1[[#This Row],[Sample Number]])</f>
        <v>57</v>
      </c>
      <c r="B59" t="str">
        <f>IF(ISBLANK(Tabelle1[[#This Row],[QBiC barcode (filled by QBiC)]]),"",Tabelle1[[#This Row],[QBiC barcode (filled by QBiC)]])</f>
        <v/>
      </c>
      <c r="C59" t="str">
        <f>IF(ISBLANK(Tabelle1[[#This Row],[Lab ID]]),"",Tabelle1[[#This Row],[Lab ID]])</f>
        <v/>
      </c>
      <c r="E59" t="str">
        <f>IF(ISBLANK(Tabelle1[[#This Row],[Plate position (e.g. A1)]]),"",Tabelle1[[#This Row],[Plate position (e.g. A1)]])</f>
        <v/>
      </c>
      <c r="F59" t="str">
        <f>IF(ISBLANK(Tabelle1[[#This Row],[Plate title]]),"",Tabelle1[[#This Row],[Plate title]])</f>
        <v/>
      </c>
      <c r="G59" t="str">
        <f>IF(ISBLANK(Tabelle1[[#This Row],[Sample name]]),"",Tabelle1[[#This Row],[Sample name]])</f>
        <v/>
      </c>
      <c r="H59" t="str">
        <f>IF(ISBLANK(Tabelle1[[#This Row],[Batch to respect for sample preparation]]),"",Tabelle1[[#This Row],[Batch to respect for sample preparation]])</f>
        <v/>
      </c>
      <c r="I59" t="str">
        <f>IF(ISBLANK(Tabelle1[[#This Row],[Biological replicate]]),"",Tabelle1[[#This Row],[Biological replicate]])</f>
        <v/>
      </c>
      <c r="K59" t="str">
        <f>IF(ISBLANK(Tabelle1[[#This Row],[Elution buffer]]),"",Tabelle1[[#This Row],[Elution buffer]])</f>
        <v/>
      </c>
      <c r="L59" t="str">
        <f>IF(ISBLANK(Tabelle1[[#This Row],[Sample volume
'[µL']]]),"",Tabelle1[[#This Row],[Sample volume
'[µL']]])</f>
        <v/>
      </c>
      <c r="M59" t="str">
        <f>IF(ISBLANK(Tabelle1[[#This Row],[Purity OD 260nm/280nm]]),"",Tabelle1[[#This Row],[Purity OD 260nm/280nm]])</f>
        <v/>
      </c>
      <c r="N59" t="str">
        <f>IF(ISBLANK(Tabelle1[[#This Row],[Purity OD 260nm/230nm]]),"",Tabelle1[[#This Row],[Purity OD 260nm/230nm]])</f>
        <v/>
      </c>
      <c r="O59" t="str">
        <f>IF(ISBLANK(Tabelle1[[#This Row],[Total amount '[µg']]]),"",Tabelle1[[#This Row],[Total amount '[µg']]])</f>
        <v/>
      </c>
      <c r="P59" t="str">
        <f>IF(ISBLANK(Tabelle1[[#This Row],[RIN/DIN]]),"",Tabelle1[[#This Row],[RIN/DIN]])</f>
        <v/>
      </c>
      <c r="Q59" t="str">
        <f>IF(ISBLANK(Tabelle1[[#This Row],[Pool name]]),"",Tabelle1[[#This Row],[Pool name]])</f>
        <v/>
      </c>
      <c r="R59" t="str">
        <f>IF(ISBLANK(Tabelle1[[#This Row],[Concentration single library '[ng/µl']]]),"",Tabelle1[[#This Row],[Concentration single library '[ng/µl']]])</f>
        <v/>
      </c>
      <c r="S59" t="str">
        <f>IF(ISBLANK(Tabelle1[[#This Row],[Fragment size pool '[bp'] after indexing]]),"",Tabelle1[[#This Row],[Fragment size pool '[bp'] after indexing]])</f>
        <v/>
      </c>
    </row>
    <row r="60" spans="1:19" x14ac:dyDescent="0.2">
      <c r="A60">
        <f>IF(ISBLANK(Tabelle1[[#This Row],[Sample Number]]),"",Tabelle1[[#This Row],[Sample Number]])</f>
        <v>58</v>
      </c>
      <c r="B60" t="str">
        <f>IF(ISBLANK(Tabelle1[[#This Row],[QBiC barcode (filled by QBiC)]]),"",Tabelle1[[#This Row],[QBiC barcode (filled by QBiC)]])</f>
        <v/>
      </c>
      <c r="C60" t="str">
        <f>IF(ISBLANK(Tabelle1[[#This Row],[Lab ID]]),"",Tabelle1[[#This Row],[Lab ID]])</f>
        <v/>
      </c>
      <c r="E60" t="str">
        <f>IF(ISBLANK(Tabelle1[[#This Row],[Plate position (e.g. A1)]]),"",Tabelle1[[#This Row],[Plate position (e.g. A1)]])</f>
        <v/>
      </c>
      <c r="F60" t="str">
        <f>IF(ISBLANK(Tabelle1[[#This Row],[Plate title]]),"",Tabelle1[[#This Row],[Plate title]])</f>
        <v/>
      </c>
      <c r="G60" t="str">
        <f>IF(ISBLANK(Tabelle1[[#This Row],[Sample name]]),"",Tabelle1[[#This Row],[Sample name]])</f>
        <v/>
      </c>
      <c r="H60" t="str">
        <f>IF(ISBLANK(Tabelle1[[#This Row],[Batch to respect for sample preparation]]),"",Tabelle1[[#This Row],[Batch to respect for sample preparation]])</f>
        <v/>
      </c>
      <c r="I60" t="str">
        <f>IF(ISBLANK(Tabelle1[[#This Row],[Biological replicate]]),"",Tabelle1[[#This Row],[Biological replicate]])</f>
        <v/>
      </c>
      <c r="K60" t="str">
        <f>IF(ISBLANK(Tabelle1[[#This Row],[Elution buffer]]),"",Tabelle1[[#This Row],[Elution buffer]])</f>
        <v/>
      </c>
      <c r="L60" t="str">
        <f>IF(ISBLANK(Tabelle1[[#This Row],[Sample volume
'[µL']]]),"",Tabelle1[[#This Row],[Sample volume
'[µL']]])</f>
        <v/>
      </c>
      <c r="M60" t="str">
        <f>IF(ISBLANK(Tabelle1[[#This Row],[Purity OD 260nm/280nm]]),"",Tabelle1[[#This Row],[Purity OD 260nm/280nm]])</f>
        <v/>
      </c>
      <c r="N60" t="str">
        <f>IF(ISBLANK(Tabelle1[[#This Row],[Purity OD 260nm/230nm]]),"",Tabelle1[[#This Row],[Purity OD 260nm/230nm]])</f>
        <v/>
      </c>
      <c r="O60" t="str">
        <f>IF(ISBLANK(Tabelle1[[#This Row],[Total amount '[µg']]]),"",Tabelle1[[#This Row],[Total amount '[µg']]])</f>
        <v/>
      </c>
      <c r="P60" t="str">
        <f>IF(ISBLANK(Tabelle1[[#This Row],[RIN/DIN]]),"",Tabelle1[[#This Row],[RIN/DIN]])</f>
        <v/>
      </c>
      <c r="Q60" t="str">
        <f>IF(ISBLANK(Tabelle1[[#This Row],[Pool name]]),"",Tabelle1[[#This Row],[Pool name]])</f>
        <v/>
      </c>
      <c r="R60" t="str">
        <f>IF(ISBLANK(Tabelle1[[#This Row],[Concentration single library '[ng/µl']]]),"",Tabelle1[[#This Row],[Concentration single library '[ng/µl']]])</f>
        <v/>
      </c>
      <c r="S60" t="str">
        <f>IF(ISBLANK(Tabelle1[[#This Row],[Fragment size pool '[bp'] after indexing]]),"",Tabelle1[[#This Row],[Fragment size pool '[bp'] after indexing]])</f>
        <v/>
      </c>
    </row>
    <row r="61" spans="1:19" x14ac:dyDescent="0.2">
      <c r="A61">
        <f>IF(ISBLANK(Tabelle1[[#This Row],[Sample Number]]),"",Tabelle1[[#This Row],[Sample Number]])</f>
        <v>59</v>
      </c>
      <c r="B61" t="str">
        <f>IF(ISBLANK(Tabelle1[[#This Row],[QBiC barcode (filled by QBiC)]]),"",Tabelle1[[#This Row],[QBiC barcode (filled by QBiC)]])</f>
        <v/>
      </c>
      <c r="C61" t="str">
        <f>IF(ISBLANK(Tabelle1[[#This Row],[Lab ID]]),"",Tabelle1[[#This Row],[Lab ID]])</f>
        <v/>
      </c>
      <c r="E61" t="str">
        <f>IF(ISBLANK(Tabelle1[[#This Row],[Plate position (e.g. A1)]]),"",Tabelle1[[#This Row],[Plate position (e.g. A1)]])</f>
        <v/>
      </c>
      <c r="F61" t="str">
        <f>IF(ISBLANK(Tabelle1[[#This Row],[Plate title]]),"",Tabelle1[[#This Row],[Plate title]])</f>
        <v/>
      </c>
      <c r="G61" t="str">
        <f>IF(ISBLANK(Tabelle1[[#This Row],[Sample name]]),"",Tabelle1[[#This Row],[Sample name]])</f>
        <v/>
      </c>
      <c r="H61" t="str">
        <f>IF(ISBLANK(Tabelle1[[#This Row],[Batch to respect for sample preparation]]),"",Tabelle1[[#This Row],[Batch to respect for sample preparation]])</f>
        <v/>
      </c>
      <c r="I61" t="str">
        <f>IF(ISBLANK(Tabelle1[[#This Row],[Biological replicate]]),"",Tabelle1[[#This Row],[Biological replicate]])</f>
        <v/>
      </c>
      <c r="K61" t="str">
        <f>IF(ISBLANK(Tabelle1[[#This Row],[Elution buffer]]),"",Tabelle1[[#This Row],[Elution buffer]])</f>
        <v/>
      </c>
      <c r="L61" t="str">
        <f>IF(ISBLANK(Tabelle1[[#This Row],[Sample volume
'[µL']]]),"",Tabelle1[[#This Row],[Sample volume
'[µL']]])</f>
        <v/>
      </c>
      <c r="M61" t="str">
        <f>IF(ISBLANK(Tabelle1[[#This Row],[Purity OD 260nm/280nm]]),"",Tabelle1[[#This Row],[Purity OD 260nm/280nm]])</f>
        <v/>
      </c>
      <c r="N61" t="str">
        <f>IF(ISBLANK(Tabelle1[[#This Row],[Purity OD 260nm/230nm]]),"",Tabelle1[[#This Row],[Purity OD 260nm/230nm]])</f>
        <v/>
      </c>
      <c r="O61" t="str">
        <f>IF(ISBLANK(Tabelle1[[#This Row],[Total amount '[µg']]]),"",Tabelle1[[#This Row],[Total amount '[µg']]])</f>
        <v/>
      </c>
      <c r="P61" t="str">
        <f>IF(ISBLANK(Tabelle1[[#This Row],[RIN/DIN]]),"",Tabelle1[[#This Row],[RIN/DIN]])</f>
        <v/>
      </c>
      <c r="Q61" t="str">
        <f>IF(ISBLANK(Tabelle1[[#This Row],[Pool name]]),"",Tabelle1[[#This Row],[Pool name]])</f>
        <v/>
      </c>
      <c r="R61" t="str">
        <f>IF(ISBLANK(Tabelle1[[#This Row],[Concentration single library '[ng/µl']]]),"",Tabelle1[[#This Row],[Concentration single library '[ng/µl']]])</f>
        <v/>
      </c>
      <c r="S61" t="str">
        <f>IF(ISBLANK(Tabelle1[[#This Row],[Fragment size pool '[bp'] after indexing]]),"",Tabelle1[[#This Row],[Fragment size pool '[bp'] after indexing]])</f>
        <v/>
      </c>
    </row>
    <row r="62" spans="1:19" x14ac:dyDescent="0.2">
      <c r="A62">
        <f>IF(ISBLANK(Tabelle1[[#This Row],[Sample Number]]),"",Tabelle1[[#This Row],[Sample Number]])</f>
        <v>60</v>
      </c>
      <c r="B62" t="str">
        <f>IF(ISBLANK(Tabelle1[[#This Row],[QBiC barcode (filled by QBiC)]]),"",Tabelle1[[#This Row],[QBiC barcode (filled by QBiC)]])</f>
        <v/>
      </c>
      <c r="C62" t="str">
        <f>IF(ISBLANK(Tabelle1[[#This Row],[Lab ID]]),"",Tabelle1[[#This Row],[Lab ID]])</f>
        <v/>
      </c>
      <c r="E62" t="str">
        <f>IF(ISBLANK(Tabelle1[[#This Row],[Plate position (e.g. A1)]]),"",Tabelle1[[#This Row],[Plate position (e.g. A1)]])</f>
        <v/>
      </c>
      <c r="F62" t="str">
        <f>IF(ISBLANK(Tabelle1[[#This Row],[Plate title]]),"",Tabelle1[[#This Row],[Plate title]])</f>
        <v/>
      </c>
      <c r="G62" t="str">
        <f>IF(ISBLANK(Tabelle1[[#This Row],[Sample name]]),"",Tabelle1[[#This Row],[Sample name]])</f>
        <v/>
      </c>
      <c r="H62" t="str">
        <f>IF(ISBLANK(Tabelle1[[#This Row],[Batch to respect for sample preparation]]),"",Tabelle1[[#This Row],[Batch to respect for sample preparation]])</f>
        <v/>
      </c>
      <c r="I62" t="str">
        <f>IF(ISBLANK(Tabelle1[[#This Row],[Biological replicate]]),"",Tabelle1[[#This Row],[Biological replicate]])</f>
        <v/>
      </c>
      <c r="K62" t="str">
        <f>IF(ISBLANK(Tabelle1[[#This Row],[Elution buffer]]),"",Tabelle1[[#This Row],[Elution buffer]])</f>
        <v/>
      </c>
      <c r="L62" t="str">
        <f>IF(ISBLANK(Tabelle1[[#This Row],[Sample volume
'[µL']]]),"",Tabelle1[[#This Row],[Sample volume
'[µL']]])</f>
        <v/>
      </c>
      <c r="M62" t="str">
        <f>IF(ISBLANK(Tabelle1[[#This Row],[Purity OD 260nm/280nm]]),"",Tabelle1[[#This Row],[Purity OD 260nm/280nm]])</f>
        <v/>
      </c>
      <c r="N62" t="str">
        <f>IF(ISBLANK(Tabelle1[[#This Row],[Purity OD 260nm/230nm]]),"",Tabelle1[[#This Row],[Purity OD 260nm/230nm]])</f>
        <v/>
      </c>
      <c r="O62" t="str">
        <f>IF(ISBLANK(Tabelle1[[#This Row],[Total amount '[µg']]]),"",Tabelle1[[#This Row],[Total amount '[µg']]])</f>
        <v/>
      </c>
      <c r="P62" t="str">
        <f>IF(ISBLANK(Tabelle1[[#This Row],[RIN/DIN]]),"",Tabelle1[[#This Row],[RIN/DIN]])</f>
        <v/>
      </c>
      <c r="Q62" t="str">
        <f>IF(ISBLANK(Tabelle1[[#This Row],[Pool name]]),"",Tabelle1[[#This Row],[Pool name]])</f>
        <v/>
      </c>
      <c r="R62" t="str">
        <f>IF(ISBLANK(Tabelle1[[#This Row],[Concentration single library '[ng/µl']]]),"",Tabelle1[[#This Row],[Concentration single library '[ng/µl']]])</f>
        <v/>
      </c>
      <c r="S62" t="str">
        <f>IF(ISBLANK(Tabelle1[[#This Row],[Fragment size pool '[bp'] after indexing]]),"",Tabelle1[[#This Row],[Fragment size pool '[bp'] after indexing]])</f>
        <v/>
      </c>
    </row>
    <row r="63" spans="1:19" x14ac:dyDescent="0.2">
      <c r="A63">
        <f>IF(ISBLANK(Tabelle1[[#This Row],[Sample Number]]),"",Tabelle1[[#This Row],[Sample Number]])</f>
        <v>61</v>
      </c>
      <c r="B63" t="str">
        <f>IF(ISBLANK(Tabelle1[[#This Row],[QBiC barcode (filled by QBiC)]]),"",Tabelle1[[#This Row],[QBiC barcode (filled by QBiC)]])</f>
        <v/>
      </c>
      <c r="C63" t="str">
        <f>IF(ISBLANK(Tabelle1[[#This Row],[Lab ID]]),"",Tabelle1[[#This Row],[Lab ID]])</f>
        <v/>
      </c>
      <c r="E63" t="str">
        <f>IF(ISBLANK(Tabelle1[[#This Row],[Plate position (e.g. A1)]]),"",Tabelle1[[#This Row],[Plate position (e.g. A1)]])</f>
        <v/>
      </c>
      <c r="F63" t="str">
        <f>IF(ISBLANK(Tabelle1[[#This Row],[Plate title]]),"",Tabelle1[[#This Row],[Plate title]])</f>
        <v/>
      </c>
      <c r="G63" t="str">
        <f>IF(ISBLANK(Tabelle1[[#This Row],[Sample name]]),"",Tabelle1[[#This Row],[Sample name]])</f>
        <v/>
      </c>
      <c r="H63" t="str">
        <f>IF(ISBLANK(Tabelle1[[#This Row],[Batch to respect for sample preparation]]),"",Tabelle1[[#This Row],[Batch to respect for sample preparation]])</f>
        <v/>
      </c>
      <c r="I63" t="str">
        <f>IF(ISBLANK(Tabelle1[[#This Row],[Biological replicate]]),"",Tabelle1[[#This Row],[Biological replicate]])</f>
        <v/>
      </c>
      <c r="K63" t="str">
        <f>IF(ISBLANK(Tabelle1[[#This Row],[Elution buffer]]),"",Tabelle1[[#This Row],[Elution buffer]])</f>
        <v/>
      </c>
      <c r="L63" t="str">
        <f>IF(ISBLANK(Tabelle1[[#This Row],[Sample volume
'[µL']]]),"",Tabelle1[[#This Row],[Sample volume
'[µL']]])</f>
        <v/>
      </c>
      <c r="M63" t="str">
        <f>IF(ISBLANK(Tabelle1[[#This Row],[Purity OD 260nm/280nm]]),"",Tabelle1[[#This Row],[Purity OD 260nm/280nm]])</f>
        <v/>
      </c>
      <c r="N63" t="str">
        <f>IF(ISBLANK(Tabelle1[[#This Row],[Purity OD 260nm/230nm]]),"",Tabelle1[[#This Row],[Purity OD 260nm/230nm]])</f>
        <v/>
      </c>
      <c r="O63" t="str">
        <f>IF(ISBLANK(Tabelle1[[#This Row],[Total amount '[µg']]]),"",Tabelle1[[#This Row],[Total amount '[µg']]])</f>
        <v/>
      </c>
      <c r="P63" t="str">
        <f>IF(ISBLANK(Tabelle1[[#This Row],[RIN/DIN]]),"",Tabelle1[[#This Row],[RIN/DIN]])</f>
        <v/>
      </c>
      <c r="Q63" t="str">
        <f>IF(ISBLANK(Tabelle1[[#This Row],[Pool name]]),"",Tabelle1[[#This Row],[Pool name]])</f>
        <v/>
      </c>
      <c r="R63" t="str">
        <f>IF(ISBLANK(Tabelle1[[#This Row],[Concentration single library '[ng/µl']]]),"",Tabelle1[[#This Row],[Concentration single library '[ng/µl']]])</f>
        <v/>
      </c>
      <c r="S63" t="str">
        <f>IF(ISBLANK(Tabelle1[[#This Row],[Fragment size pool '[bp'] after indexing]]),"",Tabelle1[[#This Row],[Fragment size pool '[bp'] after indexing]])</f>
        <v/>
      </c>
    </row>
    <row r="64" spans="1:19" x14ac:dyDescent="0.2">
      <c r="A64">
        <f>IF(ISBLANK(Tabelle1[[#This Row],[Sample Number]]),"",Tabelle1[[#This Row],[Sample Number]])</f>
        <v>62</v>
      </c>
      <c r="B64" t="str">
        <f>IF(ISBLANK(Tabelle1[[#This Row],[QBiC barcode (filled by QBiC)]]),"",Tabelle1[[#This Row],[QBiC barcode (filled by QBiC)]])</f>
        <v/>
      </c>
      <c r="C64" t="str">
        <f>IF(ISBLANK(Tabelle1[[#This Row],[Lab ID]]),"",Tabelle1[[#This Row],[Lab ID]])</f>
        <v/>
      </c>
      <c r="E64" t="str">
        <f>IF(ISBLANK(Tabelle1[[#This Row],[Plate position (e.g. A1)]]),"",Tabelle1[[#This Row],[Plate position (e.g. A1)]])</f>
        <v/>
      </c>
      <c r="F64" t="str">
        <f>IF(ISBLANK(Tabelle1[[#This Row],[Plate title]]),"",Tabelle1[[#This Row],[Plate title]])</f>
        <v/>
      </c>
      <c r="G64" t="str">
        <f>IF(ISBLANK(Tabelle1[[#This Row],[Sample name]]),"",Tabelle1[[#This Row],[Sample name]])</f>
        <v/>
      </c>
      <c r="H64" t="str">
        <f>IF(ISBLANK(Tabelle1[[#This Row],[Batch to respect for sample preparation]]),"",Tabelle1[[#This Row],[Batch to respect for sample preparation]])</f>
        <v/>
      </c>
      <c r="I64" t="str">
        <f>IF(ISBLANK(Tabelle1[[#This Row],[Biological replicate]]),"",Tabelle1[[#This Row],[Biological replicate]])</f>
        <v/>
      </c>
      <c r="K64" t="str">
        <f>IF(ISBLANK(Tabelle1[[#This Row],[Elution buffer]]),"",Tabelle1[[#This Row],[Elution buffer]])</f>
        <v/>
      </c>
      <c r="L64" t="str">
        <f>IF(ISBLANK(Tabelle1[[#This Row],[Sample volume
'[µL']]]),"",Tabelle1[[#This Row],[Sample volume
'[µL']]])</f>
        <v/>
      </c>
      <c r="M64" t="str">
        <f>IF(ISBLANK(Tabelle1[[#This Row],[Purity OD 260nm/280nm]]),"",Tabelle1[[#This Row],[Purity OD 260nm/280nm]])</f>
        <v/>
      </c>
      <c r="N64" t="str">
        <f>IF(ISBLANK(Tabelle1[[#This Row],[Purity OD 260nm/230nm]]),"",Tabelle1[[#This Row],[Purity OD 260nm/230nm]])</f>
        <v/>
      </c>
      <c r="O64" t="str">
        <f>IF(ISBLANK(Tabelle1[[#This Row],[Total amount '[µg']]]),"",Tabelle1[[#This Row],[Total amount '[µg']]])</f>
        <v/>
      </c>
      <c r="P64" t="str">
        <f>IF(ISBLANK(Tabelle1[[#This Row],[RIN/DIN]]),"",Tabelle1[[#This Row],[RIN/DIN]])</f>
        <v/>
      </c>
      <c r="Q64" t="str">
        <f>IF(ISBLANK(Tabelle1[[#This Row],[Pool name]]),"",Tabelle1[[#This Row],[Pool name]])</f>
        <v/>
      </c>
      <c r="R64" t="str">
        <f>IF(ISBLANK(Tabelle1[[#This Row],[Concentration single library '[ng/µl']]]),"",Tabelle1[[#This Row],[Concentration single library '[ng/µl']]])</f>
        <v/>
      </c>
      <c r="S64" t="str">
        <f>IF(ISBLANK(Tabelle1[[#This Row],[Fragment size pool '[bp'] after indexing]]),"",Tabelle1[[#This Row],[Fragment size pool '[bp'] after indexing]])</f>
        <v/>
      </c>
    </row>
    <row r="65" spans="1:19" x14ac:dyDescent="0.2">
      <c r="A65">
        <f>IF(ISBLANK(Tabelle1[[#This Row],[Sample Number]]),"",Tabelle1[[#This Row],[Sample Number]])</f>
        <v>63</v>
      </c>
      <c r="B65" t="str">
        <f>IF(ISBLANK(Tabelle1[[#This Row],[QBiC barcode (filled by QBiC)]]),"",Tabelle1[[#This Row],[QBiC barcode (filled by QBiC)]])</f>
        <v/>
      </c>
      <c r="C65" t="str">
        <f>IF(ISBLANK(Tabelle1[[#This Row],[Lab ID]]),"",Tabelle1[[#This Row],[Lab ID]])</f>
        <v/>
      </c>
      <c r="E65" t="str">
        <f>IF(ISBLANK(Tabelle1[[#This Row],[Plate position (e.g. A1)]]),"",Tabelle1[[#This Row],[Plate position (e.g. A1)]])</f>
        <v/>
      </c>
      <c r="F65" t="str">
        <f>IF(ISBLANK(Tabelle1[[#This Row],[Plate title]]),"",Tabelle1[[#This Row],[Plate title]])</f>
        <v/>
      </c>
      <c r="G65" t="str">
        <f>IF(ISBLANK(Tabelle1[[#This Row],[Sample name]]),"",Tabelle1[[#This Row],[Sample name]])</f>
        <v/>
      </c>
      <c r="H65" t="str">
        <f>IF(ISBLANK(Tabelle1[[#This Row],[Batch to respect for sample preparation]]),"",Tabelle1[[#This Row],[Batch to respect for sample preparation]])</f>
        <v/>
      </c>
      <c r="I65" t="str">
        <f>IF(ISBLANK(Tabelle1[[#This Row],[Biological replicate]]),"",Tabelle1[[#This Row],[Biological replicate]])</f>
        <v/>
      </c>
      <c r="K65" t="str">
        <f>IF(ISBLANK(Tabelle1[[#This Row],[Elution buffer]]),"",Tabelle1[[#This Row],[Elution buffer]])</f>
        <v/>
      </c>
      <c r="L65" t="str">
        <f>IF(ISBLANK(Tabelle1[[#This Row],[Sample volume
'[µL']]]),"",Tabelle1[[#This Row],[Sample volume
'[µL']]])</f>
        <v/>
      </c>
      <c r="M65" t="str">
        <f>IF(ISBLANK(Tabelle1[[#This Row],[Purity OD 260nm/280nm]]),"",Tabelle1[[#This Row],[Purity OD 260nm/280nm]])</f>
        <v/>
      </c>
      <c r="N65" t="str">
        <f>IF(ISBLANK(Tabelle1[[#This Row],[Purity OD 260nm/230nm]]),"",Tabelle1[[#This Row],[Purity OD 260nm/230nm]])</f>
        <v/>
      </c>
      <c r="O65" t="str">
        <f>IF(ISBLANK(Tabelle1[[#This Row],[Total amount '[µg']]]),"",Tabelle1[[#This Row],[Total amount '[µg']]])</f>
        <v/>
      </c>
      <c r="P65" t="str">
        <f>IF(ISBLANK(Tabelle1[[#This Row],[RIN/DIN]]),"",Tabelle1[[#This Row],[RIN/DIN]])</f>
        <v/>
      </c>
      <c r="Q65" t="str">
        <f>IF(ISBLANK(Tabelle1[[#This Row],[Pool name]]),"",Tabelle1[[#This Row],[Pool name]])</f>
        <v/>
      </c>
      <c r="R65" t="str">
        <f>IF(ISBLANK(Tabelle1[[#This Row],[Concentration single library '[ng/µl']]]),"",Tabelle1[[#This Row],[Concentration single library '[ng/µl']]])</f>
        <v/>
      </c>
      <c r="S65" t="str">
        <f>IF(ISBLANK(Tabelle1[[#This Row],[Fragment size pool '[bp'] after indexing]]),"",Tabelle1[[#This Row],[Fragment size pool '[bp'] after indexing]])</f>
        <v/>
      </c>
    </row>
    <row r="66" spans="1:19" x14ac:dyDescent="0.2">
      <c r="A66">
        <f>IF(ISBLANK(Tabelle1[[#This Row],[Sample Number]]),"",Tabelle1[[#This Row],[Sample Number]])</f>
        <v>64</v>
      </c>
      <c r="B66" t="str">
        <f>IF(ISBLANK(Tabelle1[[#This Row],[QBiC barcode (filled by QBiC)]]),"",Tabelle1[[#This Row],[QBiC barcode (filled by QBiC)]])</f>
        <v/>
      </c>
      <c r="C66" t="str">
        <f>IF(ISBLANK(Tabelle1[[#This Row],[Lab ID]]),"",Tabelle1[[#This Row],[Lab ID]])</f>
        <v/>
      </c>
      <c r="E66" t="str">
        <f>IF(ISBLANK(Tabelle1[[#This Row],[Plate position (e.g. A1)]]),"",Tabelle1[[#This Row],[Plate position (e.g. A1)]])</f>
        <v/>
      </c>
      <c r="F66" t="str">
        <f>IF(ISBLANK(Tabelle1[[#This Row],[Plate title]]),"",Tabelle1[[#This Row],[Plate title]])</f>
        <v/>
      </c>
      <c r="G66" t="str">
        <f>IF(ISBLANK(Tabelle1[[#This Row],[Sample name]]),"",Tabelle1[[#This Row],[Sample name]])</f>
        <v/>
      </c>
      <c r="H66" t="str">
        <f>IF(ISBLANK(Tabelle1[[#This Row],[Batch to respect for sample preparation]]),"",Tabelle1[[#This Row],[Batch to respect for sample preparation]])</f>
        <v/>
      </c>
      <c r="I66" t="str">
        <f>IF(ISBLANK(Tabelle1[[#This Row],[Biological replicate]]),"",Tabelle1[[#This Row],[Biological replicate]])</f>
        <v/>
      </c>
      <c r="K66" t="str">
        <f>IF(ISBLANK(Tabelle1[[#This Row],[Elution buffer]]),"",Tabelle1[[#This Row],[Elution buffer]])</f>
        <v/>
      </c>
      <c r="L66" t="str">
        <f>IF(ISBLANK(Tabelle1[[#This Row],[Sample volume
'[µL']]]),"",Tabelle1[[#This Row],[Sample volume
'[µL']]])</f>
        <v/>
      </c>
      <c r="M66" t="str">
        <f>IF(ISBLANK(Tabelle1[[#This Row],[Purity OD 260nm/280nm]]),"",Tabelle1[[#This Row],[Purity OD 260nm/280nm]])</f>
        <v/>
      </c>
      <c r="N66" t="str">
        <f>IF(ISBLANK(Tabelle1[[#This Row],[Purity OD 260nm/230nm]]),"",Tabelle1[[#This Row],[Purity OD 260nm/230nm]])</f>
        <v/>
      </c>
      <c r="O66" t="str">
        <f>IF(ISBLANK(Tabelle1[[#This Row],[Total amount '[µg']]]),"",Tabelle1[[#This Row],[Total amount '[µg']]])</f>
        <v/>
      </c>
      <c r="P66" t="str">
        <f>IF(ISBLANK(Tabelle1[[#This Row],[RIN/DIN]]),"",Tabelle1[[#This Row],[RIN/DIN]])</f>
        <v/>
      </c>
      <c r="Q66" t="str">
        <f>IF(ISBLANK(Tabelle1[[#This Row],[Pool name]]),"",Tabelle1[[#This Row],[Pool name]])</f>
        <v/>
      </c>
      <c r="R66" t="str">
        <f>IF(ISBLANK(Tabelle1[[#This Row],[Concentration single library '[ng/µl']]]),"",Tabelle1[[#This Row],[Concentration single library '[ng/µl']]])</f>
        <v/>
      </c>
      <c r="S66" t="str">
        <f>IF(ISBLANK(Tabelle1[[#This Row],[Fragment size pool '[bp'] after indexing]]),"",Tabelle1[[#This Row],[Fragment size pool '[bp'] after indexing]])</f>
        <v/>
      </c>
    </row>
    <row r="67" spans="1:19" x14ac:dyDescent="0.2">
      <c r="A67">
        <f>IF(ISBLANK(Tabelle1[[#This Row],[Sample Number]]),"",Tabelle1[[#This Row],[Sample Number]])</f>
        <v>65</v>
      </c>
      <c r="B67" t="str">
        <f>IF(ISBLANK(Tabelle1[[#This Row],[QBiC barcode (filled by QBiC)]]),"",Tabelle1[[#This Row],[QBiC barcode (filled by QBiC)]])</f>
        <v/>
      </c>
      <c r="C67" t="str">
        <f>IF(ISBLANK(Tabelle1[[#This Row],[Lab ID]]),"",Tabelle1[[#This Row],[Lab ID]])</f>
        <v/>
      </c>
      <c r="E67" t="str">
        <f>IF(ISBLANK(Tabelle1[[#This Row],[Plate position (e.g. A1)]]),"",Tabelle1[[#This Row],[Plate position (e.g. A1)]])</f>
        <v/>
      </c>
      <c r="F67" t="str">
        <f>IF(ISBLANK(Tabelle1[[#This Row],[Plate title]]),"",Tabelle1[[#This Row],[Plate title]])</f>
        <v/>
      </c>
      <c r="G67" t="str">
        <f>IF(ISBLANK(Tabelle1[[#This Row],[Sample name]]),"",Tabelle1[[#This Row],[Sample name]])</f>
        <v/>
      </c>
      <c r="H67" t="str">
        <f>IF(ISBLANK(Tabelle1[[#This Row],[Batch to respect for sample preparation]]),"",Tabelle1[[#This Row],[Batch to respect for sample preparation]])</f>
        <v/>
      </c>
      <c r="I67" t="str">
        <f>IF(ISBLANK(Tabelle1[[#This Row],[Biological replicate]]),"",Tabelle1[[#This Row],[Biological replicate]])</f>
        <v/>
      </c>
      <c r="K67" t="str">
        <f>IF(ISBLANK(Tabelle1[[#This Row],[Elution buffer]]),"",Tabelle1[[#This Row],[Elution buffer]])</f>
        <v/>
      </c>
      <c r="L67" t="str">
        <f>IF(ISBLANK(Tabelle1[[#This Row],[Sample volume
'[µL']]]),"",Tabelle1[[#This Row],[Sample volume
'[µL']]])</f>
        <v/>
      </c>
      <c r="M67" t="str">
        <f>IF(ISBLANK(Tabelle1[[#This Row],[Purity OD 260nm/280nm]]),"",Tabelle1[[#This Row],[Purity OD 260nm/280nm]])</f>
        <v/>
      </c>
      <c r="N67" t="str">
        <f>IF(ISBLANK(Tabelle1[[#This Row],[Purity OD 260nm/230nm]]),"",Tabelle1[[#This Row],[Purity OD 260nm/230nm]])</f>
        <v/>
      </c>
      <c r="O67" t="str">
        <f>IF(ISBLANK(Tabelle1[[#This Row],[Total amount '[µg']]]),"",Tabelle1[[#This Row],[Total amount '[µg']]])</f>
        <v/>
      </c>
      <c r="P67" t="str">
        <f>IF(ISBLANK(Tabelle1[[#This Row],[RIN/DIN]]),"",Tabelle1[[#This Row],[RIN/DIN]])</f>
        <v/>
      </c>
      <c r="Q67" t="str">
        <f>IF(ISBLANK(Tabelle1[[#This Row],[Pool name]]),"",Tabelle1[[#This Row],[Pool name]])</f>
        <v/>
      </c>
      <c r="R67" t="str">
        <f>IF(ISBLANK(Tabelle1[[#This Row],[Concentration single library '[ng/µl']]]),"",Tabelle1[[#This Row],[Concentration single library '[ng/µl']]])</f>
        <v/>
      </c>
      <c r="S67" t="str">
        <f>IF(ISBLANK(Tabelle1[[#This Row],[Fragment size pool '[bp'] after indexing]]),"",Tabelle1[[#This Row],[Fragment size pool '[bp'] after indexing]])</f>
        <v/>
      </c>
    </row>
    <row r="68" spans="1:19" x14ac:dyDescent="0.2">
      <c r="A68">
        <f>IF(ISBLANK(Tabelle1[[#This Row],[Sample Number]]),"",Tabelle1[[#This Row],[Sample Number]])</f>
        <v>66</v>
      </c>
      <c r="B68" t="str">
        <f>IF(ISBLANK(Tabelle1[[#This Row],[QBiC barcode (filled by QBiC)]]),"",Tabelle1[[#This Row],[QBiC barcode (filled by QBiC)]])</f>
        <v/>
      </c>
      <c r="C68" t="str">
        <f>IF(ISBLANK(Tabelle1[[#This Row],[Lab ID]]),"",Tabelle1[[#This Row],[Lab ID]])</f>
        <v/>
      </c>
      <c r="E68" t="str">
        <f>IF(ISBLANK(Tabelle1[[#This Row],[Plate position (e.g. A1)]]),"",Tabelle1[[#This Row],[Plate position (e.g. A1)]])</f>
        <v/>
      </c>
      <c r="F68" t="str">
        <f>IF(ISBLANK(Tabelle1[[#This Row],[Plate title]]),"",Tabelle1[[#This Row],[Plate title]])</f>
        <v/>
      </c>
      <c r="G68" t="str">
        <f>IF(ISBLANK(Tabelle1[[#This Row],[Sample name]]),"",Tabelle1[[#This Row],[Sample name]])</f>
        <v/>
      </c>
      <c r="H68" t="str">
        <f>IF(ISBLANK(Tabelle1[[#This Row],[Batch to respect for sample preparation]]),"",Tabelle1[[#This Row],[Batch to respect for sample preparation]])</f>
        <v/>
      </c>
      <c r="I68" t="str">
        <f>IF(ISBLANK(Tabelle1[[#This Row],[Biological replicate]]),"",Tabelle1[[#This Row],[Biological replicate]])</f>
        <v/>
      </c>
      <c r="K68" t="str">
        <f>IF(ISBLANK(Tabelle1[[#This Row],[Elution buffer]]),"",Tabelle1[[#This Row],[Elution buffer]])</f>
        <v/>
      </c>
      <c r="L68" t="str">
        <f>IF(ISBLANK(Tabelle1[[#This Row],[Sample volume
'[µL']]]),"",Tabelle1[[#This Row],[Sample volume
'[µL']]])</f>
        <v/>
      </c>
      <c r="M68" t="str">
        <f>IF(ISBLANK(Tabelle1[[#This Row],[Purity OD 260nm/280nm]]),"",Tabelle1[[#This Row],[Purity OD 260nm/280nm]])</f>
        <v/>
      </c>
      <c r="N68" t="str">
        <f>IF(ISBLANK(Tabelle1[[#This Row],[Purity OD 260nm/230nm]]),"",Tabelle1[[#This Row],[Purity OD 260nm/230nm]])</f>
        <v/>
      </c>
      <c r="O68" t="str">
        <f>IF(ISBLANK(Tabelle1[[#This Row],[Total amount '[µg']]]),"",Tabelle1[[#This Row],[Total amount '[µg']]])</f>
        <v/>
      </c>
      <c r="P68" t="str">
        <f>IF(ISBLANK(Tabelle1[[#This Row],[RIN/DIN]]),"",Tabelle1[[#This Row],[RIN/DIN]])</f>
        <v/>
      </c>
      <c r="Q68" t="str">
        <f>IF(ISBLANK(Tabelle1[[#This Row],[Pool name]]),"",Tabelle1[[#This Row],[Pool name]])</f>
        <v/>
      </c>
      <c r="R68" t="str">
        <f>IF(ISBLANK(Tabelle1[[#This Row],[Concentration single library '[ng/µl']]]),"",Tabelle1[[#This Row],[Concentration single library '[ng/µl']]])</f>
        <v/>
      </c>
      <c r="S68" t="str">
        <f>IF(ISBLANK(Tabelle1[[#This Row],[Fragment size pool '[bp'] after indexing]]),"",Tabelle1[[#This Row],[Fragment size pool '[bp'] after indexing]])</f>
        <v/>
      </c>
    </row>
    <row r="69" spans="1:19" x14ac:dyDescent="0.2">
      <c r="A69">
        <f>IF(ISBLANK(Tabelle1[[#This Row],[Sample Number]]),"",Tabelle1[[#This Row],[Sample Number]])</f>
        <v>67</v>
      </c>
      <c r="B69" t="str">
        <f>IF(ISBLANK(Tabelle1[[#This Row],[QBiC barcode (filled by QBiC)]]),"",Tabelle1[[#This Row],[QBiC barcode (filled by QBiC)]])</f>
        <v/>
      </c>
      <c r="C69" t="str">
        <f>IF(ISBLANK(Tabelle1[[#This Row],[Lab ID]]),"",Tabelle1[[#This Row],[Lab ID]])</f>
        <v/>
      </c>
      <c r="E69" t="str">
        <f>IF(ISBLANK(Tabelle1[[#This Row],[Plate position (e.g. A1)]]),"",Tabelle1[[#This Row],[Plate position (e.g. A1)]])</f>
        <v/>
      </c>
      <c r="F69" t="str">
        <f>IF(ISBLANK(Tabelle1[[#This Row],[Plate title]]),"",Tabelle1[[#This Row],[Plate title]])</f>
        <v/>
      </c>
      <c r="G69" t="str">
        <f>IF(ISBLANK(Tabelle1[[#This Row],[Sample name]]),"",Tabelle1[[#This Row],[Sample name]])</f>
        <v/>
      </c>
      <c r="H69" t="str">
        <f>IF(ISBLANK(Tabelle1[[#This Row],[Batch to respect for sample preparation]]),"",Tabelle1[[#This Row],[Batch to respect for sample preparation]])</f>
        <v/>
      </c>
      <c r="I69" t="str">
        <f>IF(ISBLANK(Tabelle1[[#This Row],[Biological replicate]]),"",Tabelle1[[#This Row],[Biological replicate]])</f>
        <v/>
      </c>
      <c r="K69" t="str">
        <f>IF(ISBLANK(Tabelle1[[#This Row],[Elution buffer]]),"",Tabelle1[[#This Row],[Elution buffer]])</f>
        <v/>
      </c>
      <c r="L69" t="str">
        <f>IF(ISBLANK(Tabelle1[[#This Row],[Sample volume
'[µL']]]),"",Tabelle1[[#This Row],[Sample volume
'[µL']]])</f>
        <v/>
      </c>
      <c r="M69" t="str">
        <f>IF(ISBLANK(Tabelle1[[#This Row],[Purity OD 260nm/280nm]]),"",Tabelle1[[#This Row],[Purity OD 260nm/280nm]])</f>
        <v/>
      </c>
      <c r="N69" t="str">
        <f>IF(ISBLANK(Tabelle1[[#This Row],[Purity OD 260nm/230nm]]),"",Tabelle1[[#This Row],[Purity OD 260nm/230nm]])</f>
        <v/>
      </c>
      <c r="O69" t="str">
        <f>IF(ISBLANK(Tabelle1[[#This Row],[Total amount '[µg']]]),"",Tabelle1[[#This Row],[Total amount '[µg']]])</f>
        <v/>
      </c>
      <c r="P69" t="str">
        <f>IF(ISBLANK(Tabelle1[[#This Row],[RIN/DIN]]),"",Tabelle1[[#This Row],[RIN/DIN]])</f>
        <v/>
      </c>
      <c r="Q69" t="str">
        <f>IF(ISBLANK(Tabelle1[[#This Row],[Pool name]]),"",Tabelle1[[#This Row],[Pool name]])</f>
        <v/>
      </c>
      <c r="R69" t="str">
        <f>IF(ISBLANK(Tabelle1[[#This Row],[Concentration single library '[ng/µl']]]),"",Tabelle1[[#This Row],[Concentration single library '[ng/µl']]])</f>
        <v/>
      </c>
      <c r="S69" t="str">
        <f>IF(ISBLANK(Tabelle1[[#This Row],[Fragment size pool '[bp'] after indexing]]),"",Tabelle1[[#This Row],[Fragment size pool '[bp'] after indexing]])</f>
        <v/>
      </c>
    </row>
    <row r="70" spans="1:19" x14ac:dyDescent="0.2">
      <c r="A70">
        <f>IF(ISBLANK(Tabelle1[[#This Row],[Sample Number]]),"",Tabelle1[[#This Row],[Sample Number]])</f>
        <v>68</v>
      </c>
      <c r="B70" t="str">
        <f>IF(ISBLANK(Tabelle1[[#This Row],[QBiC barcode (filled by QBiC)]]),"",Tabelle1[[#This Row],[QBiC barcode (filled by QBiC)]])</f>
        <v/>
      </c>
      <c r="C70" t="str">
        <f>IF(ISBLANK(Tabelle1[[#This Row],[Lab ID]]),"",Tabelle1[[#This Row],[Lab ID]])</f>
        <v/>
      </c>
      <c r="E70" t="str">
        <f>IF(ISBLANK(Tabelle1[[#This Row],[Plate position (e.g. A1)]]),"",Tabelle1[[#This Row],[Plate position (e.g. A1)]])</f>
        <v/>
      </c>
      <c r="F70" t="str">
        <f>IF(ISBLANK(Tabelle1[[#This Row],[Plate title]]),"",Tabelle1[[#This Row],[Plate title]])</f>
        <v/>
      </c>
      <c r="G70" t="str">
        <f>IF(ISBLANK(Tabelle1[[#This Row],[Sample name]]),"",Tabelle1[[#This Row],[Sample name]])</f>
        <v/>
      </c>
      <c r="H70" t="str">
        <f>IF(ISBLANK(Tabelle1[[#This Row],[Batch to respect for sample preparation]]),"",Tabelle1[[#This Row],[Batch to respect for sample preparation]])</f>
        <v/>
      </c>
      <c r="I70" t="str">
        <f>IF(ISBLANK(Tabelle1[[#This Row],[Biological replicate]]),"",Tabelle1[[#This Row],[Biological replicate]])</f>
        <v/>
      </c>
      <c r="K70" t="str">
        <f>IF(ISBLANK(Tabelle1[[#This Row],[Elution buffer]]),"",Tabelle1[[#This Row],[Elution buffer]])</f>
        <v/>
      </c>
      <c r="L70" t="str">
        <f>IF(ISBLANK(Tabelle1[[#This Row],[Sample volume
'[µL']]]),"",Tabelle1[[#This Row],[Sample volume
'[µL']]])</f>
        <v/>
      </c>
      <c r="M70" t="str">
        <f>IF(ISBLANK(Tabelle1[[#This Row],[Purity OD 260nm/280nm]]),"",Tabelle1[[#This Row],[Purity OD 260nm/280nm]])</f>
        <v/>
      </c>
      <c r="N70" t="str">
        <f>IF(ISBLANK(Tabelle1[[#This Row],[Purity OD 260nm/230nm]]),"",Tabelle1[[#This Row],[Purity OD 260nm/230nm]])</f>
        <v/>
      </c>
      <c r="O70" t="str">
        <f>IF(ISBLANK(Tabelle1[[#This Row],[Total amount '[µg']]]),"",Tabelle1[[#This Row],[Total amount '[µg']]])</f>
        <v/>
      </c>
      <c r="P70" t="str">
        <f>IF(ISBLANK(Tabelle1[[#This Row],[RIN/DIN]]),"",Tabelle1[[#This Row],[RIN/DIN]])</f>
        <v/>
      </c>
      <c r="Q70" t="str">
        <f>IF(ISBLANK(Tabelle1[[#This Row],[Pool name]]),"",Tabelle1[[#This Row],[Pool name]])</f>
        <v/>
      </c>
      <c r="R70" t="str">
        <f>IF(ISBLANK(Tabelle1[[#This Row],[Concentration single library '[ng/µl']]]),"",Tabelle1[[#This Row],[Concentration single library '[ng/µl']]])</f>
        <v/>
      </c>
      <c r="S70" t="str">
        <f>IF(ISBLANK(Tabelle1[[#This Row],[Fragment size pool '[bp'] after indexing]]),"",Tabelle1[[#This Row],[Fragment size pool '[bp'] after indexing]])</f>
        <v/>
      </c>
    </row>
    <row r="71" spans="1:19" x14ac:dyDescent="0.2">
      <c r="A71">
        <f>IF(ISBLANK(Tabelle1[[#This Row],[Sample Number]]),"",Tabelle1[[#This Row],[Sample Number]])</f>
        <v>69</v>
      </c>
      <c r="B71" t="str">
        <f>IF(ISBLANK(Tabelle1[[#This Row],[QBiC barcode (filled by QBiC)]]),"",Tabelle1[[#This Row],[QBiC barcode (filled by QBiC)]])</f>
        <v/>
      </c>
      <c r="C71" t="str">
        <f>IF(ISBLANK(Tabelle1[[#This Row],[Lab ID]]),"",Tabelle1[[#This Row],[Lab ID]])</f>
        <v/>
      </c>
      <c r="E71" t="str">
        <f>IF(ISBLANK(Tabelle1[[#This Row],[Plate position (e.g. A1)]]),"",Tabelle1[[#This Row],[Plate position (e.g. A1)]])</f>
        <v/>
      </c>
      <c r="F71" t="str">
        <f>IF(ISBLANK(Tabelle1[[#This Row],[Plate title]]),"",Tabelle1[[#This Row],[Plate title]])</f>
        <v/>
      </c>
      <c r="G71" t="str">
        <f>IF(ISBLANK(Tabelle1[[#This Row],[Sample name]]),"",Tabelle1[[#This Row],[Sample name]])</f>
        <v/>
      </c>
      <c r="H71" t="str">
        <f>IF(ISBLANK(Tabelle1[[#This Row],[Batch to respect for sample preparation]]),"",Tabelle1[[#This Row],[Batch to respect for sample preparation]])</f>
        <v/>
      </c>
      <c r="I71" t="str">
        <f>IF(ISBLANK(Tabelle1[[#This Row],[Biological replicate]]),"",Tabelle1[[#This Row],[Biological replicate]])</f>
        <v/>
      </c>
      <c r="K71" t="str">
        <f>IF(ISBLANK(Tabelle1[[#This Row],[Elution buffer]]),"",Tabelle1[[#This Row],[Elution buffer]])</f>
        <v/>
      </c>
      <c r="L71" t="str">
        <f>IF(ISBLANK(Tabelle1[[#This Row],[Sample volume
'[µL']]]),"",Tabelle1[[#This Row],[Sample volume
'[µL']]])</f>
        <v/>
      </c>
      <c r="M71" t="str">
        <f>IF(ISBLANK(Tabelle1[[#This Row],[Purity OD 260nm/280nm]]),"",Tabelle1[[#This Row],[Purity OD 260nm/280nm]])</f>
        <v/>
      </c>
      <c r="N71" t="str">
        <f>IF(ISBLANK(Tabelle1[[#This Row],[Purity OD 260nm/230nm]]),"",Tabelle1[[#This Row],[Purity OD 260nm/230nm]])</f>
        <v/>
      </c>
      <c r="O71" t="str">
        <f>IF(ISBLANK(Tabelle1[[#This Row],[Total amount '[µg']]]),"",Tabelle1[[#This Row],[Total amount '[µg']]])</f>
        <v/>
      </c>
      <c r="P71" t="str">
        <f>IF(ISBLANK(Tabelle1[[#This Row],[RIN/DIN]]),"",Tabelle1[[#This Row],[RIN/DIN]])</f>
        <v/>
      </c>
      <c r="Q71" t="str">
        <f>IF(ISBLANK(Tabelle1[[#This Row],[Pool name]]),"",Tabelle1[[#This Row],[Pool name]])</f>
        <v/>
      </c>
      <c r="R71" t="str">
        <f>IF(ISBLANK(Tabelle1[[#This Row],[Concentration single library '[ng/µl']]]),"",Tabelle1[[#This Row],[Concentration single library '[ng/µl']]])</f>
        <v/>
      </c>
      <c r="S71" t="str">
        <f>IF(ISBLANK(Tabelle1[[#This Row],[Fragment size pool '[bp'] after indexing]]),"",Tabelle1[[#This Row],[Fragment size pool '[bp'] after indexing]])</f>
        <v/>
      </c>
    </row>
    <row r="72" spans="1:19" x14ac:dyDescent="0.2">
      <c r="A72">
        <f>IF(ISBLANK(Tabelle1[[#This Row],[Sample Number]]),"",Tabelle1[[#This Row],[Sample Number]])</f>
        <v>70</v>
      </c>
      <c r="B72" t="str">
        <f>IF(ISBLANK(Tabelle1[[#This Row],[QBiC barcode (filled by QBiC)]]),"",Tabelle1[[#This Row],[QBiC barcode (filled by QBiC)]])</f>
        <v/>
      </c>
      <c r="C72" t="str">
        <f>IF(ISBLANK(Tabelle1[[#This Row],[Lab ID]]),"",Tabelle1[[#This Row],[Lab ID]])</f>
        <v/>
      </c>
      <c r="E72" t="str">
        <f>IF(ISBLANK(Tabelle1[[#This Row],[Plate position (e.g. A1)]]),"",Tabelle1[[#This Row],[Plate position (e.g. A1)]])</f>
        <v/>
      </c>
      <c r="F72" t="str">
        <f>IF(ISBLANK(Tabelle1[[#This Row],[Plate title]]),"",Tabelle1[[#This Row],[Plate title]])</f>
        <v/>
      </c>
      <c r="G72" t="str">
        <f>IF(ISBLANK(Tabelle1[[#This Row],[Sample name]]),"",Tabelle1[[#This Row],[Sample name]])</f>
        <v/>
      </c>
      <c r="H72" t="str">
        <f>IF(ISBLANK(Tabelle1[[#This Row],[Batch to respect for sample preparation]]),"",Tabelle1[[#This Row],[Batch to respect for sample preparation]])</f>
        <v/>
      </c>
      <c r="I72" t="str">
        <f>IF(ISBLANK(Tabelle1[[#This Row],[Biological replicate]]),"",Tabelle1[[#This Row],[Biological replicate]])</f>
        <v/>
      </c>
      <c r="K72" t="str">
        <f>IF(ISBLANK(Tabelle1[[#This Row],[Elution buffer]]),"",Tabelle1[[#This Row],[Elution buffer]])</f>
        <v/>
      </c>
      <c r="L72" t="str">
        <f>IF(ISBLANK(Tabelle1[[#This Row],[Sample volume
'[µL']]]),"",Tabelle1[[#This Row],[Sample volume
'[µL']]])</f>
        <v/>
      </c>
      <c r="M72" t="str">
        <f>IF(ISBLANK(Tabelle1[[#This Row],[Purity OD 260nm/280nm]]),"",Tabelle1[[#This Row],[Purity OD 260nm/280nm]])</f>
        <v/>
      </c>
      <c r="N72" t="str">
        <f>IF(ISBLANK(Tabelle1[[#This Row],[Purity OD 260nm/230nm]]),"",Tabelle1[[#This Row],[Purity OD 260nm/230nm]])</f>
        <v/>
      </c>
      <c r="O72" t="str">
        <f>IF(ISBLANK(Tabelle1[[#This Row],[Total amount '[µg']]]),"",Tabelle1[[#This Row],[Total amount '[µg']]])</f>
        <v/>
      </c>
      <c r="P72" t="str">
        <f>IF(ISBLANK(Tabelle1[[#This Row],[RIN/DIN]]),"",Tabelle1[[#This Row],[RIN/DIN]])</f>
        <v/>
      </c>
      <c r="Q72" t="str">
        <f>IF(ISBLANK(Tabelle1[[#This Row],[Pool name]]),"",Tabelle1[[#This Row],[Pool name]])</f>
        <v/>
      </c>
      <c r="R72" t="str">
        <f>IF(ISBLANK(Tabelle1[[#This Row],[Concentration single library '[ng/µl']]]),"",Tabelle1[[#This Row],[Concentration single library '[ng/µl']]])</f>
        <v/>
      </c>
      <c r="S72" t="str">
        <f>IF(ISBLANK(Tabelle1[[#This Row],[Fragment size pool '[bp'] after indexing]]),"",Tabelle1[[#This Row],[Fragment size pool '[bp'] after indexing]])</f>
        <v/>
      </c>
    </row>
    <row r="73" spans="1:19" x14ac:dyDescent="0.2">
      <c r="A73">
        <f>IF(ISBLANK(Tabelle1[[#This Row],[Sample Number]]),"",Tabelle1[[#This Row],[Sample Number]])</f>
        <v>71</v>
      </c>
      <c r="B73" t="str">
        <f>IF(ISBLANK(Tabelle1[[#This Row],[QBiC barcode (filled by QBiC)]]),"",Tabelle1[[#This Row],[QBiC barcode (filled by QBiC)]])</f>
        <v/>
      </c>
      <c r="C73" t="str">
        <f>IF(ISBLANK(Tabelle1[[#This Row],[Lab ID]]),"",Tabelle1[[#This Row],[Lab ID]])</f>
        <v/>
      </c>
      <c r="E73" t="str">
        <f>IF(ISBLANK(Tabelle1[[#This Row],[Plate position (e.g. A1)]]),"",Tabelle1[[#This Row],[Plate position (e.g. A1)]])</f>
        <v/>
      </c>
      <c r="F73" t="str">
        <f>IF(ISBLANK(Tabelle1[[#This Row],[Plate title]]),"",Tabelle1[[#This Row],[Plate title]])</f>
        <v/>
      </c>
      <c r="G73" t="str">
        <f>IF(ISBLANK(Tabelle1[[#This Row],[Sample name]]),"",Tabelle1[[#This Row],[Sample name]])</f>
        <v/>
      </c>
      <c r="H73" t="str">
        <f>IF(ISBLANK(Tabelle1[[#This Row],[Batch to respect for sample preparation]]),"",Tabelle1[[#This Row],[Batch to respect for sample preparation]])</f>
        <v/>
      </c>
      <c r="I73" t="str">
        <f>IF(ISBLANK(Tabelle1[[#This Row],[Biological replicate]]),"",Tabelle1[[#This Row],[Biological replicate]])</f>
        <v/>
      </c>
      <c r="K73" t="str">
        <f>IF(ISBLANK(Tabelle1[[#This Row],[Elution buffer]]),"",Tabelle1[[#This Row],[Elution buffer]])</f>
        <v/>
      </c>
      <c r="L73" t="str">
        <f>IF(ISBLANK(Tabelle1[[#This Row],[Sample volume
'[µL']]]),"",Tabelle1[[#This Row],[Sample volume
'[µL']]])</f>
        <v/>
      </c>
      <c r="M73" t="str">
        <f>IF(ISBLANK(Tabelle1[[#This Row],[Purity OD 260nm/280nm]]),"",Tabelle1[[#This Row],[Purity OD 260nm/280nm]])</f>
        <v/>
      </c>
      <c r="N73" t="str">
        <f>IF(ISBLANK(Tabelle1[[#This Row],[Purity OD 260nm/230nm]]),"",Tabelle1[[#This Row],[Purity OD 260nm/230nm]])</f>
        <v/>
      </c>
      <c r="O73" t="str">
        <f>IF(ISBLANK(Tabelle1[[#This Row],[Total amount '[µg']]]),"",Tabelle1[[#This Row],[Total amount '[µg']]])</f>
        <v/>
      </c>
      <c r="P73" t="str">
        <f>IF(ISBLANK(Tabelle1[[#This Row],[RIN/DIN]]),"",Tabelle1[[#This Row],[RIN/DIN]])</f>
        <v/>
      </c>
      <c r="Q73" t="str">
        <f>IF(ISBLANK(Tabelle1[[#This Row],[Pool name]]),"",Tabelle1[[#This Row],[Pool name]])</f>
        <v/>
      </c>
      <c r="R73" t="str">
        <f>IF(ISBLANK(Tabelle1[[#This Row],[Concentration single library '[ng/µl']]]),"",Tabelle1[[#This Row],[Concentration single library '[ng/µl']]])</f>
        <v/>
      </c>
      <c r="S73" t="str">
        <f>IF(ISBLANK(Tabelle1[[#This Row],[Fragment size pool '[bp'] after indexing]]),"",Tabelle1[[#This Row],[Fragment size pool '[bp'] after indexing]])</f>
        <v/>
      </c>
    </row>
    <row r="74" spans="1:19" x14ac:dyDescent="0.2">
      <c r="A74">
        <f>IF(ISBLANK(Tabelle1[[#This Row],[Sample Number]]),"",Tabelle1[[#This Row],[Sample Number]])</f>
        <v>72</v>
      </c>
      <c r="B74" t="str">
        <f>IF(ISBLANK(Tabelle1[[#This Row],[QBiC barcode (filled by QBiC)]]),"",Tabelle1[[#This Row],[QBiC barcode (filled by QBiC)]])</f>
        <v/>
      </c>
      <c r="C74" t="str">
        <f>IF(ISBLANK(Tabelle1[[#This Row],[Lab ID]]),"",Tabelle1[[#This Row],[Lab ID]])</f>
        <v/>
      </c>
      <c r="E74" t="str">
        <f>IF(ISBLANK(Tabelle1[[#This Row],[Plate position (e.g. A1)]]),"",Tabelle1[[#This Row],[Plate position (e.g. A1)]])</f>
        <v/>
      </c>
      <c r="F74" t="str">
        <f>IF(ISBLANK(Tabelle1[[#This Row],[Plate title]]),"",Tabelle1[[#This Row],[Plate title]])</f>
        <v/>
      </c>
      <c r="G74" t="str">
        <f>IF(ISBLANK(Tabelle1[[#This Row],[Sample name]]),"",Tabelle1[[#This Row],[Sample name]])</f>
        <v/>
      </c>
      <c r="H74" t="str">
        <f>IF(ISBLANK(Tabelle1[[#This Row],[Batch to respect for sample preparation]]),"",Tabelle1[[#This Row],[Batch to respect for sample preparation]])</f>
        <v/>
      </c>
      <c r="I74" t="str">
        <f>IF(ISBLANK(Tabelle1[[#This Row],[Biological replicate]]),"",Tabelle1[[#This Row],[Biological replicate]])</f>
        <v/>
      </c>
      <c r="K74" t="str">
        <f>IF(ISBLANK(Tabelle1[[#This Row],[Elution buffer]]),"",Tabelle1[[#This Row],[Elution buffer]])</f>
        <v/>
      </c>
      <c r="L74" t="str">
        <f>IF(ISBLANK(Tabelle1[[#This Row],[Sample volume
'[µL']]]),"",Tabelle1[[#This Row],[Sample volume
'[µL']]])</f>
        <v/>
      </c>
      <c r="M74" t="str">
        <f>IF(ISBLANK(Tabelle1[[#This Row],[Purity OD 260nm/280nm]]),"",Tabelle1[[#This Row],[Purity OD 260nm/280nm]])</f>
        <v/>
      </c>
      <c r="N74" t="str">
        <f>IF(ISBLANK(Tabelle1[[#This Row],[Purity OD 260nm/230nm]]),"",Tabelle1[[#This Row],[Purity OD 260nm/230nm]])</f>
        <v/>
      </c>
      <c r="O74" t="str">
        <f>IF(ISBLANK(Tabelle1[[#This Row],[Total amount '[µg']]]),"",Tabelle1[[#This Row],[Total amount '[µg']]])</f>
        <v/>
      </c>
      <c r="P74" t="str">
        <f>IF(ISBLANK(Tabelle1[[#This Row],[RIN/DIN]]),"",Tabelle1[[#This Row],[RIN/DIN]])</f>
        <v/>
      </c>
      <c r="Q74" t="str">
        <f>IF(ISBLANK(Tabelle1[[#This Row],[Pool name]]),"",Tabelle1[[#This Row],[Pool name]])</f>
        <v/>
      </c>
      <c r="R74" t="str">
        <f>IF(ISBLANK(Tabelle1[[#This Row],[Concentration single library '[ng/µl']]]),"",Tabelle1[[#This Row],[Concentration single library '[ng/µl']]])</f>
        <v/>
      </c>
      <c r="S74" t="str">
        <f>IF(ISBLANK(Tabelle1[[#This Row],[Fragment size pool '[bp'] after indexing]]),"",Tabelle1[[#This Row],[Fragment size pool '[bp'] after indexing]])</f>
        <v/>
      </c>
    </row>
    <row r="75" spans="1:19" x14ac:dyDescent="0.2">
      <c r="A75">
        <f>IF(ISBLANK(Tabelle1[[#This Row],[Sample Number]]),"",Tabelle1[[#This Row],[Sample Number]])</f>
        <v>73</v>
      </c>
      <c r="B75" t="str">
        <f>IF(ISBLANK(Tabelle1[[#This Row],[QBiC barcode (filled by QBiC)]]),"",Tabelle1[[#This Row],[QBiC barcode (filled by QBiC)]])</f>
        <v/>
      </c>
      <c r="C75" t="str">
        <f>IF(ISBLANK(Tabelle1[[#This Row],[Lab ID]]),"",Tabelle1[[#This Row],[Lab ID]])</f>
        <v/>
      </c>
      <c r="E75" t="str">
        <f>IF(ISBLANK(Tabelle1[[#This Row],[Plate position (e.g. A1)]]),"",Tabelle1[[#This Row],[Plate position (e.g. A1)]])</f>
        <v/>
      </c>
      <c r="F75" t="str">
        <f>IF(ISBLANK(Tabelle1[[#This Row],[Plate title]]),"",Tabelle1[[#This Row],[Plate title]])</f>
        <v/>
      </c>
      <c r="G75" t="str">
        <f>IF(ISBLANK(Tabelle1[[#This Row],[Sample name]]),"",Tabelle1[[#This Row],[Sample name]])</f>
        <v/>
      </c>
      <c r="H75" t="str">
        <f>IF(ISBLANK(Tabelle1[[#This Row],[Batch to respect for sample preparation]]),"",Tabelle1[[#This Row],[Batch to respect for sample preparation]])</f>
        <v/>
      </c>
      <c r="I75" t="str">
        <f>IF(ISBLANK(Tabelle1[[#This Row],[Biological replicate]]),"",Tabelle1[[#This Row],[Biological replicate]])</f>
        <v/>
      </c>
      <c r="K75" t="str">
        <f>IF(ISBLANK(Tabelle1[[#This Row],[Elution buffer]]),"",Tabelle1[[#This Row],[Elution buffer]])</f>
        <v/>
      </c>
      <c r="L75" t="str">
        <f>IF(ISBLANK(Tabelle1[[#This Row],[Sample volume
'[µL']]]),"",Tabelle1[[#This Row],[Sample volume
'[µL']]])</f>
        <v/>
      </c>
      <c r="M75" t="str">
        <f>IF(ISBLANK(Tabelle1[[#This Row],[Purity OD 260nm/280nm]]),"",Tabelle1[[#This Row],[Purity OD 260nm/280nm]])</f>
        <v/>
      </c>
      <c r="N75" t="str">
        <f>IF(ISBLANK(Tabelle1[[#This Row],[Purity OD 260nm/230nm]]),"",Tabelle1[[#This Row],[Purity OD 260nm/230nm]])</f>
        <v/>
      </c>
      <c r="O75" t="str">
        <f>IF(ISBLANK(Tabelle1[[#This Row],[Total amount '[µg']]]),"",Tabelle1[[#This Row],[Total amount '[µg']]])</f>
        <v/>
      </c>
      <c r="P75" t="str">
        <f>IF(ISBLANK(Tabelle1[[#This Row],[RIN/DIN]]),"",Tabelle1[[#This Row],[RIN/DIN]])</f>
        <v/>
      </c>
      <c r="Q75" t="str">
        <f>IF(ISBLANK(Tabelle1[[#This Row],[Pool name]]),"",Tabelle1[[#This Row],[Pool name]])</f>
        <v/>
      </c>
      <c r="R75" t="str">
        <f>IF(ISBLANK(Tabelle1[[#This Row],[Concentration single library '[ng/µl']]]),"",Tabelle1[[#This Row],[Concentration single library '[ng/µl']]])</f>
        <v/>
      </c>
      <c r="S75" t="str">
        <f>IF(ISBLANK(Tabelle1[[#This Row],[Fragment size pool '[bp'] after indexing]]),"",Tabelle1[[#This Row],[Fragment size pool '[bp'] after indexing]])</f>
        <v/>
      </c>
    </row>
    <row r="76" spans="1:19" x14ac:dyDescent="0.2">
      <c r="A76">
        <f>IF(ISBLANK(Tabelle1[[#This Row],[Sample Number]]),"",Tabelle1[[#This Row],[Sample Number]])</f>
        <v>74</v>
      </c>
      <c r="B76" t="str">
        <f>IF(ISBLANK(Tabelle1[[#This Row],[QBiC barcode (filled by QBiC)]]),"",Tabelle1[[#This Row],[QBiC barcode (filled by QBiC)]])</f>
        <v/>
      </c>
      <c r="C76" t="str">
        <f>IF(ISBLANK(Tabelle1[[#This Row],[Lab ID]]),"",Tabelle1[[#This Row],[Lab ID]])</f>
        <v/>
      </c>
      <c r="E76" t="str">
        <f>IF(ISBLANK(Tabelle1[[#This Row],[Plate position (e.g. A1)]]),"",Tabelle1[[#This Row],[Plate position (e.g. A1)]])</f>
        <v/>
      </c>
      <c r="F76" t="str">
        <f>IF(ISBLANK(Tabelle1[[#This Row],[Plate title]]),"",Tabelle1[[#This Row],[Plate title]])</f>
        <v/>
      </c>
      <c r="G76" t="str">
        <f>IF(ISBLANK(Tabelle1[[#This Row],[Sample name]]),"",Tabelle1[[#This Row],[Sample name]])</f>
        <v/>
      </c>
      <c r="H76" t="str">
        <f>IF(ISBLANK(Tabelle1[[#This Row],[Batch to respect for sample preparation]]),"",Tabelle1[[#This Row],[Batch to respect for sample preparation]])</f>
        <v/>
      </c>
      <c r="I76" t="str">
        <f>IF(ISBLANK(Tabelle1[[#This Row],[Biological replicate]]),"",Tabelle1[[#This Row],[Biological replicate]])</f>
        <v/>
      </c>
      <c r="K76" t="str">
        <f>IF(ISBLANK(Tabelle1[[#This Row],[Elution buffer]]),"",Tabelle1[[#This Row],[Elution buffer]])</f>
        <v/>
      </c>
      <c r="L76" t="str">
        <f>IF(ISBLANK(Tabelle1[[#This Row],[Sample volume
'[µL']]]),"",Tabelle1[[#This Row],[Sample volume
'[µL']]])</f>
        <v/>
      </c>
      <c r="M76" t="str">
        <f>IF(ISBLANK(Tabelle1[[#This Row],[Purity OD 260nm/280nm]]),"",Tabelle1[[#This Row],[Purity OD 260nm/280nm]])</f>
        <v/>
      </c>
      <c r="N76" t="str">
        <f>IF(ISBLANK(Tabelle1[[#This Row],[Purity OD 260nm/230nm]]),"",Tabelle1[[#This Row],[Purity OD 260nm/230nm]])</f>
        <v/>
      </c>
      <c r="O76" t="str">
        <f>IF(ISBLANK(Tabelle1[[#This Row],[Total amount '[µg']]]),"",Tabelle1[[#This Row],[Total amount '[µg']]])</f>
        <v/>
      </c>
      <c r="P76" t="str">
        <f>IF(ISBLANK(Tabelle1[[#This Row],[RIN/DIN]]),"",Tabelle1[[#This Row],[RIN/DIN]])</f>
        <v/>
      </c>
      <c r="Q76" t="str">
        <f>IF(ISBLANK(Tabelle1[[#This Row],[Pool name]]),"",Tabelle1[[#This Row],[Pool name]])</f>
        <v/>
      </c>
      <c r="R76" t="str">
        <f>IF(ISBLANK(Tabelle1[[#This Row],[Concentration single library '[ng/µl']]]),"",Tabelle1[[#This Row],[Concentration single library '[ng/µl']]])</f>
        <v/>
      </c>
      <c r="S76" t="str">
        <f>IF(ISBLANK(Tabelle1[[#This Row],[Fragment size pool '[bp'] after indexing]]),"",Tabelle1[[#This Row],[Fragment size pool '[bp'] after indexing]])</f>
        <v/>
      </c>
    </row>
    <row r="77" spans="1:19" x14ac:dyDescent="0.2">
      <c r="A77">
        <f>IF(ISBLANK(Tabelle1[[#This Row],[Sample Number]]),"",Tabelle1[[#This Row],[Sample Number]])</f>
        <v>75</v>
      </c>
      <c r="B77" t="str">
        <f>IF(ISBLANK(Tabelle1[[#This Row],[QBiC barcode (filled by QBiC)]]),"",Tabelle1[[#This Row],[QBiC barcode (filled by QBiC)]])</f>
        <v/>
      </c>
      <c r="C77" t="str">
        <f>IF(ISBLANK(Tabelle1[[#This Row],[Lab ID]]),"",Tabelle1[[#This Row],[Lab ID]])</f>
        <v/>
      </c>
      <c r="E77" t="str">
        <f>IF(ISBLANK(Tabelle1[[#This Row],[Plate position (e.g. A1)]]),"",Tabelle1[[#This Row],[Plate position (e.g. A1)]])</f>
        <v/>
      </c>
      <c r="F77" t="str">
        <f>IF(ISBLANK(Tabelle1[[#This Row],[Plate title]]),"",Tabelle1[[#This Row],[Plate title]])</f>
        <v/>
      </c>
      <c r="G77" t="str">
        <f>IF(ISBLANK(Tabelle1[[#This Row],[Sample name]]),"",Tabelle1[[#This Row],[Sample name]])</f>
        <v/>
      </c>
      <c r="H77" t="str">
        <f>IF(ISBLANK(Tabelle1[[#This Row],[Batch to respect for sample preparation]]),"",Tabelle1[[#This Row],[Batch to respect for sample preparation]])</f>
        <v/>
      </c>
      <c r="I77" t="str">
        <f>IF(ISBLANK(Tabelle1[[#This Row],[Biological replicate]]),"",Tabelle1[[#This Row],[Biological replicate]])</f>
        <v/>
      </c>
      <c r="K77" t="str">
        <f>IF(ISBLANK(Tabelle1[[#This Row],[Elution buffer]]),"",Tabelle1[[#This Row],[Elution buffer]])</f>
        <v/>
      </c>
      <c r="L77" t="str">
        <f>IF(ISBLANK(Tabelle1[[#This Row],[Sample volume
'[µL']]]),"",Tabelle1[[#This Row],[Sample volume
'[µL']]])</f>
        <v/>
      </c>
      <c r="M77" t="str">
        <f>IF(ISBLANK(Tabelle1[[#This Row],[Purity OD 260nm/280nm]]),"",Tabelle1[[#This Row],[Purity OD 260nm/280nm]])</f>
        <v/>
      </c>
      <c r="N77" t="str">
        <f>IF(ISBLANK(Tabelle1[[#This Row],[Purity OD 260nm/230nm]]),"",Tabelle1[[#This Row],[Purity OD 260nm/230nm]])</f>
        <v/>
      </c>
      <c r="O77" t="str">
        <f>IF(ISBLANK(Tabelle1[[#This Row],[Total amount '[µg']]]),"",Tabelle1[[#This Row],[Total amount '[µg']]])</f>
        <v/>
      </c>
      <c r="P77" t="str">
        <f>IF(ISBLANK(Tabelle1[[#This Row],[RIN/DIN]]),"",Tabelle1[[#This Row],[RIN/DIN]])</f>
        <v/>
      </c>
      <c r="Q77" t="str">
        <f>IF(ISBLANK(Tabelle1[[#This Row],[Pool name]]),"",Tabelle1[[#This Row],[Pool name]])</f>
        <v/>
      </c>
      <c r="R77" t="str">
        <f>IF(ISBLANK(Tabelle1[[#This Row],[Concentration single library '[ng/µl']]]),"",Tabelle1[[#This Row],[Concentration single library '[ng/µl']]])</f>
        <v/>
      </c>
      <c r="S77" t="str">
        <f>IF(ISBLANK(Tabelle1[[#This Row],[Fragment size pool '[bp'] after indexing]]),"",Tabelle1[[#This Row],[Fragment size pool '[bp'] after indexing]])</f>
        <v/>
      </c>
    </row>
    <row r="78" spans="1:19" x14ac:dyDescent="0.2">
      <c r="A78">
        <f>IF(ISBLANK(Tabelle1[[#This Row],[Sample Number]]),"",Tabelle1[[#This Row],[Sample Number]])</f>
        <v>76</v>
      </c>
      <c r="B78" t="str">
        <f>IF(ISBLANK(Tabelle1[[#This Row],[QBiC barcode (filled by QBiC)]]),"",Tabelle1[[#This Row],[QBiC barcode (filled by QBiC)]])</f>
        <v/>
      </c>
      <c r="C78" t="str">
        <f>IF(ISBLANK(Tabelle1[[#This Row],[Lab ID]]),"",Tabelle1[[#This Row],[Lab ID]])</f>
        <v/>
      </c>
      <c r="E78" t="str">
        <f>IF(ISBLANK(Tabelle1[[#This Row],[Plate position (e.g. A1)]]),"",Tabelle1[[#This Row],[Plate position (e.g. A1)]])</f>
        <v/>
      </c>
      <c r="F78" t="str">
        <f>IF(ISBLANK(Tabelle1[[#This Row],[Plate title]]),"",Tabelle1[[#This Row],[Plate title]])</f>
        <v/>
      </c>
      <c r="G78" t="str">
        <f>IF(ISBLANK(Tabelle1[[#This Row],[Sample name]]),"",Tabelle1[[#This Row],[Sample name]])</f>
        <v/>
      </c>
      <c r="H78" t="str">
        <f>IF(ISBLANK(Tabelle1[[#This Row],[Batch to respect for sample preparation]]),"",Tabelle1[[#This Row],[Batch to respect for sample preparation]])</f>
        <v/>
      </c>
      <c r="I78" t="str">
        <f>IF(ISBLANK(Tabelle1[[#This Row],[Biological replicate]]),"",Tabelle1[[#This Row],[Biological replicate]])</f>
        <v/>
      </c>
      <c r="K78" t="str">
        <f>IF(ISBLANK(Tabelle1[[#This Row],[Elution buffer]]),"",Tabelle1[[#This Row],[Elution buffer]])</f>
        <v/>
      </c>
      <c r="L78" t="str">
        <f>IF(ISBLANK(Tabelle1[[#This Row],[Sample volume
'[µL']]]),"",Tabelle1[[#This Row],[Sample volume
'[µL']]])</f>
        <v/>
      </c>
      <c r="M78" t="str">
        <f>IF(ISBLANK(Tabelle1[[#This Row],[Purity OD 260nm/280nm]]),"",Tabelle1[[#This Row],[Purity OD 260nm/280nm]])</f>
        <v/>
      </c>
      <c r="N78" t="str">
        <f>IF(ISBLANK(Tabelle1[[#This Row],[Purity OD 260nm/230nm]]),"",Tabelle1[[#This Row],[Purity OD 260nm/230nm]])</f>
        <v/>
      </c>
      <c r="O78" t="str">
        <f>IF(ISBLANK(Tabelle1[[#This Row],[Total amount '[µg']]]),"",Tabelle1[[#This Row],[Total amount '[µg']]])</f>
        <v/>
      </c>
      <c r="P78" t="str">
        <f>IF(ISBLANK(Tabelle1[[#This Row],[RIN/DIN]]),"",Tabelle1[[#This Row],[RIN/DIN]])</f>
        <v/>
      </c>
      <c r="Q78" t="str">
        <f>IF(ISBLANK(Tabelle1[[#This Row],[Pool name]]),"",Tabelle1[[#This Row],[Pool name]])</f>
        <v/>
      </c>
      <c r="R78" t="str">
        <f>IF(ISBLANK(Tabelle1[[#This Row],[Concentration single library '[ng/µl']]]),"",Tabelle1[[#This Row],[Concentration single library '[ng/µl']]])</f>
        <v/>
      </c>
      <c r="S78" t="str">
        <f>IF(ISBLANK(Tabelle1[[#This Row],[Fragment size pool '[bp'] after indexing]]),"",Tabelle1[[#This Row],[Fragment size pool '[bp'] after indexing]])</f>
        <v/>
      </c>
    </row>
    <row r="79" spans="1:19" x14ac:dyDescent="0.2">
      <c r="A79">
        <f>IF(ISBLANK(Tabelle1[[#This Row],[Sample Number]]),"",Tabelle1[[#This Row],[Sample Number]])</f>
        <v>77</v>
      </c>
      <c r="B79" t="str">
        <f>IF(ISBLANK(Tabelle1[[#This Row],[QBiC barcode (filled by QBiC)]]),"",Tabelle1[[#This Row],[QBiC barcode (filled by QBiC)]])</f>
        <v/>
      </c>
      <c r="C79" t="str">
        <f>IF(ISBLANK(Tabelle1[[#This Row],[Lab ID]]),"",Tabelle1[[#This Row],[Lab ID]])</f>
        <v/>
      </c>
      <c r="E79" t="str">
        <f>IF(ISBLANK(Tabelle1[[#This Row],[Plate position (e.g. A1)]]),"",Tabelle1[[#This Row],[Plate position (e.g. A1)]])</f>
        <v/>
      </c>
      <c r="F79" t="str">
        <f>IF(ISBLANK(Tabelle1[[#This Row],[Plate title]]),"",Tabelle1[[#This Row],[Plate title]])</f>
        <v/>
      </c>
      <c r="G79" t="str">
        <f>IF(ISBLANK(Tabelle1[[#This Row],[Sample name]]),"",Tabelle1[[#This Row],[Sample name]])</f>
        <v/>
      </c>
      <c r="H79" t="str">
        <f>IF(ISBLANK(Tabelle1[[#This Row],[Batch to respect for sample preparation]]),"",Tabelle1[[#This Row],[Batch to respect for sample preparation]])</f>
        <v/>
      </c>
      <c r="I79" t="str">
        <f>IF(ISBLANK(Tabelle1[[#This Row],[Biological replicate]]),"",Tabelle1[[#This Row],[Biological replicate]])</f>
        <v/>
      </c>
      <c r="K79" t="str">
        <f>IF(ISBLANK(Tabelle1[[#This Row],[Elution buffer]]),"",Tabelle1[[#This Row],[Elution buffer]])</f>
        <v/>
      </c>
      <c r="L79" t="str">
        <f>IF(ISBLANK(Tabelle1[[#This Row],[Sample volume
'[µL']]]),"",Tabelle1[[#This Row],[Sample volume
'[µL']]])</f>
        <v/>
      </c>
      <c r="M79" t="str">
        <f>IF(ISBLANK(Tabelle1[[#This Row],[Purity OD 260nm/280nm]]),"",Tabelle1[[#This Row],[Purity OD 260nm/280nm]])</f>
        <v/>
      </c>
      <c r="N79" t="str">
        <f>IF(ISBLANK(Tabelle1[[#This Row],[Purity OD 260nm/230nm]]),"",Tabelle1[[#This Row],[Purity OD 260nm/230nm]])</f>
        <v/>
      </c>
      <c r="O79" t="str">
        <f>IF(ISBLANK(Tabelle1[[#This Row],[Total amount '[µg']]]),"",Tabelle1[[#This Row],[Total amount '[µg']]])</f>
        <v/>
      </c>
      <c r="P79" t="str">
        <f>IF(ISBLANK(Tabelle1[[#This Row],[RIN/DIN]]),"",Tabelle1[[#This Row],[RIN/DIN]])</f>
        <v/>
      </c>
      <c r="Q79" t="str">
        <f>IF(ISBLANK(Tabelle1[[#This Row],[Pool name]]),"",Tabelle1[[#This Row],[Pool name]])</f>
        <v/>
      </c>
      <c r="R79" t="str">
        <f>IF(ISBLANK(Tabelle1[[#This Row],[Concentration single library '[ng/µl']]]),"",Tabelle1[[#This Row],[Concentration single library '[ng/µl']]])</f>
        <v/>
      </c>
      <c r="S79" t="str">
        <f>IF(ISBLANK(Tabelle1[[#This Row],[Fragment size pool '[bp'] after indexing]]),"",Tabelle1[[#This Row],[Fragment size pool '[bp'] after indexing]])</f>
        <v/>
      </c>
    </row>
    <row r="80" spans="1:19" x14ac:dyDescent="0.2">
      <c r="A80">
        <f>IF(ISBLANK(Tabelle1[[#This Row],[Sample Number]]),"",Tabelle1[[#This Row],[Sample Number]])</f>
        <v>78</v>
      </c>
      <c r="B80" t="str">
        <f>IF(ISBLANK(Tabelle1[[#This Row],[QBiC barcode (filled by QBiC)]]),"",Tabelle1[[#This Row],[QBiC barcode (filled by QBiC)]])</f>
        <v/>
      </c>
      <c r="C80" t="str">
        <f>IF(ISBLANK(Tabelle1[[#This Row],[Lab ID]]),"",Tabelle1[[#This Row],[Lab ID]])</f>
        <v/>
      </c>
      <c r="E80" t="str">
        <f>IF(ISBLANK(Tabelle1[[#This Row],[Plate position (e.g. A1)]]),"",Tabelle1[[#This Row],[Plate position (e.g. A1)]])</f>
        <v/>
      </c>
      <c r="F80" t="str">
        <f>IF(ISBLANK(Tabelle1[[#This Row],[Plate title]]),"",Tabelle1[[#This Row],[Plate title]])</f>
        <v/>
      </c>
      <c r="G80" t="str">
        <f>IF(ISBLANK(Tabelle1[[#This Row],[Sample name]]),"",Tabelle1[[#This Row],[Sample name]])</f>
        <v/>
      </c>
      <c r="H80" t="str">
        <f>IF(ISBLANK(Tabelle1[[#This Row],[Batch to respect for sample preparation]]),"",Tabelle1[[#This Row],[Batch to respect for sample preparation]])</f>
        <v/>
      </c>
      <c r="I80" t="str">
        <f>IF(ISBLANK(Tabelle1[[#This Row],[Biological replicate]]),"",Tabelle1[[#This Row],[Biological replicate]])</f>
        <v/>
      </c>
      <c r="K80" t="str">
        <f>IF(ISBLANK(Tabelle1[[#This Row],[Elution buffer]]),"",Tabelle1[[#This Row],[Elution buffer]])</f>
        <v/>
      </c>
      <c r="L80" t="str">
        <f>IF(ISBLANK(Tabelle1[[#This Row],[Sample volume
'[µL']]]),"",Tabelle1[[#This Row],[Sample volume
'[µL']]])</f>
        <v/>
      </c>
      <c r="M80" t="str">
        <f>IF(ISBLANK(Tabelle1[[#This Row],[Purity OD 260nm/280nm]]),"",Tabelle1[[#This Row],[Purity OD 260nm/280nm]])</f>
        <v/>
      </c>
      <c r="N80" t="str">
        <f>IF(ISBLANK(Tabelle1[[#This Row],[Purity OD 260nm/230nm]]),"",Tabelle1[[#This Row],[Purity OD 260nm/230nm]])</f>
        <v/>
      </c>
      <c r="O80" t="str">
        <f>IF(ISBLANK(Tabelle1[[#This Row],[Total amount '[µg']]]),"",Tabelle1[[#This Row],[Total amount '[µg']]])</f>
        <v/>
      </c>
      <c r="P80" t="str">
        <f>IF(ISBLANK(Tabelle1[[#This Row],[RIN/DIN]]),"",Tabelle1[[#This Row],[RIN/DIN]])</f>
        <v/>
      </c>
      <c r="Q80" t="str">
        <f>IF(ISBLANK(Tabelle1[[#This Row],[Pool name]]),"",Tabelle1[[#This Row],[Pool name]])</f>
        <v/>
      </c>
      <c r="R80" t="str">
        <f>IF(ISBLANK(Tabelle1[[#This Row],[Concentration single library '[ng/µl']]]),"",Tabelle1[[#This Row],[Concentration single library '[ng/µl']]])</f>
        <v/>
      </c>
      <c r="S80" t="str">
        <f>IF(ISBLANK(Tabelle1[[#This Row],[Fragment size pool '[bp'] after indexing]]),"",Tabelle1[[#This Row],[Fragment size pool '[bp'] after indexing]])</f>
        <v/>
      </c>
    </row>
    <row r="81" spans="1:19" x14ac:dyDescent="0.2">
      <c r="A81">
        <f>IF(ISBLANK(Tabelle1[[#This Row],[Sample Number]]),"",Tabelle1[[#This Row],[Sample Number]])</f>
        <v>79</v>
      </c>
      <c r="B81" t="str">
        <f>IF(ISBLANK(Tabelle1[[#This Row],[QBiC barcode (filled by QBiC)]]),"",Tabelle1[[#This Row],[QBiC barcode (filled by QBiC)]])</f>
        <v/>
      </c>
      <c r="C81" t="str">
        <f>IF(ISBLANK(Tabelle1[[#This Row],[Lab ID]]),"",Tabelle1[[#This Row],[Lab ID]])</f>
        <v/>
      </c>
      <c r="E81" t="str">
        <f>IF(ISBLANK(Tabelle1[[#This Row],[Plate position (e.g. A1)]]),"",Tabelle1[[#This Row],[Plate position (e.g. A1)]])</f>
        <v/>
      </c>
      <c r="F81" t="str">
        <f>IF(ISBLANK(Tabelle1[[#This Row],[Plate title]]),"",Tabelle1[[#This Row],[Plate title]])</f>
        <v/>
      </c>
      <c r="G81" t="str">
        <f>IF(ISBLANK(Tabelle1[[#This Row],[Sample name]]),"",Tabelle1[[#This Row],[Sample name]])</f>
        <v/>
      </c>
      <c r="H81" t="str">
        <f>IF(ISBLANK(Tabelle1[[#This Row],[Batch to respect for sample preparation]]),"",Tabelle1[[#This Row],[Batch to respect for sample preparation]])</f>
        <v/>
      </c>
      <c r="I81" t="str">
        <f>IF(ISBLANK(Tabelle1[[#This Row],[Biological replicate]]),"",Tabelle1[[#This Row],[Biological replicate]])</f>
        <v/>
      </c>
      <c r="K81" t="str">
        <f>IF(ISBLANK(Tabelle1[[#This Row],[Elution buffer]]),"",Tabelle1[[#This Row],[Elution buffer]])</f>
        <v/>
      </c>
      <c r="L81" t="str">
        <f>IF(ISBLANK(Tabelle1[[#This Row],[Sample volume
'[µL']]]),"",Tabelle1[[#This Row],[Sample volume
'[µL']]])</f>
        <v/>
      </c>
      <c r="M81" t="str">
        <f>IF(ISBLANK(Tabelle1[[#This Row],[Purity OD 260nm/280nm]]),"",Tabelle1[[#This Row],[Purity OD 260nm/280nm]])</f>
        <v/>
      </c>
      <c r="N81" t="str">
        <f>IF(ISBLANK(Tabelle1[[#This Row],[Purity OD 260nm/230nm]]),"",Tabelle1[[#This Row],[Purity OD 260nm/230nm]])</f>
        <v/>
      </c>
      <c r="O81" t="str">
        <f>IF(ISBLANK(Tabelle1[[#This Row],[Total amount '[µg']]]),"",Tabelle1[[#This Row],[Total amount '[µg']]])</f>
        <v/>
      </c>
      <c r="P81" t="str">
        <f>IF(ISBLANK(Tabelle1[[#This Row],[RIN/DIN]]),"",Tabelle1[[#This Row],[RIN/DIN]])</f>
        <v/>
      </c>
      <c r="Q81" t="str">
        <f>IF(ISBLANK(Tabelle1[[#This Row],[Pool name]]),"",Tabelle1[[#This Row],[Pool name]])</f>
        <v/>
      </c>
      <c r="R81" t="str">
        <f>IF(ISBLANK(Tabelle1[[#This Row],[Concentration single library '[ng/µl']]]),"",Tabelle1[[#This Row],[Concentration single library '[ng/µl']]])</f>
        <v/>
      </c>
      <c r="S81" t="str">
        <f>IF(ISBLANK(Tabelle1[[#This Row],[Fragment size pool '[bp'] after indexing]]),"",Tabelle1[[#This Row],[Fragment size pool '[bp'] after indexing]])</f>
        <v/>
      </c>
    </row>
    <row r="82" spans="1:19" x14ac:dyDescent="0.2">
      <c r="A82">
        <f>IF(ISBLANK(Tabelle1[[#This Row],[Sample Number]]),"",Tabelle1[[#This Row],[Sample Number]])</f>
        <v>80</v>
      </c>
      <c r="B82" t="str">
        <f>IF(ISBLANK(Tabelle1[[#This Row],[QBiC barcode (filled by QBiC)]]),"",Tabelle1[[#This Row],[QBiC barcode (filled by QBiC)]])</f>
        <v/>
      </c>
      <c r="C82" t="str">
        <f>IF(ISBLANK(Tabelle1[[#This Row],[Lab ID]]),"",Tabelle1[[#This Row],[Lab ID]])</f>
        <v/>
      </c>
      <c r="E82" t="str">
        <f>IF(ISBLANK(Tabelle1[[#This Row],[Plate position (e.g. A1)]]),"",Tabelle1[[#This Row],[Plate position (e.g. A1)]])</f>
        <v/>
      </c>
      <c r="F82" t="str">
        <f>IF(ISBLANK(Tabelle1[[#This Row],[Plate title]]),"",Tabelle1[[#This Row],[Plate title]])</f>
        <v/>
      </c>
      <c r="G82" t="str">
        <f>IF(ISBLANK(Tabelle1[[#This Row],[Sample name]]),"",Tabelle1[[#This Row],[Sample name]])</f>
        <v/>
      </c>
      <c r="H82" t="str">
        <f>IF(ISBLANK(Tabelle1[[#This Row],[Batch to respect for sample preparation]]),"",Tabelle1[[#This Row],[Batch to respect for sample preparation]])</f>
        <v/>
      </c>
      <c r="I82" t="str">
        <f>IF(ISBLANK(Tabelle1[[#This Row],[Biological replicate]]),"",Tabelle1[[#This Row],[Biological replicate]])</f>
        <v/>
      </c>
      <c r="K82" t="str">
        <f>IF(ISBLANK(Tabelle1[[#This Row],[Elution buffer]]),"",Tabelle1[[#This Row],[Elution buffer]])</f>
        <v/>
      </c>
      <c r="L82" t="str">
        <f>IF(ISBLANK(Tabelle1[[#This Row],[Sample volume
'[µL']]]),"",Tabelle1[[#This Row],[Sample volume
'[µL']]])</f>
        <v/>
      </c>
      <c r="M82" t="str">
        <f>IF(ISBLANK(Tabelle1[[#This Row],[Purity OD 260nm/280nm]]),"",Tabelle1[[#This Row],[Purity OD 260nm/280nm]])</f>
        <v/>
      </c>
      <c r="N82" t="str">
        <f>IF(ISBLANK(Tabelle1[[#This Row],[Purity OD 260nm/230nm]]),"",Tabelle1[[#This Row],[Purity OD 260nm/230nm]])</f>
        <v/>
      </c>
      <c r="O82" t="str">
        <f>IF(ISBLANK(Tabelle1[[#This Row],[Total amount '[µg']]]),"",Tabelle1[[#This Row],[Total amount '[µg']]])</f>
        <v/>
      </c>
      <c r="P82" t="str">
        <f>IF(ISBLANK(Tabelle1[[#This Row],[RIN/DIN]]),"",Tabelle1[[#This Row],[RIN/DIN]])</f>
        <v/>
      </c>
      <c r="Q82" t="str">
        <f>IF(ISBLANK(Tabelle1[[#This Row],[Pool name]]),"",Tabelle1[[#This Row],[Pool name]])</f>
        <v/>
      </c>
      <c r="R82" t="str">
        <f>IF(ISBLANK(Tabelle1[[#This Row],[Concentration single library '[ng/µl']]]),"",Tabelle1[[#This Row],[Concentration single library '[ng/µl']]])</f>
        <v/>
      </c>
      <c r="S82" t="str">
        <f>IF(ISBLANK(Tabelle1[[#This Row],[Fragment size pool '[bp'] after indexing]]),"",Tabelle1[[#This Row],[Fragment size pool '[bp'] after indexing]])</f>
        <v/>
      </c>
    </row>
    <row r="83" spans="1:19" x14ac:dyDescent="0.2">
      <c r="A83">
        <f>IF(ISBLANK(Tabelle1[[#This Row],[Sample Number]]),"",Tabelle1[[#This Row],[Sample Number]])</f>
        <v>81</v>
      </c>
      <c r="B83" t="str">
        <f>IF(ISBLANK(Tabelle1[[#This Row],[QBiC barcode (filled by QBiC)]]),"",Tabelle1[[#This Row],[QBiC barcode (filled by QBiC)]])</f>
        <v/>
      </c>
      <c r="C83" t="str">
        <f>IF(ISBLANK(Tabelle1[[#This Row],[Lab ID]]),"",Tabelle1[[#This Row],[Lab ID]])</f>
        <v/>
      </c>
      <c r="E83" t="str">
        <f>IF(ISBLANK(Tabelle1[[#This Row],[Plate position (e.g. A1)]]),"",Tabelle1[[#This Row],[Plate position (e.g. A1)]])</f>
        <v/>
      </c>
      <c r="F83" t="str">
        <f>IF(ISBLANK(Tabelle1[[#This Row],[Plate title]]),"",Tabelle1[[#This Row],[Plate title]])</f>
        <v/>
      </c>
      <c r="G83" t="str">
        <f>IF(ISBLANK(Tabelle1[[#This Row],[Sample name]]),"",Tabelle1[[#This Row],[Sample name]])</f>
        <v/>
      </c>
      <c r="H83" t="str">
        <f>IF(ISBLANK(Tabelle1[[#This Row],[Batch to respect for sample preparation]]),"",Tabelle1[[#This Row],[Batch to respect for sample preparation]])</f>
        <v/>
      </c>
      <c r="I83" t="str">
        <f>IF(ISBLANK(Tabelle1[[#This Row],[Biological replicate]]),"",Tabelle1[[#This Row],[Biological replicate]])</f>
        <v/>
      </c>
      <c r="K83" t="str">
        <f>IF(ISBLANK(Tabelle1[[#This Row],[Elution buffer]]),"",Tabelle1[[#This Row],[Elution buffer]])</f>
        <v/>
      </c>
      <c r="L83" t="str">
        <f>IF(ISBLANK(Tabelle1[[#This Row],[Sample volume
'[µL']]]),"",Tabelle1[[#This Row],[Sample volume
'[µL']]])</f>
        <v/>
      </c>
      <c r="M83" t="str">
        <f>IF(ISBLANK(Tabelle1[[#This Row],[Purity OD 260nm/280nm]]),"",Tabelle1[[#This Row],[Purity OD 260nm/280nm]])</f>
        <v/>
      </c>
      <c r="N83" t="str">
        <f>IF(ISBLANK(Tabelle1[[#This Row],[Purity OD 260nm/230nm]]),"",Tabelle1[[#This Row],[Purity OD 260nm/230nm]])</f>
        <v/>
      </c>
      <c r="O83" t="str">
        <f>IF(ISBLANK(Tabelle1[[#This Row],[Total amount '[µg']]]),"",Tabelle1[[#This Row],[Total amount '[µg']]])</f>
        <v/>
      </c>
      <c r="P83" t="str">
        <f>IF(ISBLANK(Tabelle1[[#This Row],[RIN/DIN]]),"",Tabelle1[[#This Row],[RIN/DIN]])</f>
        <v/>
      </c>
      <c r="Q83" t="str">
        <f>IF(ISBLANK(Tabelle1[[#This Row],[Pool name]]),"",Tabelle1[[#This Row],[Pool name]])</f>
        <v/>
      </c>
      <c r="R83" t="str">
        <f>IF(ISBLANK(Tabelle1[[#This Row],[Concentration single library '[ng/µl']]]),"",Tabelle1[[#This Row],[Concentration single library '[ng/µl']]])</f>
        <v/>
      </c>
      <c r="S83" t="str">
        <f>IF(ISBLANK(Tabelle1[[#This Row],[Fragment size pool '[bp'] after indexing]]),"",Tabelle1[[#This Row],[Fragment size pool '[bp'] after indexing]])</f>
        <v/>
      </c>
    </row>
    <row r="84" spans="1:19" x14ac:dyDescent="0.2">
      <c r="A84">
        <f>IF(ISBLANK(Tabelle1[[#This Row],[Sample Number]]),"",Tabelle1[[#This Row],[Sample Number]])</f>
        <v>82</v>
      </c>
      <c r="B84" t="str">
        <f>IF(ISBLANK(Tabelle1[[#This Row],[QBiC barcode (filled by QBiC)]]),"",Tabelle1[[#This Row],[QBiC barcode (filled by QBiC)]])</f>
        <v/>
      </c>
      <c r="C84" t="str">
        <f>IF(ISBLANK(Tabelle1[[#This Row],[Lab ID]]),"",Tabelle1[[#This Row],[Lab ID]])</f>
        <v/>
      </c>
      <c r="E84" t="str">
        <f>IF(ISBLANK(Tabelle1[[#This Row],[Plate position (e.g. A1)]]),"",Tabelle1[[#This Row],[Plate position (e.g. A1)]])</f>
        <v/>
      </c>
      <c r="F84" t="str">
        <f>IF(ISBLANK(Tabelle1[[#This Row],[Plate title]]),"",Tabelle1[[#This Row],[Plate title]])</f>
        <v/>
      </c>
      <c r="G84" t="str">
        <f>IF(ISBLANK(Tabelle1[[#This Row],[Sample name]]),"",Tabelle1[[#This Row],[Sample name]])</f>
        <v/>
      </c>
      <c r="H84" t="str">
        <f>IF(ISBLANK(Tabelle1[[#This Row],[Batch to respect for sample preparation]]),"",Tabelle1[[#This Row],[Batch to respect for sample preparation]])</f>
        <v/>
      </c>
      <c r="I84" t="str">
        <f>IF(ISBLANK(Tabelle1[[#This Row],[Biological replicate]]),"",Tabelle1[[#This Row],[Biological replicate]])</f>
        <v/>
      </c>
      <c r="K84" t="str">
        <f>IF(ISBLANK(Tabelle1[[#This Row],[Elution buffer]]),"",Tabelle1[[#This Row],[Elution buffer]])</f>
        <v/>
      </c>
      <c r="L84" t="str">
        <f>IF(ISBLANK(Tabelle1[[#This Row],[Sample volume
'[µL']]]),"",Tabelle1[[#This Row],[Sample volume
'[µL']]])</f>
        <v/>
      </c>
      <c r="M84" t="str">
        <f>IF(ISBLANK(Tabelle1[[#This Row],[Purity OD 260nm/280nm]]),"",Tabelle1[[#This Row],[Purity OD 260nm/280nm]])</f>
        <v/>
      </c>
      <c r="N84" t="str">
        <f>IF(ISBLANK(Tabelle1[[#This Row],[Purity OD 260nm/230nm]]),"",Tabelle1[[#This Row],[Purity OD 260nm/230nm]])</f>
        <v/>
      </c>
      <c r="O84" t="str">
        <f>IF(ISBLANK(Tabelle1[[#This Row],[Total amount '[µg']]]),"",Tabelle1[[#This Row],[Total amount '[µg']]])</f>
        <v/>
      </c>
      <c r="P84" t="str">
        <f>IF(ISBLANK(Tabelle1[[#This Row],[RIN/DIN]]),"",Tabelle1[[#This Row],[RIN/DIN]])</f>
        <v/>
      </c>
      <c r="Q84" t="str">
        <f>IF(ISBLANK(Tabelle1[[#This Row],[Pool name]]),"",Tabelle1[[#This Row],[Pool name]])</f>
        <v/>
      </c>
      <c r="R84" t="str">
        <f>IF(ISBLANK(Tabelle1[[#This Row],[Concentration single library '[ng/µl']]]),"",Tabelle1[[#This Row],[Concentration single library '[ng/µl']]])</f>
        <v/>
      </c>
      <c r="S84" t="str">
        <f>IF(ISBLANK(Tabelle1[[#This Row],[Fragment size pool '[bp'] after indexing]]),"",Tabelle1[[#This Row],[Fragment size pool '[bp'] after indexing]])</f>
        <v/>
      </c>
    </row>
    <row r="85" spans="1:19" x14ac:dyDescent="0.2">
      <c r="A85">
        <f>IF(ISBLANK(Tabelle1[[#This Row],[Sample Number]]),"",Tabelle1[[#This Row],[Sample Number]])</f>
        <v>83</v>
      </c>
      <c r="B85" t="str">
        <f>IF(ISBLANK(Tabelle1[[#This Row],[QBiC barcode (filled by QBiC)]]),"",Tabelle1[[#This Row],[QBiC barcode (filled by QBiC)]])</f>
        <v/>
      </c>
      <c r="C85" t="str">
        <f>IF(ISBLANK(Tabelle1[[#This Row],[Lab ID]]),"",Tabelle1[[#This Row],[Lab ID]])</f>
        <v/>
      </c>
      <c r="E85" t="str">
        <f>IF(ISBLANK(Tabelle1[[#This Row],[Plate position (e.g. A1)]]),"",Tabelle1[[#This Row],[Plate position (e.g. A1)]])</f>
        <v/>
      </c>
      <c r="F85" t="str">
        <f>IF(ISBLANK(Tabelle1[[#This Row],[Plate title]]),"",Tabelle1[[#This Row],[Plate title]])</f>
        <v/>
      </c>
      <c r="G85" t="str">
        <f>IF(ISBLANK(Tabelle1[[#This Row],[Sample name]]),"",Tabelle1[[#This Row],[Sample name]])</f>
        <v/>
      </c>
      <c r="H85" t="str">
        <f>IF(ISBLANK(Tabelle1[[#This Row],[Batch to respect for sample preparation]]),"",Tabelle1[[#This Row],[Batch to respect for sample preparation]])</f>
        <v/>
      </c>
      <c r="I85" t="str">
        <f>IF(ISBLANK(Tabelle1[[#This Row],[Biological replicate]]),"",Tabelle1[[#This Row],[Biological replicate]])</f>
        <v/>
      </c>
      <c r="K85" t="str">
        <f>IF(ISBLANK(Tabelle1[[#This Row],[Elution buffer]]),"",Tabelle1[[#This Row],[Elution buffer]])</f>
        <v/>
      </c>
      <c r="L85" t="str">
        <f>IF(ISBLANK(Tabelle1[[#This Row],[Sample volume
'[µL']]]),"",Tabelle1[[#This Row],[Sample volume
'[µL']]])</f>
        <v/>
      </c>
      <c r="M85" t="str">
        <f>IF(ISBLANK(Tabelle1[[#This Row],[Purity OD 260nm/280nm]]),"",Tabelle1[[#This Row],[Purity OD 260nm/280nm]])</f>
        <v/>
      </c>
      <c r="N85" t="str">
        <f>IF(ISBLANK(Tabelle1[[#This Row],[Purity OD 260nm/230nm]]),"",Tabelle1[[#This Row],[Purity OD 260nm/230nm]])</f>
        <v/>
      </c>
      <c r="O85" t="str">
        <f>IF(ISBLANK(Tabelle1[[#This Row],[Total amount '[µg']]]),"",Tabelle1[[#This Row],[Total amount '[µg']]])</f>
        <v/>
      </c>
      <c r="P85" t="str">
        <f>IF(ISBLANK(Tabelle1[[#This Row],[RIN/DIN]]),"",Tabelle1[[#This Row],[RIN/DIN]])</f>
        <v/>
      </c>
      <c r="Q85" t="str">
        <f>IF(ISBLANK(Tabelle1[[#This Row],[Pool name]]),"",Tabelle1[[#This Row],[Pool name]])</f>
        <v/>
      </c>
      <c r="R85" t="str">
        <f>IF(ISBLANK(Tabelle1[[#This Row],[Concentration single library '[ng/µl']]]),"",Tabelle1[[#This Row],[Concentration single library '[ng/µl']]])</f>
        <v/>
      </c>
      <c r="S85" t="str">
        <f>IF(ISBLANK(Tabelle1[[#This Row],[Fragment size pool '[bp'] after indexing]]),"",Tabelle1[[#This Row],[Fragment size pool '[bp'] after indexing]])</f>
        <v/>
      </c>
    </row>
    <row r="86" spans="1:19" x14ac:dyDescent="0.2">
      <c r="A86">
        <f>IF(ISBLANK(Tabelle1[[#This Row],[Sample Number]]),"",Tabelle1[[#This Row],[Sample Number]])</f>
        <v>84</v>
      </c>
      <c r="B86" t="str">
        <f>IF(ISBLANK(Tabelle1[[#This Row],[QBiC barcode (filled by QBiC)]]),"",Tabelle1[[#This Row],[QBiC barcode (filled by QBiC)]])</f>
        <v/>
      </c>
      <c r="C86" t="str">
        <f>IF(ISBLANK(Tabelle1[[#This Row],[Lab ID]]),"",Tabelle1[[#This Row],[Lab ID]])</f>
        <v/>
      </c>
      <c r="E86" t="str">
        <f>IF(ISBLANK(Tabelle1[[#This Row],[Plate position (e.g. A1)]]),"",Tabelle1[[#This Row],[Plate position (e.g. A1)]])</f>
        <v/>
      </c>
      <c r="F86" t="str">
        <f>IF(ISBLANK(Tabelle1[[#This Row],[Plate title]]),"",Tabelle1[[#This Row],[Plate title]])</f>
        <v/>
      </c>
      <c r="G86" t="str">
        <f>IF(ISBLANK(Tabelle1[[#This Row],[Sample name]]),"",Tabelle1[[#This Row],[Sample name]])</f>
        <v/>
      </c>
      <c r="H86" t="str">
        <f>IF(ISBLANK(Tabelle1[[#This Row],[Batch to respect for sample preparation]]),"",Tabelle1[[#This Row],[Batch to respect for sample preparation]])</f>
        <v/>
      </c>
      <c r="I86" t="str">
        <f>IF(ISBLANK(Tabelle1[[#This Row],[Biological replicate]]),"",Tabelle1[[#This Row],[Biological replicate]])</f>
        <v/>
      </c>
      <c r="K86" t="str">
        <f>IF(ISBLANK(Tabelle1[[#This Row],[Elution buffer]]),"",Tabelle1[[#This Row],[Elution buffer]])</f>
        <v/>
      </c>
      <c r="L86" t="str">
        <f>IF(ISBLANK(Tabelle1[[#This Row],[Sample volume
'[µL']]]),"",Tabelle1[[#This Row],[Sample volume
'[µL']]])</f>
        <v/>
      </c>
      <c r="M86" t="str">
        <f>IF(ISBLANK(Tabelle1[[#This Row],[Purity OD 260nm/280nm]]),"",Tabelle1[[#This Row],[Purity OD 260nm/280nm]])</f>
        <v/>
      </c>
      <c r="N86" t="str">
        <f>IF(ISBLANK(Tabelle1[[#This Row],[Purity OD 260nm/230nm]]),"",Tabelle1[[#This Row],[Purity OD 260nm/230nm]])</f>
        <v/>
      </c>
      <c r="O86" t="str">
        <f>IF(ISBLANK(Tabelle1[[#This Row],[Total amount '[µg']]]),"",Tabelle1[[#This Row],[Total amount '[µg']]])</f>
        <v/>
      </c>
      <c r="P86" t="str">
        <f>IF(ISBLANK(Tabelle1[[#This Row],[RIN/DIN]]),"",Tabelle1[[#This Row],[RIN/DIN]])</f>
        <v/>
      </c>
      <c r="Q86" t="str">
        <f>IF(ISBLANK(Tabelle1[[#This Row],[Pool name]]),"",Tabelle1[[#This Row],[Pool name]])</f>
        <v/>
      </c>
      <c r="R86" t="str">
        <f>IF(ISBLANK(Tabelle1[[#This Row],[Concentration single library '[ng/µl']]]),"",Tabelle1[[#This Row],[Concentration single library '[ng/µl']]])</f>
        <v/>
      </c>
      <c r="S86" t="str">
        <f>IF(ISBLANK(Tabelle1[[#This Row],[Fragment size pool '[bp'] after indexing]]),"",Tabelle1[[#This Row],[Fragment size pool '[bp'] after indexing]])</f>
        <v/>
      </c>
    </row>
    <row r="87" spans="1:19" x14ac:dyDescent="0.2">
      <c r="A87">
        <f>IF(ISBLANK(Tabelle1[[#This Row],[Sample Number]]),"",Tabelle1[[#This Row],[Sample Number]])</f>
        <v>85</v>
      </c>
      <c r="B87" t="str">
        <f>IF(ISBLANK(Tabelle1[[#This Row],[QBiC barcode (filled by QBiC)]]),"",Tabelle1[[#This Row],[QBiC barcode (filled by QBiC)]])</f>
        <v/>
      </c>
      <c r="C87" t="str">
        <f>IF(ISBLANK(Tabelle1[[#This Row],[Lab ID]]),"",Tabelle1[[#This Row],[Lab ID]])</f>
        <v/>
      </c>
      <c r="E87" t="str">
        <f>IF(ISBLANK(Tabelle1[[#This Row],[Plate position (e.g. A1)]]),"",Tabelle1[[#This Row],[Plate position (e.g. A1)]])</f>
        <v/>
      </c>
      <c r="F87" t="str">
        <f>IF(ISBLANK(Tabelle1[[#This Row],[Plate title]]),"",Tabelle1[[#This Row],[Plate title]])</f>
        <v/>
      </c>
      <c r="G87" t="str">
        <f>IF(ISBLANK(Tabelle1[[#This Row],[Sample name]]),"",Tabelle1[[#This Row],[Sample name]])</f>
        <v/>
      </c>
      <c r="H87" t="str">
        <f>IF(ISBLANK(Tabelle1[[#This Row],[Batch to respect for sample preparation]]),"",Tabelle1[[#This Row],[Batch to respect for sample preparation]])</f>
        <v/>
      </c>
      <c r="I87" t="str">
        <f>IF(ISBLANK(Tabelle1[[#This Row],[Biological replicate]]),"",Tabelle1[[#This Row],[Biological replicate]])</f>
        <v/>
      </c>
      <c r="K87" t="str">
        <f>IF(ISBLANK(Tabelle1[[#This Row],[Elution buffer]]),"",Tabelle1[[#This Row],[Elution buffer]])</f>
        <v/>
      </c>
      <c r="L87" t="str">
        <f>IF(ISBLANK(Tabelle1[[#This Row],[Sample volume
'[µL']]]),"",Tabelle1[[#This Row],[Sample volume
'[µL']]])</f>
        <v/>
      </c>
      <c r="M87" t="str">
        <f>IF(ISBLANK(Tabelle1[[#This Row],[Purity OD 260nm/280nm]]),"",Tabelle1[[#This Row],[Purity OD 260nm/280nm]])</f>
        <v/>
      </c>
      <c r="N87" t="str">
        <f>IF(ISBLANK(Tabelle1[[#This Row],[Purity OD 260nm/230nm]]),"",Tabelle1[[#This Row],[Purity OD 260nm/230nm]])</f>
        <v/>
      </c>
      <c r="O87" t="str">
        <f>IF(ISBLANK(Tabelle1[[#This Row],[Total amount '[µg']]]),"",Tabelle1[[#This Row],[Total amount '[µg']]])</f>
        <v/>
      </c>
      <c r="P87" t="str">
        <f>IF(ISBLANK(Tabelle1[[#This Row],[RIN/DIN]]),"",Tabelle1[[#This Row],[RIN/DIN]])</f>
        <v/>
      </c>
      <c r="Q87" t="str">
        <f>IF(ISBLANK(Tabelle1[[#This Row],[Pool name]]),"",Tabelle1[[#This Row],[Pool name]])</f>
        <v/>
      </c>
      <c r="R87" t="str">
        <f>IF(ISBLANK(Tabelle1[[#This Row],[Concentration single library '[ng/µl']]]),"",Tabelle1[[#This Row],[Concentration single library '[ng/µl']]])</f>
        <v/>
      </c>
      <c r="S87" t="str">
        <f>IF(ISBLANK(Tabelle1[[#This Row],[Fragment size pool '[bp'] after indexing]]),"",Tabelle1[[#This Row],[Fragment size pool '[bp'] after indexing]])</f>
        <v/>
      </c>
    </row>
    <row r="88" spans="1:19" x14ac:dyDescent="0.2">
      <c r="A88">
        <f>IF(ISBLANK(Tabelle1[[#This Row],[Sample Number]]),"",Tabelle1[[#This Row],[Sample Number]])</f>
        <v>86</v>
      </c>
      <c r="B88" t="str">
        <f>IF(ISBLANK(Tabelle1[[#This Row],[QBiC barcode (filled by QBiC)]]),"",Tabelle1[[#This Row],[QBiC barcode (filled by QBiC)]])</f>
        <v/>
      </c>
      <c r="C88" t="str">
        <f>IF(ISBLANK(Tabelle1[[#This Row],[Lab ID]]),"",Tabelle1[[#This Row],[Lab ID]])</f>
        <v/>
      </c>
      <c r="E88" t="str">
        <f>IF(ISBLANK(Tabelle1[[#This Row],[Plate position (e.g. A1)]]),"",Tabelle1[[#This Row],[Plate position (e.g. A1)]])</f>
        <v/>
      </c>
      <c r="F88" t="str">
        <f>IF(ISBLANK(Tabelle1[[#This Row],[Plate title]]),"",Tabelle1[[#This Row],[Plate title]])</f>
        <v/>
      </c>
      <c r="G88" t="str">
        <f>IF(ISBLANK(Tabelle1[[#This Row],[Sample name]]),"",Tabelle1[[#This Row],[Sample name]])</f>
        <v/>
      </c>
      <c r="H88" t="str">
        <f>IF(ISBLANK(Tabelle1[[#This Row],[Batch to respect for sample preparation]]),"",Tabelle1[[#This Row],[Batch to respect for sample preparation]])</f>
        <v/>
      </c>
      <c r="I88" t="str">
        <f>IF(ISBLANK(Tabelle1[[#This Row],[Biological replicate]]),"",Tabelle1[[#This Row],[Biological replicate]])</f>
        <v/>
      </c>
      <c r="K88" t="str">
        <f>IF(ISBLANK(Tabelle1[[#This Row],[Elution buffer]]),"",Tabelle1[[#This Row],[Elution buffer]])</f>
        <v/>
      </c>
      <c r="L88" t="str">
        <f>IF(ISBLANK(Tabelle1[[#This Row],[Sample volume
'[µL']]]),"",Tabelle1[[#This Row],[Sample volume
'[µL']]])</f>
        <v/>
      </c>
      <c r="M88" t="str">
        <f>IF(ISBLANK(Tabelle1[[#This Row],[Purity OD 260nm/280nm]]),"",Tabelle1[[#This Row],[Purity OD 260nm/280nm]])</f>
        <v/>
      </c>
      <c r="N88" t="str">
        <f>IF(ISBLANK(Tabelle1[[#This Row],[Purity OD 260nm/230nm]]),"",Tabelle1[[#This Row],[Purity OD 260nm/230nm]])</f>
        <v/>
      </c>
      <c r="O88" t="str">
        <f>IF(ISBLANK(Tabelle1[[#This Row],[Total amount '[µg']]]),"",Tabelle1[[#This Row],[Total amount '[µg']]])</f>
        <v/>
      </c>
      <c r="P88" t="str">
        <f>IF(ISBLANK(Tabelle1[[#This Row],[RIN/DIN]]),"",Tabelle1[[#This Row],[RIN/DIN]])</f>
        <v/>
      </c>
      <c r="Q88" t="str">
        <f>IF(ISBLANK(Tabelle1[[#This Row],[Pool name]]),"",Tabelle1[[#This Row],[Pool name]])</f>
        <v/>
      </c>
      <c r="R88" t="str">
        <f>IF(ISBLANK(Tabelle1[[#This Row],[Concentration single library '[ng/µl']]]),"",Tabelle1[[#This Row],[Concentration single library '[ng/µl']]])</f>
        <v/>
      </c>
      <c r="S88" t="str">
        <f>IF(ISBLANK(Tabelle1[[#This Row],[Fragment size pool '[bp'] after indexing]]),"",Tabelle1[[#This Row],[Fragment size pool '[bp'] after indexing]])</f>
        <v/>
      </c>
    </row>
    <row r="89" spans="1:19" x14ac:dyDescent="0.2">
      <c r="A89">
        <f>IF(ISBLANK(Tabelle1[[#This Row],[Sample Number]]),"",Tabelle1[[#This Row],[Sample Number]])</f>
        <v>87</v>
      </c>
      <c r="B89" t="str">
        <f>IF(ISBLANK(Tabelle1[[#This Row],[QBiC barcode (filled by QBiC)]]),"",Tabelle1[[#This Row],[QBiC barcode (filled by QBiC)]])</f>
        <v/>
      </c>
      <c r="C89" t="str">
        <f>IF(ISBLANK(Tabelle1[[#This Row],[Lab ID]]),"",Tabelle1[[#This Row],[Lab ID]])</f>
        <v/>
      </c>
      <c r="E89" t="str">
        <f>IF(ISBLANK(Tabelle1[[#This Row],[Plate position (e.g. A1)]]),"",Tabelle1[[#This Row],[Plate position (e.g. A1)]])</f>
        <v/>
      </c>
      <c r="F89" t="str">
        <f>IF(ISBLANK(Tabelle1[[#This Row],[Plate title]]),"",Tabelle1[[#This Row],[Plate title]])</f>
        <v/>
      </c>
      <c r="G89" t="str">
        <f>IF(ISBLANK(Tabelle1[[#This Row],[Sample name]]),"",Tabelle1[[#This Row],[Sample name]])</f>
        <v/>
      </c>
      <c r="H89" t="str">
        <f>IF(ISBLANK(Tabelle1[[#This Row],[Batch to respect for sample preparation]]),"",Tabelle1[[#This Row],[Batch to respect for sample preparation]])</f>
        <v/>
      </c>
      <c r="I89" t="str">
        <f>IF(ISBLANK(Tabelle1[[#This Row],[Biological replicate]]),"",Tabelle1[[#This Row],[Biological replicate]])</f>
        <v/>
      </c>
      <c r="K89" t="str">
        <f>IF(ISBLANK(Tabelle1[[#This Row],[Elution buffer]]),"",Tabelle1[[#This Row],[Elution buffer]])</f>
        <v/>
      </c>
      <c r="L89" t="str">
        <f>IF(ISBLANK(Tabelle1[[#This Row],[Sample volume
'[µL']]]),"",Tabelle1[[#This Row],[Sample volume
'[µL']]])</f>
        <v/>
      </c>
      <c r="M89" t="str">
        <f>IF(ISBLANK(Tabelle1[[#This Row],[Purity OD 260nm/280nm]]),"",Tabelle1[[#This Row],[Purity OD 260nm/280nm]])</f>
        <v/>
      </c>
      <c r="N89" t="str">
        <f>IF(ISBLANK(Tabelle1[[#This Row],[Purity OD 260nm/230nm]]),"",Tabelle1[[#This Row],[Purity OD 260nm/230nm]])</f>
        <v/>
      </c>
      <c r="O89" t="str">
        <f>IF(ISBLANK(Tabelle1[[#This Row],[Total amount '[µg']]]),"",Tabelle1[[#This Row],[Total amount '[µg']]])</f>
        <v/>
      </c>
      <c r="P89" t="str">
        <f>IF(ISBLANK(Tabelle1[[#This Row],[RIN/DIN]]),"",Tabelle1[[#This Row],[RIN/DIN]])</f>
        <v/>
      </c>
      <c r="Q89" t="str">
        <f>IF(ISBLANK(Tabelle1[[#This Row],[Pool name]]),"",Tabelle1[[#This Row],[Pool name]])</f>
        <v/>
      </c>
      <c r="R89" t="str">
        <f>IF(ISBLANK(Tabelle1[[#This Row],[Concentration single library '[ng/µl']]]),"",Tabelle1[[#This Row],[Concentration single library '[ng/µl']]])</f>
        <v/>
      </c>
      <c r="S89" t="str">
        <f>IF(ISBLANK(Tabelle1[[#This Row],[Fragment size pool '[bp'] after indexing]]),"",Tabelle1[[#This Row],[Fragment size pool '[bp'] after indexing]])</f>
        <v/>
      </c>
    </row>
    <row r="90" spans="1:19" x14ac:dyDescent="0.2">
      <c r="A90">
        <f>IF(ISBLANK(Tabelle1[[#This Row],[Sample Number]]),"",Tabelle1[[#This Row],[Sample Number]])</f>
        <v>88</v>
      </c>
      <c r="B90" t="str">
        <f>IF(ISBLANK(Tabelle1[[#This Row],[QBiC barcode (filled by QBiC)]]),"",Tabelle1[[#This Row],[QBiC barcode (filled by QBiC)]])</f>
        <v/>
      </c>
      <c r="C90" t="str">
        <f>IF(ISBLANK(Tabelle1[[#This Row],[Lab ID]]),"",Tabelle1[[#This Row],[Lab ID]])</f>
        <v/>
      </c>
      <c r="E90" t="str">
        <f>IF(ISBLANK(Tabelle1[[#This Row],[Plate position (e.g. A1)]]),"",Tabelle1[[#This Row],[Plate position (e.g. A1)]])</f>
        <v/>
      </c>
      <c r="F90" t="str">
        <f>IF(ISBLANK(Tabelle1[[#This Row],[Plate title]]),"",Tabelle1[[#This Row],[Plate title]])</f>
        <v/>
      </c>
      <c r="G90" t="str">
        <f>IF(ISBLANK(Tabelle1[[#This Row],[Sample name]]),"",Tabelle1[[#This Row],[Sample name]])</f>
        <v/>
      </c>
      <c r="H90" t="str">
        <f>IF(ISBLANK(Tabelle1[[#This Row],[Batch to respect for sample preparation]]),"",Tabelle1[[#This Row],[Batch to respect for sample preparation]])</f>
        <v/>
      </c>
      <c r="I90" t="str">
        <f>IF(ISBLANK(Tabelle1[[#This Row],[Biological replicate]]),"",Tabelle1[[#This Row],[Biological replicate]])</f>
        <v/>
      </c>
      <c r="K90" t="str">
        <f>IF(ISBLANK(Tabelle1[[#This Row],[Elution buffer]]),"",Tabelle1[[#This Row],[Elution buffer]])</f>
        <v/>
      </c>
      <c r="L90" t="str">
        <f>IF(ISBLANK(Tabelle1[[#This Row],[Sample volume
'[µL']]]),"",Tabelle1[[#This Row],[Sample volume
'[µL']]])</f>
        <v/>
      </c>
      <c r="M90" t="str">
        <f>IF(ISBLANK(Tabelle1[[#This Row],[Purity OD 260nm/280nm]]),"",Tabelle1[[#This Row],[Purity OD 260nm/280nm]])</f>
        <v/>
      </c>
      <c r="N90" t="str">
        <f>IF(ISBLANK(Tabelle1[[#This Row],[Purity OD 260nm/230nm]]),"",Tabelle1[[#This Row],[Purity OD 260nm/230nm]])</f>
        <v/>
      </c>
      <c r="O90" t="str">
        <f>IF(ISBLANK(Tabelle1[[#This Row],[Total amount '[µg']]]),"",Tabelle1[[#This Row],[Total amount '[µg']]])</f>
        <v/>
      </c>
      <c r="P90" t="str">
        <f>IF(ISBLANK(Tabelle1[[#This Row],[RIN/DIN]]),"",Tabelle1[[#This Row],[RIN/DIN]])</f>
        <v/>
      </c>
      <c r="Q90" t="str">
        <f>IF(ISBLANK(Tabelle1[[#This Row],[Pool name]]),"",Tabelle1[[#This Row],[Pool name]])</f>
        <v/>
      </c>
      <c r="R90" t="str">
        <f>IF(ISBLANK(Tabelle1[[#This Row],[Concentration single library '[ng/µl']]]),"",Tabelle1[[#This Row],[Concentration single library '[ng/µl']]])</f>
        <v/>
      </c>
      <c r="S90" t="str">
        <f>IF(ISBLANK(Tabelle1[[#This Row],[Fragment size pool '[bp'] after indexing]]),"",Tabelle1[[#This Row],[Fragment size pool '[bp'] after indexing]])</f>
        <v/>
      </c>
    </row>
    <row r="91" spans="1:19" x14ac:dyDescent="0.2">
      <c r="A91">
        <f>IF(ISBLANK(Tabelle1[[#This Row],[Sample Number]]),"",Tabelle1[[#This Row],[Sample Number]])</f>
        <v>89</v>
      </c>
      <c r="B91" t="str">
        <f>IF(ISBLANK(Tabelle1[[#This Row],[QBiC barcode (filled by QBiC)]]),"",Tabelle1[[#This Row],[QBiC barcode (filled by QBiC)]])</f>
        <v/>
      </c>
      <c r="C91" t="str">
        <f>IF(ISBLANK(Tabelle1[[#This Row],[Lab ID]]),"",Tabelle1[[#This Row],[Lab ID]])</f>
        <v/>
      </c>
      <c r="E91" t="str">
        <f>IF(ISBLANK(Tabelle1[[#This Row],[Plate position (e.g. A1)]]),"",Tabelle1[[#This Row],[Plate position (e.g. A1)]])</f>
        <v/>
      </c>
      <c r="F91" t="str">
        <f>IF(ISBLANK(Tabelle1[[#This Row],[Plate title]]),"",Tabelle1[[#This Row],[Plate title]])</f>
        <v/>
      </c>
      <c r="G91" t="str">
        <f>IF(ISBLANK(Tabelle1[[#This Row],[Sample name]]),"",Tabelle1[[#This Row],[Sample name]])</f>
        <v/>
      </c>
      <c r="H91" t="str">
        <f>IF(ISBLANK(Tabelle1[[#This Row],[Batch to respect for sample preparation]]),"",Tabelle1[[#This Row],[Batch to respect for sample preparation]])</f>
        <v/>
      </c>
      <c r="I91" t="str">
        <f>IF(ISBLANK(Tabelle1[[#This Row],[Biological replicate]]),"",Tabelle1[[#This Row],[Biological replicate]])</f>
        <v/>
      </c>
      <c r="K91" t="str">
        <f>IF(ISBLANK(Tabelle1[[#This Row],[Elution buffer]]),"",Tabelle1[[#This Row],[Elution buffer]])</f>
        <v/>
      </c>
      <c r="L91" t="str">
        <f>IF(ISBLANK(Tabelle1[[#This Row],[Sample volume
'[µL']]]),"",Tabelle1[[#This Row],[Sample volume
'[µL']]])</f>
        <v/>
      </c>
      <c r="M91" t="str">
        <f>IF(ISBLANK(Tabelle1[[#This Row],[Purity OD 260nm/280nm]]),"",Tabelle1[[#This Row],[Purity OD 260nm/280nm]])</f>
        <v/>
      </c>
      <c r="N91" t="str">
        <f>IF(ISBLANK(Tabelle1[[#This Row],[Purity OD 260nm/230nm]]),"",Tabelle1[[#This Row],[Purity OD 260nm/230nm]])</f>
        <v/>
      </c>
      <c r="O91" t="str">
        <f>IF(ISBLANK(Tabelle1[[#This Row],[Total amount '[µg']]]),"",Tabelle1[[#This Row],[Total amount '[µg']]])</f>
        <v/>
      </c>
      <c r="P91" t="str">
        <f>IF(ISBLANK(Tabelle1[[#This Row],[RIN/DIN]]),"",Tabelle1[[#This Row],[RIN/DIN]])</f>
        <v/>
      </c>
      <c r="Q91" t="str">
        <f>IF(ISBLANK(Tabelle1[[#This Row],[Pool name]]),"",Tabelle1[[#This Row],[Pool name]])</f>
        <v/>
      </c>
      <c r="R91" t="str">
        <f>IF(ISBLANK(Tabelle1[[#This Row],[Concentration single library '[ng/µl']]]),"",Tabelle1[[#This Row],[Concentration single library '[ng/µl']]])</f>
        <v/>
      </c>
      <c r="S91" t="str">
        <f>IF(ISBLANK(Tabelle1[[#This Row],[Fragment size pool '[bp'] after indexing]]),"",Tabelle1[[#This Row],[Fragment size pool '[bp'] after indexing]])</f>
        <v/>
      </c>
    </row>
    <row r="92" spans="1:19" x14ac:dyDescent="0.2">
      <c r="A92">
        <f>IF(ISBLANK(Tabelle1[[#This Row],[Sample Number]]),"",Tabelle1[[#This Row],[Sample Number]])</f>
        <v>90</v>
      </c>
      <c r="B92" t="str">
        <f>IF(ISBLANK(Tabelle1[[#This Row],[QBiC barcode (filled by QBiC)]]),"",Tabelle1[[#This Row],[QBiC barcode (filled by QBiC)]])</f>
        <v/>
      </c>
      <c r="C92" t="str">
        <f>IF(ISBLANK(Tabelle1[[#This Row],[Lab ID]]),"",Tabelle1[[#This Row],[Lab ID]])</f>
        <v/>
      </c>
      <c r="E92" t="str">
        <f>IF(ISBLANK(Tabelle1[[#This Row],[Plate position (e.g. A1)]]),"",Tabelle1[[#This Row],[Plate position (e.g. A1)]])</f>
        <v/>
      </c>
      <c r="F92" t="str">
        <f>IF(ISBLANK(Tabelle1[[#This Row],[Plate title]]),"",Tabelle1[[#This Row],[Plate title]])</f>
        <v/>
      </c>
      <c r="G92" t="str">
        <f>IF(ISBLANK(Tabelle1[[#This Row],[Sample name]]),"",Tabelle1[[#This Row],[Sample name]])</f>
        <v/>
      </c>
      <c r="H92" t="str">
        <f>IF(ISBLANK(Tabelle1[[#This Row],[Batch to respect for sample preparation]]),"",Tabelle1[[#This Row],[Batch to respect for sample preparation]])</f>
        <v/>
      </c>
      <c r="I92" t="str">
        <f>IF(ISBLANK(Tabelle1[[#This Row],[Biological replicate]]),"",Tabelle1[[#This Row],[Biological replicate]])</f>
        <v/>
      </c>
      <c r="K92" t="str">
        <f>IF(ISBLANK(Tabelle1[[#This Row],[Elution buffer]]),"",Tabelle1[[#This Row],[Elution buffer]])</f>
        <v/>
      </c>
      <c r="L92" t="str">
        <f>IF(ISBLANK(Tabelle1[[#This Row],[Sample volume
'[µL']]]),"",Tabelle1[[#This Row],[Sample volume
'[µL']]])</f>
        <v/>
      </c>
      <c r="M92" t="str">
        <f>IF(ISBLANK(Tabelle1[[#This Row],[Purity OD 260nm/280nm]]),"",Tabelle1[[#This Row],[Purity OD 260nm/280nm]])</f>
        <v/>
      </c>
      <c r="N92" t="str">
        <f>IF(ISBLANK(Tabelle1[[#This Row],[Purity OD 260nm/230nm]]),"",Tabelle1[[#This Row],[Purity OD 260nm/230nm]])</f>
        <v/>
      </c>
      <c r="O92" t="str">
        <f>IF(ISBLANK(Tabelle1[[#This Row],[Total amount '[µg']]]),"",Tabelle1[[#This Row],[Total amount '[µg']]])</f>
        <v/>
      </c>
      <c r="P92" t="str">
        <f>IF(ISBLANK(Tabelle1[[#This Row],[RIN/DIN]]),"",Tabelle1[[#This Row],[RIN/DIN]])</f>
        <v/>
      </c>
      <c r="Q92" t="str">
        <f>IF(ISBLANK(Tabelle1[[#This Row],[Pool name]]),"",Tabelle1[[#This Row],[Pool name]])</f>
        <v/>
      </c>
      <c r="R92" t="str">
        <f>IF(ISBLANK(Tabelle1[[#This Row],[Concentration single library '[ng/µl']]]),"",Tabelle1[[#This Row],[Concentration single library '[ng/µl']]])</f>
        <v/>
      </c>
      <c r="S92" t="str">
        <f>IF(ISBLANK(Tabelle1[[#This Row],[Fragment size pool '[bp'] after indexing]]),"",Tabelle1[[#This Row],[Fragment size pool '[bp'] after indexing]])</f>
        <v/>
      </c>
    </row>
    <row r="93" spans="1:19" x14ac:dyDescent="0.2">
      <c r="A93">
        <f>IF(ISBLANK(Tabelle1[[#This Row],[Sample Number]]),"",Tabelle1[[#This Row],[Sample Number]])</f>
        <v>91</v>
      </c>
      <c r="B93" t="str">
        <f>IF(ISBLANK(Tabelle1[[#This Row],[QBiC barcode (filled by QBiC)]]),"",Tabelle1[[#This Row],[QBiC barcode (filled by QBiC)]])</f>
        <v/>
      </c>
      <c r="C93" t="str">
        <f>IF(ISBLANK(Tabelle1[[#This Row],[Lab ID]]),"",Tabelle1[[#This Row],[Lab ID]])</f>
        <v/>
      </c>
      <c r="E93" t="str">
        <f>IF(ISBLANK(Tabelle1[[#This Row],[Plate position (e.g. A1)]]),"",Tabelle1[[#This Row],[Plate position (e.g. A1)]])</f>
        <v/>
      </c>
      <c r="F93" t="str">
        <f>IF(ISBLANK(Tabelle1[[#This Row],[Plate title]]),"",Tabelle1[[#This Row],[Plate title]])</f>
        <v/>
      </c>
      <c r="G93" t="str">
        <f>IF(ISBLANK(Tabelle1[[#This Row],[Sample name]]),"",Tabelle1[[#This Row],[Sample name]])</f>
        <v/>
      </c>
      <c r="H93" t="str">
        <f>IF(ISBLANK(Tabelle1[[#This Row],[Batch to respect for sample preparation]]),"",Tabelle1[[#This Row],[Batch to respect for sample preparation]])</f>
        <v/>
      </c>
      <c r="I93" t="str">
        <f>IF(ISBLANK(Tabelle1[[#This Row],[Biological replicate]]),"",Tabelle1[[#This Row],[Biological replicate]])</f>
        <v/>
      </c>
      <c r="K93" t="str">
        <f>IF(ISBLANK(Tabelle1[[#This Row],[Elution buffer]]),"",Tabelle1[[#This Row],[Elution buffer]])</f>
        <v/>
      </c>
      <c r="L93" t="str">
        <f>IF(ISBLANK(Tabelle1[[#This Row],[Sample volume
'[µL']]]),"",Tabelle1[[#This Row],[Sample volume
'[µL']]])</f>
        <v/>
      </c>
      <c r="M93" t="str">
        <f>IF(ISBLANK(Tabelle1[[#This Row],[Purity OD 260nm/280nm]]),"",Tabelle1[[#This Row],[Purity OD 260nm/280nm]])</f>
        <v/>
      </c>
      <c r="N93" t="str">
        <f>IF(ISBLANK(Tabelle1[[#This Row],[Purity OD 260nm/230nm]]),"",Tabelle1[[#This Row],[Purity OD 260nm/230nm]])</f>
        <v/>
      </c>
      <c r="O93" t="str">
        <f>IF(ISBLANK(Tabelle1[[#This Row],[Total amount '[µg']]]),"",Tabelle1[[#This Row],[Total amount '[µg']]])</f>
        <v/>
      </c>
      <c r="P93" t="str">
        <f>IF(ISBLANK(Tabelle1[[#This Row],[RIN/DIN]]),"",Tabelle1[[#This Row],[RIN/DIN]])</f>
        <v/>
      </c>
      <c r="Q93" t="str">
        <f>IF(ISBLANK(Tabelle1[[#This Row],[Pool name]]),"",Tabelle1[[#This Row],[Pool name]])</f>
        <v/>
      </c>
      <c r="R93" t="str">
        <f>IF(ISBLANK(Tabelle1[[#This Row],[Concentration single library '[ng/µl']]]),"",Tabelle1[[#This Row],[Concentration single library '[ng/µl']]])</f>
        <v/>
      </c>
      <c r="S93" t="str">
        <f>IF(ISBLANK(Tabelle1[[#This Row],[Fragment size pool '[bp'] after indexing]]),"",Tabelle1[[#This Row],[Fragment size pool '[bp'] after indexing]])</f>
        <v/>
      </c>
    </row>
    <row r="94" spans="1:19" x14ac:dyDescent="0.2">
      <c r="A94">
        <f>IF(ISBLANK(Tabelle1[[#This Row],[Sample Number]]),"",Tabelle1[[#This Row],[Sample Number]])</f>
        <v>92</v>
      </c>
      <c r="B94" t="str">
        <f>IF(ISBLANK(Tabelle1[[#This Row],[QBiC barcode (filled by QBiC)]]),"",Tabelle1[[#This Row],[QBiC barcode (filled by QBiC)]])</f>
        <v/>
      </c>
      <c r="C94" t="str">
        <f>IF(ISBLANK(Tabelle1[[#This Row],[Lab ID]]),"",Tabelle1[[#This Row],[Lab ID]])</f>
        <v/>
      </c>
      <c r="E94" t="str">
        <f>IF(ISBLANK(Tabelle1[[#This Row],[Plate position (e.g. A1)]]),"",Tabelle1[[#This Row],[Plate position (e.g. A1)]])</f>
        <v/>
      </c>
      <c r="F94" t="str">
        <f>IF(ISBLANK(Tabelle1[[#This Row],[Plate title]]),"",Tabelle1[[#This Row],[Plate title]])</f>
        <v/>
      </c>
      <c r="G94" t="str">
        <f>IF(ISBLANK(Tabelle1[[#This Row],[Sample name]]),"",Tabelle1[[#This Row],[Sample name]])</f>
        <v/>
      </c>
      <c r="H94" t="str">
        <f>IF(ISBLANK(Tabelle1[[#This Row],[Batch to respect for sample preparation]]),"",Tabelle1[[#This Row],[Batch to respect for sample preparation]])</f>
        <v/>
      </c>
      <c r="I94" t="str">
        <f>IF(ISBLANK(Tabelle1[[#This Row],[Biological replicate]]),"",Tabelle1[[#This Row],[Biological replicate]])</f>
        <v/>
      </c>
      <c r="K94" t="str">
        <f>IF(ISBLANK(Tabelle1[[#This Row],[Elution buffer]]),"",Tabelle1[[#This Row],[Elution buffer]])</f>
        <v/>
      </c>
      <c r="L94" t="str">
        <f>IF(ISBLANK(Tabelle1[[#This Row],[Sample volume
'[µL']]]),"",Tabelle1[[#This Row],[Sample volume
'[µL']]])</f>
        <v/>
      </c>
      <c r="M94" t="str">
        <f>IF(ISBLANK(Tabelle1[[#This Row],[Purity OD 260nm/280nm]]),"",Tabelle1[[#This Row],[Purity OD 260nm/280nm]])</f>
        <v/>
      </c>
      <c r="N94" t="str">
        <f>IF(ISBLANK(Tabelle1[[#This Row],[Purity OD 260nm/230nm]]),"",Tabelle1[[#This Row],[Purity OD 260nm/230nm]])</f>
        <v/>
      </c>
      <c r="O94" t="str">
        <f>IF(ISBLANK(Tabelle1[[#This Row],[Total amount '[µg']]]),"",Tabelle1[[#This Row],[Total amount '[µg']]])</f>
        <v/>
      </c>
      <c r="P94" t="str">
        <f>IF(ISBLANK(Tabelle1[[#This Row],[RIN/DIN]]),"",Tabelle1[[#This Row],[RIN/DIN]])</f>
        <v/>
      </c>
      <c r="Q94" t="str">
        <f>IF(ISBLANK(Tabelle1[[#This Row],[Pool name]]),"",Tabelle1[[#This Row],[Pool name]])</f>
        <v/>
      </c>
      <c r="R94" t="str">
        <f>IF(ISBLANK(Tabelle1[[#This Row],[Concentration single library '[ng/µl']]]),"",Tabelle1[[#This Row],[Concentration single library '[ng/µl']]])</f>
        <v/>
      </c>
      <c r="S94" t="str">
        <f>IF(ISBLANK(Tabelle1[[#This Row],[Fragment size pool '[bp'] after indexing]]),"",Tabelle1[[#This Row],[Fragment size pool '[bp'] after indexing]])</f>
        <v/>
      </c>
    </row>
    <row r="95" spans="1:19" x14ac:dyDescent="0.2">
      <c r="A95">
        <f>IF(ISBLANK(Tabelle1[[#This Row],[Sample Number]]),"",Tabelle1[[#This Row],[Sample Number]])</f>
        <v>93</v>
      </c>
      <c r="B95" t="str">
        <f>IF(ISBLANK(Tabelle1[[#This Row],[QBiC barcode (filled by QBiC)]]),"",Tabelle1[[#This Row],[QBiC barcode (filled by QBiC)]])</f>
        <v/>
      </c>
      <c r="C95" t="str">
        <f>IF(ISBLANK(Tabelle1[[#This Row],[Lab ID]]),"",Tabelle1[[#This Row],[Lab ID]])</f>
        <v/>
      </c>
      <c r="E95" t="str">
        <f>IF(ISBLANK(Tabelle1[[#This Row],[Plate position (e.g. A1)]]),"",Tabelle1[[#This Row],[Plate position (e.g. A1)]])</f>
        <v/>
      </c>
      <c r="F95" t="str">
        <f>IF(ISBLANK(Tabelle1[[#This Row],[Plate title]]),"",Tabelle1[[#This Row],[Plate title]])</f>
        <v/>
      </c>
      <c r="G95" t="str">
        <f>IF(ISBLANK(Tabelle1[[#This Row],[Sample name]]),"",Tabelle1[[#This Row],[Sample name]])</f>
        <v/>
      </c>
      <c r="H95" t="str">
        <f>IF(ISBLANK(Tabelle1[[#This Row],[Batch to respect for sample preparation]]),"",Tabelle1[[#This Row],[Batch to respect for sample preparation]])</f>
        <v/>
      </c>
      <c r="I95" t="str">
        <f>IF(ISBLANK(Tabelle1[[#This Row],[Biological replicate]]),"",Tabelle1[[#This Row],[Biological replicate]])</f>
        <v/>
      </c>
      <c r="K95" t="str">
        <f>IF(ISBLANK(Tabelle1[[#This Row],[Elution buffer]]),"",Tabelle1[[#This Row],[Elution buffer]])</f>
        <v/>
      </c>
      <c r="L95" t="str">
        <f>IF(ISBLANK(Tabelle1[[#This Row],[Sample volume
'[µL']]]),"",Tabelle1[[#This Row],[Sample volume
'[µL']]])</f>
        <v/>
      </c>
      <c r="M95" t="str">
        <f>IF(ISBLANK(Tabelle1[[#This Row],[Purity OD 260nm/280nm]]),"",Tabelle1[[#This Row],[Purity OD 260nm/280nm]])</f>
        <v/>
      </c>
      <c r="N95" t="str">
        <f>IF(ISBLANK(Tabelle1[[#This Row],[Purity OD 260nm/230nm]]),"",Tabelle1[[#This Row],[Purity OD 260nm/230nm]])</f>
        <v/>
      </c>
      <c r="O95" t="str">
        <f>IF(ISBLANK(Tabelle1[[#This Row],[Total amount '[µg']]]),"",Tabelle1[[#This Row],[Total amount '[µg']]])</f>
        <v/>
      </c>
      <c r="P95" t="str">
        <f>IF(ISBLANK(Tabelle1[[#This Row],[RIN/DIN]]),"",Tabelle1[[#This Row],[RIN/DIN]])</f>
        <v/>
      </c>
      <c r="Q95" t="str">
        <f>IF(ISBLANK(Tabelle1[[#This Row],[Pool name]]),"",Tabelle1[[#This Row],[Pool name]])</f>
        <v/>
      </c>
      <c r="R95" t="str">
        <f>IF(ISBLANK(Tabelle1[[#This Row],[Concentration single library '[ng/µl']]]),"",Tabelle1[[#This Row],[Concentration single library '[ng/µl']]])</f>
        <v/>
      </c>
      <c r="S95" t="str">
        <f>IF(ISBLANK(Tabelle1[[#This Row],[Fragment size pool '[bp'] after indexing]]),"",Tabelle1[[#This Row],[Fragment size pool '[bp'] after indexing]])</f>
        <v/>
      </c>
    </row>
    <row r="96" spans="1:19" x14ac:dyDescent="0.2">
      <c r="A96">
        <f>IF(ISBLANK(Tabelle1[[#This Row],[Sample Number]]),"",Tabelle1[[#This Row],[Sample Number]])</f>
        <v>94</v>
      </c>
      <c r="B96" t="str">
        <f>IF(ISBLANK(Tabelle1[[#This Row],[QBiC barcode (filled by QBiC)]]),"",Tabelle1[[#This Row],[QBiC barcode (filled by QBiC)]])</f>
        <v/>
      </c>
      <c r="C96" t="str">
        <f>IF(ISBLANK(Tabelle1[[#This Row],[Lab ID]]),"",Tabelle1[[#This Row],[Lab ID]])</f>
        <v/>
      </c>
      <c r="E96" t="str">
        <f>IF(ISBLANK(Tabelle1[[#This Row],[Plate position (e.g. A1)]]),"",Tabelle1[[#This Row],[Plate position (e.g. A1)]])</f>
        <v/>
      </c>
      <c r="F96" t="str">
        <f>IF(ISBLANK(Tabelle1[[#This Row],[Plate title]]),"",Tabelle1[[#This Row],[Plate title]])</f>
        <v/>
      </c>
      <c r="G96" t="str">
        <f>IF(ISBLANK(Tabelle1[[#This Row],[Sample name]]),"",Tabelle1[[#This Row],[Sample name]])</f>
        <v/>
      </c>
      <c r="H96" t="str">
        <f>IF(ISBLANK(Tabelle1[[#This Row],[Batch to respect for sample preparation]]),"",Tabelle1[[#This Row],[Batch to respect for sample preparation]])</f>
        <v/>
      </c>
      <c r="I96" t="str">
        <f>IF(ISBLANK(Tabelle1[[#This Row],[Biological replicate]]),"",Tabelle1[[#This Row],[Biological replicate]])</f>
        <v/>
      </c>
      <c r="K96" t="str">
        <f>IF(ISBLANK(Tabelle1[[#This Row],[Elution buffer]]),"",Tabelle1[[#This Row],[Elution buffer]])</f>
        <v/>
      </c>
      <c r="L96" t="str">
        <f>IF(ISBLANK(Tabelle1[[#This Row],[Sample volume
'[µL']]]),"",Tabelle1[[#This Row],[Sample volume
'[µL']]])</f>
        <v/>
      </c>
      <c r="M96" t="str">
        <f>IF(ISBLANK(Tabelle1[[#This Row],[Purity OD 260nm/280nm]]),"",Tabelle1[[#This Row],[Purity OD 260nm/280nm]])</f>
        <v/>
      </c>
      <c r="N96" t="str">
        <f>IF(ISBLANK(Tabelle1[[#This Row],[Purity OD 260nm/230nm]]),"",Tabelle1[[#This Row],[Purity OD 260nm/230nm]])</f>
        <v/>
      </c>
      <c r="O96" t="str">
        <f>IF(ISBLANK(Tabelle1[[#This Row],[Total amount '[µg']]]),"",Tabelle1[[#This Row],[Total amount '[µg']]])</f>
        <v/>
      </c>
      <c r="P96" t="str">
        <f>IF(ISBLANK(Tabelle1[[#This Row],[RIN/DIN]]),"",Tabelle1[[#This Row],[RIN/DIN]])</f>
        <v/>
      </c>
      <c r="Q96" t="str">
        <f>IF(ISBLANK(Tabelle1[[#This Row],[Pool name]]),"",Tabelle1[[#This Row],[Pool name]])</f>
        <v/>
      </c>
      <c r="R96" t="str">
        <f>IF(ISBLANK(Tabelle1[[#This Row],[Concentration single library '[ng/µl']]]),"",Tabelle1[[#This Row],[Concentration single library '[ng/µl']]])</f>
        <v/>
      </c>
      <c r="S96" t="str">
        <f>IF(ISBLANK(Tabelle1[[#This Row],[Fragment size pool '[bp'] after indexing]]),"",Tabelle1[[#This Row],[Fragment size pool '[bp'] after indexing]])</f>
        <v/>
      </c>
    </row>
    <row r="97" spans="1:19" x14ac:dyDescent="0.2">
      <c r="A97">
        <f>IF(ISBLANK(Tabelle1[[#This Row],[Sample Number]]),"",Tabelle1[[#This Row],[Sample Number]])</f>
        <v>95</v>
      </c>
      <c r="B97" t="str">
        <f>IF(ISBLANK(Tabelle1[[#This Row],[QBiC barcode (filled by QBiC)]]),"",Tabelle1[[#This Row],[QBiC barcode (filled by QBiC)]])</f>
        <v/>
      </c>
      <c r="C97" t="str">
        <f>IF(ISBLANK(Tabelle1[[#This Row],[Lab ID]]),"",Tabelle1[[#This Row],[Lab ID]])</f>
        <v/>
      </c>
      <c r="E97" t="str">
        <f>IF(ISBLANK(Tabelle1[[#This Row],[Plate position (e.g. A1)]]),"",Tabelle1[[#This Row],[Plate position (e.g. A1)]])</f>
        <v/>
      </c>
      <c r="F97" t="str">
        <f>IF(ISBLANK(Tabelle1[[#This Row],[Plate title]]),"",Tabelle1[[#This Row],[Plate title]])</f>
        <v/>
      </c>
      <c r="G97" t="str">
        <f>IF(ISBLANK(Tabelle1[[#This Row],[Sample name]]),"",Tabelle1[[#This Row],[Sample name]])</f>
        <v/>
      </c>
      <c r="H97" t="str">
        <f>IF(ISBLANK(Tabelle1[[#This Row],[Batch to respect for sample preparation]]),"",Tabelle1[[#This Row],[Batch to respect for sample preparation]])</f>
        <v/>
      </c>
      <c r="I97" t="str">
        <f>IF(ISBLANK(Tabelle1[[#This Row],[Biological replicate]]),"",Tabelle1[[#This Row],[Biological replicate]])</f>
        <v/>
      </c>
      <c r="K97" t="str">
        <f>IF(ISBLANK(Tabelle1[[#This Row],[Elution buffer]]),"",Tabelle1[[#This Row],[Elution buffer]])</f>
        <v/>
      </c>
      <c r="L97" t="str">
        <f>IF(ISBLANK(Tabelle1[[#This Row],[Sample volume
'[µL']]]),"",Tabelle1[[#This Row],[Sample volume
'[µL']]])</f>
        <v/>
      </c>
      <c r="M97" t="str">
        <f>IF(ISBLANK(Tabelle1[[#This Row],[Purity OD 260nm/280nm]]),"",Tabelle1[[#This Row],[Purity OD 260nm/280nm]])</f>
        <v/>
      </c>
      <c r="N97" t="str">
        <f>IF(ISBLANK(Tabelle1[[#This Row],[Purity OD 260nm/230nm]]),"",Tabelle1[[#This Row],[Purity OD 260nm/230nm]])</f>
        <v/>
      </c>
      <c r="O97" t="str">
        <f>IF(ISBLANK(Tabelle1[[#This Row],[Total amount '[µg']]]),"",Tabelle1[[#This Row],[Total amount '[µg']]])</f>
        <v/>
      </c>
      <c r="P97" t="str">
        <f>IF(ISBLANK(Tabelle1[[#This Row],[RIN/DIN]]),"",Tabelle1[[#This Row],[RIN/DIN]])</f>
        <v/>
      </c>
      <c r="Q97" t="str">
        <f>IF(ISBLANK(Tabelle1[[#This Row],[Pool name]]),"",Tabelle1[[#This Row],[Pool name]])</f>
        <v/>
      </c>
      <c r="R97" t="str">
        <f>IF(ISBLANK(Tabelle1[[#This Row],[Concentration single library '[ng/µl']]]),"",Tabelle1[[#This Row],[Concentration single library '[ng/µl']]])</f>
        <v/>
      </c>
      <c r="S97" t="str">
        <f>IF(ISBLANK(Tabelle1[[#This Row],[Fragment size pool '[bp'] after indexing]]),"",Tabelle1[[#This Row],[Fragment size pool '[bp'] after indexing]])</f>
        <v/>
      </c>
    </row>
    <row r="98" spans="1:19" x14ac:dyDescent="0.2">
      <c r="A98">
        <f>IF(ISBLANK(Tabelle1[[#This Row],[Sample Number]]),"",Tabelle1[[#This Row],[Sample Number]])</f>
        <v>96</v>
      </c>
      <c r="B98" t="str">
        <f>IF(ISBLANK(Tabelle1[[#This Row],[QBiC barcode (filled by QBiC)]]),"",Tabelle1[[#This Row],[QBiC barcode (filled by QBiC)]])</f>
        <v/>
      </c>
      <c r="C98" t="str">
        <f>IF(ISBLANK(Tabelle1[[#This Row],[Lab ID]]),"",Tabelle1[[#This Row],[Lab ID]])</f>
        <v/>
      </c>
      <c r="E98" t="str">
        <f>IF(ISBLANK(Tabelle1[[#This Row],[Plate position (e.g. A1)]]),"",Tabelle1[[#This Row],[Plate position (e.g. A1)]])</f>
        <v/>
      </c>
      <c r="F98" t="str">
        <f>IF(ISBLANK(Tabelle1[[#This Row],[Plate title]]),"",Tabelle1[[#This Row],[Plate title]])</f>
        <v/>
      </c>
      <c r="G98" t="str">
        <f>IF(ISBLANK(Tabelle1[[#This Row],[Sample name]]),"",Tabelle1[[#This Row],[Sample name]])</f>
        <v/>
      </c>
      <c r="H98" t="str">
        <f>IF(ISBLANK(Tabelle1[[#This Row],[Batch to respect for sample preparation]]),"",Tabelle1[[#This Row],[Batch to respect for sample preparation]])</f>
        <v/>
      </c>
      <c r="I98" t="str">
        <f>IF(ISBLANK(Tabelle1[[#This Row],[Biological replicate]]),"",Tabelle1[[#This Row],[Biological replicate]])</f>
        <v/>
      </c>
      <c r="K98" t="str">
        <f>IF(ISBLANK(Tabelle1[[#This Row],[Elution buffer]]),"",Tabelle1[[#This Row],[Elution buffer]])</f>
        <v/>
      </c>
      <c r="L98" t="str">
        <f>IF(ISBLANK(Tabelle1[[#This Row],[Sample volume
'[µL']]]),"",Tabelle1[[#This Row],[Sample volume
'[µL']]])</f>
        <v/>
      </c>
      <c r="M98" t="str">
        <f>IF(ISBLANK(Tabelle1[[#This Row],[Purity OD 260nm/280nm]]),"",Tabelle1[[#This Row],[Purity OD 260nm/280nm]])</f>
        <v/>
      </c>
      <c r="N98" t="str">
        <f>IF(ISBLANK(Tabelle1[[#This Row],[Purity OD 260nm/230nm]]),"",Tabelle1[[#This Row],[Purity OD 260nm/230nm]])</f>
        <v/>
      </c>
      <c r="O98" t="str">
        <f>IF(ISBLANK(Tabelle1[[#This Row],[Total amount '[µg']]]),"",Tabelle1[[#This Row],[Total amount '[µg']]])</f>
        <v/>
      </c>
      <c r="P98" t="str">
        <f>IF(ISBLANK(Tabelle1[[#This Row],[RIN/DIN]]),"",Tabelle1[[#This Row],[RIN/DIN]])</f>
        <v/>
      </c>
      <c r="Q98" t="str">
        <f>IF(ISBLANK(Tabelle1[[#This Row],[Pool name]]),"",Tabelle1[[#This Row],[Pool name]])</f>
        <v/>
      </c>
      <c r="R98" t="str">
        <f>IF(ISBLANK(Tabelle1[[#This Row],[Concentration single library '[ng/µl']]]),"",Tabelle1[[#This Row],[Concentration single library '[ng/µl']]])</f>
        <v/>
      </c>
      <c r="S98" t="str">
        <f>IF(ISBLANK(Tabelle1[[#This Row],[Fragment size pool '[bp'] after indexing]]),"",Tabelle1[[#This Row],[Fragment size pool '[bp'] after indexing]])</f>
        <v/>
      </c>
    </row>
    <row r="99" spans="1:19" x14ac:dyDescent="0.2">
      <c r="A99">
        <f>IF(ISBLANK(Tabelle1[[#This Row],[Sample Number]]),"",Tabelle1[[#This Row],[Sample Number]])</f>
        <v>97</v>
      </c>
      <c r="B99" t="str">
        <f>IF(ISBLANK(Tabelle1[[#This Row],[QBiC barcode (filled by QBiC)]]),"",Tabelle1[[#This Row],[QBiC barcode (filled by QBiC)]])</f>
        <v/>
      </c>
      <c r="C99" t="str">
        <f>IF(ISBLANK(Tabelle1[[#This Row],[Lab ID]]),"",Tabelle1[[#This Row],[Lab ID]])</f>
        <v/>
      </c>
      <c r="E99" t="str">
        <f>IF(ISBLANK(Tabelle1[[#This Row],[Plate position (e.g. A1)]]),"",Tabelle1[[#This Row],[Plate position (e.g. A1)]])</f>
        <v/>
      </c>
      <c r="F99" t="str">
        <f>IF(ISBLANK(Tabelle1[[#This Row],[Plate title]]),"",Tabelle1[[#This Row],[Plate title]])</f>
        <v/>
      </c>
      <c r="G99" t="str">
        <f>IF(ISBLANK(Tabelle1[[#This Row],[Sample name]]),"",Tabelle1[[#This Row],[Sample name]])</f>
        <v/>
      </c>
      <c r="H99" t="str">
        <f>IF(ISBLANK(Tabelle1[[#This Row],[Batch to respect for sample preparation]]),"",Tabelle1[[#This Row],[Batch to respect for sample preparation]])</f>
        <v/>
      </c>
      <c r="I99" t="str">
        <f>IF(ISBLANK(Tabelle1[[#This Row],[Biological replicate]]),"",Tabelle1[[#This Row],[Biological replicate]])</f>
        <v/>
      </c>
      <c r="K99" t="str">
        <f>IF(ISBLANK(Tabelle1[[#This Row],[Elution buffer]]),"",Tabelle1[[#This Row],[Elution buffer]])</f>
        <v/>
      </c>
      <c r="L99" t="str">
        <f>IF(ISBLANK(Tabelle1[[#This Row],[Sample volume
'[µL']]]),"",Tabelle1[[#This Row],[Sample volume
'[µL']]])</f>
        <v/>
      </c>
      <c r="M99" t="str">
        <f>IF(ISBLANK(Tabelle1[[#This Row],[Purity OD 260nm/280nm]]),"",Tabelle1[[#This Row],[Purity OD 260nm/280nm]])</f>
        <v/>
      </c>
      <c r="N99" t="str">
        <f>IF(ISBLANK(Tabelle1[[#This Row],[Purity OD 260nm/230nm]]),"",Tabelle1[[#This Row],[Purity OD 260nm/230nm]])</f>
        <v/>
      </c>
      <c r="O99" t="str">
        <f>IF(ISBLANK(Tabelle1[[#This Row],[Total amount '[µg']]]),"",Tabelle1[[#This Row],[Total amount '[µg']]])</f>
        <v/>
      </c>
      <c r="P99" t="str">
        <f>IF(ISBLANK(Tabelle1[[#This Row],[RIN/DIN]]),"",Tabelle1[[#This Row],[RIN/DIN]])</f>
        <v/>
      </c>
      <c r="Q99" t="str">
        <f>IF(ISBLANK(Tabelle1[[#This Row],[Pool name]]),"",Tabelle1[[#This Row],[Pool name]])</f>
        <v/>
      </c>
      <c r="R99" t="str">
        <f>IF(ISBLANK(Tabelle1[[#This Row],[Concentration single library '[ng/µl']]]),"",Tabelle1[[#This Row],[Concentration single library '[ng/µl']]])</f>
        <v/>
      </c>
      <c r="S99" t="str">
        <f>IF(ISBLANK(Tabelle1[[#This Row],[Fragment size pool '[bp'] after indexing]]),"",Tabelle1[[#This Row],[Fragment size pool '[bp'] after indexing]])</f>
        <v/>
      </c>
    </row>
    <row r="100" spans="1:19" x14ac:dyDescent="0.2">
      <c r="A100">
        <f>IF(ISBLANK(Tabelle1[[#This Row],[Sample Number]]),"",Tabelle1[[#This Row],[Sample Number]])</f>
        <v>98</v>
      </c>
      <c r="B100" t="str">
        <f>IF(ISBLANK(Tabelle1[[#This Row],[QBiC barcode (filled by QBiC)]]),"",Tabelle1[[#This Row],[QBiC barcode (filled by QBiC)]])</f>
        <v/>
      </c>
      <c r="C100" t="str">
        <f>IF(ISBLANK(Tabelle1[[#This Row],[Lab ID]]),"",Tabelle1[[#This Row],[Lab ID]])</f>
        <v/>
      </c>
      <c r="E100" t="str">
        <f>IF(ISBLANK(Tabelle1[[#This Row],[Plate position (e.g. A1)]]),"",Tabelle1[[#This Row],[Plate position (e.g. A1)]])</f>
        <v/>
      </c>
      <c r="F100" t="str">
        <f>IF(ISBLANK(Tabelle1[[#This Row],[Plate title]]),"",Tabelle1[[#This Row],[Plate title]])</f>
        <v/>
      </c>
      <c r="G100" t="str">
        <f>IF(ISBLANK(Tabelle1[[#This Row],[Sample name]]),"",Tabelle1[[#This Row],[Sample name]])</f>
        <v/>
      </c>
      <c r="H100" t="str">
        <f>IF(ISBLANK(Tabelle1[[#This Row],[Batch to respect for sample preparation]]),"",Tabelle1[[#This Row],[Batch to respect for sample preparation]])</f>
        <v/>
      </c>
      <c r="I100" t="str">
        <f>IF(ISBLANK(Tabelle1[[#This Row],[Biological replicate]]),"",Tabelle1[[#This Row],[Biological replicate]])</f>
        <v/>
      </c>
      <c r="K100" t="str">
        <f>IF(ISBLANK(Tabelle1[[#This Row],[Elution buffer]]),"",Tabelle1[[#This Row],[Elution buffer]])</f>
        <v/>
      </c>
      <c r="L100" t="str">
        <f>IF(ISBLANK(Tabelle1[[#This Row],[Sample volume
'[µL']]]),"",Tabelle1[[#This Row],[Sample volume
'[µL']]])</f>
        <v/>
      </c>
      <c r="M100" t="str">
        <f>IF(ISBLANK(Tabelle1[[#This Row],[Purity OD 260nm/280nm]]),"",Tabelle1[[#This Row],[Purity OD 260nm/280nm]])</f>
        <v/>
      </c>
      <c r="N100" t="str">
        <f>IF(ISBLANK(Tabelle1[[#This Row],[Purity OD 260nm/230nm]]),"",Tabelle1[[#This Row],[Purity OD 260nm/230nm]])</f>
        <v/>
      </c>
      <c r="O100" t="str">
        <f>IF(ISBLANK(Tabelle1[[#This Row],[Total amount '[µg']]]),"",Tabelle1[[#This Row],[Total amount '[µg']]])</f>
        <v/>
      </c>
      <c r="P100" t="str">
        <f>IF(ISBLANK(Tabelle1[[#This Row],[RIN/DIN]]),"",Tabelle1[[#This Row],[RIN/DIN]])</f>
        <v/>
      </c>
      <c r="Q100" t="str">
        <f>IF(ISBLANK(Tabelle1[[#This Row],[Pool name]]),"",Tabelle1[[#This Row],[Pool name]])</f>
        <v/>
      </c>
      <c r="R100" t="str">
        <f>IF(ISBLANK(Tabelle1[[#This Row],[Concentration single library '[ng/µl']]]),"",Tabelle1[[#This Row],[Concentration single library '[ng/µl']]])</f>
        <v/>
      </c>
      <c r="S100" t="str">
        <f>IF(ISBLANK(Tabelle1[[#This Row],[Fragment size pool '[bp'] after indexing]]),"",Tabelle1[[#This Row],[Fragment size pool '[bp'] after indexing]])</f>
        <v/>
      </c>
    </row>
    <row r="101" spans="1:19" x14ac:dyDescent="0.2">
      <c r="A101">
        <f>IF(ISBLANK(Tabelle1[[#This Row],[Sample Number]]),"",Tabelle1[[#This Row],[Sample Number]])</f>
        <v>99</v>
      </c>
      <c r="B101" t="str">
        <f>IF(ISBLANK(Tabelle1[[#This Row],[QBiC barcode (filled by QBiC)]]),"",Tabelle1[[#This Row],[QBiC barcode (filled by QBiC)]])</f>
        <v/>
      </c>
      <c r="C101" t="str">
        <f>IF(ISBLANK(Tabelle1[[#This Row],[Lab ID]]),"",Tabelle1[[#This Row],[Lab ID]])</f>
        <v/>
      </c>
      <c r="E101" t="str">
        <f>IF(ISBLANK(Tabelle1[[#This Row],[Plate position (e.g. A1)]]),"",Tabelle1[[#This Row],[Plate position (e.g. A1)]])</f>
        <v/>
      </c>
      <c r="F101" t="str">
        <f>IF(ISBLANK(Tabelle1[[#This Row],[Plate title]]),"",Tabelle1[[#This Row],[Plate title]])</f>
        <v/>
      </c>
      <c r="G101" t="str">
        <f>IF(ISBLANK(Tabelle1[[#This Row],[Sample name]]),"",Tabelle1[[#This Row],[Sample name]])</f>
        <v/>
      </c>
      <c r="H101" t="str">
        <f>IF(ISBLANK(Tabelle1[[#This Row],[Batch to respect for sample preparation]]),"",Tabelle1[[#This Row],[Batch to respect for sample preparation]])</f>
        <v/>
      </c>
      <c r="I101" t="str">
        <f>IF(ISBLANK(Tabelle1[[#This Row],[Biological replicate]]),"",Tabelle1[[#This Row],[Biological replicate]])</f>
        <v/>
      </c>
      <c r="K101" t="str">
        <f>IF(ISBLANK(Tabelle1[[#This Row],[Elution buffer]]),"",Tabelle1[[#This Row],[Elution buffer]])</f>
        <v/>
      </c>
      <c r="L101" t="str">
        <f>IF(ISBLANK(Tabelle1[[#This Row],[Sample volume
'[µL']]]),"",Tabelle1[[#This Row],[Sample volume
'[µL']]])</f>
        <v/>
      </c>
      <c r="M101" t="str">
        <f>IF(ISBLANK(Tabelle1[[#This Row],[Purity OD 260nm/280nm]]),"",Tabelle1[[#This Row],[Purity OD 260nm/280nm]])</f>
        <v/>
      </c>
      <c r="N101" t="str">
        <f>IF(ISBLANK(Tabelle1[[#This Row],[Purity OD 260nm/230nm]]),"",Tabelle1[[#This Row],[Purity OD 260nm/230nm]])</f>
        <v/>
      </c>
      <c r="O101" t="str">
        <f>IF(ISBLANK(Tabelle1[[#This Row],[Total amount '[µg']]]),"",Tabelle1[[#This Row],[Total amount '[µg']]])</f>
        <v/>
      </c>
      <c r="P101" t="str">
        <f>IF(ISBLANK(Tabelle1[[#This Row],[RIN/DIN]]),"",Tabelle1[[#This Row],[RIN/DIN]])</f>
        <v/>
      </c>
      <c r="Q101" t="str">
        <f>IF(ISBLANK(Tabelle1[[#This Row],[Pool name]]),"",Tabelle1[[#This Row],[Pool name]])</f>
        <v/>
      </c>
      <c r="R101" t="str">
        <f>IF(ISBLANK(Tabelle1[[#This Row],[Concentration single library '[ng/µl']]]),"",Tabelle1[[#This Row],[Concentration single library '[ng/µl']]])</f>
        <v/>
      </c>
      <c r="S101" t="str">
        <f>IF(ISBLANK(Tabelle1[[#This Row],[Fragment size pool '[bp'] after indexing]]),"",Tabelle1[[#This Row],[Fragment size pool '[bp'] after indexing]])</f>
        <v/>
      </c>
    </row>
    <row r="102" spans="1:19" x14ac:dyDescent="0.2">
      <c r="A102">
        <f>IF(ISBLANK(Tabelle1[[#This Row],[Sample Number]]),"",Tabelle1[[#This Row],[Sample Number]])</f>
        <v>100</v>
      </c>
      <c r="B102" t="str">
        <f>IF(ISBLANK(Tabelle1[[#This Row],[QBiC barcode (filled by QBiC)]]),"",Tabelle1[[#This Row],[QBiC barcode (filled by QBiC)]])</f>
        <v/>
      </c>
      <c r="C102" t="str">
        <f>IF(ISBLANK(Tabelle1[[#This Row],[Lab ID]]),"",Tabelle1[[#This Row],[Lab ID]])</f>
        <v/>
      </c>
      <c r="E102" t="str">
        <f>IF(ISBLANK(Tabelle1[[#This Row],[Plate position (e.g. A1)]]),"",Tabelle1[[#This Row],[Plate position (e.g. A1)]])</f>
        <v/>
      </c>
      <c r="F102" t="str">
        <f>IF(ISBLANK(Tabelle1[[#This Row],[Plate title]]),"",Tabelle1[[#This Row],[Plate title]])</f>
        <v/>
      </c>
      <c r="G102" t="str">
        <f>IF(ISBLANK(Tabelle1[[#This Row],[Sample name]]),"",Tabelle1[[#This Row],[Sample name]])</f>
        <v/>
      </c>
      <c r="H102" t="str">
        <f>IF(ISBLANK(Tabelle1[[#This Row],[Batch to respect for sample preparation]]),"",Tabelle1[[#This Row],[Batch to respect for sample preparation]])</f>
        <v/>
      </c>
      <c r="I102" t="str">
        <f>IF(ISBLANK(Tabelle1[[#This Row],[Biological replicate]]),"",Tabelle1[[#This Row],[Biological replicate]])</f>
        <v/>
      </c>
      <c r="K102" t="str">
        <f>IF(ISBLANK(Tabelle1[[#This Row],[Elution buffer]]),"",Tabelle1[[#This Row],[Elution buffer]])</f>
        <v/>
      </c>
      <c r="L102" t="str">
        <f>IF(ISBLANK(Tabelle1[[#This Row],[Sample volume
'[µL']]]),"",Tabelle1[[#This Row],[Sample volume
'[µL']]])</f>
        <v/>
      </c>
      <c r="M102" t="str">
        <f>IF(ISBLANK(Tabelle1[[#This Row],[Purity OD 260nm/280nm]]),"",Tabelle1[[#This Row],[Purity OD 260nm/280nm]])</f>
        <v/>
      </c>
      <c r="N102" t="str">
        <f>IF(ISBLANK(Tabelle1[[#This Row],[Purity OD 260nm/230nm]]),"",Tabelle1[[#This Row],[Purity OD 260nm/230nm]])</f>
        <v/>
      </c>
      <c r="O102" t="str">
        <f>IF(ISBLANK(Tabelle1[[#This Row],[Total amount '[µg']]]),"",Tabelle1[[#This Row],[Total amount '[µg']]])</f>
        <v/>
      </c>
      <c r="P102" t="str">
        <f>IF(ISBLANK(Tabelle1[[#This Row],[RIN/DIN]]),"",Tabelle1[[#This Row],[RIN/DIN]])</f>
        <v/>
      </c>
      <c r="Q102" t="str">
        <f>IF(ISBLANK(Tabelle1[[#This Row],[Pool name]]),"",Tabelle1[[#This Row],[Pool name]])</f>
        <v/>
      </c>
      <c r="R102" t="str">
        <f>IF(ISBLANK(Tabelle1[[#This Row],[Concentration single library '[ng/µl']]]),"",Tabelle1[[#This Row],[Concentration single library '[ng/µl']]])</f>
        <v/>
      </c>
      <c r="S102" t="str">
        <f>IF(ISBLANK(Tabelle1[[#This Row],[Fragment size pool '[bp'] after indexing]]),"",Tabelle1[[#This Row],[Fragment size pool '[bp'] after indexing]])</f>
        <v/>
      </c>
    </row>
  </sheetData>
  <pageMargins left="0.7" right="0.7" top="0.78740157499999996" bottom="0.78740157499999996" header="0.3" footer="0.3"/>
  <ignoredErrors>
    <ignoredError sqref="D3 D29:D75 D76:D104 D4:D28 J3:J101" calculatedColumn="1"/>
  </ignoredErrors>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8690A591-41D8-BA4E-AB78-953E4E0BBABD}">
          <x14:formula1>
            <xm:f>INFO!$K$2:$K$7</xm:f>
          </x14:formula1>
          <xm:sqref>D3:D102</xm:sqref>
        </x14:dataValidation>
        <x14:dataValidation type="list" allowBlank="1" showInputMessage="1" showErrorMessage="1" xr:uid="{E35FE103-3455-C64D-B536-53E52A91E09D}">
          <x14:formula1>
            <xm:f>INFO!$L$2:$L$8</xm:f>
          </x14:formula1>
          <xm:sqref>J3:J102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14D2-E571-416B-A31D-96F46BDF13BC}">
  <sheetPr>
    <tabColor rgb="FFFFC000"/>
  </sheetPr>
  <dimension ref="A1:R48"/>
  <sheetViews>
    <sheetView topLeftCell="F1" workbookViewId="0">
      <selection activeCell="P5" sqref="P5"/>
    </sheetView>
  </sheetViews>
  <sheetFormatPr baseColWidth="10" defaultRowHeight="15" x14ac:dyDescent="0.2"/>
  <cols>
    <col min="1" max="1" width="32.33203125" bestFit="1" customWidth="1"/>
    <col min="5" max="5" width="45.83203125" bestFit="1" customWidth="1"/>
    <col min="7" max="7" width="15.5" customWidth="1"/>
    <col min="8" max="8" width="12.33203125" customWidth="1"/>
    <col min="11" max="11" width="34.5" customWidth="1"/>
    <col min="12" max="12" width="20" customWidth="1"/>
    <col min="14" max="14" width="20.83203125" bestFit="1" customWidth="1"/>
    <col min="16" max="16" width="22.83203125" bestFit="1" customWidth="1"/>
  </cols>
  <sheetData>
    <row r="1" spans="1:18" x14ac:dyDescent="0.2">
      <c r="A1" s="37" t="s">
        <v>84</v>
      </c>
      <c r="C1" s="43" t="s">
        <v>21</v>
      </c>
      <c r="E1" s="43" t="s">
        <v>132</v>
      </c>
      <c r="G1" t="s">
        <v>162</v>
      </c>
      <c r="I1" t="s">
        <v>170</v>
      </c>
      <c r="K1" s="55" t="s">
        <v>199</v>
      </c>
      <c r="L1" s="55" t="s">
        <v>205</v>
      </c>
      <c r="N1" s="84" t="s">
        <v>464</v>
      </c>
      <c r="P1" s="84" t="s">
        <v>478</v>
      </c>
      <c r="R1" s="84" t="s">
        <v>21</v>
      </c>
    </row>
    <row r="2" spans="1:18" x14ac:dyDescent="0.2">
      <c r="A2" s="38" t="s">
        <v>85</v>
      </c>
      <c r="C2" s="41" t="s">
        <v>130</v>
      </c>
      <c r="E2" s="41" t="s">
        <v>133</v>
      </c>
      <c r="G2" t="s">
        <v>163</v>
      </c>
      <c r="I2" t="s">
        <v>168</v>
      </c>
      <c r="K2" s="53" t="s">
        <v>200</v>
      </c>
      <c r="L2" s="53" t="s">
        <v>206</v>
      </c>
      <c r="N2" s="52" t="s">
        <v>465</v>
      </c>
      <c r="P2" s="52" t="s">
        <v>490</v>
      </c>
      <c r="R2" s="52" t="s">
        <v>131</v>
      </c>
    </row>
    <row r="3" spans="1:18" x14ac:dyDescent="0.2">
      <c r="A3" s="38" t="s">
        <v>86</v>
      </c>
      <c r="C3" s="44" t="s">
        <v>131</v>
      </c>
      <c r="E3" s="42" t="s">
        <v>134</v>
      </c>
      <c r="G3" t="s">
        <v>164</v>
      </c>
      <c r="I3" t="s">
        <v>169</v>
      </c>
      <c r="K3" s="52" t="s">
        <v>201</v>
      </c>
      <c r="L3" s="52" t="s">
        <v>130</v>
      </c>
      <c r="N3" s="53" t="s">
        <v>466</v>
      </c>
      <c r="P3" s="53" t="s">
        <v>489</v>
      </c>
      <c r="R3" s="53" t="s">
        <v>130</v>
      </c>
    </row>
    <row r="4" spans="1:18" x14ac:dyDescent="0.2">
      <c r="A4" s="38" t="s">
        <v>87</v>
      </c>
      <c r="C4" s="47" t="s">
        <v>172</v>
      </c>
      <c r="E4" s="41" t="s">
        <v>135</v>
      </c>
      <c r="G4" t="s">
        <v>161</v>
      </c>
      <c r="I4" t="s">
        <v>161</v>
      </c>
      <c r="K4" s="53" t="s">
        <v>202</v>
      </c>
      <c r="L4" s="53" t="s">
        <v>207</v>
      </c>
      <c r="P4" s="52" t="s">
        <v>491</v>
      </c>
    </row>
    <row r="5" spans="1:18" ht="18" x14ac:dyDescent="0.2">
      <c r="A5" s="38" t="s">
        <v>88</v>
      </c>
      <c r="C5" t="s">
        <v>161</v>
      </c>
      <c r="E5" s="42" t="s">
        <v>136</v>
      </c>
      <c r="K5" s="52" t="s">
        <v>203</v>
      </c>
      <c r="L5" s="52" t="s">
        <v>208</v>
      </c>
      <c r="M5" s="54"/>
    </row>
    <row r="6" spans="1:18" ht="18" x14ac:dyDescent="0.2">
      <c r="A6" s="38" t="s">
        <v>89</v>
      </c>
      <c r="E6" s="41" t="s">
        <v>137</v>
      </c>
      <c r="K6" s="53" t="s">
        <v>204</v>
      </c>
      <c r="L6" s="53" t="s">
        <v>131</v>
      </c>
      <c r="M6" s="54"/>
    </row>
    <row r="7" spans="1:18" ht="18" x14ac:dyDescent="0.2">
      <c r="A7" s="39" t="s">
        <v>90</v>
      </c>
      <c r="E7" s="42" t="s">
        <v>138</v>
      </c>
      <c r="K7" s="52" t="s">
        <v>166</v>
      </c>
      <c r="L7" s="52" t="s">
        <v>209</v>
      </c>
      <c r="M7" s="54"/>
    </row>
    <row r="8" spans="1:18" ht="18" x14ac:dyDescent="0.2">
      <c r="A8" s="38" t="s">
        <v>91</v>
      </c>
      <c r="E8" s="41" t="s">
        <v>139</v>
      </c>
      <c r="L8" s="53" t="s">
        <v>210</v>
      </c>
      <c r="M8" s="54"/>
    </row>
    <row r="9" spans="1:18" ht="18" x14ac:dyDescent="0.2">
      <c r="A9" s="38" t="s">
        <v>92</v>
      </c>
      <c r="E9" s="42" t="s">
        <v>140</v>
      </c>
      <c r="M9" s="54"/>
    </row>
    <row r="10" spans="1:18" ht="18" x14ac:dyDescent="0.2">
      <c r="A10" s="38" t="s">
        <v>93</v>
      </c>
      <c r="E10" s="41" t="s">
        <v>141</v>
      </c>
      <c r="M10" s="54"/>
    </row>
    <row r="11" spans="1:18" x14ac:dyDescent="0.2">
      <c r="A11" s="38" t="s">
        <v>94</v>
      </c>
      <c r="E11" s="42" t="s">
        <v>142</v>
      </c>
    </row>
    <row r="12" spans="1:18" x14ac:dyDescent="0.2">
      <c r="A12" s="38" t="s">
        <v>95</v>
      </c>
      <c r="E12" s="41" t="s">
        <v>143</v>
      </c>
    </row>
    <row r="13" spans="1:18" x14ac:dyDescent="0.2">
      <c r="A13" s="38" t="s">
        <v>96</v>
      </c>
      <c r="E13" s="42" t="s">
        <v>144</v>
      </c>
    </row>
    <row r="14" spans="1:18" x14ac:dyDescent="0.2">
      <c r="A14" s="38" t="s">
        <v>97</v>
      </c>
      <c r="E14" s="41" t="s">
        <v>145</v>
      </c>
    </row>
    <row r="15" spans="1:18" x14ac:dyDescent="0.2">
      <c r="A15" s="38" t="s">
        <v>98</v>
      </c>
      <c r="E15" s="42" t="s">
        <v>146</v>
      </c>
    </row>
    <row r="16" spans="1:18" x14ac:dyDescent="0.2">
      <c r="A16" s="38" t="s">
        <v>99</v>
      </c>
      <c r="E16" s="41" t="s">
        <v>147</v>
      </c>
    </row>
    <row r="17" spans="1:5" x14ac:dyDescent="0.2">
      <c r="A17" s="38" t="s">
        <v>100</v>
      </c>
      <c r="E17" s="42" t="s">
        <v>148</v>
      </c>
    </row>
    <row r="18" spans="1:5" x14ac:dyDescent="0.2">
      <c r="A18" s="38" t="s">
        <v>101</v>
      </c>
      <c r="E18" s="41" t="s">
        <v>149</v>
      </c>
    </row>
    <row r="19" spans="1:5" x14ac:dyDescent="0.2">
      <c r="A19" s="38" t="s">
        <v>102</v>
      </c>
      <c r="E19" s="42" t="s">
        <v>150</v>
      </c>
    </row>
    <row r="20" spans="1:5" x14ac:dyDescent="0.2">
      <c r="A20" s="38" t="s">
        <v>103</v>
      </c>
      <c r="E20" s="41" t="s">
        <v>151</v>
      </c>
    </row>
    <row r="21" spans="1:5" x14ac:dyDescent="0.2">
      <c r="A21" s="38" t="s">
        <v>104</v>
      </c>
      <c r="E21" s="42" t="s">
        <v>152</v>
      </c>
    </row>
    <row r="22" spans="1:5" x14ac:dyDescent="0.2">
      <c r="A22" s="38" t="s">
        <v>105</v>
      </c>
      <c r="E22" s="41" t="s">
        <v>153</v>
      </c>
    </row>
    <row r="23" spans="1:5" x14ac:dyDescent="0.2">
      <c r="A23" s="38" t="s">
        <v>106</v>
      </c>
      <c r="E23" s="42" t="s">
        <v>154</v>
      </c>
    </row>
    <row r="24" spans="1:5" x14ac:dyDescent="0.2">
      <c r="A24" s="38" t="s">
        <v>107</v>
      </c>
      <c r="E24" s="41" t="s">
        <v>155</v>
      </c>
    </row>
    <row r="25" spans="1:5" x14ac:dyDescent="0.2">
      <c r="A25" s="38" t="s">
        <v>108</v>
      </c>
      <c r="E25" s="42" t="s">
        <v>156</v>
      </c>
    </row>
    <row r="26" spans="1:5" x14ac:dyDescent="0.2">
      <c r="A26" s="38" t="s">
        <v>109</v>
      </c>
      <c r="E26" s="41" t="s">
        <v>157</v>
      </c>
    </row>
    <row r="27" spans="1:5" x14ac:dyDescent="0.2">
      <c r="A27" s="38" t="s">
        <v>110</v>
      </c>
      <c r="E27" s="42" t="s">
        <v>158</v>
      </c>
    </row>
    <row r="28" spans="1:5" x14ac:dyDescent="0.2">
      <c r="A28" s="38" t="s">
        <v>111</v>
      </c>
      <c r="E28" s="41" t="s">
        <v>159</v>
      </c>
    </row>
    <row r="29" spans="1:5" x14ac:dyDescent="0.2">
      <c r="A29" s="38" t="s">
        <v>112</v>
      </c>
      <c r="E29" s="42" t="s">
        <v>160</v>
      </c>
    </row>
    <row r="30" spans="1:5" x14ac:dyDescent="0.2">
      <c r="A30" s="38" t="s">
        <v>113</v>
      </c>
      <c r="E30" s="45" t="s">
        <v>211</v>
      </c>
    </row>
    <row r="31" spans="1:5" x14ac:dyDescent="0.2">
      <c r="A31" s="38" t="s">
        <v>115</v>
      </c>
      <c r="E31" s="57" t="s">
        <v>212</v>
      </c>
    </row>
    <row r="32" spans="1:5" x14ac:dyDescent="0.2">
      <c r="A32" s="38" t="s">
        <v>116</v>
      </c>
      <c r="E32" s="41" t="s">
        <v>213</v>
      </c>
    </row>
    <row r="33" spans="1:5" x14ac:dyDescent="0.2">
      <c r="A33" s="38" t="s">
        <v>117</v>
      </c>
      <c r="E33" s="57" t="s">
        <v>214</v>
      </c>
    </row>
    <row r="34" spans="1:5" x14ac:dyDescent="0.2">
      <c r="A34" s="38" t="s">
        <v>118</v>
      </c>
      <c r="E34" s="45" t="s">
        <v>161</v>
      </c>
    </row>
    <row r="35" spans="1:5" x14ac:dyDescent="0.2">
      <c r="A35" s="38" t="s">
        <v>119</v>
      </c>
    </row>
    <row r="36" spans="1:5" x14ac:dyDescent="0.2">
      <c r="A36" s="38" t="s">
        <v>120</v>
      </c>
    </row>
    <row r="37" spans="1:5" x14ac:dyDescent="0.2">
      <c r="A37" s="38" t="s">
        <v>121</v>
      </c>
    </row>
    <row r="38" spans="1:5" x14ac:dyDescent="0.2">
      <c r="A38" s="38" t="s">
        <v>122</v>
      </c>
    </row>
    <row r="39" spans="1:5" x14ac:dyDescent="0.2">
      <c r="A39" s="38" t="s">
        <v>123</v>
      </c>
    </row>
    <row r="40" spans="1:5" x14ac:dyDescent="0.2">
      <c r="A40" s="38" t="s">
        <v>124</v>
      </c>
    </row>
    <row r="41" spans="1:5" x14ac:dyDescent="0.2">
      <c r="A41" s="38" t="s">
        <v>125</v>
      </c>
    </row>
    <row r="42" spans="1:5" x14ac:dyDescent="0.2">
      <c r="A42" s="38" t="s">
        <v>126</v>
      </c>
    </row>
    <row r="43" spans="1:5" x14ac:dyDescent="0.2">
      <c r="A43" s="38" t="s">
        <v>127</v>
      </c>
    </row>
    <row r="44" spans="1:5" x14ac:dyDescent="0.2">
      <c r="A44" s="38" t="s">
        <v>128</v>
      </c>
    </row>
    <row r="45" spans="1:5" x14ac:dyDescent="0.2">
      <c r="A45" s="38" t="s">
        <v>129</v>
      </c>
    </row>
    <row r="46" spans="1:5" x14ac:dyDescent="0.2">
      <c r="A46" s="39" t="s">
        <v>114</v>
      </c>
    </row>
    <row r="47" spans="1:5" x14ac:dyDescent="0.2">
      <c r="A47" s="39"/>
    </row>
    <row r="48" spans="1:5" x14ac:dyDescent="0.2">
      <c r="A48" s="39"/>
    </row>
  </sheetData>
  <pageMargins left="0.7" right="0.7" top="0.78740157499999996" bottom="0.78740157499999996"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70C0"/>
  </sheetPr>
  <dimension ref="A1:B11"/>
  <sheetViews>
    <sheetView zoomScale="171" zoomScaleNormal="171" workbookViewId="0">
      <selection activeCell="E22" sqref="E22"/>
    </sheetView>
  </sheetViews>
  <sheetFormatPr baseColWidth="10" defaultColWidth="11" defaultRowHeight="15" x14ac:dyDescent="0.2"/>
  <cols>
    <col min="1" max="1" width="17" bestFit="1" customWidth="1"/>
    <col min="2" max="2" width="14.5" customWidth="1"/>
  </cols>
  <sheetData>
    <row r="1" spans="1:2" x14ac:dyDescent="0.2">
      <c r="A1" s="56" t="s">
        <v>25</v>
      </c>
      <c r="B1" s="56" t="s">
        <v>26</v>
      </c>
    </row>
    <row r="2" spans="1:2" x14ac:dyDescent="0.2">
      <c r="A2" s="56" t="s">
        <v>27</v>
      </c>
      <c r="B2" s="56" t="s">
        <v>164</v>
      </c>
    </row>
    <row r="3" spans="1:2" x14ac:dyDescent="0.2">
      <c r="A3" s="56" t="s">
        <v>28</v>
      </c>
      <c r="B3" s="56" t="s">
        <v>29</v>
      </c>
    </row>
    <row r="4" spans="1:2" x14ac:dyDescent="0.2">
      <c r="A4" s="56" t="s">
        <v>30</v>
      </c>
      <c r="B4" s="56" t="s">
        <v>31</v>
      </c>
    </row>
    <row r="5" spans="1:2" x14ac:dyDescent="0.2">
      <c r="A5" s="56" t="s">
        <v>32</v>
      </c>
    </row>
    <row r="6" spans="1:2" x14ac:dyDescent="0.2">
      <c r="A6" s="56" t="s">
        <v>0</v>
      </c>
    </row>
    <row r="7" spans="1:2" x14ac:dyDescent="0.2">
      <c r="A7" s="56" t="s">
        <v>33</v>
      </c>
    </row>
    <row r="8" spans="1:2" x14ac:dyDescent="0.2">
      <c r="A8" s="56" t="s">
        <v>34</v>
      </c>
    </row>
    <row r="9" spans="1:2" x14ac:dyDescent="0.2">
      <c r="A9" s="56" t="s">
        <v>35</v>
      </c>
    </row>
    <row r="10" spans="1:2" x14ac:dyDescent="0.2">
      <c r="A10" s="56" t="s">
        <v>36</v>
      </c>
    </row>
    <row r="11" spans="1:2" x14ac:dyDescent="0.2">
      <c r="A11" s="56" t="s">
        <v>37</v>
      </c>
    </row>
  </sheetData>
  <pageMargins left="0.7" right="0.7" top="0.78749999999999998" bottom="0.78749999999999998"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A65E1C-F0C2-4A33-ACE5-C00286C91A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Customer Info</vt:lpstr>
      <vt:lpstr>Samples</vt:lpstr>
      <vt:lpstr>Samples (Template)</vt:lpstr>
      <vt:lpstr>IMGAG</vt:lpstr>
      <vt:lpstr>MIBI</vt:lpstr>
      <vt:lpstr>INFO</vt:lpstr>
      <vt:lpstr>Zellen</vt:lpstr>
      <vt:lpstr>Analyte</vt:lpstr>
      <vt:lpstr>Concen</vt:lpstr>
      <vt:lpstr>FFPE</vt:lpstr>
      <vt:lpstr>Species</vt:lpstr>
      <vt:lpstr>Table6</vt:lpstr>
      <vt:lpstr>Technologie</vt:lpstr>
    </vt:vector>
  </TitlesOfParts>
  <Company>Universitätsklinikum Tübingen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Poths</dc:creator>
  <cp:lastModifiedBy>Morgana Oquendo</cp:lastModifiedBy>
  <cp:revision>21</cp:revision>
  <cp:lastPrinted>2019-07-23T07:54:06Z</cp:lastPrinted>
  <dcterms:created xsi:type="dcterms:W3CDTF">2019-07-22T13:57:25Z</dcterms:created>
  <dcterms:modified xsi:type="dcterms:W3CDTF">2024-10-17T14:06:04Z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Universitätsklinikum Tübingen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