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955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5" i="1"/>
  <c r="K7"/>
  <c r="K9"/>
  <c r="K13"/>
  <c r="J4"/>
  <c r="K4" s="1"/>
  <c r="J5"/>
  <c r="J6"/>
  <c r="K6" s="1"/>
  <c r="J7"/>
  <c r="J8"/>
  <c r="K8" s="1"/>
  <c r="J9"/>
  <c r="J10"/>
  <c r="K10" s="1"/>
  <c r="J12"/>
  <c r="K12" s="1"/>
  <c r="J13"/>
  <c r="J3"/>
  <c r="K3" s="1"/>
  <c r="H3"/>
  <c r="I3"/>
  <c r="H4"/>
  <c r="I4"/>
  <c r="H5"/>
  <c r="I5"/>
  <c r="H6"/>
  <c r="I6"/>
  <c r="H7"/>
  <c r="I7"/>
  <c r="H8"/>
  <c r="I8"/>
  <c r="H9"/>
  <c r="I9"/>
  <c r="H10"/>
  <c r="I10"/>
  <c r="H12"/>
  <c r="I12"/>
  <c r="I13"/>
  <c r="H13"/>
  <c r="B11"/>
  <c r="C11"/>
  <c r="D11"/>
  <c r="E11"/>
  <c r="B9"/>
  <c r="C9"/>
  <c r="D9"/>
  <c r="E9"/>
  <c r="B7"/>
  <c r="C7" s="1"/>
  <c r="D7"/>
  <c r="B13"/>
  <c r="C13" s="1"/>
  <c r="D13"/>
  <c r="E13"/>
  <c r="B4"/>
  <c r="C4" s="1"/>
  <c r="B5"/>
  <c r="D5" s="1"/>
  <c r="B6"/>
  <c r="C6" s="1"/>
  <c r="B8"/>
  <c r="D8" s="1"/>
  <c r="B10"/>
  <c r="C10" s="1"/>
  <c r="B12"/>
  <c r="D12" s="1"/>
  <c r="B3"/>
  <c r="C3" s="1"/>
  <c r="E12" l="1"/>
  <c r="E8"/>
  <c r="E5"/>
  <c r="D3"/>
  <c r="D10"/>
  <c r="D6"/>
  <c r="D4"/>
  <c r="C12"/>
  <c r="C8"/>
  <c r="C5"/>
  <c r="E3"/>
  <c r="E10"/>
  <c r="E6"/>
  <c r="E4"/>
  <c r="E7"/>
</calcChain>
</file>

<file path=xl/sharedStrings.xml><?xml version="1.0" encoding="utf-8"?>
<sst xmlns="http://schemas.openxmlformats.org/spreadsheetml/2006/main" count="13" uniqueCount="13">
  <si>
    <t>Meters</t>
  </si>
  <si>
    <t>Feet</t>
  </si>
  <si>
    <t>1/4 Wave</t>
  </si>
  <si>
    <t>1/2 Wave</t>
  </si>
  <si>
    <t>5/8 Wave</t>
  </si>
  <si>
    <t>Low (ft)</t>
  </si>
  <si>
    <t>High (ft)</t>
  </si>
  <si>
    <t>F Center</t>
  </si>
  <si>
    <t>F Low</t>
  </si>
  <si>
    <t>F High</t>
  </si>
  <si>
    <t>Each Side</t>
  </si>
  <si>
    <t>Length @ Freq</t>
  </si>
  <si>
    <t>Freq Range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</si>
</sst>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>
      <selection activeCell="H30" sqref="H30"/>
    </sheetView>
  </sheetViews>
  <sheetFormatPr defaultRowHeight="15"/>
  <cols>
    <col min="11" max="11" width="9.28515625" bestFit="1" customWidth="1"/>
  </cols>
  <sheetData>
    <row r="1" spans="1:11">
      <c r="F1" s="3" t="s">
        <v>12</v>
      </c>
      <c r="G1" s="3"/>
      <c r="H1" s="3" t="s">
        <v>11</v>
      </c>
      <c r="I1" s="3"/>
    </row>
    <row r="2" spans="1:11">
      <c r="A2" s="2" t="s">
        <v>0</v>
      </c>
      <c r="B2" s="2" t="s">
        <v>1</v>
      </c>
      <c r="C2" s="2" t="s">
        <v>4</v>
      </c>
      <c r="D2" s="2" t="s">
        <v>3</v>
      </c>
      <c r="E2" s="2" t="s">
        <v>2</v>
      </c>
      <c r="F2" s="2" t="s">
        <v>8</v>
      </c>
      <c r="G2" s="2" t="s">
        <v>9</v>
      </c>
      <c r="H2" s="2" t="s">
        <v>5</v>
      </c>
      <c r="I2" s="2" t="s">
        <v>6</v>
      </c>
      <c r="J2" s="2" t="s">
        <v>7</v>
      </c>
      <c r="K2" s="2" t="s">
        <v>10</v>
      </c>
    </row>
    <row r="3" spans="1:11">
      <c r="A3">
        <v>6</v>
      </c>
      <c r="B3" s="1">
        <f>A3*3.29</f>
        <v>19.740000000000002</v>
      </c>
      <c r="C3" s="1">
        <f>(B3*0.625)</f>
        <v>12.337500000000002</v>
      </c>
      <c r="D3" s="1">
        <f>(B3*0.5)</f>
        <v>9.870000000000001</v>
      </c>
      <c r="E3" s="1">
        <f>(B3*0.25)</f>
        <v>4.9350000000000005</v>
      </c>
      <c r="F3">
        <v>50</v>
      </c>
      <c r="G3">
        <v>54</v>
      </c>
      <c r="H3" s="1">
        <f t="shared" ref="H3:H12" si="0">(983.6/F3)</f>
        <v>19.672000000000001</v>
      </c>
      <c r="I3" s="1">
        <f t="shared" ref="I3:I12" si="1">(983.6/G3)</f>
        <v>18.214814814814815</v>
      </c>
      <c r="J3">
        <f>((G3-F3)/2)+F3</f>
        <v>52</v>
      </c>
      <c r="K3" s="1">
        <f>(983.6/J3)</f>
        <v>18.915384615384617</v>
      </c>
    </row>
    <row r="4" spans="1:11">
      <c r="A4">
        <v>10</v>
      </c>
      <c r="B4" s="1">
        <f>A4*3.29</f>
        <v>32.9</v>
      </c>
      <c r="C4" s="1">
        <f>(B4*0.625)</f>
        <v>20.5625</v>
      </c>
      <c r="D4" s="1">
        <f>(B4*0.5)</f>
        <v>16.45</v>
      </c>
      <c r="E4" s="1">
        <f>(B4*0.25)</f>
        <v>8.2249999999999996</v>
      </c>
      <c r="F4">
        <v>28</v>
      </c>
      <c r="G4">
        <v>29.7</v>
      </c>
      <c r="H4" s="1">
        <f t="shared" si="0"/>
        <v>35.128571428571426</v>
      </c>
      <c r="I4" s="1">
        <f t="shared" si="1"/>
        <v>33.117845117845121</v>
      </c>
      <c r="J4">
        <f t="shared" ref="J4:J13" si="2">((G4-F4)/2)+F4</f>
        <v>28.85</v>
      </c>
      <c r="K4" s="1">
        <f t="shared" ref="K4:K13" si="3">(983.6/J4)</f>
        <v>34.093587521663778</v>
      </c>
    </row>
    <row r="5" spans="1:11">
      <c r="A5">
        <v>12</v>
      </c>
      <c r="B5" s="1">
        <f>A5*3.29</f>
        <v>39.480000000000004</v>
      </c>
      <c r="C5" s="1">
        <f>(B5*0.625)</f>
        <v>24.675000000000004</v>
      </c>
      <c r="D5" s="1">
        <f>(B5*0.5)</f>
        <v>19.740000000000002</v>
      </c>
      <c r="E5" s="1">
        <f>(B5*0.25)</f>
        <v>9.870000000000001</v>
      </c>
      <c r="F5">
        <v>24.89</v>
      </c>
      <c r="G5">
        <v>24.99</v>
      </c>
      <c r="H5" s="1">
        <f t="shared" si="0"/>
        <v>39.517878666130976</v>
      </c>
      <c r="I5" s="1">
        <f t="shared" si="1"/>
        <v>39.359743897559028</v>
      </c>
      <c r="J5">
        <f t="shared" si="2"/>
        <v>24.939999999999998</v>
      </c>
      <c r="K5" s="1">
        <f t="shared" si="3"/>
        <v>39.43865276663994</v>
      </c>
    </row>
    <row r="6" spans="1:11">
      <c r="A6">
        <v>15</v>
      </c>
      <c r="B6" s="1">
        <f>A6*3.29</f>
        <v>49.35</v>
      </c>
      <c r="C6" s="1">
        <f>(B6*0.625)</f>
        <v>30.84375</v>
      </c>
      <c r="D6" s="1">
        <f>(B6*0.5)</f>
        <v>24.675000000000001</v>
      </c>
      <c r="E6" s="1">
        <f>(B6*0.25)</f>
        <v>12.3375</v>
      </c>
      <c r="F6">
        <v>21</v>
      </c>
      <c r="G6">
        <v>21.45</v>
      </c>
      <c r="H6" s="1">
        <f t="shared" si="0"/>
        <v>46.838095238095242</v>
      </c>
      <c r="I6" s="1">
        <f t="shared" si="1"/>
        <v>45.855477855477858</v>
      </c>
      <c r="J6">
        <f t="shared" si="2"/>
        <v>21.225000000000001</v>
      </c>
      <c r="K6" s="1">
        <f t="shared" si="3"/>
        <v>46.341578327444047</v>
      </c>
    </row>
    <row r="7" spans="1:11">
      <c r="A7">
        <v>17</v>
      </c>
      <c r="B7" s="1">
        <f>A7*3.29</f>
        <v>55.93</v>
      </c>
      <c r="C7" s="1">
        <f>(B7*0.625)</f>
        <v>34.956249999999997</v>
      </c>
      <c r="D7" s="1">
        <f>(B7*0.5)</f>
        <v>27.965</v>
      </c>
      <c r="E7" s="1">
        <f>(B7*0.25)</f>
        <v>13.9825</v>
      </c>
      <c r="F7">
        <v>18.068000000000001</v>
      </c>
      <c r="G7">
        <v>18.167999999999999</v>
      </c>
      <c r="H7" s="1">
        <f t="shared" si="0"/>
        <v>54.438786805401811</v>
      </c>
      <c r="I7" s="1">
        <f t="shared" si="1"/>
        <v>54.139145750770588</v>
      </c>
      <c r="J7">
        <f t="shared" si="2"/>
        <v>18.118000000000002</v>
      </c>
      <c r="K7" s="1">
        <f t="shared" si="3"/>
        <v>54.288552820399595</v>
      </c>
    </row>
    <row r="8" spans="1:11">
      <c r="A8">
        <v>20</v>
      </c>
      <c r="B8" s="1">
        <f>A8*3.29</f>
        <v>65.8</v>
      </c>
      <c r="C8" s="1">
        <f>(B8*0.625)</f>
        <v>41.125</v>
      </c>
      <c r="D8" s="1">
        <f>(B8*0.5)</f>
        <v>32.9</v>
      </c>
      <c r="E8" s="1">
        <f>(B8*0.25)</f>
        <v>16.45</v>
      </c>
      <c r="F8">
        <v>14</v>
      </c>
      <c r="G8">
        <v>14.35</v>
      </c>
      <c r="H8" s="1">
        <f t="shared" si="0"/>
        <v>70.257142857142853</v>
      </c>
      <c r="I8" s="1">
        <f t="shared" si="1"/>
        <v>68.543554006968648</v>
      </c>
      <c r="J8">
        <f t="shared" si="2"/>
        <v>14.175000000000001</v>
      </c>
      <c r="K8" s="1">
        <f t="shared" si="3"/>
        <v>69.38977072310405</v>
      </c>
    </row>
    <row r="9" spans="1:11">
      <c r="A9">
        <v>30</v>
      </c>
      <c r="B9" s="1">
        <f>A9*3.29</f>
        <v>98.7</v>
      </c>
      <c r="C9" s="1">
        <f>(B9*0.625)</f>
        <v>61.6875</v>
      </c>
      <c r="D9" s="1">
        <f>(B9*0.5)</f>
        <v>49.35</v>
      </c>
      <c r="E9" s="1">
        <f>(B9*0.25)</f>
        <v>24.675000000000001</v>
      </c>
      <c r="F9">
        <v>10.1</v>
      </c>
      <c r="G9">
        <v>10.15</v>
      </c>
      <c r="H9" s="1">
        <f t="shared" si="0"/>
        <v>97.386138613861391</v>
      </c>
      <c r="I9" s="1">
        <f t="shared" si="1"/>
        <v>96.906403940886705</v>
      </c>
      <c r="J9">
        <f t="shared" si="2"/>
        <v>10.125</v>
      </c>
      <c r="K9" s="1">
        <f t="shared" si="3"/>
        <v>97.145679012345681</v>
      </c>
    </row>
    <row r="10" spans="1:11">
      <c r="A10">
        <v>40</v>
      </c>
      <c r="B10" s="1">
        <f>A10*3.29</f>
        <v>131.6</v>
      </c>
      <c r="C10" s="1">
        <f>(B10*0.625)</f>
        <v>82.25</v>
      </c>
      <c r="D10" s="1">
        <f>(B10*0.5)</f>
        <v>65.8</v>
      </c>
      <c r="E10" s="1">
        <f>(B10*0.25)</f>
        <v>32.9</v>
      </c>
      <c r="F10">
        <v>7</v>
      </c>
      <c r="G10">
        <v>7.3</v>
      </c>
      <c r="H10" s="1">
        <f t="shared" si="0"/>
        <v>140.51428571428571</v>
      </c>
      <c r="I10" s="1">
        <f t="shared" si="1"/>
        <v>134.73972602739727</v>
      </c>
      <c r="J10">
        <f t="shared" si="2"/>
        <v>7.15</v>
      </c>
      <c r="K10" s="1">
        <f t="shared" si="3"/>
        <v>137.56643356643357</v>
      </c>
    </row>
    <row r="11" spans="1:11">
      <c r="A11">
        <v>60</v>
      </c>
      <c r="B11" s="1">
        <f>A11*3.29</f>
        <v>197.4</v>
      </c>
      <c r="C11" s="1">
        <f>(B11*0.625)</f>
        <v>123.375</v>
      </c>
      <c r="D11" s="1">
        <f>(B11*0.5)</f>
        <v>98.7</v>
      </c>
      <c r="E11" s="1">
        <f>(B11*0.25)</f>
        <v>49.35</v>
      </c>
      <c r="H11" s="1"/>
      <c r="I11" s="1"/>
      <c r="K11" s="1"/>
    </row>
    <row r="12" spans="1:11">
      <c r="A12">
        <v>80</v>
      </c>
      <c r="B12" s="1">
        <f>A12*3.29</f>
        <v>263.2</v>
      </c>
      <c r="C12" s="1">
        <f>(B12*0.625)</f>
        <v>164.5</v>
      </c>
      <c r="D12" s="1">
        <f>(B12*0.5)</f>
        <v>131.6</v>
      </c>
      <c r="E12" s="1">
        <f>(B12*0.25)</f>
        <v>65.8</v>
      </c>
      <c r="F12">
        <v>3.5</v>
      </c>
      <c r="G12">
        <v>4</v>
      </c>
      <c r="H12" s="1">
        <f t="shared" si="0"/>
        <v>281.02857142857141</v>
      </c>
      <c r="I12" s="1">
        <f t="shared" si="1"/>
        <v>245.9</v>
      </c>
      <c r="J12">
        <f t="shared" si="2"/>
        <v>3.75</v>
      </c>
      <c r="K12" s="1">
        <f t="shared" si="3"/>
        <v>262.29333333333335</v>
      </c>
    </row>
    <row r="13" spans="1:11">
      <c r="A13">
        <v>160</v>
      </c>
      <c r="B13" s="1">
        <f>A13*3.29</f>
        <v>526.4</v>
      </c>
      <c r="C13" s="1">
        <f>(B13*0.625)</f>
        <v>329</v>
      </c>
      <c r="D13" s="1">
        <f>(B13*0.5)</f>
        <v>263.2</v>
      </c>
      <c r="E13" s="1">
        <f>(B13*0.25)</f>
        <v>131.6</v>
      </c>
      <c r="F13">
        <v>1.8</v>
      </c>
      <c r="G13">
        <v>2</v>
      </c>
      <c r="H13" s="1">
        <f>(983.6/F13)</f>
        <v>546.44444444444446</v>
      </c>
      <c r="I13" s="1">
        <f>(983.6/G13)</f>
        <v>491.8</v>
      </c>
      <c r="J13">
        <f t="shared" si="2"/>
        <v>1.9</v>
      </c>
      <c r="K13" s="1">
        <f t="shared" si="3"/>
        <v>517.68421052631584</v>
      </c>
    </row>
  </sheetData>
  <sortState ref="A2:E12">
    <sortCondition ref="A1"/>
  </sortState>
  <mergeCells count="2">
    <mergeCell ref="H1:I1"/>
    <mergeCell ref="F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akinsb</dc:creator>
  <cp:lastModifiedBy>akinsb</cp:lastModifiedBy>
  <dcterms:created xsi:type="dcterms:W3CDTF">2012-02-13T18:18:44Z</dcterms:created>
  <dcterms:modified xsi:type="dcterms:W3CDTF">2012-02-13T23:58:55Z</dcterms:modified>
</cp:coreProperties>
</file>