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1054B13A-50CC-4B36-94E8-0898AAA63B6A}" xr6:coauthVersionLast="47" xr6:coauthVersionMax="47" xr10:uidLastSave="{00000000-0000-0000-0000-000000000000}"/>
  <bookViews>
    <workbookView xWindow="-110" yWindow="-110" windowWidth="19420" windowHeight="10420" tabRatio="611" firstSheet="18" activeTab="22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Z5" i="24" l="1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C5" i="4" l="1"/>
  <c r="D5" i="4"/>
  <c r="E5" i="4"/>
  <c r="F5" i="4"/>
  <c r="G5" i="4"/>
  <c r="H5" i="4"/>
  <c r="I5" i="4"/>
  <c r="J5" i="4"/>
  <c r="B5" i="4"/>
  <c r="D30" i="18"/>
  <c r="D21" i="18"/>
  <c r="D5" i="18"/>
  <c r="C21" i="18"/>
  <c r="C30" i="18"/>
  <c r="C5" i="18"/>
  <c r="B30" i="18"/>
  <c r="B5" i="18"/>
  <c r="D14" i="17" l="1"/>
  <c r="D5" i="17"/>
  <c r="C5" i="17"/>
  <c r="B5" i="17"/>
  <c r="G13" i="14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5" i="13" s="1"/>
  <c r="B18" i="13"/>
  <c r="I13" i="3"/>
  <c r="H13" i="3"/>
  <c r="K13" i="3" s="1"/>
  <c r="K11" i="3"/>
  <c r="J11" i="3"/>
  <c r="I11" i="3"/>
  <c r="H11" i="3"/>
  <c r="F11" i="3"/>
  <c r="G11" i="3"/>
  <c r="E11" i="3"/>
  <c r="O5" i="2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C10" i="2"/>
  <c r="D10" i="2"/>
  <c r="E10" i="2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F10" i="3" l="1"/>
  <c r="I10" i="3"/>
  <c r="K10" i="3"/>
  <c r="G10" i="3"/>
  <c r="H10" i="3"/>
  <c r="J10" i="3"/>
  <c r="F9" i="3"/>
  <c r="J9" i="3"/>
  <c r="J5" i="3" s="1"/>
  <c r="I9" i="3"/>
  <c r="I5" i="3" s="1"/>
  <c r="H9" i="3"/>
  <c r="H5" i="3" s="1"/>
  <c r="K9" i="3"/>
  <c r="K5" i="3" s="1"/>
  <c r="G9" i="3"/>
  <c r="G5" i="3" s="1"/>
  <c r="F5" i="3"/>
  <c r="B9" i="3"/>
  <c r="D9" i="3"/>
  <c r="D10" i="3"/>
  <c r="E5" i="2"/>
  <c r="B10" i="3"/>
  <c r="B5" i="3" s="1"/>
  <c r="E9" i="3"/>
  <c r="F5" i="2"/>
  <c r="E10" i="3"/>
  <c r="C9" i="3"/>
  <c r="C10" i="3"/>
  <c r="W5" i="20"/>
  <c r="H5" i="22"/>
  <c r="AC5" i="20"/>
  <c r="V5" i="20"/>
  <c r="U5" i="20"/>
  <c r="L5" i="20"/>
  <c r="K5" i="20"/>
  <c r="M5" i="20"/>
  <c r="AA5" i="20"/>
  <c r="Z5" i="20"/>
  <c r="Y5" i="20"/>
  <c r="R14" i="18"/>
  <c r="L14" i="18"/>
  <c r="Q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D5" i="3" l="1"/>
  <c r="E5" i="3"/>
  <c r="C5" i="3"/>
  <c r="J5" i="1"/>
  <c r="K5" i="1"/>
  <c r="L5" i="1"/>
  <c r="M5" i="1"/>
  <c r="N5" i="1"/>
  <c r="B5" i="1"/>
  <c r="G5" i="2"/>
  <c r="L5" i="21"/>
  <c r="C5" i="15"/>
  <c r="D5" i="15"/>
  <c r="N16" i="18"/>
  <c r="O16" i="18" s="1"/>
  <c r="N14" i="18"/>
  <c r="J14" i="17"/>
  <c r="E5" i="18"/>
  <c r="F5" i="18"/>
  <c r="G5" i="18"/>
  <c r="H5" i="18"/>
  <c r="I5" i="18"/>
  <c r="J5" i="18"/>
  <c r="K5" i="18"/>
  <c r="P5" i="18"/>
  <c r="Q5" i="18"/>
  <c r="L5" i="18"/>
  <c r="R5" i="18"/>
  <c r="Q30" i="18"/>
  <c r="L30" i="18"/>
  <c r="R30" i="18"/>
  <c r="F30" i="18"/>
  <c r="G30" i="18"/>
  <c r="H30" i="18"/>
  <c r="I30" i="18"/>
  <c r="J30" i="18"/>
  <c r="K30" i="18"/>
  <c r="P30" i="18"/>
  <c r="E30" i="18"/>
  <c r="N30" i="18"/>
  <c r="O30" i="18"/>
  <c r="M30" i="18"/>
  <c r="K5" i="2"/>
  <c r="F5" i="15"/>
  <c r="E5" i="15"/>
  <c r="D5" i="16"/>
  <c r="C5" i="16"/>
  <c r="U14" i="17"/>
  <c r="U5" i="17"/>
  <c r="T5" i="17"/>
  <c r="S5" i="17"/>
  <c r="R5" i="17"/>
  <c r="Q5" i="17"/>
  <c r="P5" i="17"/>
  <c r="O5" i="17"/>
  <c r="H5" i="17"/>
  <c r="N5" i="17"/>
  <c r="M5" i="17"/>
  <c r="L5" i="17"/>
  <c r="G5" i="17"/>
  <c r="F5" i="17"/>
  <c r="N5" i="18"/>
  <c r="O5" i="18"/>
  <c r="M5" i="18"/>
  <c r="J5" i="17"/>
  <c r="K5" i="17"/>
  <c r="I5" i="17"/>
  <c r="H5" i="14" l="1"/>
  <c r="S5" i="12"/>
  <c r="C18" i="13"/>
  <c r="C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S5" i="3"/>
  <c r="R5" i="3"/>
  <c r="Q5" i="3"/>
  <c r="P5" i="3"/>
  <c r="O5" i="3"/>
  <c r="N5" i="3"/>
  <c r="M5" i="3"/>
  <c r="L5" i="3"/>
  <c r="C5" i="13" l="1"/>
</calcChain>
</file>

<file path=xl/sharedStrings.xml><?xml version="1.0" encoding="utf-8"?>
<sst xmlns="http://schemas.openxmlformats.org/spreadsheetml/2006/main" count="5385" uniqueCount="1292">
  <si>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</si>
  <si>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</si>
  <si>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</si>
  <si>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</si>
  <si>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</si>
  <si>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</si>
  <si>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</si>
  <si>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</si>
  <si>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</si>
  <si>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</si>
  <si>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</si>
  <si>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</si>
  <si>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</si>
  <si>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</si>
  <si>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</si>
  <si>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</si>
  <si>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</si>
  <si>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</si>
  <si>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</si>
  <si>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</si>
  <si>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</si>
  <si>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</si>
  <si>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</si>
  <si>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</si>
  <si>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</si>
  <si>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</si>
  <si>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</si>
  <si>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</si>
  <si>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</si>
  <si>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</si>
  <si>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</si>
  <si>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</si>
  <si>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</si>
  <si>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</si>
  <si>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</si>
  <si>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</si>
  <si>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</si>
  <si>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</si>
  <si>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</si>
  <si>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</si>
  <si>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</si>
  <si>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</si>
  <si>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</si>
  <si>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</si>
  <si>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</si>
  <si>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</si>
  <si>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</si>
  <si>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</si>
  <si>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</si>
  <si>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</si>
  <si>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</si>
  <si>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</si>
  <si>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</si>
  <si>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</si>
  <si>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</si>
  <si>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</si>
  <si>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</si>
  <si>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</si>
  <si>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</si>
  <si>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</si>
  <si>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</si>
  <si>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</si>
  <si>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</si>
  <si>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</si>
  <si>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</si>
  <si>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</si>
  <si>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</si>
  <si>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</si>
  <si>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</si>
  <si>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</si>
  <si>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</si>
  <si>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</si>
  <si>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</si>
  <si>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</si>
  <si>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</si>
  <si>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</si>
  <si>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</si>
  <si>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</si>
  <si>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</si>
  <si>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</si>
  <si>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</si>
  <si>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</si>
  <si>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</si>
  <si>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</si>
  <si>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</si>
  <si>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</si>
  <si>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</si>
  <si>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</si>
  <si>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</si>
  <si>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</si>
  <si>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</si>
  <si>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</si>
  <si>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</si>
  <si>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</si>
  <si>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</si>
  <si>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</si>
  <si>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</si>
  <si>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</si>
  <si>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</si>
  <si>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</si>
  <si>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</si>
  <si>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</si>
  <si>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</si>
  <si>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</si>
  <si>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</si>
  <si>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</si>
  <si>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</si>
  <si>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</si>
  <si>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</si>
  <si>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</si>
  <si>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</si>
  <si>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</si>
  <si>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</si>
  <si>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</si>
  <si>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</si>
  <si>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</si>
  <si>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</si>
  <si>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</si>
  <si>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</si>
  <si>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</si>
  <si>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</si>
  <si>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</si>
  <si>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</si>
  <si>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</si>
  <si>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</si>
  <si>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</si>
  <si>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</si>
  <si>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</si>
  <si>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</si>
  <si>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</si>
  <si>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</si>
  <si>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</si>
  <si>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</si>
  <si>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</si>
  <si>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</si>
  <si>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</si>
  <si>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</si>
  <si>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</si>
  <si>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</si>
  <si>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</si>
  <si>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</si>
  <si>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</si>
  <si>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</si>
  <si>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</si>
  <si>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</si>
  <si>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</si>
  <si>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</si>
  <si>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</si>
  <si>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</si>
  <si>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</si>
  <si>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</si>
  <si>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</si>
  <si>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</si>
  <si>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</si>
  <si>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</si>
  <si>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</si>
  <si>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</si>
  <si>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</si>
  <si>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</si>
  <si>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</si>
  <si>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</si>
  <si>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</si>
  <si>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</si>
  <si>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</si>
  <si>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</si>
  <si>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</si>
  <si>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</si>
  <si>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</si>
  <si>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</si>
  <si>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</si>
  <si>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</si>
  <si>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</si>
  <si>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</si>
  <si>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</si>
  <si>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</si>
  <si>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</si>
  <si>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</si>
  <si>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</si>
  <si>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</si>
  <si>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</si>
  <si>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</si>
  <si>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</si>
  <si>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</si>
  <si>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</si>
  <si>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</si>
  <si>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</si>
  <si>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</si>
  <si>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</si>
  <si>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</si>
  <si>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</si>
  <si>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</si>
  <si>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</si>
  <si>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</si>
  <si>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</si>
  <si>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</si>
  <si>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</si>
  <si>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</si>
  <si>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</si>
  <si>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</si>
  <si>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</si>
  <si>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</si>
  <si>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</si>
  <si>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</si>
  <si>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</si>
  <si>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</si>
  <si>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</si>
  <si>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</si>
  <si>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</si>
  <si>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</si>
  <si>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</si>
  <si>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</si>
  <si>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</si>
  <si>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</si>
  <si>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</si>
  <si>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</si>
  <si>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</si>
  <si>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</si>
  <si>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</si>
  <si>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</si>
  <si>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</si>
  <si>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</si>
  <si>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</si>
  <si>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</si>
  <si>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</si>
  <si>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</si>
  <si>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</si>
  <si>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</si>
  <si>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</si>
  <si>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</si>
  <si>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</si>
  <si>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</si>
  <si>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</si>
  <si>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</si>
  <si>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</si>
  <si>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</si>
  <si>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</si>
  <si>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</si>
  <si>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</si>
  <si>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</si>
  <si>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</si>
  <si>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</si>
  <si>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</si>
  <si>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</si>
  <si>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</si>
  <si>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</si>
  <si>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</si>
  <si>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</si>
  <si>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</si>
  <si>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</si>
  <si>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</si>
  <si>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</si>
  <si>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</si>
  <si>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</si>
  <si>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</si>
  <si>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</si>
  <si>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</si>
  <si>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</si>
  <si>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</si>
  <si>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</si>
  <si>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</si>
  <si>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</si>
  <si>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</si>
  <si>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</si>
  <si>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</si>
  <si>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</si>
  <si>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</si>
  <si>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</si>
  <si>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</si>
  <si>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</si>
  <si>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</si>
  <si>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</si>
  <si>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</si>
  <si>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</si>
  <si>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</si>
  <si>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</si>
  <si>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</si>
  <si>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</si>
  <si>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</si>
  <si>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</si>
  <si>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</si>
  <si>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</si>
  <si>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</si>
  <si>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</si>
  <si>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</si>
  <si>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</si>
  <si>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</si>
  <si>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</si>
  <si>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</si>
  <si>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</si>
  <si>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</si>
  <si>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</si>
  <si>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</si>
  <si>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</si>
  <si>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</si>
  <si>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</si>
  <si>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</si>
  <si>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</si>
  <si>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</si>
  <si>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</si>
  <si>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</si>
  <si>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</si>
  <si>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</si>
  <si>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</si>
  <si>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</si>
  <si>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</si>
  <si>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</si>
  <si>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</si>
  <si>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</si>
  <si>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</si>
  <si>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</si>
  <si>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</si>
  <si>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</si>
  <si>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</si>
  <si>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</si>
  <si>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</si>
  <si>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</si>
  <si>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</si>
  <si>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</si>
  <si>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</si>
  <si>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</si>
  <si>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</si>
  <si>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</si>
  <si>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</si>
  <si>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</si>
  <si>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</si>
  <si>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</si>
  <si>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</si>
  <si>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</si>
  <si>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</si>
  <si>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</si>
  <si>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</si>
  <si>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</si>
  <si>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</si>
  <si>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</si>
  <si>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</si>
  <si>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</si>
  <si>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</si>
  <si>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</si>
  <si>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</si>
  <si>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</si>
  <si>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</si>
  <si>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</si>
  <si>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</si>
  <si>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</si>
  <si>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</si>
  <si>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</si>
  <si>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</si>
  <si>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</si>
  <si>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</si>
  <si>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</si>
  <si>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</si>
  <si>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</si>
  <si>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</si>
  <si>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</si>
  <si>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</si>
  <si>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</si>
  <si>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</si>
  <si>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</si>
  <si>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</si>
  <si>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</si>
  <si>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</si>
  <si>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</si>
  <si>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</si>
  <si>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</si>
  <si>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</si>
  <si>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</si>
  <si>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</si>
  <si>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</si>
  <si>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</si>
  <si>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</si>
  <si>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</si>
  <si>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</si>
  <si>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</si>
  <si>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</si>
  <si>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</si>
  <si>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</si>
  <si>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</si>
  <si>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</si>
  <si>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</si>
  <si>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</si>
  <si>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</si>
  <si>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</si>
  <si>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</si>
  <si>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</si>
  <si>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</si>
  <si>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</si>
  <si>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</si>
  <si>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</si>
  <si>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</si>
  <si>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</si>
  <si>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</si>
  <si>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</si>
  <si>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</si>
  <si>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</si>
  <si>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</si>
  <si>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</si>
  <si>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</si>
  <si>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</si>
  <si>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</si>
  <si>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</si>
  <si>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</si>
  <si>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</si>
  <si>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</si>
  <si>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</si>
  <si>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</si>
  <si>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</si>
  <si>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</si>
  <si>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</si>
  <si>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</si>
  <si>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</si>
  <si>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</si>
  <si>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</si>
  <si>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</si>
  <si>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</si>
  <si>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</si>
  <si>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</si>
  <si>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</si>
  <si>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</si>
  <si>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</si>
  <si>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</si>
  <si>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</si>
  <si>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</si>
  <si>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</si>
  <si>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</si>
  <si>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</si>
  <si>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</si>
  <si>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</si>
  <si>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</si>
  <si>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</si>
  <si>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</si>
  <si>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</si>
  <si>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</si>
  <si>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</si>
  <si>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</si>
  <si>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</si>
  <si>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</si>
  <si>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</si>
  <si>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</si>
  <si>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</si>
  <si>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</si>
  <si>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</si>
  <si>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</si>
  <si>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</si>
  <si>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</si>
  <si>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</si>
  <si>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</si>
  <si>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</si>
  <si>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</si>
  <si>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</si>
  <si>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</si>
  <si>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</si>
  <si>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</si>
  <si>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</si>
  <si>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</si>
  <si>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</si>
  <si>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</si>
  <si>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</si>
  <si>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</si>
  <si>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</si>
  <si>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</si>
  <si>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</si>
  <si>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</si>
  <si>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</si>
  <si>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</si>
  <si>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</si>
  <si>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</si>
  <si>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</si>
  <si>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</si>
  <si>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</si>
  <si>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</si>
  <si>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</si>
  <si>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</si>
  <si>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</si>
  <si>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</si>
  <si>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</si>
  <si>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</si>
  <si>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</si>
  <si>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</si>
  <si>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</si>
  <si>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</si>
  <si>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</si>
  <si>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</si>
  <si>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</si>
  <si>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</si>
  <si>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</si>
  <si>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</si>
  <si>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</si>
  <si>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</si>
  <si>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</si>
  <si>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</si>
  <si>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</si>
  <si>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</si>
  <si>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</si>
  <si>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</si>
  <si>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</si>
  <si>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</si>
  <si>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</si>
  <si>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</si>
  <si>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</si>
  <si>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</si>
  <si>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</si>
  <si>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</si>
  <si>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</si>
  <si>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</si>
  <si>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</si>
  <si>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</si>
  <si>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</si>
  <si>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</si>
  <si>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</si>
  <si>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</si>
  <si>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</si>
  <si>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</si>
  <si>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</si>
  <si>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</si>
  <si>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</si>
  <si>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</si>
  <si>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</si>
  <si>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</si>
  <si>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</si>
  <si>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</si>
  <si>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</si>
  <si>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</si>
  <si>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</si>
  <si>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</si>
  <si>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</si>
  <si>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</si>
  <si>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</si>
  <si>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</si>
  <si>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</si>
  <si>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</si>
  <si>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</si>
  <si>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</si>
  <si>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</si>
  <si>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</si>
  <si>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</si>
  <si>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</si>
  <si>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</si>
  <si>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</si>
  <si>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</si>
  <si>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</si>
  <si>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</si>
  <si>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</si>
  <si>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</si>
  <si>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</si>
  <si>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</si>
  <si>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</si>
  <si>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</si>
  <si>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</si>
  <si>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</si>
  <si>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</si>
  <si>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</si>
  <si>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</si>
  <si>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</si>
  <si>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</si>
  <si>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</si>
  <si>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</si>
  <si>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</si>
  <si>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</si>
  <si>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</si>
  <si>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</si>
  <si>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</si>
  <si>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</si>
  <si>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</si>
  <si>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</si>
  <si>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</si>
  <si>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</si>
  <si>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</si>
  <si>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</si>
  <si>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</si>
  <si>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</si>
  <si>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</si>
  <si>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</si>
  <si>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</si>
  <si>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</si>
  <si>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</si>
  <si>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</si>
  <si>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</si>
  <si>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</si>
  <si>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</si>
  <si>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</si>
  <si>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</si>
  <si>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</si>
  <si>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</si>
  <si>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</si>
  <si>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</si>
  <si>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</si>
  <si>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</si>
  <si>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</si>
  <si>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</si>
  <si>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</si>
  <si>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</si>
  <si>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</si>
  <si>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</si>
  <si>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</si>
  <si>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</si>
  <si>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</si>
  <si>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</si>
  <si>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</si>
  <si>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</si>
  <si>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</si>
  <si>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</si>
  <si>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</si>
  <si>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</si>
  <si>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</si>
  <si>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</si>
  <si>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</si>
  <si>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</si>
  <si>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</si>
  <si>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</si>
  <si>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</si>
  <si>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</si>
  <si>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</si>
  <si>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</si>
  <si>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</si>
  <si>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</si>
  <si>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</si>
  <si>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</si>
  <si>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</si>
  <si>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</si>
  <si>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</si>
  <si>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</si>
  <si>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</si>
  <si>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</si>
  <si>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</si>
  <si>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</si>
  <si>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</si>
  <si>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</si>
  <si>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</si>
  <si>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</si>
  <si>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</si>
  <si>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</si>
  <si>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</si>
  <si>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</si>
  <si>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</si>
  <si>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</si>
  <si>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</si>
  <si>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</si>
  <si>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</si>
  <si>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</si>
  <si>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</si>
  <si>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</si>
  <si>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</si>
  <si>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</si>
  <si>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</si>
  <si>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</si>
  <si>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</si>
  <si>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</si>
  <si>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</si>
  <si>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</si>
  <si>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</si>
  <si>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</si>
  <si>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</si>
  <si>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</si>
  <si>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</si>
  <si>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</si>
  <si>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</si>
  <si>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</si>
  <si>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</si>
  <si>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</si>
  <si>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</si>
  <si>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</si>
  <si>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</si>
  <si>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</si>
  <si>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</si>
  <si>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</si>
  <si>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</si>
  <si>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</si>
  <si>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</si>
  <si>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</si>
  <si>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</si>
  <si>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</si>
  <si>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</si>
  <si>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</si>
  <si>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</si>
  <si>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</si>
  <si>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</si>
  <si>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</si>
  <si>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</si>
  <si>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</si>
  <si>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</si>
  <si>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</si>
  <si>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</si>
  <si>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</si>
  <si>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</si>
  <si>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</si>
  <si>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</si>
  <si>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</si>
  <si>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</si>
  <si>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</si>
  <si>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</si>
  <si>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</si>
  <si>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</si>
  <si>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</si>
  <si>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</si>
  <si>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</si>
  <si>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</si>
  <si>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</si>
  <si>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</si>
  <si>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</si>
  <si>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</si>
  <si>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</si>
  <si>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</si>
  <si>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</si>
  <si>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</si>
  <si>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</si>
  <si>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</si>
  <si>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</si>
  <si>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</si>
  <si>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</si>
  <si>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</si>
  <si>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</si>
  <si>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</si>
  <si>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</si>
  <si>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</si>
  <si>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</si>
  <si>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</si>
  <si>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</si>
  <si>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</si>
  <si>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</si>
  <si>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</si>
  <si>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</si>
  <si>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</si>
  <si>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</si>
  <si>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</si>
  <si>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</si>
  <si>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</si>
  <si>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</si>
  <si>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</si>
  <si>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</si>
  <si>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</si>
  <si>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</si>
  <si>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</si>
  <si>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</si>
  <si>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</si>
  <si>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</si>
  <si>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</si>
  <si>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</si>
  <si>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</si>
  <si>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</si>
  <si>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</si>
  <si>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</si>
  <si>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</si>
  <si>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</si>
  <si>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</si>
  <si>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</si>
  <si>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</si>
  <si>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</si>
  <si>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</si>
  <si>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</si>
  <si>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</si>
  <si>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</si>
  <si>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</si>
  <si>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</si>
  <si>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</si>
  <si>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</si>
  <si>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</si>
  <si>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</si>
  <si>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</si>
  <si>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</si>
  <si>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</si>
  <si>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</si>
  <si>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</si>
  <si>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</si>
  <si>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</si>
  <si>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</si>
  <si>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</si>
  <si>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</si>
  <si>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</si>
  <si>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</si>
  <si>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</si>
  <si>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</si>
  <si>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</si>
  <si>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</si>
  <si>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</si>
  <si>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</si>
  <si>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</si>
  <si>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</si>
  <si>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</si>
  <si>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</si>
  <si>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</si>
  <si>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</si>
  <si>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</si>
  <si>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</si>
  <si>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</si>
  <si>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</si>
  <si>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</si>
  <si>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</si>
  <si>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</si>
  <si>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</si>
  <si>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</si>
  <si>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</si>
  <si>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</si>
  <si>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</si>
  <si>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</si>
  <si>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</si>
  <si>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</si>
  <si>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</si>
  <si>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</si>
  <si>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</si>
  <si>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</si>
  <si>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</si>
  <si>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</si>
  <si>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</si>
  <si>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</si>
  <si>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</si>
  <si>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</si>
  <si>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</si>
  <si>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</si>
  <si>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</si>
  <si>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</si>
  <si>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</si>
  <si>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</si>
  <si>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</si>
  <si>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</si>
  <si>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</si>
  <si>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</si>
  <si>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</si>
  <si>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</si>
  <si>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</si>
  <si>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</si>
  <si>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</si>
  <si>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</si>
  <si>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</si>
  <si>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</si>
  <si>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</si>
  <si>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</si>
  <si>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</si>
  <si>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</si>
  <si>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</si>
  <si>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</si>
  <si>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</si>
  <si>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</si>
  <si>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</si>
  <si>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</si>
  <si>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</si>
  <si>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</si>
  <si>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</si>
  <si>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</si>
  <si>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</si>
  <si>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</si>
  <si>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</si>
  <si>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</si>
  <si>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</si>
  <si>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</si>
  <si>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</si>
  <si>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</si>
  <si>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</si>
  <si>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</si>
  <si>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</si>
  <si>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</si>
  <si>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</si>
  <si>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</si>
  <si>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</si>
  <si>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</si>
  <si>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</si>
  <si>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</si>
  <si>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</si>
  <si>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</si>
  <si>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</si>
  <si>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</si>
  <si>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</si>
  <si>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</si>
  <si>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</si>
  <si>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</si>
  <si>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</si>
  <si>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</si>
  <si>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</si>
  <si>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</si>
  <si>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</si>
  <si>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</si>
  <si>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</si>
  <si>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</si>
  <si>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</si>
  <si>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</si>
  <si>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</si>
  <si>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</si>
  <si>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</si>
  <si>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</si>
  <si>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</si>
  <si>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</si>
  <si>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</si>
  <si>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</si>
  <si>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</si>
  <si>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</si>
  <si>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</si>
  <si>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</si>
  <si>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</si>
  <si>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</si>
  <si>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</si>
  <si>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</si>
  <si>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</si>
  <si>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</si>
  <si>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</si>
  <si>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</si>
  <si>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</si>
  <si>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</si>
  <si>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</si>
  <si>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</si>
  <si>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</si>
  <si>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</si>
  <si>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</si>
  <si>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</si>
  <si>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</si>
  <si>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</si>
  <si>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</si>
  <si>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</si>
  <si>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</si>
  <si>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</si>
  <si>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</si>
  <si>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</si>
  <si>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</si>
  <si>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</si>
  <si>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</si>
  <si>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</si>
  <si>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</si>
  <si>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</si>
  <si>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</si>
  <si>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</si>
  <si>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</si>
  <si>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</si>
  <si>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</si>
  <si>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</si>
  <si>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</si>
  <si>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</si>
  <si>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</si>
  <si>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</si>
  <si>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</si>
  <si>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</si>
  <si>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</si>
  <si>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</si>
  <si>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</si>
  <si>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</si>
  <si>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</si>
  <si>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</si>
  <si>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</si>
  <si>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</si>
  <si>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</si>
  <si>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</si>
  <si>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</si>
  <si>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</si>
  <si>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</si>
  <si>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</si>
  <si>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</si>
  <si>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</si>
  <si>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</si>
  <si>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</si>
  <si>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</si>
  <si>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</si>
  <si>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</si>
  <si>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</si>
  <si>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</si>
  <si>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</si>
  <si>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</si>
  <si>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</si>
  <si>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</si>
  <si>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</si>
  <si>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</si>
  <si>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</si>
  <si>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</si>
  <si>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</si>
  <si>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</si>
  <si>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</si>
  <si>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</si>
  <si>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</si>
  <si>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</si>
  <si>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</si>
  <si>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</si>
  <si>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</si>
  <si>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</si>
  <si>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</si>
  <si>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</si>
  <si>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</si>
  <si>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</si>
  <si>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</si>
  <si>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</si>
  <si>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</si>
  <si>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</si>
  <si>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</si>
  <si>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</si>
  <si>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</si>
  <si>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</si>
  <si>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</si>
  <si>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</si>
  <si>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</si>
  <si>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</si>
  <si>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</si>
  <si>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</si>
  <si>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</si>
  <si>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</si>
  <si>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</si>
  <si>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</si>
  <si>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</si>
  <si>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</si>
  <si>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</si>
  <si>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</si>
  <si>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</si>
  <si>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</si>
  <si>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</si>
  <si>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</si>
  <si>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</si>
  <si>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</si>
  <si>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</si>
  <si>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</si>
  <si>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</si>
  <si>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</si>
  <si>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</si>
  <si>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</si>
  <si>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</si>
  <si>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</si>
  <si>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</si>
  <si>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</si>
  <si>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</si>
  <si>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</si>
  <si>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</si>
  <si>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</si>
  <si>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</si>
  <si>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</si>
  <si>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</si>
  <si>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</si>
  <si>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</si>
  <si>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</si>
  <si>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</si>
  <si>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</si>
  <si>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</si>
  <si>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</si>
  <si>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</si>
  <si>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</si>
  <si>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</si>
  <si>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</si>
  <si>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</si>
  <si>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</si>
  <si>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</si>
  <si>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</si>
  <si>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</si>
  <si>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</si>
  <si>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</si>
  <si>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</si>
  <si>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</si>
  <si>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</si>
  <si>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</si>
  <si>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</si>
  <si>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</si>
  <si>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</si>
  <si>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</si>
  <si>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</si>
  <si>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</si>
  <si>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</si>
  <si>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</si>
  <si>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</si>
  <si>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</si>
  <si>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</si>
  <si>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</si>
  <si>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</si>
  <si>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</si>
  <si>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</si>
  <si>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</si>
  <si>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</si>
  <si>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</si>
  <si>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</si>
  <si>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</si>
  <si>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</si>
  <si>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</si>
  <si>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</si>
  <si>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</si>
  <si>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</si>
  <si>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</si>
  <si>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</si>
  <si>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</si>
  <si>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</si>
  <si>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</si>
  <si>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</si>
  <si>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</si>
  <si>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</si>
  <si>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</si>
  <si>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</si>
  <si>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</si>
  <si>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</si>
  <si>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</si>
  <si>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</si>
  <si>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</si>
  <si>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</si>
  <si>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</si>
  <si>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</si>
  <si>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</si>
  <si>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</si>
  <si>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</si>
  <si>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</si>
  <si>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</si>
  <si>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</si>
  <si>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</si>
  <si>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</si>
  <si>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</si>
  <si>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</si>
  <si>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</si>
  <si>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</si>
  <si>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</si>
  <si>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</si>
  <si>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</si>
  <si>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</si>
  <si>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</si>
  <si>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</si>
  <si>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</si>
  <si>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</si>
  <si>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</si>
  <si>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</si>
  <si>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</si>
  <si>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</si>
  <si>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</si>
  <si>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</si>
  <si>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</si>
  <si>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</si>
  <si>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</si>
  <si>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</si>
  <si>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</si>
  <si>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</si>
  <si>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</si>
  <si>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</si>
  <si>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</si>
  <si>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</si>
  <si>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</si>
  <si>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</si>
  <si>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</si>
  <si>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</si>
  <si>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</si>
  <si>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</si>
  <si>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</si>
  <si>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</si>
  <si>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</si>
  <si>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</si>
  <si>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</si>
  <si>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</si>
  <si>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</si>
  <si>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</si>
  <si>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</si>
  <si>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</si>
  <si>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</si>
  <si>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</si>
  <si>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</si>
  <si>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</si>
  <si>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</si>
  <si>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</si>
  <si>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</si>
  <si>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</si>
  <si>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</si>
  <si>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</si>
  <si>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</si>
  <si>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</si>
  <si>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</si>
  <si>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</si>
  <si>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</si>
  <si>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</si>
  <si>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</si>
  <si>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</si>
  <si>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</si>
  <si>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</si>
  <si>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</si>
  <si>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</si>
  <si>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</si>
  <si>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</si>
  <si>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</si>
  <si>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</si>
  <si>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</si>
  <si>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</si>
  <si>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</si>
  <si>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</si>
  <si>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</si>
  <si>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</si>
  <si>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</si>
  <si>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</si>
  <si>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</si>
  <si>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</si>
  <si>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</si>
  <si>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</si>
  <si>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</si>
  <si>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</si>
  <si>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</si>
  <si>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</si>
  <si>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</si>
  <si>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</si>
  <si>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</si>
  <si>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</si>
  <si>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</si>
  <si>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</si>
  <si>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</si>
  <si>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</si>
  <si>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</si>
  <si>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</si>
  <si>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</si>
  <si>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</si>
  <si>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</si>
  <si>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</si>
  <si>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</si>
  <si>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</si>
  <si>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</si>
  <si>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</si>
  <si>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</si>
  <si>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</si>
  <si>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</si>
  <si>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AT-APK-00x (Edit key menjadi 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</si>
  <si>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</si>
  <si>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</si>
  <si>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</si>
  <si>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</si>
  <si>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</si>
  <si>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</si>
  <si>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</si>
  <si>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</si>
  <si>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</si>
  <si>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</si>
  <si>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</si>
  <si>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on</t>
  </si>
  <si>
    <t>2023-06-12</t>
  </si>
  <si>
    <t>QAFINANCEEENDIGO@ESIGNHUB.MY.ID</t>
  </si>
  <si>
    <t>AT-AMR-001 (Add role tanpa input field mandatory)</t>
  </si>
  <si>
    <t>AT-AMR-002 (Add role dengan field mandatory, klik batal, lalu input kembali dan sukses)</t>
  </si>
  <si>
    <t>AKUNTESTING</t>
  </si>
  <si>
    <t>AT-AMR-003 (Pengaturan menu role, centang semua menu, batal, lalu simpan ubahan pengaturan)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</si>
  <si>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</si>
  <si>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</si>
  <si>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</si>
  <si>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</si>
  <si>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</si>
  <si>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</si>
  <si>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AT-UMU-003 (Add user sukses, klik batal, lalu input kembali)</t>
  </si>
  <si>
    <t>Add dengan role Admin Eendigo</t>
  </si>
  <si>
    <t>Admin Eendigo</t>
  </si>
  <si>
    <t>$Download File</t>
  </si>
  <si>
    <t>AT_DOA-001 (Download tanpa input field mandatory)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</si>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</sst>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8" fillId="0" borderId="0" applyNumberFormat="0" applyFill="0" applyBorder="0" applyAlignment="0" applyProtection="0">
      <alignment vertical="center"/>
    </xf>
    <xf numFmtId="0" fontId="16" fillId="0" borderId="0"/>
    <xf numFmtId="0" fontId="68" fillId="0" borderId="0"/>
  </cellStyleXfs>
  <cellXfs count="146">
    <xf numFmtId="0" fontId="0" fillId="0" borderId="0" xfId="0"/>
    <xf numFmtId="0" fontId="0" fillId="2" borderId="0" xfId="0" applyFill="1"/>
    <xf numFmtId="0" fontId="55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55" fillId="2" borderId="1" xfId="0" applyFont="1" applyFill="1" applyBorder="1"/>
    <xf numFmtId="0" fontId="56" fillId="2" borderId="1" xfId="0" applyFont="1" applyFill="1" applyBorder="1"/>
    <xf numFmtId="0" fontId="0" fillId="0" borderId="1" xfId="0" applyBorder="1" applyAlignment="1">
      <alignment wrapText="1"/>
    </xf>
    <xf numFmtId="0" fontId="57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6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54" fillId="0" borderId="0" xfId="0" applyFont="1" applyAlignment="1">
      <alignment wrapText="1"/>
    </xf>
    <xf numFmtId="0" fontId="53" fillId="0" borderId="1" xfId="0" applyFont="1" applyBorder="1"/>
    <xf numFmtId="0" fontId="53" fillId="0" borderId="0" xfId="0" applyFont="1"/>
    <xf numFmtId="0" fontId="61" fillId="2" borderId="0" xfId="0" applyFont="1" applyFill="1"/>
    <xf numFmtId="0" fontId="60" fillId="0" borderId="1" xfId="0" applyFont="1" applyBorder="1"/>
    <xf numFmtId="0" fontId="53" fillId="0" borderId="0" xfId="0" applyFont="1" applyAlignment="1">
      <alignment wrapText="1"/>
    </xf>
    <xf numFmtId="0" fontId="52" fillId="0" borderId="0" xfId="0" applyFont="1"/>
    <xf numFmtId="0" fontId="51" fillId="0" borderId="0" xfId="0" applyFont="1"/>
    <xf numFmtId="0" fontId="50" fillId="0" borderId="0" xfId="0" applyFont="1"/>
    <xf numFmtId="0" fontId="0" fillId="0" borderId="1" xfId="0" applyBorder="1" applyAlignment="1">
      <alignment horizontal="center"/>
    </xf>
    <xf numFmtId="0" fontId="60" fillId="0" borderId="1" xfId="0" applyFont="1" applyBorder="1" applyAlignment="1">
      <alignment horizontal="center" vertical="center"/>
    </xf>
    <xf numFmtId="0" fontId="49" fillId="0" borderId="0" xfId="0" applyFont="1"/>
    <xf numFmtId="0" fontId="0" fillId="0" borderId="0" xfId="0" applyAlignment="1">
      <alignment horizontal="center"/>
    </xf>
    <xf numFmtId="0" fontId="49" fillId="0" borderId="1" xfId="0" applyFont="1" applyBorder="1"/>
    <xf numFmtId="0" fontId="49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0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1" fillId="3" borderId="1" xfId="0" applyFont="1" applyFill="1" applyBorder="1"/>
    <xf numFmtId="0" fontId="0" fillId="4" borderId="0" xfId="0" applyFill="1"/>
    <xf numFmtId="0" fontId="48" fillId="0" borderId="0" xfId="0" applyFont="1"/>
    <xf numFmtId="0" fontId="48" fillId="0" borderId="0" xfId="0" applyFont="1" applyAlignment="1">
      <alignment wrapText="1"/>
    </xf>
    <xf numFmtId="0" fontId="47" fillId="0" borderId="0" xfId="0" applyFont="1"/>
    <xf numFmtId="0" fontId="64" fillId="5" borderId="0" xfId="0" applyFont="1" applyFill="1"/>
    <xf numFmtId="0" fontId="46" fillId="0" borderId="0" xfId="0" applyFont="1"/>
    <xf numFmtId="0" fontId="0" fillId="5" borderId="0" xfId="0" applyFill="1"/>
    <xf numFmtId="0" fontId="45" fillId="0" borderId="0" xfId="0" applyFont="1"/>
    <xf numFmtId="0" fontId="45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4" fillId="0" borderId="0" xfId="0" applyFont="1"/>
    <xf numFmtId="0" fontId="44" fillId="0" borderId="0" xfId="0" applyFont="1" applyAlignment="1">
      <alignment vertical="top"/>
    </xf>
    <xf numFmtId="0" fontId="43" fillId="0" borderId="0" xfId="0" applyFont="1" applyAlignment="1">
      <alignment wrapText="1"/>
    </xf>
    <xf numFmtId="0" fontId="43" fillId="0" borderId="0" xfId="0" applyFont="1"/>
    <xf numFmtId="0" fontId="42" fillId="0" borderId="0" xfId="0" applyFont="1"/>
    <xf numFmtId="0" fontId="41" fillId="0" borderId="0" xfId="0" applyFont="1"/>
    <xf numFmtId="0" fontId="50" fillId="0" borderId="0" xfId="0" applyFont="1" applyAlignment="1">
      <alignment vertical="top" wrapText="1"/>
    </xf>
    <xf numFmtId="0" fontId="40" fillId="0" borderId="0" xfId="0" applyFont="1"/>
    <xf numFmtId="0" fontId="40" fillId="0" borderId="0" xfId="0" applyFont="1" applyAlignment="1">
      <alignment wrapText="1"/>
    </xf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 applyAlignment="1">
      <alignment vertical="top"/>
    </xf>
    <xf numFmtId="0" fontId="36" fillId="0" borderId="0" xfId="0" applyFont="1"/>
    <xf numFmtId="49" fontId="36" fillId="0" borderId="0" xfId="0" applyNumberFormat="1" applyFont="1" applyAlignment="1">
      <alignment horizontal="left"/>
    </xf>
    <xf numFmtId="49" fontId="35" fillId="0" borderId="0" xfId="0" applyNumberFormat="1" applyFont="1" applyAlignment="1">
      <alignment horizontal="left"/>
    </xf>
    <xf numFmtId="49" fontId="34" fillId="0" borderId="0" xfId="0" applyNumberFormat="1" applyFont="1" applyAlignment="1">
      <alignment horizontal="left"/>
    </xf>
    <xf numFmtId="0" fontId="33" fillId="0" borderId="0" xfId="0" applyFont="1" applyAlignment="1">
      <alignment vertical="top"/>
    </xf>
    <xf numFmtId="0" fontId="33" fillId="0" borderId="0" xfId="0" applyFont="1"/>
    <xf numFmtId="49" fontId="33" fillId="0" borderId="0" xfId="0" applyNumberFormat="1" applyFont="1" applyAlignment="1">
      <alignment horizontal="left"/>
    </xf>
    <xf numFmtId="0" fontId="32" fillId="0" borderId="0" xfId="0" applyFont="1"/>
    <xf numFmtId="0" fontId="31" fillId="0" borderId="0" xfId="0" applyFont="1"/>
    <xf numFmtId="0" fontId="30" fillId="0" borderId="0" xfId="0" applyFont="1" applyAlignment="1">
      <alignment wrapText="1"/>
    </xf>
    <xf numFmtId="0" fontId="30" fillId="0" borderId="0" xfId="0" applyFont="1" applyAlignment="1">
      <alignment vertical="top" wrapText="1"/>
    </xf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vertical="top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49" fontId="22" fillId="0" borderId="0" xfId="0" applyNumberFormat="1" applyFont="1" applyAlignment="1">
      <alignment horizontal="left"/>
    </xf>
    <xf numFmtId="0" fontId="21" fillId="0" borderId="0" xfId="0" applyFont="1"/>
    <xf numFmtId="0" fontId="20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top"/>
    </xf>
    <xf numFmtId="0" fontId="19" fillId="0" borderId="0" xfId="0" applyFont="1"/>
    <xf numFmtId="49" fontId="19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58" fillId="0" borderId="0" xfId="1" applyAlignment="1"/>
    <xf numFmtId="0" fontId="58" fillId="0" borderId="0" xfId="1" applyFill="1" applyAlignment="1"/>
    <xf numFmtId="0" fontId="16" fillId="0" borderId="0" xfId="0" applyFont="1"/>
    <xf numFmtId="0" fontId="16" fillId="0" borderId="0" xfId="0" quotePrefix="1" applyFont="1" applyAlignment="1">
      <alignment horizontal="left"/>
    </xf>
    <xf numFmtId="0" fontId="65" fillId="0" borderId="1" xfId="0" applyFont="1" applyBorder="1"/>
    <xf numFmtId="0" fontId="66" fillId="0" borderId="1" xfId="0" applyFont="1" applyBorder="1"/>
    <xf numFmtId="0" fontId="67" fillId="6" borderId="1" xfId="0" applyFont="1" applyFill="1" applyBorder="1"/>
    <xf numFmtId="0" fontId="65" fillId="6" borderId="1" xfId="0" applyFont="1" applyFill="1" applyBorder="1"/>
    <xf numFmtId="0" fontId="6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0" fillId="0" borderId="0" xfId="0" applyFont="1"/>
    <xf numFmtId="0" fontId="0" fillId="5" borderId="0" xfId="0" applyFill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3" fillId="0" borderId="0" xfId="0" applyFont="1"/>
    <xf numFmtId="0" fontId="13" fillId="0" borderId="1" xfId="0" applyFont="1" applyBorder="1"/>
    <xf numFmtId="0" fontId="12" fillId="0" borderId="0" xfId="0" applyFont="1" applyAlignment="1">
      <alignment wrapText="1"/>
    </xf>
    <xf numFmtId="0" fontId="12" fillId="0" borderId="0" xfId="0" applyFont="1"/>
    <xf numFmtId="0" fontId="57" fillId="0" borderId="0" xfId="1" applyFont="1" applyBorder="1" applyAlignment="1"/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49" fontId="0" fillId="0" borderId="0" xfId="0" applyNumberFormat="1" applyAlignment="1">
      <alignment horizontal="left" wrapText="1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0" fillId="0" borderId="7" xfId="0" applyBorder="1"/>
    <xf numFmtId="0" fontId="55" fillId="2" borderId="6" xfId="0" applyFont="1" applyFill="1" applyBorder="1" applyAlignment="1">
      <alignment horizontal="center"/>
    </xf>
    <xf numFmtId="0" fontId="55" fillId="2" borderId="4" xfId="0" applyFont="1" applyFill="1" applyBorder="1" applyAlignment="1">
      <alignment horizontal="center"/>
    </xf>
    <xf numFmtId="0" fontId="55" fillId="2" borderId="5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1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C9" sqref="C9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72.5">
      <c r="A3" t="s">
        <v>5</v>
      </c>
      <c r="B3" s="3" t="s">
        <v>1070</v>
      </c>
      <c r="C3" s="3" t="s">
        <v>1071</v>
      </c>
      <c r="D3" s="3" t="s">
        <v>1077</v>
      </c>
      <c r="E3" s="3" t="s">
        <v>1076</v>
      </c>
      <c r="F3" s="3" t="s">
        <v>1079</v>
      </c>
      <c r="G3" s="3" t="s">
        <v>1081</v>
      </c>
      <c r="H3" s="3" t="s">
        <v>1084</v>
      </c>
      <c r="I3" s="3" t="s">
        <v>1085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1072</v>
      </c>
      <c r="D9" t="s">
        <v>1074</v>
      </c>
      <c r="E9" t="s">
        <v>1074</v>
      </c>
      <c r="F9" t="s">
        <v>1074</v>
      </c>
      <c r="G9" t="s">
        <v>1074</v>
      </c>
      <c r="H9" t="s">
        <v>1074</v>
      </c>
      <c r="I9" t="s">
        <v>1074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1073</v>
      </c>
      <c r="D10" t="s">
        <v>1073</v>
      </c>
      <c r="E10" t="s">
        <v>1073</v>
      </c>
      <c r="F10" t="s">
        <v>1073</v>
      </c>
      <c r="G10" t="s">
        <v>1073</v>
      </c>
      <c r="H10" t="s">
        <v>1073</v>
      </c>
      <c r="I10" t="s">
        <v>1073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1075</v>
      </c>
      <c r="E11" t="s">
        <v>1078</v>
      </c>
      <c r="F11" t="s">
        <v>1078</v>
      </c>
      <c r="G11" s="104" t="s">
        <v>559</v>
      </c>
      <c r="H11" s="104" t="s">
        <v>559</v>
      </c>
      <c r="I11" s="104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1075</v>
      </c>
      <c r="E12" t="s">
        <v>1078</v>
      </c>
      <c r="F12" t="s">
        <v>1080</v>
      </c>
      <c r="G12" s="104" t="s">
        <v>559</v>
      </c>
      <c r="H12" s="104" t="s">
        <v>559</v>
      </c>
      <c r="I12" s="104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1082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1083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A10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C6" sqref="C6"/>
    </sheetView>
  </sheetViews>
  <sheetFormatPr defaultColWidth="25.81640625" defaultRowHeight="14.5"/>
  <cols>
    <col min="1" max="1" width="25.81640625" collapsed="1"/>
    <col min="3" max="6" width="25.8164062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29">
      <c r="A3" t="s">
        <v>5</v>
      </c>
      <c r="B3" t="s">
        <v>1210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FRONTFEATURE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59" type="noConversion"/>
  <conditionalFormatting sqref="B1:F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A37" workbookViewId="0">
      <selection activeCell="D33" sqref="D33:D34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/>
    <col min="12" max="12" width="30.26953125" bestFit="1" customWidth="1"/>
    <col min="13" max="13" width="22.1796875" bestFit="1" customWidth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3.5">
      <c r="A3" s="5" t="s">
        <v>5</v>
      </c>
      <c r="B3" s="8" t="s">
        <v>1199</v>
      </c>
      <c r="C3" s="8" t="s">
        <v>1200</v>
      </c>
      <c r="D3" s="8" t="s">
        <v>1204</v>
      </c>
      <c r="E3" s="8" t="s">
        <v>1205</v>
      </c>
      <c r="F3" s="8" t="s">
        <v>1206</v>
      </c>
      <c r="G3" s="8" t="s">
        <v>1208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FRONTFEATURE</v>
      </c>
      <c r="C10" s="5" t="str">
        <f>'Edit Profile'!$F$13</f>
        <v>TESTER FRONTFEATURE</v>
      </c>
      <c r="D10" s="5" t="str">
        <f>'Edit Profile'!$F$13</f>
        <v>TESTER FRONTFEATURE</v>
      </c>
      <c r="E10" s="5" t="str">
        <f>'Edit Profile'!$F$13</f>
        <v>TESTER FRONTFEATURE</v>
      </c>
      <c r="F10" s="5" t="str">
        <f>'Edit Profile'!$F$13</f>
        <v>TESTER FRONTFEATURE</v>
      </c>
      <c r="G10" s="5" t="str">
        <f>'Edit Profile'!$F$13</f>
        <v>TESTER FRONTFEATURE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FRONTFEATURE</v>
      </c>
      <c r="D13" s="5" t="str">
        <f>'Edit Profile'!$F$13</f>
        <v>TESTER FRONTFEATURE</v>
      </c>
      <c r="E13" s="5" t="str">
        <f>'Edit Profile'!$F$13</f>
        <v>TESTER FRONTFEATURE</v>
      </c>
      <c r="F13" s="5" t="str">
        <f>'Edit Profile'!$F$13</f>
        <v>TESTER FRONTFEATURE</v>
      </c>
      <c r="G13" s="5" t="str">
        <f>'Edit Profile'!$F$13</f>
        <v>TESTER FRONTFEATURE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1201</v>
      </c>
      <c r="D14" s="5" t="s">
        <v>1201</v>
      </c>
      <c r="E14" s="5" t="s">
        <v>1201</v>
      </c>
      <c r="F14" s="5" t="s">
        <v>1201</v>
      </c>
      <c r="G14" s="5" t="s">
        <v>1201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6"/>
      <c r="D22" s="126"/>
      <c r="E22" s="126"/>
      <c r="F22" s="126"/>
      <c r="G22" s="126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6"/>
      <c r="D23" s="126"/>
      <c r="E23" s="126"/>
      <c r="F23" s="126"/>
      <c r="G23" s="126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467</v>
      </c>
      <c r="B26" s="11"/>
      <c r="C26" s="11"/>
      <c r="D26" s="11" t="s">
        <v>1202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1202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1202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1202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1207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1207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40" t="s">
        <v>480</v>
      </c>
      <c r="B32" s="141"/>
      <c r="C32" s="141"/>
      <c r="D32" s="141"/>
      <c r="E32" s="141"/>
      <c r="F32" s="142"/>
    </row>
    <row r="33" spans="1:4">
      <c r="A33" s="5" t="s">
        <v>452</v>
      </c>
      <c r="B33" s="5" t="s">
        <v>481</v>
      </c>
      <c r="C33" s="5" t="s">
        <v>482</v>
      </c>
      <c r="D33" s="139" t="s">
        <v>1143</v>
      </c>
    </row>
    <row r="34" spans="1:4">
      <c r="A34" s="5" t="s">
        <v>448</v>
      </c>
      <c r="B34" s="5" t="s">
        <v>448</v>
      </c>
      <c r="C34" s="5" t="s">
        <v>483</v>
      </c>
      <c r="D34" s="139" t="s">
        <v>1135</v>
      </c>
    </row>
    <row r="35" spans="1:4">
      <c r="A35" s="5" t="s">
        <v>484</v>
      </c>
      <c r="B35" s="5" t="s">
        <v>485</v>
      </c>
      <c r="C35" s="5" t="s">
        <v>486</v>
      </c>
      <c r="D35" s="5"/>
    </row>
    <row r="36" spans="1:4">
      <c r="A36" s="5" t="s">
        <v>487</v>
      </c>
      <c r="B36" s="5" t="s">
        <v>488</v>
      </c>
      <c r="C36" s="5" t="s">
        <v>489</v>
      </c>
      <c r="D36" s="5"/>
    </row>
    <row r="37" spans="1:4">
      <c r="A37" s="5" t="s">
        <v>490</v>
      </c>
      <c r="B37" s="5" t="s">
        <v>491</v>
      </c>
      <c r="C37" s="5" t="s">
        <v>492</v>
      </c>
      <c r="D37" s="5"/>
    </row>
    <row r="38" spans="1:4">
      <c r="A38" s="5" t="s">
        <v>493</v>
      </c>
      <c r="B38" s="5" t="s">
        <v>120</v>
      </c>
      <c r="C38" s="5"/>
      <c r="D38" s="5"/>
    </row>
    <row r="39" spans="1:4">
      <c r="A39" s="5" t="s">
        <v>494</v>
      </c>
      <c r="B39" s="5" t="s">
        <v>495</v>
      </c>
      <c r="C39" s="5"/>
      <c r="D39" s="5"/>
    </row>
    <row r="40" spans="1:4">
      <c r="A40" s="5" t="s">
        <v>496</v>
      </c>
      <c r="B40" s="5" t="s">
        <v>113</v>
      </c>
      <c r="C40" s="5"/>
      <c r="D40" s="5"/>
    </row>
    <row r="41" spans="1:4">
      <c r="A41" s="5" t="s">
        <v>497</v>
      </c>
      <c r="B41" s="5" t="s">
        <v>116</v>
      </c>
      <c r="C41" s="5"/>
      <c r="D41" s="5"/>
    </row>
    <row r="42" spans="1:4">
      <c r="A42" s="5" t="s">
        <v>498</v>
      </c>
      <c r="B42" s="5" t="s">
        <v>499</v>
      </c>
      <c r="C42" s="5"/>
      <c r="D42" s="5"/>
    </row>
    <row r="43" spans="1:4">
      <c r="A43" s="5" t="s">
        <v>500</v>
      </c>
      <c r="B43" s="5" t="s">
        <v>501</v>
      </c>
      <c r="C43" s="5"/>
      <c r="D43" s="5"/>
    </row>
    <row r="44" spans="1:4">
      <c r="A44" s="5" t="s">
        <v>502</v>
      </c>
      <c r="B44" s="5" t="s">
        <v>118</v>
      </c>
      <c r="C44" s="5"/>
      <c r="D44" s="5"/>
    </row>
    <row r="45" spans="1:4">
      <c r="A45" s="5" t="s">
        <v>503</v>
      </c>
      <c r="B45" s="5" t="s">
        <v>504</v>
      </c>
      <c r="C45" s="5"/>
      <c r="D45" s="5"/>
    </row>
    <row r="46" spans="1:4">
      <c r="A46" s="5" t="s">
        <v>505</v>
      </c>
      <c r="B46" s="5" t="s">
        <v>506</v>
      </c>
      <c r="C46" s="5"/>
      <c r="D46" s="5"/>
    </row>
    <row r="47" spans="1:4">
      <c r="A47" s="5" t="s">
        <v>507</v>
      </c>
      <c r="B47" s="5" t="s">
        <v>508</v>
      </c>
      <c r="C47" s="5"/>
      <c r="D47" s="5"/>
    </row>
    <row r="48" spans="1:4">
      <c r="A48" s="5" t="s">
        <v>509</v>
      </c>
      <c r="B48" s="5" t="s">
        <v>510</v>
      </c>
      <c r="C48" s="5"/>
      <c r="D48" s="5"/>
    </row>
    <row r="49" spans="1:4">
      <c r="A49" s="5" t="s">
        <v>511</v>
      </c>
      <c r="B49" s="5" t="s">
        <v>512</v>
      </c>
      <c r="C49" s="5"/>
      <c r="D49" s="5"/>
    </row>
    <row r="50" spans="1:4">
      <c r="A50" s="5" t="s">
        <v>513</v>
      </c>
      <c r="B50" s="5" t="s">
        <v>514</v>
      </c>
      <c r="C50" s="5"/>
      <c r="D50" s="5"/>
    </row>
    <row r="51" spans="1:4">
      <c r="A51" s="5" t="s">
        <v>515</v>
      </c>
      <c r="B51" s="5" t="s">
        <v>516</v>
      </c>
      <c r="C51" s="5"/>
      <c r="D51" s="5"/>
    </row>
    <row r="52" spans="1:4">
      <c r="A52" s="5" t="s">
        <v>517</v>
      </c>
      <c r="B52" s="5" t="s">
        <v>518</v>
      </c>
      <c r="C52" s="5"/>
      <c r="D52" s="5"/>
    </row>
    <row r="53" spans="1:4">
      <c r="A53" s="5" t="s">
        <v>519</v>
      </c>
      <c r="B53" s="5" t="s">
        <v>405</v>
      </c>
      <c r="C53" s="5"/>
      <c r="D53" s="5"/>
    </row>
    <row r="54" spans="1:4">
      <c r="A54" s="5" t="s">
        <v>260</v>
      </c>
      <c r="B54" s="5" t="s">
        <v>260</v>
      </c>
      <c r="C54" s="5"/>
      <c r="D54" s="5"/>
    </row>
    <row r="55" spans="1:4">
      <c r="A55" s="5" t="s">
        <v>1268</v>
      </c>
      <c r="B55" s="138" t="s">
        <v>378</v>
      </c>
    </row>
    <row r="56" spans="1:4">
      <c r="A56" s="5" t="s">
        <v>1269</v>
      </c>
      <c r="B56" s="138" t="s">
        <v>360</v>
      </c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workbookViewId="0">
      <selection activeCell="B27" sqref="B27"/>
    </sheetView>
  </sheetViews>
  <sheetFormatPr defaultColWidth="29.81640625" defaultRowHeight="14.5"/>
  <cols>
    <col min="1" max="1" width="29.81640625" collapsed="1"/>
    <col min="3" max="5" width="29.81640625" collapsed="1"/>
  </cols>
  <sheetData>
    <row r="1" spans="1:6">
      <c r="A1" t="s">
        <v>0</v>
      </c>
      <c r="B1" t="s">
        <v>40</v>
      </c>
      <c r="C1" t="s">
        <v>2</v>
      </c>
      <c r="D1" t="s">
        <v>1</v>
      </c>
      <c r="E1" t="s">
        <v>1</v>
      </c>
      <c r="F1" t="s">
        <v>1</v>
      </c>
    </row>
    <row r="2" spans="1:6">
      <c r="A2" t="s">
        <v>3</v>
      </c>
      <c r="B2" t="s">
        <v>424</v>
      </c>
      <c r="C2" t="s">
        <v>875</v>
      </c>
      <c r="D2" t="s">
        <v>424</v>
      </c>
      <c r="E2" t="s">
        <v>424</v>
      </c>
      <c r="F2" t="s">
        <v>424</v>
      </c>
    </row>
    <row r="3" spans="1:6" ht="43.5">
      <c r="A3" t="s">
        <v>5</v>
      </c>
      <c r="B3" s="3" t="s">
        <v>1203</v>
      </c>
      <c r="C3" s="3" t="s">
        <v>520</v>
      </c>
      <c r="D3" s="3" t="s">
        <v>521</v>
      </c>
      <c r="E3" s="3" t="s">
        <v>522</v>
      </c>
      <c r="F3" s="3" t="s">
        <v>876</v>
      </c>
    </row>
    <row r="4" spans="1:6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  <c r="F5">
        <f>COUNTIFS($A$9:$A$23,"*$*",F9:F23,"")</f>
        <v>0</v>
      </c>
    </row>
    <row r="8" spans="1:6" s="1" customFormat="1">
      <c r="A8" s="2" t="s">
        <v>422</v>
      </c>
    </row>
    <row r="9" spans="1:6">
      <c r="A9" t="s">
        <v>417</v>
      </c>
      <c r="B9" t="s">
        <v>113</v>
      </c>
      <c r="C9" t="s">
        <v>113</v>
      </c>
      <c r="D9" t="s">
        <v>113</v>
      </c>
      <c r="E9" t="s">
        <v>405</v>
      </c>
      <c r="F9" t="s">
        <v>488</v>
      </c>
    </row>
    <row r="10" spans="1:6">
      <c r="A10" t="s">
        <v>523</v>
      </c>
      <c r="B10" t="s">
        <v>151</v>
      </c>
      <c r="C10" t="s">
        <v>151</v>
      </c>
      <c r="D10" t="s">
        <v>151</v>
      </c>
      <c r="F10" t="s">
        <v>877</v>
      </c>
    </row>
    <row r="11" spans="1:6">
      <c r="A11" t="s">
        <v>524</v>
      </c>
      <c r="B11" s="4" t="s">
        <v>525</v>
      </c>
      <c r="C11" s="4" t="s">
        <v>525</v>
      </c>
      <c r="D11" s="4" t="s">
        <v>525</v>
      </c>
      <c r="E11" s="4"/>
      <c r="F11" s="4"/>
    </row>
    <row r="12" spans="1:6">
      <c r="A12" t="s">
        <v>526</v>
      </c>
      <c r="C12" t="s">
        <v>527</v>
      </c>
    </row>
    <row r="13" spans="1:6">
      <c r="A13" t="s">
        <v>528</v>
      </c>
      <c r="B13" t="s">
        <v>151</v>
      </c>
      <c r="C13" t="s">
        <v>151</v>
      </c>
      <c r="D13" t="s">
        <v>151</v>
      </c>
      <c r="F13" t="s">
        <v>151</v>
      </c>
    </row>
    <row r="14" spans="1:6">
      <c r="A14" t="s">
        <v>529</v>
      </c>
      <c r="B14">
        <v>1234</v>
      </c>
      <c r="C14">
        <v>1234</v>
      </c>
      <c r="D14">
        <v>1234</v>
      </c>
    </row>
    <row r="15" spans="1:6">
      <c r="A15" t="s">
        <v>530</v>
      </c>
      <c r="C15" t="str">
        <f>C9</f>
        <v>OCR BPKB</v>
      </c>
    </row>
    <row r="16" spans="1:6">
      <c r="A16" t="s">
        <v>531</v>
      </c>
      <c r="B16" s="4" t="s">
        <v>532</v>
      </c>
      <c r="C16" s="4" t="s">
        <v>532</v>
      </c>
      <c r="D16" s="4" t="s">
        <v>532</v>
      </c>
      <c r="E16" s="4"/>
      <c r="F16" s="4"/>
    </row>
    <row r="17" spans="1:6">
      <c r="A17" t="s">
        <v>533</v>
      </c>
      <c r="B17" t="s">
        <v>151</v>
      </c>
      <c r="C17" t="s">
        <v>151</v>
      </c>
      <c r="D17" t="s">
        <v>151</v>
      </c>
      <c r="F17" t="s">
        <v>151</v>
      </c>
    </row>
    <row r="19" spans="1:6" s="1" customFormat="1">
      <c r="A19" s="2" t="s">
        <v>534</v>
      </c>
    </row>
    <row r="20" spans="1:6">
      <c r="A20" t="s">
        <v>112</v>
      </c>
      <c r="B20" t="s">
        <v>31</v>
      </c>
      <c r="C20" t="s">
        <v>31</v>
      </c>
      <c r="D20" t="s">
        <v>31</v>
      </c>
      <c r="E20" t="s">
        <v>32</v>
      </c>
      <c r="F20" t="s">
        <v>31</v>
      </c>
    </row>
    <row r="21" spans="1:6">
      <c r="A21" t="s">
        <v>121</v>
      </c>
      <c r="B21" t="s">
        <v>31</v>
      </c>
      <c r="C21" t="s">
        <v>31</v>
      </c>
      <c r="D21" t="s">
        <v>31</v>
      </c>
      <c r="E21" t="s">
        <v>32</v>
      </c>
      <c r="F21" t="s">
        <v>31</v>
      </c>
    </row>
    <row r="24" spans="1:6" s="1" customFormat="1">
      <c r="A24" s="2" t="s">
        <v>181</v>
      </c>
      <c r="B24" s="2"/>
    </row>
    <row r="25" spans="1:6">
      <c r="A25" t="s">
        <v>535</v>
      </c>
      <c r="B25" t="str">
        <f>Register!$I$9</f>
        <v>TESTFF@GMAIL.COM</v>
      </c>
    </row>
    <row r="26" spans="1:6">
      <c r="A26" t="s">
        <v>26</v>
      </c>
      <c r="B26" t="str">
        <f>Register!$I$11</f>
        <v>P@ssw0rd123</v>
      </c>
    </row>
  </sheetData>
  <conditionalFormatting sqref="B1:F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F13" xr:uid="{00000000-0002-0000-0E00-000000000000}">
      <formula1>"All,OCR Process is successful,OCR Process result is False"</formula1>
    </dataValidation>
    <dataValidation type="list" allowBlank="1" showInputMessage="1" showErrorMessage="1" sqref="B17:F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1"/>
  <sheetViews>
    <sheetView topLeftCell="A7" workbookViewId="0">
      <selection activeCell="E1" sqref="E1"/>
    </sheetView>
  </sheetViews>
  <sheetFormatPr defaultColWidth="19.453125" defaultRowHeight="14.5"/>
  <cols>
    <col min="1" max="1" width="19.45312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F1" t="s">
        <v>2</v>
      </c>
      <c r="G1" t="s">
        <v>1</v>
      </c>
      <c r="H1" t="s">
        <v>2</v>
      </c>
      <c r="I1" t="s">
        <v>40</v>
      </c>
      <c r="J1" t="s">
        <v>40</v>
      </c>
      <c r="K1" t="s">
        <v>40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t="s">
        <v>423</v>
      </c>
      <c r="F2" t="s">
        <v>871</v>
      </c>
      <c r="G2" t="s">
        <v>424</v>
      </c>
      <c r="H2" t="s">
        <v>872</v>
      </c>
      <c r="J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872</v>
      </c>
      <c r="T2" t="s">
        <v>424</v>
      </c>
      <c r="U2" t="s">
        <v>424</v>
      </c>
    </row>
    <row r="3" spans="1:21" ht="87">
      <c r="A3" t="s">
        <v>5</v>
      </c>
      <c r="B3" s="3" t="s">
        <v>1213</v>
      </c>
      <c r="C3" s="3" t="s">
        <v>1214</v>
      </c>
      <c r="D3" s="3" t="s">
        <v>1216</v>
      </c>
      <c r="E3" s="3"/>
      <c r="F3" s="3" t="s">
        <v>837</v>
      </c>
      <c r="G3" s="3" t="s">
        <v>838</v>
      </c>
      <c r="H3" s="3" t="s">
        <v>843</v>
      </c>
      <c r="I3" s="28" t="s">
        <v>557</v>
      </c>
      <c r="J3" s="32" t="s">
        <v>586</v>
      </c>
      <c r="K3" s="3" t="s">
        <v>862</v>
      </c>
      <c r="L3" s="49" t="s">
        <v>840</v>
      </c>
      <c r="M3" s="49" t="s">
        <v>855</v>
      </c>
      <c r="N3" s="3" t="s">
        <v>842</v>
      </c>
      <c r="O3" s="49" t="s">
        <v>847</v>
      </c>
      <c r="P3" s="49" t="s">
        <v>850</v>
      </c>
      <c r="Q3" s="49" t="s">
        <v>854</v>
      </c>
      <c r="R3" s="49" t="s">
        <v>856</v>
      </c>
      <c r="S3" s="49" t="s">
        <v>857</v>
      </c>
      <c r="T3" s="3" t="s">
        <v>858</v>
      </c>
      <c r="U3" s="49" t="s">
        <v>859</v>
      </c>
    </row>
    <row r="4" spans="1:21">
      <c r="A4" t="s">
        <v>880</v>
      </c>
      <c r="B4" s="3" t="s">
        <v>2</v>
      </c>
      <c r="C4" s="3" t="s">
        <v>1</v>
      </c>
      <c r="D4" s="3" t="s">
        <v>1</v>
      </c>
      <c r="E4" s="3"/>
      <c r="F4" s="3" t="s">
        <v>2</v>
      </c>
      <c r="G4" s="3" t="s">
        <v>2</v>
      </c>
      <c r="H4" s="3" t="s">
        <v>2</v>
      </c>
      <c r="I4" s="57" t="s">
        <v>1</v>
      </c>
      <c r="J4" s="57" t="s">
        <v>1</v>
      </c>
      <c r="K4" s="57" t="s">
        <v>1</v>
      </c>
      <c r="L4" s="56" t="s">
        <v>1</v>
      </c>
      <c r="M4" s="56" t="s">
        <v>1</v>
      </c>
      <c r="N4" s="3" t="s">
        <v>1</v>
      </c>
      <c r="O4" s="56" t="s">
        <v>1</v>
      </c>
      <c r="P4" s="56" t="s">
        <v>1</v>
      </c>
      <c r="Q4" s="56" t="s">
        <v>1</v>
      </c>
      <c r="R4" s="56" t="s">
        <v>1</v>
      </c>
      <c r="S4" s="56" t="s">
        <v>1</v>
      </c>
      <c r="T4" s="3" t="s">
        <v>1</v>
      </c>
      <c r="U4" s="56" t="s">
        <v>1</v>
      </c>
    </row>
    <row r="5" spans="1:21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" si="1">IF(D8="New",COUNTIFS($A$20,"*$*",D20,""),IF(D8="Edit",COUNTIFS($A$14:$A$18,"$",D14:D18,""),IF(D8="Settings",COUNTIFS($A$22:$A$23,"$",D22:D23,""),IF(D8="Settings",COUNTIFS($A$14:$A$15,"$",D14:D15,""),0))))</f>
        <v>0</v>
      </c>
      <c r="F5">
        <f t="shared" ref="F5:G5" si="2">IF(F8="New",COUNTIFS($A$20,"*$*",F20,""),IF(F8="Edit",COUNTIFS($A$14:$A$18,"$",F14:F18,""),IF(F8="Settings",COUNTIFS($A$22:$A$23,"$",F22:F23,""),IF(F8="Settings",COUNTIFS($A$14:$A$15,"$",F14:F15,""),0))))</f>
        <v>1</v>
      </c>
      <c r="G5">
        <f t="shared" si="2"/>
        <v>0</v>
      </c>
      <c r="H5">
        <f>IF(H8="New",COUNTIFS($A$20,"*$*",H20,""),IF(H8="Edit",COUNTIFS($A$14:$A$18,"$",H14:H18,""),IF(H8="Settings",COUNTIFS($A$22:$A$23,"$",H22:H23,""),IF(H8="Settings",COUNTIFS($A$14:$A$15,"$",H14:H15,""),0))))</f>
        <v>0</v>
      </c>
      <c r="I5">
        <f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3">IF(J8="New",COUNTIFS($A$20,"*$*",J20,""),IF(J8="Edit",COUNTIFS($A$14:$A$18,"$",J14:J18,""),IF(J8="Settings",COUNTIFS($A$22:$A$23,"$",J22:J23,""),IF(J8="Settings",COUNTIFS($A$14:$A$15,"$",J14:J15,""),0))))</f>
        <v>0</v>
      </c>
      <c r="K5">
        <f t="shared" si="3"/>
        <v>0</v>
      </c>
      <c r="L5">
        <f t="shared" ref="L5:N5" si="4">IF(L8="New",COUNTIFS($A$20,"*$*",L20,""),IF(L8="Edit",COUNTIFS($A$14:$A$18,"$",L14:L18,""),IF(L8="Settings",COUNTIFS($A$22:$A$23,"$",L22:L23,""),IF(L8="Settings",COUNTIFS($A$14:$A$15,"$",L14:L15,""),0))))</f>
        <v>0</v>
      </c>
      <c r="M5">
        <f t="shared" si="4"/>
        <v>0</v>
      </c>
      <c r="N5">
        <f t="shared" si="4"/>
        <v>0</v>
      </c>
      <c r="O5">
        <f t="shared" ref="O5:U5" si="5">IF(O8="New",COUNTIFS($A$20,"*$*",O20,""),IF(O8="Edit",COUNTIFS($A$14:$A$18,"$",O14:O18,""),IF(O8="Settings",COUNTIFS($A$22:$A$23,"$",O22:O23,""),IF(O8="Settings",COUNTIFS($A$14:$A$15,"$",O14:O15,""),0))))</f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>IF(T8="New",COUNTIFS($A$20,"*$*",T20,""),IF(T8="Edit",COUNTIFS($A$14:$A$18,"$",T14:T18,""),IF(T8="Settings",COUNTIFS($A$22:$A$23,"$",T22:T23,""),IF(T8="Settings",COUNTIFS($A$14:$A$15,"$",T14:T15,""),0))))</f>
        <v>0</v>
      </c>
      <c r="U5">
        <f t="shared" si="5"/>
        <v>0</v>
      </c>
    </row>
    <row r="8" spans="1:21">
      <c r="A8" t="s">
        <v>431</v>
      </c>
      <c r="B8" t="s">
        <v>432</v>
      </c>
      <c r="C8" t="s">
        <v>432</v>
      </c>
      <c r="D8" t="s">
        <v>587</v>
      </c>
      <c r="F8" t="s">
        <v>432</v>
      </c>
      <c r="G8" t="s">
        <v>432</v>
      </c>
      <c r="H8" t="s">
        <v>434</v>
      </c>
      <c r="I8" t="s">
        <v>432</v>
      </c>
      <c r="J8" t="s">
        <v>434</v>
      </c>
      <c r="K8" t="s">
        <v>587</v>
      </c>
      <c r="L8" t="s">
        <v>432</v>
      </c>
      <c r="M8" t="s">
        <v>432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</row>
    <row r="10" spans="1:21" s="29" customFormat="1">
      <c r="A10" s="29" t="s">
        <v>537</v>
      </c>
    </row>
    <row r="11" spans="1:21">
      <c r="A11" s="28" t="s">
        <v>582</v>
      </c>
      <c r="B11" t="s">
        <v>558</v>
      </c>
      <c r="C11" t="s">
        <v>558</v>
      </c>
      <c r="D11" t="s">
        <v>558</v>
      </c>
      <c r="F11" t="s">
        <v>558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583</v>
      </c>
      <c r="B12" t="s">
        <v>559</v>
      </c>
      <c r="C12" t="s">
        <v>559</v>
      </c>
      <c r="D12" t="s">
        <v>559</v>
      </c>
      <c r="F12" t="s">
        <v>559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560</v>
      </c>
    </row>
    <row r="14" spans="1:21" ht="29">
      <c r="A14" s="28" t="s">
        <v>561</v>
      </c>
      <c r="B14" s="28" t="s">
        <v>846</v>
      </c>
      <c r="C14" s="28" t="s">
        <v>846</v>
      </c>
      <c r="D14" s="28" t="str">
        <f>C20</f>
        <v>AKUNTESTING</v>
      </c>
      <c r="E14" s="28"/>
      <c r="F14" s="28" t="s">
        <v>846</v>
      </c>
      <c r="G14" s="28" t="s">
        <v>846</v>
      </c>
      <c r="H14" s="28" t="s">
        <v>845</v>
      </c>
      <c r="I14" s="28" t="s">
        <v>846</v>
      </c>
      <c r="J14" s="28" t="str">
        <f>I20</f>
        <v>NEWROLEX23</v>
      </c>
      <c r="K14" s="50" t="s">
        <v>863</v>
      </c>
      <c r="L14" s="28" t="s">
        <v>846</v>
      </c>
      <c r="M14" s="28" t="s">
        <v>846</v>
      </c>
      <c r="N14" s="28" t="s">
        <v>844</v>
      </c>
      <c r="O14" s="28" t="s">
        <v>845</v>
      </c>
      <c r="P14" s="28" t="s">
        <v>849</v>
      </c>
      <c r="Q14" s="28" t="s">
        <v>851</v>
      </c>
      <c r="S14" s="28" t="s">
        <v>846</v>
      </c>
      <c r="T14" s="49" t="s">
        <v>841</v>
      </c>
      <c r="U14" s="49" t="str">
        <f>T17</f>
        <v>DXSUPERVROLEACESS SUPERUSER</v>
      </c>
    </row>
    <row r="15" spans="1:21">
      <c r="A15" s="28" t="s">
        <v>562</v>
      </c>
      <c r="B15" t="s">
        <v>440</v>
      </c>
      <c r="C15" t="s">
        <v>440</v>
      </c>
      <c r="D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  <c r="R15" t="s">
        <v>440</v>
      </c>
      <c r="S15" t="s">
        <v>440</v>
      </c>
      <c r="T15" t="s">
        <v>440</v>
      </c>
      <c r="U15" t="s">
        <v>440</v>
      </c>
    </row>
    <row r="16" spans="1:21" s="1" customFormat="1">
      <c r="A16" s="29" t="s">
        <v>563</v>
      </c>
    </row>
    <row r="17" spans="1:21" ht="29">
      <c r="A17" s="28" t="s">
        <v>565</v>
      </c>
      <c r="B17" s="28" t="s">
        <v>564</v>
      </c>
      <c r="C17" s="28" t="s">
        <v>564</v>
      </c>
      <c r="D17" s="28" t="s">
        <v>564</v>
      </c>
      <c r="E17" s="28"/>
      <c r="F17" s="28" t="s">
        <v>564</v>
      </c>
      <c r="G17" s="28" t="s">
        <v>564</v>
      </c>
      <c r="H17" s="48" t="s">
        <v>613</v>
      </c>
      <c r="I17" s="28" t="s">
        <v>564</v>
      </c>
      <c r="J17" s="78" t="s">
        <v>962</v>
      </c>
      <c r="K17" s="28" t="s">
        <v>564</v>
      </c>
      <c r="L17" s="28" t="s">
        <v>564</v>
      </c>
      <c r="M17" s="28" t="s">
        <v>564</v>
      </c>
      <c r="N17" s="28"/>
      <c r="O17" s="28" t="s">
        <v>848</v>
      </c>
      <c r="P17" s="48" t="s">
        <v>852</v>
      </c>
      <c r="Q17" s="48" t="s">
        <v>853</v>
      </c>
      <c r="R17" s="28" t="s">
        <v>564</v>
      </c>
      <c r="S17" s="28" t="s">
        <v>564</v>
      </c>
      <c r="T17" s="49" t="s">
        <v>860</v>
      </c>
      <c r="U17" s="49" t="s">
        <v>861</v>
      </c>
    </row>
    <row r="18" spans="1:21">
      <c r="A18" s="28" t="s">
        <v>566</v>
      </c>
      <c r="B18" t="s">
        <v>440</v>
      </c>
      <c r="C18" t="s">
        <v>440</v>
      </c>
      <c r="D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  <c r="R18" t="s">
        <v>440</v>
      </c>
      <c r="S18" t="s">
        <v>440</v>
      </c>
      <c r="T18" t="s">
        <v>440</v>
      </c>
      <c r="U18" t="s">
        <v>440</v>
      </c>
    </row>
    <row r="19" spans="1:21" s="29" customFormat="1">
      <c r="A19" s="29" t="s">
        <v>567</v>
      </c>
    </row>
    <row r="20" spans="1:21" ht="29">
      <c r="A20" s="28" t="s">
        <v>568</v>
      </c>
      <c r="C20" t="s">
        <v>1215</v>
      </c>
      <c r="D20" t="s">
        <v>1215</v>
      </c>
      <c r="G20" s="48" t="s">
        <v>606</v>
      </c>
      <c r="H20" s="48" t="s">
        <v>606</v>
      </c>
      <c r="I20" t="s">
        <v>961</v>
      </c>
      <c r="J20" t="s">
        <v>585</v>
      </c>
      <c r="K20" t="s">
        <v>585</v>
      </c>
      <c r="L20" s="49" t="s">
        <v>839</v>
      </c>
      <c r="M20" s="49" t="s">
        <v>841</v>
      </c>
      <c r="N20" s="48" t="s">
        <v>606</v>
      </c>
      <c r="O20" s="48" t="s">
        <v>839</v>
      </c>
      <c r="P20" s="48" t="s">
        <v>839</v>
      </c>
      <c r="Q20" s="48" t="s">
        <v>839</v>
      </c>
      <c r="R20" s="48" t="s">
        <v>839</v>
      </c>
      <c r="S20" s="48" t="s">
        <v>839</v>
      </c>
      <c r="T20" s="48" t="s">
        <v>839</v>
      </c>
      <c r="U20" s="48" t="s">
        <v>839</v>
      </c>
    </row>
    <row r="21" spans="1:21" s="1" customFormat="1">
      <c r="A21" s="29" t="s">
        <v>569</v>
      </c>
    </row>
    <row r="22" spans="1:21" ht="58">
      <c r="A22" s="28" t="s">
        <v>580</v>
      </c>
      <c r="B22" s="31" t="s">
        <v>579</v>
      </c>
      <c r="C22" s="31" t="s">
        <v>579</v>
      </c>
      <c r="D22" s="129" t="s">
        <v>1217</v>
      </c>
      <c r="E22" s="129"/>
      <c r="F22" s="31" t="s">
        <v>579</v>
      </c>
      <c r="G22" s="31" t="s">
        <v>579</v>
      </c>
      <c r="H22" s="31" t="s">
        <v>579</v>
      </c>
      <c r="I22" s="31" t="s">
        <v>579</v>
      </c>
      <c r="J22" s="31" t="s">
        <v>579</v>
      </c>
      <c r="K22" s="59" t="s">
        <v>883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  <c r="R22" s="31" t="s">
        <v>579</v>
      </c>
      <c r="S22" s="31" t="s">
        <v>579</v>
      </c>
      <c r="T22" s="31" t="s">
        <v>579</v>
      </c>
      <c r="U22" s="31" t="s">
        <v>579</v>
      </c>
    </row>
    <row r="23" spans="1:21">
      <c r="A23" s="28" t="s">
        <v>581</v>
      </c>
      <c r="B23" s="33" t="s">
        <v>572</v>
      </c>
      <c r="C23" s="33" t="s">
        <v>572</v>
      </c>
      <c r="D23" s="33"/>
      <c r="E23" s="33"/>
      <c r="F23" s="33" t="s">
        <v>572</v>
      </c>
      <c r="G23" s="33" t="s">
        <v>572</v>
      </c>
      <c r="H23" s="33" t="s">
        <v>572</v>
      </c>
      <c r="I23" s="28" t="s">
        <v>572</v>
      </c>
      <c r="J23" s="28" t="s">
        <v>572</v>
      </c>
      <c r="K23" s="60" t="s">
        <v>884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  <c r="R23" s="33" t="s">
        <v>572</v>
      </c>
      <c r="S23" s="33" t="s">
        <v>572</v>
      </c>
      <c r="T23" s="33" t="s">
        <v>572</v>
      </c>
      <c r="U23" s="33" t="s">
        <v>572</v>
      </c>
    </row>
    <row r="25" spans="1:21" s="1" customFormat="1">
      <c r="A25" s="29" t="s">
        <v>480</v>
      </c>
      <c r="B25" s="29"/>
      <c r="C25" s="29"/>
      <c r="D25" s="29"/>
      <c r="E25" s="29"/>
    </row>
    <row r="26" spans="1:21">
      <c r="A26" s="30" t="s">
        <v>584</v>
      </c>
      <c r="B26" s="30"/>
      <c r="C26" s="30"/>
      <c r="D26" s="30"/>
      <c r="E26" s="30"/>
      <c r="F26" s="30" t="s">
        <v>481</v>
      </c>
    </row>
    <row r="27" spans="1:21">
      <c r="A27" s="27" t="s">
        <v>570</v>
      </c>
      <c r="B27" s="27"/>
      <c r="C27" s="27"/>
      <c r="D27" s="27"/>
      <c r="E27" s="27"/>
      <c r="F27" s="27" t="s">
        <v>575</v>
      </c>
      <c r="G27" s="33" t="s">
        <v>589</v>
      </c>
    </row>
    <row r="28" spans="1:21">
      <c r="A28" s="5" t="s">
        <v>571</v>
      </c>
      <c r="B28" s="5"/>
      <c r="C28" s="5"/>
      <c r="D28" s="5"/>
      <c r="E28" s="5"/>
      <c r="F28" s="27" t="s">
        <v>450</v>
      </c>
      <c r="G28" s="33" t="s">
        <v>588</v>
      </c>
    </row>
    <row r="29" spans="1:21">
      <c r="A29" s="5" t="s">
        <v>572</v>
      </c>
      <c r="B29" s="5"/>
      <c r="C29" s="5"/>
      <c r="D29" s="5"/>
      <c r="E29" s="5"/>
      <c r="F29" s="27" t="s">
        <v>576</v>
      </c>
    </row>
    <row r="30" spans="1:21">
      <c r="A30" s="5" t="s">
        <v>573</v>
      </c>
      <c r="B30" s="5"/>
      <c r="C30" s="5"/>
      <c r="D30" s="5"/>
      <c r="E30" s="5"/>
      <c r="F30" s="27" t="s">
        <v>577</v>
      </c>
    </row>
    <row r="31" spans="1:21">
      <c r="A31" s="5" t="s">
        <v>574</v>
      </c>
      <c r="B31" s="5"/>
      <c r="C31" s="5"/>
      <c r="D31" s="5"/>
      <c r="E31" s="5"/>
      <c r="F31" s="27" t="s">
        <v>578</v>
      </c>
    </row>
  </sheetData>
  <phoneticPr fontId="62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U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F17:G17 I17:S17 V17:XFD17 A17:E18 F18:XFD18">
    <cfRule type="expression" dxfId="40" priority="11">
      <formula>OR(A$8="Settings",A$8="New")</formula>
    </cfRule>
  </conditionalFormatting>
  <conditionalFormatting sqref="O14:Q14 S14 V14:XFD14 A14:N15 O15:XFD15 H17">
    <cfRule type="expression" dxfId="39" priority="8">
      <formula>A$8="New"</formula>
    </cfRule>
  </conditionalFormatting>
  <conditionalFormatting sqref="T14:U14 T17:U17">
    <cfRule type="expression" dxfId="38" priority="18">
      <formula>R$8="New"</formula>
    </cfRule>
  </conditionalFormatting>
  <dataValidations count="2">
    <dataValidation type="list" allowBlank="1" showInputMessage="1" showErrorMessage="1" sqref="B8:U8" xr:uid="{00000000-0002-0000-1000-000000000000}">
      <formula1>"Edit, Settings, New"</formula1>
    </dataValidation>
    <dataValidation type="list" allowBlank="1" showInputMessage="1" showErrorMessage="1" sqref="B18:U18 B15:U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0"/>
  <sheetViews>
    <sheetView topLeftCell="A16" zoomScale="90" zoomScaleNormal="90" workbookViewId="0">
      <selection activeCell="B1" sqref="B1"/>
    </sheetView>
  </sheetViews>
  <sheetFormatPr defaultColWidth="21.54296875" defaultRowHeight="14.5"/>
  <cols>
    <col min="1" max="1" width="21.54296875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s="91" t="s">
        <v>1</v>
      </c>
      <c r="O1" t="s">
        <v>1</v>
      </c>
      <c r="P1" t="s">
        <v>1</v>
      </c>
      <c r="Q1" t="s">
        <v>2</v>
      </c>
      <c r="R1" t="s">
        <v>1</v>
      </c>
    </row>
    <row r="2" spans="1:18">
      <c r="A2" t="s">
        <v>423</v>
      </c>
      <c r="E2" t="s">
        <v>937</v>
      </c>
      <c r="G2" t="s">
        <v>937</v>
      </c>
      <c r="H2" t="s">
        <v>937</v>
      </c>
      <c r="I2" t="s">
        <v>1016</v>
      </c>
      <c r="J2" t="s">
        <v>550</v>
      </c>
      <c r="K2" t="s">
        <v>937</v>
      </c>
      <c r="L2" t="s">
        <v>545</v>
      </c>
    </row>
    <row r="3" spans="1:18" s="3" customFormat="1" ht="43.5">
      <c r="A3" s="3" t="s">
        <v>5</v>
      </c>
      <c r="B3" s="3" t="s">
        <v>1218</v>
      </c>
      <c r="C3" s="3" t="s">
        <v>1219</v>
      </c>
      <c r="D3" s="3" t="s">
        <v>1223</v>
      </c>
      <c r="E3" s="3" t="s">
        <v>913</v>
      </c>
      <c r="F3" s="3" t="s">
        <v>914</v>
      </c>
      <c r="G3" s="3" t="s">
        <v>915</v>
      </c>
      <c r="H3" s="3" t="s">
        <v>916</v>
      </c>
      <c r="I3" s="3" t="s">
        <v>917</v>
      </c>
      <c r="J3" s="3" t="s">
        <v>918</v>
      </c>
      <c r="K3" s="3" t="s">
        <v>919</v>
      </c>
      <c r="L3" s="3" t="s">
        <v>935</v>
      </c>
      <c r="M3" s="63" t="s">
        <v>600</v>
      </c>
      <c r="N3" s="80" t="s">
        <v>610</v>
      </c>
      <c r="O3" s="79" t="s">
        <v>614</v>
      </c>
      <c r="P3" s="3" t="s">
        <v>1224</v>
      </c>
      <c r="Q3" s="3" t="s">
        <v>1012</v>
      </c>
      <c r="R3" s="65" t="s">
        <v>936</v>
      </c>
    </row>
    <row r="4" spans="1:18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4" t="s">
        <v>2</v>
      </c>
      <c r="M4" s="58" t="s">
        <v>1</v>
      </c>
      <c r="N4" s="58" t="s">
        <v>1</v>
      </c>
      <c r="O4" s="58" t="s">
        <v>1</v>
      </c>
      <c r="P4" s="66" t="s">
        <v>1</v>
      </c>
      <c r="Q4" s="92" t="s">
        <v>1</v>
      </c>
      <c r="R4" s="64" t="s">
        <v>1</v>
      </c>
    </row>
    <row r="5" spans="1:18">
      <c r="A5" t="s">
        <v>430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" si="1">IF(D8="New",COUNTIFS($A$18:$A$23,"*$*",D18:D23,""),IF(D8="Edit",COUNTIFS($A$25:$A$28,"$",D25:D28,""),0))</f>
        <v>0</v>
      </c>
      <c r="E5">
        <f t="shared" ref="E5:L5" si="2">IF(E8="New",COUNTIFS($A$18:$A$23,"*$*",E18:E23,""),IF(E8="Edit",COUNTIFS($A$25:$A$28,"$",E25:E28,""),0))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1</v>
      </c>
      <c r="K5">
        <f t="shared" si="2"/>
        <v>0</v>
      </c>
      <c r="L5">
        <f t="shared" si="2"/>
        <v>0</v>
      </c>
      <c r="M5">
        <f t="shared" ref="M5:R5" si="3">IF(M8="New",COUNTIFS($A$18:$A$23,"*$*",M18:M23,""),IF(M8="Edit",COUNTIFS($A$25:$A$28,"$",M25:M28,""),0))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</row>
    <row r="8" spans="1:18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434</v>
      </c>
      <c r="M8" t="s">
        <v>432</v>
      </c>
      <c r="N8" t="s">
        <v>434</v>
      </c>
      <c r="O8" t="s">
        <v>485</v>
      </c>
      <c r="P8" t="s">
        <v>432</v>
      </c>
      <c r="Q8" t="s">
        <v>434</v>
      </c>
      <c r="R8" t="s">
        <v>434</v>
      </c>
    </row>
    <row r="10" spans="1:18" s="1" customFormat="1">
      <c r="A10" s="29" t="s">
        <v>537</v>
      </c>
      <c r="M10" s="29"/>
      <c r="N10" s="29"/>
      <c r="O10" s="29"/>
    </row>
    <row r="11" spans="1:18" ht="29">
      <c r="A11" s="28" t="s">
        <v>582</v>
      </c>
      <c r="B11" t="s">
        <v>1143</v>
      </c>
      <c r="C11" s="116" t="s">
        <v>967</v>
      </c>
      <c r="D11" s="116" t="s">
        <v>967</v>
      </c>
      <c r="E11" s="116" t="s">
        <v>967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>
      <c r="A12" s="28" t="s">
        <v>583</v>
      </c>
      <c r="B12" t="s">
        <v>1135</v>
      </c>
      <c r="C12" s="53" t="s">
        <v>559</v>
      </c>
      <c r="D12" s="53" t="s">
        <v>559</v>
      </c>
      <c r="E12" s="53" t="s">
        <v>559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s="1" customFormat="1">
      <c r="A13" s="29" t="s">
        <v>590</v>
      </c>
    </row>
    <row r="14" spans="1:18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s="3" t="s">
        <v>885</v>
      </c>
      <c r="J14" s="3" t="s">
        <v>885</v>
      </c>
      <c r="K14" s="3" t="s">
        <v>885</v>
      </c>
      <c r="L14" t="str">
        <f>M18</f>
        <v>KEGAR5@GM.COM</v>
      </c>
      <c r="M14" s="3" t="s">
        <v>601</v>
      </c>
      <c r="N14" t="str">
        <f>M18</f>
        <v>KEGAR5@GM.COM</v>
      </c>
      <c r="O14" s="3" t="s">
        <v>1021</v>
      </c>
      <c r="P14" s="3" t="s">
        <v>885</v>
      </c>
      <c r="Q14" t="str">
        <f>M18</f>
        <v>KEGAR5@GM.COM</v>
      </c>
      <c r="R14" t="str">
        <f>M18</f>
        <v>KEGAR5@GM.COM</v>
      </c>
    </row>
    <row r="15" spans="1:18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</row>
    <row r="16" spans="1:18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34" t="s">
        <v>606</v>
      </c>
      <c r="J16" s="34" t="s">
        <v>606</v>
      </c>
      <c r="K16" s="34" t="s">
        <v>606</v>
      </c>
      <c r="L16" s="67" t="s">
        <v>151</v>
      </c>
      <c r="M16" s="34" t="s">
        <v>606</v>
      </c>
      <c r="N16" s="77" t="str">
        <f>M21</f>
        <v>2ADMIN2</v>
      </c>
      <c r="O16" s="34" t="str">
        <f>N16</f>
        <v>2ADMIN2</v>
      </c>
      <c r="P16" s="34" t="s">
        <v>606</v>
      </c>
      <c r="Q16" s="67" t="s">
        <v>151</v>
      </c>
      <c r="R16" s="67" t="s">
        <v>151</v>
      </c>
    </row>
    <row r="17" spans="1:18" s="1" customFormat="1">
      <c r="A17" s="29" t="s">
        <v>609</v>
      </c>
    </row>
    <row r="18" spans="1:18" ht="29">
      <c r="A18" s="34" t="s">
        <v>592</v>
      </c>
      <c r="C18" s="3" t="s">
        <v>1220</v>
      </c>
      <c r="D18" s="3" t="s">
        <v>1220</v>
      </c>
      <c r="E18" t="s">
        <v>602</v>
      </c>
      <c r="F18" t="s">
        <v>923</v>
      </c>
      <c r="G18" s="64" t="s">
        <v>926</v>
      </c>
      <c r="H18" t="s">
        <v>928</v>
      </c>
      <c r="I18" t="s">
        <v>886</v>
      </c>
      <c r="J18" t="s">
        <v>886</v>
      </c>
      <c r="K18" t="s">
        <v>930</v>
      </c>
      <c r="L18" t="s">
        <v>932</v>
      </c>
      <c r="M18" t="s">
        <v>1020</v>
      </c>
      <c r="N18" t="s">
        <v>602</v>
      </c>
      <c r="O18" t="s">
        <v>602</v>
      </c>
      <c r="P18" t="s">
        <v>1234</v>
      </c>
      <c r="Q18" t="s">
        <v>932</v>
      </c>
      <c r="R18" t="s">
        <v>932</v>
      </c>
    </row>
    <row r="19" spans="1:18">
      <c r="A19" s="34" t="s">
        <v>593</v>
      </c>
      <c r="C19" t="s">
        <v>1221</v>
      </c>
      <c r="D19" t="s">
        <v>1221</v>
      </c>
      <c r="E19" t="s">
        <v>603</v>
      </c>
      <c r="F19" s="64" t="s">
        <v>924</v>
      </c>
      <c r="G19" s="64" t="s">
        <v>924</v>
      </c>
      <c r="H19" s="64" t="s">
        <v>924</v>
      </c>
      <c r="I19" t="s">
        <v>603</v>
      </c>
      <c r="J19" t="s">
        <v>603</v>
      </c>
      <c r="K19" t="s">
        <v>929</v>
      </c>
      <c r="L19" s="64" t="s">
        <v>933</v>
      </c>
      <c r="M19" s="78" t="s">
        <v>963</v>
      </c>
      <c r="N19" t="s">
        <v>603</v>
      </c>
      <c r="O19" t="s">
        <v>603</v>
      </c>
      <c r="P19" s="132" t="s">
        <v>1232</v>
      </c>
      <c r="Q19" s="64" t="s">
        <v>933</v>
      </c>
      <c r="R19" s="64" t="s">
        <v>933</v>
      </c>
    </row>
    <row r="20" spans="1:18">
      <c r="A20" s="34" t="s">
        <v>594</v>
      </c>
      <c r="B20" s="34"/>
      <c r="C20" s="130" t="s">
        <v>1094</v>
      </c>
      <c r="D20" s="130" t="s">
        <v>1094</v>
      </c>
      <c r="E20" s="34" t="s">
        <v>604</v>
      </c>
      <c r="F20" s="64" t="s">
        <v>925</v>
      </c>
      <c r="G20" s="64" t="s">
        <v>54</v>
      </c>
      <c r="H20" s="64" t="s">
        <v>54</v>
      </c>
      <c r="I20" s="34" t="s">
        <v>604</v>
      </c>
      <c r="J20" s="34"/>
      <c r="K20" s="34" t="s">
        <v>888</v>
      </c>
      <c r="L20" s="64" t="s">
        <v>934</v>
      </c>
      <c r="M20" s="78" t="s">
        <v>964</v>
      </c>
      <c r="N20" s="34" t="s">
        <v>604</v>
      </c>
      <c r="O20" s="34" t="s">
        <v>604</v>
      </c>
      <c r="P20" s="132" t="s">
        <v>1233</v>
      </c>
      <c r="Q20" s="64" t="s">
        <v>934</v>
      </c>
      <c r="R20" s="64" t="s">
        <v>934</v>
      </c>
    </row>
    <row r="21" spans="1:18">
      <c r="A21" s="66" t="s">
        <v>596</v>
      </c>
      <c r="B21" s="64"/>
      <c r="C21" s="130" t="str">
        <f>Role!$C$20</f>
        <v>AKUNTESTING</v>
      </c>
      <c r="D21" s="130" t="str">
        <f>Role!$C$20</f>
        <v>AKUNTESTING</v>
      </c>
      <c r="E21" s="64" t="s">
        <v>920</v>
      </c>
      <c r="F21" s="34" t="s">
        <v>1014</v>
      </c>
      <c r="G21" s="34" t="s">
        <v>1014</v>
      </c>
      <c r="H21" s="34" t="s">
        <v>1014</v>
      </c>
      <c r="I21" s="34" t="s">
        <v>1014</v>
      </c>
      <c r="J21" s="34" t="s">
        <v>1014</v>
      </c>
      <c r="K21" s="34" t="s">
        <v>1014</v>
      </c>
      <c r="L21" s="64" t="s">
        <v>931</v>
      </c>
      <c r="M21" s="88" t="s">
        <v>1013</v>
      </c>
      <c r="N21" s="34" t="s">
        <v>606</v>
      </c>
      <c r="O21" s="34" t="s">
        <v>606</v>
      </c>
      <c r="P21" s="130" t="s">
        <v>1225</v>
      </c>
      <c r="Q21" s="64" t="s">
        <v>931</v>
      </c>
      <c r="R21" s="64" t="s">
        <v>931</v>
      </c>
    </row>
    <row r="22" spans="1:18">
      <c r="A22" s="34" t="s">
        <v>595</v>
      </c>
      <c r="C22" t="s">
        <v>1222</v>
      </c>
      <c r="D22" t="s">
        <v>1222</v>
      </c>
      <c r="E22" t="s">
        <v>605</v>
      </c>
      <c r="F22" s="64" t="s">
        <v>922</v>
      </c>
      <c r="G22" t="s">
        <v>605</v>
      </c>
      <c r="H22" t="s">
        <v>605</v>
      </c>
      <c r="I22" t="s">
        <v>605</v>
      </c>
      <c r="J22" t="s">
        <v>605</v>
      </c>
      <c r="K22" t="s">
        <v>605</v>
      </c>
      <c r="L22" t="s">
        <v>605</v>
      </c>
      <c r="M22" t="s">
        <v>887</v>
      </c>
      <c r="N22" t="s">
        <v>605</v>
      </c>
      <c r="O22" t="s">
        <v>605</v>
      </c>
      <c r="P22" t="s">
        <v>605</v>
      </c>
      <c r="Q22" t="s">
        <v>605</v>
      </c>
      <c r="R22" t="s">
        <v>605</v>
      </c>
    </row>
    <row r="23" spans="1:18">
      <c r="A23" s="64" t="s">
        <v>921</v>
      </c>
      <c r="C23" t="s">
        <v>1222</v>
      </c>
      <c r="D23" t="s">
        <v>1222</v>
      </c>
      <c r="E23" t="s">
        <v>605</v>
      </c>
      <c r="F23" s="64" t="s">
        <v>922</v>
      </c>
      <c r="G23" t="s">
        <v>605</v>
      </c>
      <c r="H23" s="64" t="s">
        <v>927</v>
      </c>
      <c r="I23" t="s">
        <v>605</v>
      </c>
      <c r="J23" t="s">
        <v>605</v>
      </c>
      <c r="K23" t="s">
        <v>605</v>
      </c>
      <c r="L23" t="s">
        <v>605</v>
      </c>
      <c r="M23" t="s">
        <v>887</v>
      </c>
      <c r="N23" t="s">
        <v>605</v>
      </c>
      <c r="O23" t="s">
        <v>605</v>
      </c>
      <c r="P23" t="s">
        <v>605</v>
      </c>
      <c r="Q23" t="s">
        <v>605</v>
      </c>
      <c r="R23" t="s">
        <v>605</v>
      </c>
    </row>
    <row r="24" spans="1:18" s="1" customFormat="1">
      <c r="A24" s="29" t="s">
        <v>597</v>
      </c>
    </row>
    <row r="25" spans="1:18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34" t="s">
        <v>611</v>
      </c>
      <c r="J25" s="34" t="s">
        <v>611</v>
      </c>
      <c r="K25" s="34" t="s">
        <v>611</v>
      </c>
      <c r="L25" s="68" t="s">
        <v>940</v>
      </c>
      <c r="M25" s="34" t="s">
        <v>611</v>
      </c>
      <c r="N25" s="77" t="s">
        <v>959</v>
      </c>
      <c r="O25" s="34" t="s">
        <v>611</v>
      </c>
      <c r="P25" s="34" t="s">
        <v>611</v>
      </c>
      <c r="Q25" s="68" t="s">
        <v>938</v>
      </c>
      <c r="R25" s="68" t="s">
        <v>942</v>
      </c>
    </row>
    <row r="26" spans="1:18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34" t="s">
        <v>612</v>
      </c>
      <c r="J26" s="34" t="s">
        <v>612</v>
      </c>
      <c r="K26" s="34" t="s">
        <v>612</v>
      </c>
      <c r="L26" s="68" t="s">
        <v>941</v>
      </c>
      <c r="M26" s="34" t="s">
        <v>612</v>
      </c>
      <c r="N26" s="77" t="s">
        <v>960</v>
      </c>
      <c r="O26" s="34" t="s">
        <v>612</v>
      </c>
      <c r="P26" s="34" t="s">
        <v>612</v>
      </c>
      <c r="Q26" s="68" t="s">
        <v>939</v>
      </c>
      <c r="R26" s="68" t="s">
        <v>943</v>
      </c>
    </row>
    <row r="27" spans="1:18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s="34" t="s">
        <v>613</v>
      </c>
      <c r="J27" s="34" t="s">
        <v>613</v>
      </c>
      <c r="K27" s="34" t="s">
        <v>613</v>
      </c>
      <c r="L27" t="s">
        <v>1015</v>
      </c>
      <c r="M27" s="34" t="s">
        <v>613</v>
      </c>
      <c r="N27" s="34" t="s">
        <v>966</v>
      </c>
      <c r="O27" s="34" t="s">
        <v>613</v>
      </c>
      <c r="P27" s="34" t="s">
        <v>613</v>
      </c>
      <c r="Q27" s="64" t="s">
        <v>931</v>
      </c>
      <c r="R27" s="64" t="s">
        <v>1024</v>
      </c>
    </row>
    <row r="28" spans="1:18">
      <c r="A28" s="34" t="s">
        <v>599</v>
      </c>
      <c r="B28" t="s">
        <v>1023</v>
      </c>
      <c r="C28" t="s">
        <v>1023</v>
      </c>
      <c r="D28" t="s">
        <v>1023</v>
      </c>
      <c r="E28" t="s">
        <v>1023</v>
      </c>
      <c r="F28" t="s">
        <v>1023</v>
      </c>
      <c r="G28" t="s">
        <v>1023</v>
      </c>
      <c r="H28" t="s">
        <v>1023</v>
      </c>
      <c r="I28" t="s">
        <v>1023</v>
      </c>
      <c r="J28" t="s">
        <v>1023</v>
      </c>
      <c r="K28" t="s">
        <v>1023</v>
      </c>
      <c r="L28" t="s">
        <v>1022</v>
      </c>
      <c r="M28" t="s">
        <v>1023</v>
      </c>
      <c r="N28" t="s">
        <v>1022</v>
      </c>
      <c r="O28" t="s">
        <v>1023</v>
      </c>
      <c r="P28" t="s">
        <v>1023</v>
      </c>
      <c r="Q28" t="s">
        <v>1022</v>
      </c>
      <c r="R28" t="s">
        <v>1023</v>
      </c>
    </row>
    <row r="29" spans="1:18" s="1" customFormat="1">
      <c r="A29" s="29" t="s">
        <v>607</v>
      </c>
    </row>
    <row r="30" spans="1:18">
      <c r="A30" s="34" t="s">
        <v>608</v>
      </c>
      <c r="B30" t="str">
        <f t="shared" ref="B30:C30" si="4">IF(B8="Verification","Yes", "No")</f>
        <v>No</v>
      </c>
      <c r="C30" t="str">
        <f t="shared" si="4"/>
        <v>No</v>
      </c>
      <c r="D30" t="str">
        <f t="shared" ref="D30" si="5">IF(D8="Verification","Yes", "No")</f>
        <v>No</v>
      </c>
      <c r="E30" t="str">
        <f t="shared" ref="E30:L30" si="6">IF(E8="Verification","Yes", "No")</f>
        <v>No</v>
      </c>
      <c r="F30" t="str">
        <f t="shared" si="6"/>
        <v>No</v>
      </c>
      <c r="G30" t="str">
        <f t="shared" si="6"/>
        <v>No</v>
      </c>
      <c r="H30" t="str">
        <f t="shared" si="6"/>
        <v>No</v>
      </c>
      <c r="I30" t="str">
        <f t="shared" si="6"/>
        <v>No</v>
      </c>
      <c r="J30" t="str">
        <f t="shared" si="6"/>
        <v>No</v>
      </c>
      <c r="K30" t="str">
        <f t="shared" si="6"/>
        <v>No</v>
      </c>
      <c r="L30" t="str">
        <f t="shared" si="6"/>
        <v>No</v>
      </c>
      <c r="M30" t="str">
        <f t="shared" ref="M30:R30" si="7">IF(M8="Verification","Yes", "No")</f>
        <v>No</v>
      </c>
      <c r="N30" t="str">
        <f t="shared" si="7"/>
        <v>No</v>
      </c>
      <c r="O30" t="str">
        <f t="shared" si="7"/>
        <v>Yes</v>
      </c>
      <c r="P30" t="str">
        <f t="shared" si="7"/>
        <v>No</v>
      </c>
      <c r="Q30" t="str">
        <f t="shared" si="7"/>
        <v>No</v>
      </c>
      <c r="R30" t="str">
        <f t="shared" si="7"/>
        <v>No</v>
      </c>
    </row>
  </sheetData>
  <phoneticPr fontId="62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R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M18:O20 P18:XFD21 A18:L23 N21:O21 M22:XFD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R30" xr:uid="{00000000-0002-0000-1100-000000000000}">
      <formula1>"Yes,No"</formula1>
    </dataValidation>
    <dataValidation type="list" allowBlank="1" showInputMessage="1" showErrorMessage="1" sqref="B8:R8" xr:uid="{00000000-0002-0000-1100-000001000000}">
      <formula1>"New,Edit,Verification"</formula1>
    </dataValidation>
    <dataValidation type="list" allowBlank="1" showInputMessage="1" showErrorMessage="1" sqref="B15:R15" xr:uid="{00000000-0002-0000-1100-000002000000}">
      <formula1>"All,Aktif,Tidak Aktif,Belum Verifikasi"</formula1>
    </dataValidation>
    <dataValidation type="list" allowBlank="1" showInputMessage="1" showErrorMessage="1" sqref="B28:R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4"/>
  <sheetViews>
    <sheetView topLeftCell="A28" zoomScaleNormal="100" workbookViewId="0">
      <pane xSplit="1" topLeftCell="B1" activePane="topRight" state="frozen"/>
      <selection pane="topRight" activeCell="B33" sqref="B33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89" t="s">
        <v>40</v>
      </c>
      <c r="AE1" s="89" t="s">
        <v>40</v>
      </c>
      <c r="AF1" s="89" t="s">
        <v>40</v>
      </c>
      <c r="AG1" s="89" t="s">
        <v>40</v>
      </c>
      <c r="AH1" s="89" t="s">
        <v>40</v>
      </c>
    </row>
    <row r="2" spans="1:34">
      <c r="A2" t="s">
        <v>423</v>
      </c>
      <c r="B2" t="s">
        <v>1241</v>
      </c>
      <c r="C2" t="s">
        <v>1242</v>
      </c>
      <c r="D2" t="s">
        <v>1243</v>
      </c>
      <c r="E2" t="s">
        <v>1244</v>
      </c>
      <c r="F2" t="s">
        <v>1243</v>
      </c>
      <c r="G2" t="s">
        <v>1241</v>
      </c>
      <c r="H2" t="s">
        <v>1243</v>
      </c>
      <c r="I2" t="s">
        <v>1245</v>
      </c>
      <c r="J2" t="s">
        <v>1241</v>
      </c>
      <c r="K2" t="s">
        <v>1245</v>
      </c>
      <c r="L2" t="s">
        <v>1241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T2" t="s">
        <v>937</v>
      </c>
      <c r="U2" t="s">
        <v>937</v>
      </c>
      <c r="V2" t="s">
        <v>937</v>
      </c>
    </row>
    <row r="3" spans="1:34" s="3" customFormat="1" ht="87">
      <c r="A3" s="3" t="s">
        <v>5</v>
      </c>
      <c r="B3" s="3" t="s">
        <v>1025</v>
      </c>
      <c r="C3" s="94" t="s">
        <v>1026</v>
      </c>
      <c r="D3" s="3" t="s">
        <v>1027</v>
      </c>
      <c r="E3" s="94" t="s">
        <v>1028</v>
      </c>
      <c r="F3" s="3" t="s">
        <v>1029</v>
      </c>
      <c r="G3" s="3" t="s">
        <v>1031</v>
      </c>
      <c r="H3" s="3" t="s">
        <v>1032</v>
      </c>
      <c r="I3" s="94" t="s">
        <v>1052</v>
      </c>
      <c r="J3" s="94" t="s">
        <v>1048</v>
      </c>
      <c r="K3" s="94" t="s">
        <v>1051</v>
      </c>
      <c r="L3" s="94" t="s">
        <v>1049</v>
      </c>
      <c r="M3" s="3" t="s">
        <v>1034</v>
      </c>
      <c r="N3" s="3" t="s">
        <v>1035</v>
      </c>
      <c r="O3" s="3" t="s">
        <v>1036</v>
      </c>
      <c r="P3" s="100" t="s">
        <v>1037</v>
      </c>
      <c r="Q3" s="3" t="s">
        <v>1038</v>
      </c>
      <c r="R3" s="3" t="s">
        <v>1041</v>
      </c>
      <c r="S3" s="94" t="s">
        <v>1063</v>
      </c>
      <c r="T3" s="94" t="s">
        <v>1064</v>
      </c>
      <c r="U3" s="94" t="s">
        <v>1065</v>
      </c>
      <c r="V3" s="94" t="s">
        <v>1066</v>
      </c>
      <c r="W3" s="102" t="s">
        <v>1068</v>
      </c>
      <c r="X3" s="93" t="s">
        <v>1043</v>
      </c>
      <c r="Y3" s="93" t="s">
        <v>1045</v>
      </c>
      <c r="Z3" s="93" t="s">
        <v>1046</v>
      </c>
      <c r="AA3" s="93" t="s">
        <v>1047</v>
      </c>
      <c r="AB3" s="3" t="s">
        <v>945</v>
      </c>
      <c r="AC3" s="3" t="s">
        <v>946</v>
      </c>
      <c r="AD3" s="3" t="s">
        <v>1030</v>
      </c>
      <c r="AE3" s="3" t="s">
        <v>1033</v>
      </c>
      <c r="AF3" s="3" t="s">
        <v>1039</v>
      </c>
      <c r="AG3" s="3" t="s">
        <v>1040</v>
      </c>
      <c r="AH3" s="3" t="s">
        <v>1042</v>
      </c>
    </row>
    <row r="4" spans="1:34">
      <c r="A4" t="s">
        <v>880</v>
      </c>
      <c r="B4" s="99" t="s">
        <v>2</v>
      </c>
      <c r="C4" s="74" t="s">
        <v>2</v>
      </c>
      <c r="D4" s="74" t="s">
        <v>2</v>
      </c>
      <c r="E4" s="95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5" t="s">
        <v>1</v>
      </c>
      <c r="K4" s="74" t="s">
        <v>2</v>
      </c>
      <c r="L4" s="95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5" t="s">
        <v>1</v>
      </c>
      <c r="U4" s="74" t="s">
        <v>2</v>
      </c>
      <c r="V4" s="95" t="s">
        <v>1</v>
      </c>
      <c r="W4" s="101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89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949</v>
      </c>
      <c r="N15" s="75" t="s">
        <v>949</v>
      </c>
      <c r="O15" s="75" t="s">
        <v>949</v>
      </c>
      <c r="P15" s="75" t="s">
        <v>949</v>
      </c>
      <c r="Q15" s="75" t="s">
        <v>949</v>
      </c>
      <c r="R15" s="75" t="s">
        <v>949</v>
      </c>
      <c r="S15" s="75" t="s">
        <v>949</v>
      </c>
      <c r="T15" s="75" t="s">
        <v>949</v>
      </c>
      <c r="U15" s="75" t="s">
        <v>949</v>
      </c>
      <c r="V15" s="75" t="s">
        <v>949</v>
      </c>
      <c r="W15" s="128" t="s">
        <v>1156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1017</v>
      </c>
      <c r="C21" s="96" t="s">
        <v>1053</v>
      </c>
      <c r="D21" s="96" t="s">
        <v>1054</v>
      </c>
      <c r="E21" s="96" t="s">
        <v>1055</v>
      </c>
      <c r="F21" s="96" t="s">
        <v>1056</v>
      </c>
      <c r="G21" s="96" t="s">
        <v>1057</v>
      </c>
      <c r="H21" s="96" t="s">
        <v>1058</v>
      </c>
      <c r="I21" s="96" t="s">
        <v>1059</v>
      </c>
      <c r="J21" s="96" t="s">
        <v>1060</v>
      </c>
      <c r="K21" s="96" t="s">
        <v>1061</v>
      </c>
      <c r="L21" s="96" t="s">
        <v>1062</v>
      </c>
      <c r="M21" s="75" t="s">
        <v>949</v>
      </c>
      <c r="N21" s="75" t="s">
        <v>1017</v>
      </c>
      <c r="O21" s="75" t="s">
        <v>1017</v>
      </c>
      <c r="P21" s="75" t="s">
        <v>1017</v>
      </c>
      <c r="Q21" s="75" t="s">
        <v>1017</v>
      </c>
      <c r="R21" s="75" t="s">
        <v>1017</v>
      </c>
      <c r="S21" s="75" t="s">
        <v>1017</v>
      </c>
      <c r="T21" s="135" t="s">
        <v>1017</v>
      </c>
      <c r="U21" s="75" t="s">
        <v>1017</v>
      </c>
      <c r="V21" s="75" t="s">
        <v>1017</v>
      </c>
      <c r="W21" s="75" t="s">
        <v>1069</v>
      </c>
      <c r="X21" s="96" t="s">
        <v>1044</v>
      </c>
      <c r="Y21" s="96" t="s">
        <v>1044</v>
      </c>
      <c r="Z21" s="96" t="s">
        <v>1044</v>
      </c>
      <c r="AA21" s="96" t="s">
        <v>1044</v>
      </c>
      <c r="AB21" s="89" t="s">
        <v>1019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7" t="s">
        <v>951</v>
      </c>
      <c r="K22" s="97" t="s">
        <v>1050</v>
      </c>
      <c r="L22" s="97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7" t="s">
        <v>951</v>
      </c>
      <c r="T22" s="76" t="s">
        <v>951</v>
      </c>
      <c r="U22" s="97" t="s">
        <v>950</v>
      </c>
      <c r="V22" s="97" t="s">
        <v>950</v>
      </c>
      <c r="W22" s="97" t="s">
        <v>950</v>
      </c>
      <c r="X22" s="90" t="s">
        <v>1018</v>
      </c>
      <c r="Y22" s="90" t="s">
        <v>1018</v>
      </c>
      <c r="Z22" s="90" t="s">
        <v>1018</v>
      </c>
      <c r="AA22" s="90" t="s">
        <v>1018</v>
      </c>
      <c r="AB22" s="90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8" t="s">
        <v>950</v>
      </c>
      <c r="D23" s="98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7" t="s">
        <v>953</v>
      </c>
      <c r="J23" s="97" t="s">
        <v>1050</v>
      </c>
      <c r="K23" s="97" t="s">
        <v>953</v>
      </c>
      <c r="L23" s="97" t="s">
        <v>1050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7" t="s">
        <v>951</v>
      </c>
      <c r="V23" s="97" t="s">
        <v>1050</v>
      </c>
      <c r="W23" s="97" t="s">
        <v>1050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0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75" t="s">
        <v>958</v>
      </c>
      <c r="AH29" s="89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29">
      <c r="A33" s="27" t="s">
        <v>582</v>
      </c>
      <c r="B33" s="3" t="s">
        <v>967</v>
      </c>
    </row>
    <row r="34" spans="1:2">
      <c r="A34" s="27" t="s">
        <v>583</v>
      </c>
      <c r="B34" s="5" t="s">
        <v>559</v>
      </c>
    </row>
  </sheetData>
  <phoneticPr fontId="59" type="noConversion"/>
  <conditionalFormatting sqref="A20:XFD29">
    <cfRule type="expression" dxfId="28" priority="6">
      <formula>A$8="Detail"</formula>
    </cfRule>
  </conditionalFormatting>
  <conditionalFormatting sqref="B1:AH1">
    <cfRule type="expression" dxfId="27" priority="2">
      <formula>OR(B$1="",B$1="Unexecuted")</formula>
    </cfRule>
    <cfRule type="expression" dxfId="26" priority="3">
      <formula>B1="Warning"</formula>
    </cfRule>
    <cfRule type="expression" dxfId="25" priority="4">
      <formula>B1=B4</formula>
    </cfRule>
    <cfRule type="expression" dxfId="24" priority="5">
      <formula>B1&lt;&gt;B4</formula>
    </cfRule>
  </conditionalFormatting>
  <conditionalFormatting sqref="M15:V15">
    <cfRule type="expression" dxfId="23" priority="1">
      <formula>M$8="Detail"</formula>
    </cfRule>
  </conditionalFormatting>
  <dataValidations count="8">
    <dataValidation type="list" allowBlank="1" showInputMessage="1" showErrorMessage="1" sqref="AD11:AH11 B11:AB11" xr:uid="{00000000-0002-0000-1200-000000000000}">
      <formula1>"All,Cashback,Discount"</formula1>
    </dataValidation>
    <dataValidation type="list" allowBlank="1" showInputMessage="1" showErrorMessage="1" sqref="AD12:AH12 B12:AB12" xr:uid="{00000000-0002-0000-1200-000001000000}">
      <formula1>"All,Nominal,Percentage"</formula1>
    </dataValidation>
    <dataValidation type="list" allowBlank="1" showInputMessage="1" showErrorMessage="1" sqref="AD20:AH20 B20:AB20" xr:uid="{00000000-0002-0000-1200-000002000000}">
      <formula1>"Cashback,Discount"</formula1>
    </dataValidation>
    <dataValidation type="list" allowBlank="1" showInputMessage="1" showErrorMessage="1" sqref="AD24:AH24 B24:AB24" xr:uid="{00000000-0002-0000-1200-000003000000}">
      <formula1>"Nominal,Percentage"</formula1>
    </dataValidation>
    <dataValidation type="list" allowBlank="1" showInputMessage="1" showErrorMessage="1" sqref="AD16:AH16 B16:AB16" xr:uid="{00000000-0002-0000-1200-000004000000}">
      <formula1>"All,Belum Terpakai,Terpakai Sebagian,Habis Terpakai"</formula1>
    </dataValidation>
    <dataValidation type="list" allowBlank="1" showInputMessage="1" showErrorMessage="1" sqref="AD30:AE30 X30:AA30 B30:L30" xr:uid="{00000000-0002-0000-1200-000005000000}">
      <formula1>"Active, Inactive"</formula1>
    </dataValidation>
    <dataValidation type="list" allowBlank="1" showInputMessage="1" showErrorMessage="1" sqref="B31:AH31" xr:uid="{00000000-0002-0000-1200-000006000000}">
      <formula1>"Yes,No"</formula1>
    </dataValidation>
    <dataValidation type="list" allowBlank="1" showInputMessage="1" showErrorMessage="1" sqref="B8:AH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A10" workbookViewId="0">
      <pane xSplit="1" topLeftCell="G1" activePane="topRight" state="frozen"/>
      <selection pane="topRight" activeCell="B13" sqref="B13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1128</v>
      </c>
      <c r="G2" t="s">
        <v>868</v>
      </c>
      <c r="H2" t="s">
        <v>1148</v>
      </c>
      <c r="I2" t="s">
        <v>1148</v>
      </c>
      <c r="K2" t="s">
        <v>550</v>
      </c>
    </row>
    <row r="3" spans="1:11" ht="43.5">
      <c r="A3" t="s">
        <v>5</v>
      </c>
      <c r="B3" s="102" t="s">
        <v>1098</v>
      </c>
      <c r="C3" s="102" t="s">
        <v>1102</v>
      </c>
      <c r="D3" s="102" t="s">
        <v>1103</v>
      </c>
      <c r="E3" s="102" t="s">
        <v>1100</v>
      </c>
      <c r="F3" s="102" t="s">
        <v>1101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1141</v>
      </c>
      <c r="I9" s="53" t="s">
        <v>1143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1135</v>
      </c>
      <c r="I10" t="s">
        <v>1135</v>
      </c>
      <c r="J10" s="53" t="s">
        <v>50</v>
      </c>
      <c r="K10" s="53" t="s">
        <v>50</v>
      </c>
    </row>
    <row r="11" spans="1:11">
      <c r="A11" t="s">
        <v>51</v>
      </c>
      <c r="C11" s="105" t="s">
        <v>1097</v>
      </c>
      <c r="D11" s="105" t="s">
        <v>1097</v>
      </c>
      <c r="E11" s="105" t="s">
        <v>1097</v>
      </c>
      <c r="F11" s="105" t="s">
        <v>1097</v>
      </c>
      <c r="H11" t="s">
        <v>1142</v>
      </c>
      <c r="I11" t="s">
        <v>1144</v>
      </c>
      <c r="J11" t="s">
        <v>52</v>
      </c>
      <c r="K11" t="s">
        <v>52</v>
      </c>
    </row>
    <row r="12" spans="1:11">
      <c r="A12" t="s">
        <v>53</v>
      </c>
      <c r="B12" t="s">
        <v>1094</v>
      </c>
      <c r="C12" t="s">
        <v>1094</v>
      </c>
      <c r="D12" t="s">
        <v>1094</v>
      </c>
      <c r="E12" t="s">
        <v>1094</v>
      </c>
      <c r="F12" t="s">
        <v>1094</v>
      </c>
      <c r="H12" t="s">
        <v>1146</v>
      </c>
      <c r="I12" t="s">
        <v>1145</v>
      </c>
      <c r="J12" t="s">
        <v>54</v>
      </c>
      <c r="K12" t="s">
        <v>54</v>
      </c>
    </row>
    <row r="13" spans="1:11">
      <c r="A13" t="s">
        <v>55</v>
      </c>
      <c r="B13" t="s">
        <v>1095</v>
      </c>
      <c r="C13" t="s">
        <v>1095</v>
      </c>
      <c r="D13" s="105" t="s">
        <v>56</v>
      </c>
      <c r="E13" t="s">
        <v>1095</v>
      </c>
      <c r="F13" t="s">
        <v>1095</v>
      </c>
      <c r="G13" t="s">
        <v>56</v>
      </c>
      <c r="H13" t="s">
        <v>1136</v>
      </c>
      <c r="I13" t="s">
        <v>1136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1137</v>
      </c>
      <c r="I14" t="s">
        <v>1137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3" t="s">
        <v>1096</v>
      </c>
      <c r="C16" s="103" t="s">
        <v>1096</v>
      </c>
      <c r="D16" s="103" t="s">
        <v>1096</v>
      </c>
      <c r="E16" s="103" t="s">
        <v>1096</v>
      </c>
      <c r="F16" s="103" t="s">
        <v>1096</v>
      </c>
      <c r="G16" t="s">
        <v>64</v>
      </c>
      <c r="H16" t="s">
        <v>1138</v>
      </c>
      <c r="I16" t="s">
        <v>1138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6" t="s">
        <v>1099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1139</v>
      </c>
      <c r="I17" s="24" t="s">
        <v>1139</v>
      </c>
      <c r="J17" s="16">
        <v>123456788012</v>
      </c>
      <c r="K17" s="16">
        <v>123456788012</v>
      </c>
    </row>
    <row r="18" spans="1:11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t="s">
        <v>68</v>
      </c>
      <c r="H18" t="s">
        <v>1140</v>
      </c>
      <c r="I18" t="s">
        <v>1140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1129</v>
      </c>
      <c r="H20" s="114" t="s">
        <v>1132</v>
      </c>
      <c r="I20" s="114" t="s">
        <v>1147</v>
      </c>
    </row>
    <row r="21" spans="1:11">
      <c r="A21" t="s">
        <v>1130</v>
      </c>
      <c r="H21" t="s">
        <v>1133</v>
      </c>
    </row>
    <row r="22" spans="1:11">
      <c r="A22" t="s">
        <v>1131</v>
      </c>
      <c r="H22" t="s">
        <v>1134</v>
      </c>
      <c r="I22" t="s">
        <v>1134</v>
      </c>
    </row>
  </sheetData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3"/>
  <sheetViews>
    <sheetView workbookViewId="0">
      <pane xSplit="1" topLeftCell="K1" activePane="topRight" state="frozen"/>
      <selection pane="topRight" activeCell="M1" sqref="M1"/>
    </sheetView>
  </sheetViews>
  <sheetFormatPr defaultColWidth="25.1796875" defaultRowHeight="14.5"/>
  <cols>
    <col min="1" max="1" width="25.1796875" collapsed="1"/>
    <col min="12" max="12" width="25.1796875" collapsed="1"/>
  </cols>
  <sheetData>
    <row r="1" spans="1:15">
      <c r="A1" t="s">
        <v>0</v>
      </c>
      <c r="B1" t="s">
        <v>2</v>
      </c>
      <c r="C1" t="s">
        <v>2</v>
      </c>
      <c r="D1" t="s">
        <v>2</v>
      </c>
      <c r="E1" t="s">
        <v>40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40</v>
      </c>
      <c r="N1" t="s">
        <v>40</v>
      </c>
      <c r="O1" t="s">
        <v>40</v>
      </c>
    </row>
    <row r="2" spans="1:15">
      <c r="A2" t="s">
        <v>423</v>
      </c>
      <c r="B2" t="s">
        <v>1248</v>
      </c>
      <c r="C2" t="s">
        <v>1249</v>
      </c>
      <c r="D2" t="s">
        <v>1248</v>
      </c>
      <c r="F2" t="s">
        <v>1250</v>
      </c>
      <c r="G2" t="s">
        <v>1251</v>
      </c>
      <c r="H2" t="s">
        <v>1252</v>
      </c>
      <c r="I2" t="s">
        <v>1253</v>
      </c>
      <c r="J2" t="s">
        <v>1254</v>
      </c>
      <c r="K2" t="s">
        <v>1255</v>
      </c>
      <c r="L2" t="s">
        <v>1256</v>
      </c>
    </row>
    <row r="3" spans="1:15" ht="58">
      <c r="A3" s="3" t="s">
        <v>5</v>
      </c>
      <c r="B3" s="3" t="s">
        <v>1150</v>
      </c>
      <c r="C3" s="118" t="s">
        <v>1160</v>
      </c>
      <c r="D3" s="118" t="s">
        <v>1159</v>
      </c>
      <c r="E3" s="118" t="s">
        <v>1154</v>
      </c>
      <c r="F3" s="118" t="s">
        <v>1153</v>
      </c>
      <c r="G3" s="118" t="s">
        <v>1152</v>
      </c>
      <c r="H3" s="3" t="s">
        <v>1149</v>
      </c>
      <c r="I3" s="118" t="s">
        <v>1168</v>
      </c>
      <c r="J3" s="118" t="s">
        <v>1167</v>
      </c>
      <c r="K3" s="118" t="s">
        <v>1174</v>
      </c>
      <c r="L3" s="119" t="s">
        <v>1162</v>
      </c>
      <c r="M3" s="118" t="s">
        <v>1164</v>
      </c>
      <c r="N3" s="118" t="s">
        <v>1163</v>
      </c>
      <c r="O3" s="118" t="s">
        <v>1161</v>
      </c>
    </row>
    <row r="4" spans="1:15">
      <c r="A4" t="s">
        <v>880</v>
      </c>
      <c r="B4" t="s">
        <v>2</v>
      </c>
      <c r="C4" s="117" t="s">
        <v>2</v>
      </c>
      <c r="D4" s="117" t="s">
        <v>2</v>
      </c>
      <c r="E4" s="117" t="s">
        <v>1</v>
      </c>
      <c r="F4" t="s">
        <v>2</v>
      </c>
      <c r="G4" t="s">
        <v>2</v>
      </c>
      <c r="H4" t="s">
        <v>2</v>
      </c>
      <c r="I4" s="117" t="s">
        <v>1</v>
      </c>
      <c r="J4" s="117" t="s">
        <v>2</v>
      </c>
      <c r="K4" s="117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89</v>
      </c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/>
      <c r="K9" s="3" t="s">
        <v>89</v>
      </c>
      <c r="L9" s="3" t="s">
        <v>89</v>
      </c>
      <c r="M9" s="3" t="s">
        <v>89</v>
      </c>
      <c r="N9" s="3" t="s">
        <v>89</v>
      </c>
      <c r="O9" s="3" t="s">
        <v>89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136" t="s">
        <v>1247</v>
      </c>
      <c r="C12" s="136" t="s">
        <v>1247</v>
      </c>
      <c r="D12" s="136" t="s">
        <v>1247</v>
      </c>
      <c r="E12" s="136" t="s">
        <v>1247</v>
      </c>
      <c r="F12" s="136" t="s">
        <v>1247</v>
      </c>
      <c r="G12" s="136" t="s">
        <v>1247</v>
      </c>
      <c r="H12" s="136" t="s">
        <v>1247</v>
      </c>
      <c r="I12" s="117" t="s">
        <v>260</v>
      </c>
      <c r="J12" s="136" t="s">
        <v>1247</v>
      </c>
      <c r="K12" s="136" t="s">
        <v>1247</v>
      </c>
      <c r="L12" s="136" t="s">
        <v>1247</v>
      </c>
      <c r="M12" s="136" t="s">
        <v>1247</v>
      </c>
      <c r="N12" s="136" t="s">
        <v>1247</v>
      </c>
      <c r="O12" s="136" t="s">
        <v>1247</v>
      </c>
    </row>
    <row r="13" spans="1:15">
      <c r="A13" t="s">
        <v>973</v>
      </c>
      <c r="B13" s="117" t="s">
        <v>1169</v>
      </c>
      <c r="C13" s="117" t="s">
        <v>1010</v>
      </c>
      <c r="D13" s="117" t="s">
        <v>1170</v>
      </c>
      <c r="E13" s="117" t="s">
        <v>1171</v>
      </c>
      <c r="F13" s="117" t="s">
        <v>1172</v>
      </c>
      <c r="G13" s="117" t="s">
        <v>1173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127" t="s">
        <v>1209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1155</v>
      </c>
      <c r="C14" s="118" t="s">
        <v>1156</v>
      </c>
      <c r="D14" s="118" t="s">
        <v>1017</v>
      </c>
      <c r="E14" s="118" t="s">
        <v>1069</v>
      </c>
      <c r="F14" s="3" t="s">
        <v>1157</v>
      </c>
      <c r="G14" s="3" t="s">
        <v>1158</v>
      </c>
      <c r="H14" s="117" t="s">
        <v>1151</v>
      </c>
      <c r="I14" s="117"/>
      <c r="J14" s="117"/>
      <c r="K14" s="117" t="s">
        <v>1006</v>
      </c>
      <c r="L14" s="117" t="s">
        <v>1246</v>
      </c>
      <c r="M14" s="118" t="s">
        <v>1165</v>
      </c>
      <c r="N14" s="118" t="s">
        <v>1166</v>
      </c>
      <c r="O14" s="137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29">
      <c r="A19" s="28" t="s">
        <v>582</v>
      </c>
      <c r="B19" s="3" t="s">
        <v>1228</v>
      </c>
      <c r="C19" s="3"/>
      <c r="D19" s="3"/>
      <c r="E19" s="3"/>
      <c r="F19" s="3"/>
      <c r="G19" s="3"/>
      <c r="H19" s="116"/>
      <c r="I19" s="116"/>
      <c r="J19" s="116"/>
      <c r="K19" s="116"/>
      <c r="L19" s="116"/>
      <c r="M19" s="3"/>
      <c r="N19" s="3"/>
      <c r="O19" s="3"/>
    </row>
    <row r="20" spans="1:15">
      <c r="A20" s="28" t="s">
        <v>583</v>
      </c>
      <c r="B20" t="s">
        <v>559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M22" s="115"/>
      <c r="N22" s="115"/>
      <c r="O22" s="115"/>
    </row>
    <row r="23" spans="1:15">
      <c r="A23" s="5" t="s">
        <v>506</v>
      </c>
    </row>
    <row r="24" spans="1:15">
      <c r="A24" s="5" t="s">
        <v>993</v>
      </c>
    </row>
    <row r="25" spans="1:15">
      <c r="A25" s="5" t="s">
        <v>994</v>
      </c>
    </row>
    <row r="26" spans="1:15">
      <c r="A26" s="5" t="s">
        <v>510</v>
      </c>
    </row>
    <row r="27" spans="1:15">
      <c r="A27" s="5" t="s">
        <v>995</v>
      </c>
    </row>
    <row r="28" spans="1:15">
      <c r="A28" s="5" t="s">
        <v>996</v>
      </c>
    </row>
    <row r="29" spans="1:15">
      <c r="A29" s="5" t="s">
        <v>516</v>
      </c>
    </row>
    <row r="30" spans="1:15">
      <c r="A30" s="5" t="s">
        <v>260</v>
      </c>
    </row>
    <row r="31" spans="1:15">
      <c r="A31" s="5" t="s">
        <v>512</v>
      </c>
    </row>
    <row r="32" spans="1:15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:G14 M14:O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O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B9:O11 A9:A12">
    <cfRule type="expression" dxfId="15" priority="4">
      <formula>#REF!="Detail"</formula>
    </cfRule>
  </conditionalFormatting>
  <dataValidations count="5">
    <dataValidation type="list" allowBlank="1" showInputMessage="1" showErrorMessage="1" sqref="B16:O17" xr:uid="{00000000-0002-0000-1300-000000000000}">
      <formula1>"Yes,No"</formula1>
    </dataValidation>
    <dataValidation type="list" allowBlank="1" showInputMessage="1" showErrorMessage="1" sqref="B10:O10" xr:uid="{00000000-0002-0000-1300-000001000000}">
      <formula1>"All,Manual Bank Transfer"</formula1>
    </dataValidation>
    <dataValidation type="list" allowBlank="1" showInputMessage="1" showErrorMessage="1" sqref="J9" xr:uid="{00000000-0002-0000-1300-000002000000}">
      <formula1>"Production,Trial"</formula1>
    </dataValidation>
    <dataValidation type="list" allowBlank="1" showInputMessage="1" showErrorMessage="1" sqref="B11:O11" xr:uid="{00000000-0002-0000-1300-000003000000}">
      <formula1>"All, Bank ABC"</formula1>
    </dataValidation>
    <dataValidation type="list" allowBlank="1" showInputMessage="1" showErrorMessage="1" sqref="B9:I9 K9:O9" xr:uid="{00000000-0002-0000-1300-000004000000}">
      <formula1>"PRODUCTION,TRIAL"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>
      <selection activeCell="D8" sqref="D8"/>
    </sheetView>
  </sheetViews>
  <sheetFormatPr defaultColWidth="23.453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58">
      <c r="A3" t="s">
        <v>5</v>
      </c>
      <c r="B3" s="3" t="s">
        <v>1088</v>
      </c>
      <c r="C3" s="3" t="s">
        <v>1089</v>
      </c>
      <c r="D3" s="3" t="s">
        <v>1090</v>
      </c>
      <c r="E3" s="3" t="s">
        <v>1092</v>
      </c>
      <c r="F3" s="3" t="s">
        <v>1093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5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5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1086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1087</v>
      </c>
      <c r="D13" t="s">
        <v>1087</v>
      </c>
      <c r="E13" t="s">
        <v>1091</v>
      </c>
      <c r="F13" t="s">
        <v>1087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1087</v>
      </c>
      <c r="D14" t="s">
        <v>1091</v>
      </c>
      <c r="E14" t="s">
        <v>1087</v>
      </c>
      <c r="F14" t="s">
        <v>1087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H11:L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423</v>
      </c>
      <c r="B2" t="s">
        <v>1126</v>
      </c>
      <c r="C2" t="s">
        <v>1127</v>
      </c>
      <c r="D2" t="s">
        <v>1126</v>
      </c>
      <c r="E2" t="s">
        <v>424</v>
      </c>
      <c r="F2" t="s">
        <v>424</v>
      </c>
      <c r="G2" s="5" t="s">
        <v>424</v>
      </c>
      <c r="H2" s="5"/>
    </row>
    <row r="3" spans="1:8" s="112" customFormat="1" ht="58">
      <c r="A3" s="111" t="s">
        <v>122</v>
      </c>
      <c r="B3" s="113" t="s">
        <v>1117</v>
      </c>
      <c r="C3" s="113" t="s">
        <v>1118</v>
      </c>
      <c r="D3" s="113" t="s">
        <v>1122</v>
      </c>
      <c r="E3" s="113" t="s">
        <v>1119</v>
      </c>
      <c r="F3" s="113" t="s">
        <v>1120</v>
      </c>
      <c r="G3" s="111" t="s">
        <v>1121</v>
      </c>
      <c r="H3" s="111"/>
    </row>
    <row r="4" spans="1:8">
      <c r="A4" s="107" t="s">
        <v>1109</v>
      </c>
      <c r="B4" s="108" t="s">
        <v>1110</v>
      </c>
      <c r="C4" s="108" t="s">
        <v>1110</v>
      </c>
      <c r="D4" s="108" t="s">
        <v>1110</v>
      </c>
      <c r="E4" s="108" t="s">
        <v>1111</v>
      </c>
      <c r="F4" s="108" t="s">
        <v>1111</v>
      </c>
      <c r="G4" s="108" t="s">
        <v>1111</v>
      </c>
      <c r="H4" s="108"/>
    </row>
    <row r="5" spans="1:8">
      <c r="A5" s="107" t="s">
        <v>430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1112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1113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1114</v>
      </c>
      <c r="B9" s="5" t="s">
        <v>1115</v>
      </c>
      <c r="C9" s="5" t="s">
        <v>1123</v>
      </c>
      <c r="D9" s="5" t="s">
        <v>1115</v>
      </c>
      <c r="E9" s="5" t="s">
        <v>1124</v>
      </c>
      <c r="F9" s="5" t="s">
        <v>1125</v>
      </c>
      <c r="G9" s="5" t="s">
        <v>1116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3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23.54296875" defaultRowHeight="14.5"/>
  <cols>
    <col min="1" max="2" width="23.54296875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s="143" t="s">
        <v>1</v>
      </c>
      <c r="I1" t="s">
        <v>2</v>
      </c>
      <c r="J1" t="s">
        <v>1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</row>
    <row r="2" spans="1:26">
      <c r="A2" t="s">
        <v>423</v>
      </c>
      <c r="I2" t="s">
        <v>1257</v>
      </c>
    </row>
    <row r="3" spans="1:26" ht="58">
      <c r="A3" s="3" t="s">
        <v>5</v>
      </c>
      <c r="B3" s="144" t="s">
        <v>1261</v>
      </c>
      <c r="C3" s="144" t="s">
        <v>1262</v>
      </c>
      <c r="D3" s="144" t="s">
        <v>1265</v>
      </c>
      <c r="E3" s="144" t="s">
        <v>1267</v>
      </c>
      <c r="F3" s="144" t="s">
        <v>1291</v>
      </c>
      <c r="G3" s="144" t="s">
        <v>1264</v>
      </c>
      <c r="H3" s="3" t="s">
        <v>1237</v>
      </c>
      <c r="I3" s="3" t="s">
        <v>1238</v>
      </c>
      <c r="J3" s="3" t="s">
        <v>1258</v>
      </c>
      <c r="K3" s="144" t="s">
        <v>1270</v>
      </c>
      <c r="L3" s="144" t="s">
        <v>1271</v>
      </c>
      <c r="M3" s="144" t="s">
        <v>1272</v>
      </c>
      <c r="N3" s="144" t="s">
        <v>1273</v>
      </c>
      <c r="O3" s="144" t="s">
        <v>1274</v>
      </c>
      <c r="P3" s="3" t="s">
        <v>1260</v>
      </c>
      <c r="Q3" s="144" t="s">
        <v>1275</v>
      </c>
      <c r="R3" s="144" t="s">
        <v>1276</v>
      </c>
      <c r="S3" s="144" t="s">
        <v>1277</v>
      </c>
      <c r="T3" s="144" t="s">
        <v>1278</v>
      </c>
      <c r="U3" s="144" t="s">
        <v>1279</v>
      </c>
      <c r="V3" s="144" t="s">
        <v>1286</v>
      </c>
      <c r="W3" s="144" t="s">
        <v>1287</v>
      </c>
      <c r="X3" s="144" t="s">
        <v>1288</v>
      </c>
      <c r="Y3" s="144" t="s">
        <v>1289</v>
      </c>
      <c r="Z3" s="144" t="s">
        <v>1290</v>
      </c>
    </row>
    <row r="4" spans="1:26">
      <c r="A4" t="s">
        <v>880</v>
      </c>
      <c r="B4" s="143" t="s">
        <v>2</v>
      </c>
      <c r="C4" s="143" t="s">
        <v>2</v>
      </c>
      <c r="D4" s="143" t="s">
        <v>2</v>
      </c>
      <c r="E4" s="143" t="s">
        <v>2</v>
      </c>
      <c r="F4" s="143" t="s">
        <v>2</v>
      </c>
      <c r="G4" s="143" t="s">
        <v>2</v>
      </c>
      <c r="H4" t="s">
        <v>1</v>
      </c>
      <c r="I4" t="s">
        <v>1</v>
      </c>
      <c r="J4" t="s">
        <v>1</v>
      </c>
      <c r="K4" s="143" t="s">
        <v>1</v>
      </c>
      <c r="L4" s="143" t="s">
        <v>1</v>
      </c>
      <c r="M4" s="143" t="s">
        <v>1</v>
      </c>
      <c r="N4" s="143" t="s">
        <v>1</v>
      </c>
      <c r="O4" s="143" t="s">
        <v>1</v>
      </c>
      <c r="P4" t="s">
        <v>1</v>
      </c>
      <c r="Q4" s="143" t="s">
        <v>1</v>
      </c>
      <c r="R4" s="143" t="s">
        <v>1</v>
      </c>
      <c r="S4" s="143" t="s">
        <v>1</v>
      </c>
      <c r="T4" s="143" t="s">
        <v>1</v>
      </c>
      <c r="U4" s="143" t="s">
        <v>1</v>
      </c>
      <c r="V4" s="143" t="s">
        <v>1</v>
      </c>
      <c r="W4" s="143" t="s">
        <v>1</v>
      </c>
      <c r="X4" s="143" t="s">
        <v>1</v>
      </c>
      <c r="Y4" s="143" t="s">
        <v>1</v>
      </c>
      <c r="Z4" s="143" t="s">
        <v>1</v>
      </c>
    </row>
    <row r="5" spans="1:26">
      <c r="A5" t="s">
        <v>430</v>
      </c>
      <c r="B5">
        <f t="shared" ref="B5:G5" si="0">COUNTIFS($A$9:$A$18,"*$*",B9:B18,"")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>COUNTIFS($A$9:$A$18,"*$*",H9:H18,"")</f>
        <v>0</v>
      </c>
      <c r="I5">
        <f t="shared" ref="I5:U5" si="1">COUNTIFS($A$9:$A$18,"*$*",I9:I18,"")</f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ref="V5:Z5" si="2">COUNTIFS($A$9:$A$18,"*$*",V9:V18,"")</f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</row>
    <row r="8" spans="1:26" s="1" customFormat="1">
      <c r="A8" s="29" t="s">
        <v>537</v>
      </c>
      <c r="H8" s="2"/>
    </row>
    <row r="9" spans="1:26" ht="29">
      <c r="A9" s="28" t="s">
        <v>582</v>
      </c>
      <c r="B9" s="3" t="s">
        <v>1230</v>
      </c>
      <c r="C9" s="3" t="s">
        <v>1212</v>
      </c>
      <c r="D9" s="3" t="s">
        <v>1228</v>
      </c>
      <c r="E9" s="3" t="s">
        <v>1228</v>
      </c>
      <c r="F9" s="3" t="s">
        <v>1228</v>
      </c>
      <c r="G9" s="3" t="s">
        <v>1228</v>
      </c>
      <c r="H9" s="3" t="s">
        <v>1228</v>
      </c>
      <c r="I9" s="3" t="s">
        <v>1212</v>
      </c>
      <c r="J9" s="3" t="s">
        <v>1230</v>
      </c>
      <c r="K9" s="3" t="s">
        <v>1228</v>
      </c>
      <c r="L9" s="3" t="s">
        <v>1230</v>
      </c>
      <c r="M9" s="3" t="s">
        <v>1230</v>
      </c>
      <c r="N9" s="3" t="s">
        <v>1212</v>
      </c>
      <c r="O9" s="3" t="s">
        <v>1212</v>
      </c>
      <c r="P9" s="3" t="s">
        <v>1228</v>
      </c>
      <c r="Q9" s="3" t="s">
        <v>1228</v>
      </c>
      <c r="R9" s="3" t="s">
        <v>1230</v>
      </c>
      <c r="S9" s="3" t="s">
        <v>1230</v>
      </c>
      <c r="T9" s="3" t="s">
        <v>1212</v>
      </c>
      <c r="U9" s="3" t="s">
        <v>1212</v>
      </c>
      <c r="V9" s="3" t="s">
        <v>1228</v>
      </c>
      <c r="W9" s="3" t="s">
        <v>1230</v>
      </c>
      <c r="X9" s="3" t="s">
        <v>1230</v>
      </c>
      <c r="Y9" s="3" t="s">
        <v>1212</v>
      </c>
      <c r="Z9" s="3" t="s">
        <v>1212</v>
      </c>
    </row>
    <row r="10" spans="1:26">
      <c r="A10" s="28" t="s">
        <v>583</v>
      </c>
      <c r="B10" t="s">
        <v>1135</v>
      </c>
      <c r="C10" t="s">
        <v>1229</v>
      </c>
      <c r="D10" t="s">
        <v>559</v>
      </c>
      <c r="E10" t="s">
        <v>559</v>
      </c>
      <c r="F10" t="s">
        <v>559</v>
      </c>
      <c r="G10" t="s">
        <v>559</v>
      </c>
      <c r="H10" t="s">
        <v>559</v>
      </c>
      <c r="I10" t="s">
        <v>1229</v>
      </c>
      <c r="J10" t="s">
        <v>1135</v>
      </c>
      <c r="K10" t="s">
        <v>559</v>
      </c>
      <c r="L10" t="s">
        <v>1135</v>
      </c>
      <c r="M10" t="s">
        <v>1135</v>
      </c>
      <c r="N10" t="s">
        <v>1229</v>
      </c>
      <c r="O10" t="s">
        <v>1229</v>
      </c>
      <c r="P10" t="s">
        <v>559</v>
      </c>
      <c r="Q10" t="s">
        <v>559</v>
      </c>
      <c r="R10" t="s">
        <v>1135</v>
      </c>
      <c r="S10" t="s">
        <v>1135</v>
      </c>
      <c r="T10" t="s">
        <v>1229</v>
      </c>
      <c r="U10" t="s">
        <v>1229</v>
      </c>
      <c r="V10" t="s">
        <v>559</v>
      </c>
      <c r="W10" t="s">
        <v>1135</v>
      </c>
      <c r="X10" t="s">
        <v>1135</v>
      </c>
      <c r="Y10" t="s">
        <v>1229</v>
      </c>
      <c r="Z10" t="s">
        <v>1229</v>
      </c>
    </row>
    <row r="11" spans="1:26">
      <c r="A11" s="122" t="s">
        <v>1192</v>
      </c>
      <c r="B11" t="s">
        <v>1225</v>
      </c>
      <c r="C11" t="s">
        <v>1231</v>
      </c>
      <c r="D11" t="s">
        <v>931</v>
      </c>
      <c r="E11" t="s">
        <v>931</v>
      </c>
      <c r="F11" t="s">
        <v>931</v>
      </c>
      <c r="G11" t="s">
        <v>931</v>
      </c>
      <c r="H11" t="s">
        <v>931</v>
      </c>
      <c r="I11" t="s">
        <v>1231</v>
      </c>
      <c r="J11" t="s">
        <v>1225</v>
      </c>
      <c r="K11" t="s">
        <v>931</v>
      </c>
      <c r="L11" t="s">
        <v>1225</v>
      </c>
      <c r="M11" t="s">
        <v>1225</v>
      </c>
      <c r="N11" t="s">
        <v>1231</v>
      </c>
      <c r="O11" t="s">
        <v>1231</v>
      </c>
      <c r="P11" t="s">
        <v>931</v>
      </c>
      <c r="Q11" t="s">
        <v>931</v>
      </c>
      <c r="R11" t="s">
        <v>1225</v>
      </c>
      <c r="S11" t="s">
        <v>1225</v>
      </c>
      <c r="T11" t="s">
        <v>1231</v>
      </c>
      <c r="U11" t="s">
        <v>1231</v>
      </c>
      <c r="V11" t="s">
        <v>931</v>
      </c>
      <c r="W11" t="s">
        <v>1225</v>
      </c>
      <c r="X11" t="s">
        <v>1225</v>
      </c>
      <c r="Y11" t="s">
        <v>1231</v>
      </c>
      <c r="Z11" t="s">
        <v>1231</v>
      </c>
    </row>
    <row r="12" spans="1:26" s="1" customFormat="1">
      <c r="A12" s="2" t="s">
        <v>422</v>
      </c>
      <c r="H12" s="2"/>
    </row>
    <row r="13" spans="1:26">
      <c r="A13" t="s">
        <v>1175</v>
      </c>
      <c r="B13" s="145"/>
      <c r="C13" s="145"/>
      <c r="D13" s="145" t="s">
        <v>1266</v>
      </c>
      <c r="E13" s="145"/>
      <c r="F13" s="145"/>
      <c r="G13" s="145" t="s">
        <v>1239</v>
      </c>
      <c r="H13" s="145" t="s">
        <v>1211</v>
      </c>
      <c r="I13" s="145" t="s">
        <v>1239</v>
      </c>
      <c r="J13" s="145" t="s">
        <v>1239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>
      <c r="A14" t="s">
        <v>1177</v>
      </c>
      <c r="E14" s="145" t="s">
        <v>953</v>
      </c>
      <c r="F14" s="145" t="s">
        <v>953</v>
      </c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>
      <c r="A15" t="s">
        <v>1176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971</v>
      </c>
      <c r="H15" s="3" t="s">
        <v>971</v>
      </c>
      <c r="I15" s="3" t="s">
        <v>971</v>
      </c>
      <c r="J15" s="3" t="s">
        <v>971</v>
      </c>
      <c r="K15" s="3" t="s">
        <v>971</v>
      </c>
      <c r="L15" s="3" t="s">
        <v>971</v>
      </c>
      <c r="M15" s="3" t="s">
        <v>971</v>
      </c>
      <c r="N15" s="3" t="s">
        <v>971</v>
      </c>
      <c r="O15" s="3" t="s">
        <v>971</v>
      </c>
      <c r="P15" s="3" t="s">
        <v>151</v>
      </c>
      <c r="Q15" s="3" t="s">
        <v>151</v>
      </c>
      <c r="R15" s="3" t="s">
        <v>151</v>
      </c>
      <c r="S15" s="3" t="s">
        <v>151</v>
      </c>
      <c r="T15" s="3" t="s">
        <v>151</v>
      </c>
      <c r="U15" s="3" t="s">
        <v>151</v>
      </c>
      <c r="V15" s="3" t="s">
        <v>151</v>
      </c>
      <c r="W15" s="3" t="s">
        <v>151</v>
      </c>
      <c r="X15" s="3" t="s">
        <v>151</v>
      </c>
      <c r="Y15" s="3" t="s">
        <v>151</v>
      </c>
      <c r="Z15" s="3" t="s">
        <v>151</v>
      </c>
    </row>
    <row r="16" spans="1:26" ht="29">
      <c r="A16" s="3" t="s">
        <v>0</v>
      </c>
      <c r="B16" s="134" t="s">
        <v>151</v>
      </c>
      <c r="C16" s="134" t="s">
        <v>151</v>
      </c>
      <c r="D16" s="134" t="s">
        <v>151</v>
      </c>
      <c r="E16" s="134" t="s">
        <v>151</v>
      </c>
      <c r="F16" s="134" t="s">
        <v>151</v>
      </c>
      <c r="G16" s="134" t="s">
        <v>1188</v>
      </c>
      <c r="H16" s="134" t="s">
        <v>1188</v>
      </c>
      <c r="I16" s="134" t="s">
        <v>1189</v>
      </c>
      <c r="J16" s="134" t="s">
        <v>1189</v>
      </c>
      <c r="K16" s="134" t="s">
        <v>1188</v>
      </c>
      <c r="L16" s="134" t="s">
        <v>1188</v>
      </c>
      <c r="M16" s="134" t="s">
        <v>1188</v>
      </c>
      <c r="N16" s="134" t="s">
        <v>1188</v>
      </c>
      <c r="O16" s="134" t="s">
        <v>1188</v>
      </c>
      <c r="P16" s="134" t="s">
        <v>151</v>
      </c>
      <c r="Q16" s="134" t="s">
        <v>151</v>
      </c>
      <c r="R16" s="134" t="s">
        <v>151</v>
      </c>
      <c r="S16" s="134" t="s">
        <v>151</v>
      </c>
      <c r="T16" s="134" t="s">
        <v>151</v>
      </c>
      <c r="U16" s="134" t="s">
        <v>151</v>
      </c>
      <c r="V16" s="134" t="s">
        <v>151</v>
      </c>
      <c r="W16" s="134" t="s">
        <v>151</v>
      </c>
      <c r="X16" s="134" t="s">
        <v>151</v>
      </c>
      <c r="Y16" s="134" t="s">
        <v>151</v>
      </c>
      <c r="Z16" s="134" t="s">
        <v>151</v>
      </c>
    </row>
    <row r="17" spans="1:26">
      <c r="A17" s="3" t="s">
        <v>1178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972</v>
      </c>
      <c r="H17" t="s">
        <v>972</v>
      </c>
      <c r="I17" t="s">
        <v>972</v>
      </c>
      <c r="J17" t="s">
        <v>972</v>
      </c>
      <c r="K17" t="s">
        <v>972</v>
      </c>
      <c r="L17" t="s">
        <v>972</v>
      </c>
      <c r="M17" t="s">
        <v>972</v>
      </c>
      <c r="N17" t="s">
        <v>972</v>
      </c>
      <c r="O17" t="s">
        <v>972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</row>
    <row r="18" spans="1:26">
      <c r="A18" s="3" t="s">
        <v>415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1240</v>
      </c>
      <c r="H18" t="s">
        <v>1240</v>
      </c>
      <c r="I18" t="s">
        <v>1240</v>
      </c>
      <c r="J18" t="s">
        <v>1240</v>
      </c>
      <c r="K18" t="s">
        <v>1240</v>
      </c>
      <c r="L18" t="s">
        <v>1136</v>
      </c>
      <c r="M18" t="s">
        <v>1240</v>
      </c>
      <c r="N18" t="s">
        <v>1136</v>
      </c>
      <c r="O18" t="s">
        <v>1240</v>
      </c>
      <c r="P18" t="s">
        <v>151</v>
      </c>
      <c r="Q18" t="s">
        <v>151</v>
      </c>
      <c r="R18" t="s">
        <v>1136</v>
      </c>
      <c r="S18" t="s">
        <v>1240</v>
      </c>
      <c r="T18" t="s">
        <v>1136</v>
      </c>
      <c r="U18" t="s">
        <v>1240</v>
      </c>
      <c r="V18" t="s">
        <v>151</v>
      </c>
      <c r="W18" t="s">
        <v>1136</v>
      </c>
      <c r="X18" t="s">
        <v>1240</v>
      </c>
      <c r="Y18" t="s">
        <v>1136</v>
      </c>
      <c r="Z18" t="s">
        <v>1240</v>
      </c>
    </row>
    <row r="19" spans="1:26" s="1" customFormat="1">
      <c r="A19" s="2" t="s">
        <v>1180</v>
      </c>
      <c r="H19" s="2"/>
    </row>
    <row r="20" spans="1:26">
      <c r="A20" s="120" t="s">
        <v>1186</v>
      </c>
      <c r="B20" s="143" t="s">
        <v>32</v>
      </c>
      <c r="C20" s="143" t="s">
        <v>32</v>
      </c>
      <c r="D20" s="143" t="s">
        <v>32</v>
      </c>
      <c r="E20" s="143" t="s">
        <v>32</v>
      </c>
      <c r="F20" s="143" t="s">
        <v>31</v>
      </c>
      <c r="G20" s="143" t="s">
        <v>31</v>
      </c>
      <c r="H20" s="143" t="s">
        <v>31</v>
      </c>
      <c r="I20" s="143" t="s">
        <v>31</v>
      </c>
      <c r="J20" s="143" t="s">
        <v>31</v>
      </c>
      <c r="K20" s="143" t="s">
        <v>32</v>
      </c>
      <c r="L20" s="143" t="s">
        <v>32</v>
      </c>
      <c r="M20" s="143" t="s">
        <v>32</v>
      </c>
      <c r="N20" s="143" t="s">
        <v>32</v>
      </c>
      <c r="O20" s="143" t="s">
        <v>32</v>
      </c>
      <c r="P20" s="143" t="s">
        <v>32</v>
      </c>
      <c r="Q20" s="143" t="s">
        <v>32</v>
      </c>
      <c r="R20" s="143" t="s">
        <v>32</v>
      </c>
      <c r="S20" s="143" t="s">
        <v>32</v>
      </c>
      <c r="T20" s="143" t="s">
        <v>32</v>
      </c>
      <c r="U20" s="143" t="s">
        <v>32</v>
      </c>
      <c r="V20" s="143" t="s">
        <v>32</v>
      </c>
      <c r="W20" s="143" t="s">
        <v>32</v>
      </c>
      <c r="X20" s="143" t="s">
        <v>32</v>
      </c>
      <c r="Y20" s="143" t="s">
        <v>32</v>
      </c>
      <c r="Z20" s="143" t="s">
        <v>32</v>
      </c>
    </row>
    <row r="21" spans="1:26" ht="58">
      <c r="A21" s="133" t="s">
        <v>1235</v>
      </c>
      <c r="B21" s="144" t="s">
        <v>1236</v>
      </c>
      <c r="C21" s="144" t="s">
        <v>1236</v>
      </c>
      <c r="D21" s="144" t="s">
        <v>1236</v>
      </c>
      <c r="E21" s="144" t="s">
        <v>1236</v>
      </c>
      <c r="F21" s="144"/>
      <c r="G21" s="144" t="s">
        <v>1263</v>
      </c>
      <c r="H21" s="144" t="s">
        <v>1236</v>
      </c>
      <c r="I21" s="144" t="s">
        <v>1236</v>
      </c>
      <c r="J21" s="144" t="s">
        <v>1236</v>
      </c>
      <c r="K21" s="144" t="s">
        <v>1236</v>
      </c>
      <c r="L21" s="144" t="s">
        <v>1236</v>
      </c>
      <c r="M21" s="144" t="s">
        <v>1236</v>
      </c>
      <c r="N21" s="144" t="s">
        <v>1236</v>
      </c>
      <c r="O21" s="144" t="s">
        <v>1236</v>
      </c>
      <c r="P21" s="144" t="s">
        <v>1236</v>
      </c>
      <c r="Q21" s="144" t="s">
        <v>1236</v>
      </c>
      <c r="R21" s="144" t="s">
        <v>1236</v>
      </c>
      <c r="S21" s="144" t="s">
        <v>1236</v>
      </c>
      <c r="T21" s="144" t="s">
        <v>1236</v>
      </c>
      <c r="U21" s="144" t="s">
        <v>1236</v>
      </c>
      <c r="V21" s="144" t="s">
        <v>1236</v>
      </c>
      <c r="W21" s="144" t="s">
        <v>1236</v>
      </c>
      <c r="X21" s="144" t="s">
        <v>1236</v>
      </c>
      <c r="Y21" s="144" t="s">
        <v>1236</v>
      </c>
      <c r="Z21" s="144" t="s">
        <v>1236</v>
      </c>
    </row>
    <row r="22" spans="1:26" s="1" customFormat="1">
      <c r="A22" s="29" t="s">
        <v>908</v>
      </c>
      <c r="H22" s="2"/>
    </row>
    <row r="23" spans="1:26">
      <c r="A23" s="120" t="s">
        <v>1181</v>
      </c>
      <c r="B23" s="143" t="s">
        <v>32</v>
      </c>
      <c r="C23" s="143" t="s">
        <v>32</v>
      </c>
      <c r="D23" s="143" t="s">
        <v>32</v>
      </c>
      <c r="E23" s="143" t="s">
        <v>32</v>
      </c>
      <c r="F23" s="143" t="s">
        <v>32</v>
      </c>
      <c r="G23" s="143" t="s">
        <v>32</v>
      </c>
      <c r="H23" s="143" t="s">
        <v>31</v>
      </c>
      <c r="I23" s="143" t="s">
        <v>31</v>
      </c>
      <c r="J23" s="143" t="s">
        <v>31</v>
      </c>
      <c r="K23" s="143" t="s">
        <v>32</v>
      </c>
      <c r="L23" s="143" t="s">
        <v>32</v>
      </c>
      <c r="M23" s="143" t="s">
        <v>32</v>
      </c>
      <c r="N23" s="143" t="s">
        <v>32</v>
      </c>
      <c r="O23" s="143" t="s">
        <v>32</v>
      </c>
      <c r="P23" s="143" t="s">
        <v>32</v>
      </c>
      <c r="Q23" s="143" t="s">
        <v>31</v>
      </c>
      <c r="R23" s="143" t="s">
        <v>31</v>
      </c>
      <c r="S23" s="143" t="s">
        <v>31</v>
      </c>
      <c r="T23" s="143" t="s">
        <v>31</v>
      </c>
      <c r="U23" s="143" t="s">
        <v>31</v>
      </c>
      <c r="V23" s="143" t="s">
        <v>32</v>
      </c>
      <c r="W23" s="143" t="s">
        <v>32</v>
      </c>
      <c r="X23" s="143" t="s">
        <v>32</v>
      </c>
      <c r="Y23" s="143" t="s">
        <v>32</v>
      </c>
      <c r="Z23" s="143" t="s">
        <v>32</v>
      </c>
    </row>
    <row r="24" spans="1:26">
      <c r="A24" s="120" t="s">
        <v>1182</v>
      </c>
      <c r="B24" s="143" t="s">
        <v>32</v>
      </c>
      <c r="C24" s="143" t="s">
        <v>32</v>
      </c>
      <c r="D24" s="143" t="s">
        <v>32</v>
      </c>
      <c r="E24" s="143" t="s">
        <v>32</v>
      </c>
      <c r="F24" s="143" t="s">
        <v>32</v>
      </c>
      <c r="G24" s="143" t="s">
        <v>32</v>
      </c>
      <c r="H24" s="143" t="s">
        <v>31</v>
      </c>
      <c r="I24" s="143" t="s">
        <v>31</v>
      </c>
      <c r="J24" s="143" t="s">
        <v>31</v>
      </c>
      <c r="K24" s="143" t="s">
        <v>31</v>
      </c>
      <c r="L24" s="143" t="s">
        <v>31</v>
      </c>
      <c r="M24" s="143" t="s">
        <v>31</v>
      </c>
      <c r="N24" s="143" t="s">
        <v>31</v>
      </c>
      <c r="O24" s="143" t="s">
        <v>31</v>
      </c>
      <c r="P24" s="143" t="s">
        <v>32</v>
      </c>
      <c r="Q24" s="143" t="s">
        <v>32</v>
      </c>
      <c r="R24" s="143" t="s">
        <v>32</v>
      </c>
      <c r="S24" s="143" t="s">
        <v>32</v>
      </c>
      <c r="T24" s="143" t="s">
        <v>32</v>
      </c>
      <c r="U24" s="143" t="s">
        <v>32</v>
      </c>
      <c r="V24" s="143" t="s">
        <v>32</v>
      </c>
      <c r="W24" s="143" t="s">
        <v>32</v>
      </c>
      <c r="X24" s="143" t="s">
        <v>32</v>
      </c>
      <c r="Y24" s="143" t="s">
        <v>32</v>
      </c>
      <c r="Z24" s="143" t="s">
        <v>32</v>
      </c>
    </row>
    <row r="25" spans="1:26">
      <c r="A25" s="120" t="s">
        <v>1183</v>
      </c>
      <c r="B25" s="143" t="s">
        <v>32</v>
      </c>
      <c r="C25" s="143" t="s">
        <v>32</v>
      </c>
      <c r="D25" s="143" t="s">
        <v>32</v>
      </c>
      <c r="E25" s="143" t="s">
        <v>32</v>
      </c>
      <c r="F25" s="143" t="s">
        <v>32</v>
      </c>
      <c r="G25" s="143" t="s">
        <v>32</v>
      </c>
      <c r="H25" s="143" t="s">
        <v>31</v>
      </c>
      <c r="I25" s="143" t="s">
        <v>31</v>
      </c>
      <c r="J25" s="143" t="s">
        <v>31</v>
      </c>
      <c r="K25" s="143" t="s">
        <v>32</v>
      </c>
      <c r="L25" s="143" t="s">
        <v>32</v>
      </c>
      <c r="M25" s="143" t="s">
        <v>32</v>
      </c>
      <c r="N25" s="143" t="s">
        <v>32</v>
      </c>
      <c r="O25" s="143" t="s">
        <v>32</v>
      </c>
      <c r="P25" s="143" t="s">
        <v>32</v>
      </c>
      <c r="Q25" s="143" t="s">
        <v>32</v>
      </c>
      <c r="R25" s="143" t="s">
        <v>32</v>
      </c>
      <c r="S25" s="143" t="s">
        <v>32</v>
      </c>
      <c r="T25" s="143" t="s">
        <v>32</v>
      </c>
      <c r="U25" s="143" t="s">
        <v>32</v>
      </c>
      <c r="V25" s="143" t="s">
        <v>31</v>
      </c>
      <c r="W25" s="143" t="s">
        <v>31</v>
      </c>
      <c r="X25" s="143" t="s">
        <v>31</v>
      </c>
      <c r="Y25" s="143" t="s">
        <v>31</v>
      </c>
      <c r="Z25" s="143" t="s">
        <v>31</v>
      </c>
    </row>
    <row r="26" spans="1:26">
      <c r="A26" s="120" t="s">
        <v>1184</v>
      </c>
      <c r="B26" s="143" t="s">
        <v>32</v>
      </c>
      <c r="C26" s="143" t="s">
        <v>32</v>
      </c>
      <c r="D26" s="143" t="s">
        <v>32</v>
      </c>
      <c r="E26" s="143" t="s">
        <v>32</v>
      </c>
      <c r="F26" s="143" t="s">
        <v>32</v>
      </c>
      <c r="G26" s="143" t="s">
        <v>32</v>
      </c>
      <c r="H26" s="143" t="s">
        <v>31</v>
      </c>
      <c r="I26" s="143" t="s">
        <v>31</v>
      </c>
      <c r="J26" s="143" t="s">
        <v>31</v>
      </c>
      <c r="K26" s="143" t="s">
        <v>32</v>
      </c>
      <c r="L26" s="143" t="s">
        <v>32</v>
      </c>
      <c r="M26" s="143" t="s">
        <v>32</v>
      </c>
      <c r="N26" s="143" t="s">
        <v>32</v>
      </c>
      <c r="O26" s="143" t="s">
        <v>32</v>
      </c>
      <c r="P26" s="143" t="s">
        <v>32</v>
      </c>
      <c r="Q26" s="143" t="s">
        <v>32</v>
      </c>
      <c r="R26" s="143" t="s">
        <v>32</v>
      </c>
      <c r="S26" s="143" t="s">
        <v>32</v>
      </c>
      <c r="T26" s="143" t="s">
        <v>32</v>
      </c>
      <c r="U26" s="143" t="s">
        <v>32</v>
      </c>
      <c r="V26" s="143" t="s">
        <v>32</v>
      </c>
      <c r="W26" s="143" t="s">
        <v>32</v>
      </c>
      <c r="X26" s="143" t="s">
        <v>32</v>
      </c>
      <c r="Y26" s="143" t="s">
        <v>32</v>
      </c>
      <c r="Z26" s="143" t="s">
        <v>32</v>
      </c>
    </row>
    <row r="27" spans="1:26">
      <c r="A27" s="120" t="s">
        <v>1185</v>
      </c>
      <c r="B27" s="143" t="s">
        <v>32</v>
      </c>
      <c r="C27" s="143" t="s">
        <v>32</v>
      </c>
      <c r="D27" s="143" t="s">
        <v>32</v>
      </c>
      <c r="E27" s="143" t="s">
        <v>32</v>
      </c>
      <c r="F27" s="143" t="s">
        <v>32</v>
      </c>
      <c r="G27" s="143" t="s">
        <v>32</v>
      </c>
      <c r="H27" s="143" t="s">
        <v>31</v>
      </c>
      <c r="I27" s="143" t="s">
        <v>31</v>
      </c>
      <c r="J27" s="143" t="s">
        <v>31</v>
      </c>
      <c r="K27" s="143" t="s">
        <v>32</v>
      </c>
      <c r="L27" s="143" t="s">
        <v>32</v>
      </c>
      <c r="M27" s="143" t="s">
        <v>32</v>
      </c>
      <c r="N27" s="143" t="s">
        <v>32</v>
      </c>
      <c r="O27" s="143" t="s">
        <v>32</v>
      </c>
      <c r="P27" s="143" t="s">
        <v>32</v>
      </c>
      <c r="Q27" s="143" t="s">
        <v>32</v>
      </c>
      <c r="R27" s="143" t="s">
        <v>32</v>
      </c>
      <c r="S27" s="143" t="s">
        <v>32</v>
      </c>
      <c r="T27" s="143" t="s">
        <v>32</v>
      </c>
      <c r="U27" s="143" t="s">
        <v>32</v>
      </c>
      <c r="V27" s="143" t="s">
        <v>32</v>
      </c>
      <c r="W27" s="143" t="s">
        <v>32</v>
      </c>
      <c r="X27" s="143" t="s">
        <v>32</v>
      </c>
      <c r="Y27" s="143" t="s">
        <v>32</v>
      </c>
      <c r="Z27" s="143" t="s">
        <v>32</v>
      </c>
    </row>
    <row r="28" spans="1:26" s="1" customFormat="1">
      <c r="A28" s="2" t="s">
        <v>1005</v>
      </c>
    </row>
    <row r="29" spans="1:26">
      <c r="A29" s="122" t="s">
        <v>1187</v>
      </c>
    </row>
    <row r="30" spans="1:26">
      <c r="A30" s="123" t="s">
        <v>1188</v>
      </c>
      <c r="B30" s="143" t="s">
        <v>1259</v>
      </c>
    </row>
    <row r="31" spans="1:26">
      <c r="A31" s="123" t="s">
        <v>1189</v>
      </c>
      <c r="B31" s="143" t="s">
        <v>1280</v>
      </c>
      <c r="C31" t="s">
        <v>1281</v>
      </c>
    </row>
    <row r="32" spans="1:26">
      <c r="A32" s="123" t="s">
        <v>1190</v>
      </c>
      <c r="B32" s="143" t="s">
        <v>1282</v>
      </c>
      <c r="C32" t="s">
        <v>1283</v>
      </c>
    </row>
    <row r="33" spans="1:3">
      <c r="A33" s="123" t="s">
        <v>1179</v>
      </c>
      <c r="B33" s="143" t="s">
        <v>1284</v>
      </c>
      <c r="C33" t="s">
        <v>1285</v>
      </c>
    </row>
    <row r="34" spans="1:3">
      <c r="A34" s="123" t="s">
        <v>1191</v>
      </c>
    </row>
  </sheetData>
  <phoneticPr fontId="69" type="noConversion"/>
  <conditionalFormatting sqref="B1:Z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6">
    <dataValidation type="list" allowBlank="1" showInputMessage="1" showErrorMessage="1" sqref="B15:F15 P15:Z15" xr:uid="{BC6C2803-5D24-41DF-9D72-A94C300264BA}">
      <formula1>"All,Production,Trial"</formula1>
    </dataValidation>
    <dataValidation type="list" allowBlank="1" showInputMessage="1" showErrorMessage="1" sqref="G15:O15" xr:uid="{720AF014-F48D-4A9D-AD3E-1DFD235F5871}">
      <formula1>"Production,Trial"</formula1>
    </dataValidation>
    <dataValidation type="list" allowBlank="1" showInputMessage="1" showErrorMessage="1" sqref="B16:Z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Z17" xr:uid="{8940B2E3-A68A-4701-8E7A-431C043C2FC6}">
      <formula1>"All,Manual Bank Transfer"</formula1>
    </dataValidation>
    <dataValidation type="list" allowBlank="1" showInputMessage="1" showErrorMessage="1" sqref="B23:Z27 B20:Z20" xr:uid="{E01B9DDF-DF60-4908-9F1F-DDEA37CCED00}">
      <formula1>"Yes,No"</formula1>
    </dataValidation>
    <dataValidation type="list" allowBlank="1" showInputMessage="1" showErrorMessage="1" sqref="B11:Z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pane xSplit="1" topLeftCell="G1" activePane="topRight" state="frozen"/>
      <selection pane="topRight" activeCell="B1" sqref="B1"/>
    </sheetView>
  </sheetViews>
  <sheetFormatPr defaultColWidth="8.7265625" defaultRowHeight="14.5"/>
  <cols>
    <col min="1" max="11" width="26.1796875" customWidth="1" collapsed="1"/>
    <col min="12" max="12" width="23.453125" customWidth="1" collapsed="1"/>
    <col min="13" max="13" width="23" customWidth="1" collapsed="1"/>
    <col min="14" max="15" width="27.81640625" customWidth="1" collapsed="1"/>
    <col min="16" max="16" width="23.81640625" customWidth="1" collapsed="1"/>
    <col min="17" max="17" width="42.7265625" customWidth="1" collapsed="1"/>
    <col min="18" max="18" width="40.54296875" customWidth="1" collapsed="1"/>
    <col min="19" max="19" width="29.1796875" customWidth="1" collapsed="1"/>
    <col min="20" max="20" width="40.54296875" customWidth="1" collapsed="1"/>
    <col min="21" max="21" width="31.81640625" customWidth="1" collapsed="1"/>
  </cols>
  <sheetData>
    <row r="1" spans="1:19">
      <c r="A1" t="s">
        <v>0</v>
      </c>
      <c r="B1" s="105" t="s">
        <v>40</v>
      </c>
      <c r="C1" s="105" t="s">
        <v>1067</v>
      </c>
      <c r="D1" s="105" t="s">
        <v>40</v>
      </c>
      <c r="E1" s="105" t="s">
        <v>40</v>
      </c>
      <c r="F1" s="125" t="s">
        <v>1067</v>
      </c>
      <c r="G1" s="105" t="s">
        <v>40</v>
      </c>
      <c r="H1" s="105" t="s">
        <v>40</v>
      </c>
      <c r="I1" s="105" t="s">
        <v>40</v>
      </c>
      <c r="J1" s="105" t="s">
        <v>40</v>
      </c>
      <c r="K1" s="105" t="s">
        <v>40</v>
      </c>
      <c r="L1" s="54" t="s">
        <v>1</v>
      </c>
      <c r="M1" s="54" t="s">
        <v>2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1</v>
      </c>
    </row>
    <row r="2" spans="1:19">
      <c r="A2" t="s">
        <v>3</v>
      </c>
      <c r="L2" t="s">
        <v>73</v>
      </c>
      <c r="M2" t="s">
        <v>864</v>
      </c>
      <c r="N2" t="s">
        <v>865</v>
      </c>
      <c r="O2" t="s">
        <v>4</v>
      </c>
      <c r="P2" t="s">
        <v>72</v>
      </c>
      <c r="Q2" t="s">
        <v>72</v>
      </c>
      <c r="R2" t="s">
        <v>72</v>
      </c>
      <c r="S2" t="s">
        <v>73</v>
      </c>
    </row>
    <row r="3" spans="1:19" ht="43.5">
      <c r="A3" t="s">
        <v>5</v>
      </c>
      <c r="B3" s="102" t="s">
        <v>1104</v>
      </c>
      <c r="C3" s="124" t="s">
        <v>1105</v>
      </c>
      <c r="D3" s="124" t="s">
        <v>1193</v>
      </c>
      <c r="E3" s="124" t="s">
        <v>1107</v>
      </c>
      <c r="F3" s="102" t="s">
        <v>1108</v>
      </c>
      <c r="G3" s="124" t="s">
        <v>1194</v>
      </c>
      <c r="H3" s="124" t="s">
        <v>1197</v>
      </c>
      <c r="I3" s="124" t="s">
        <v>1196</v>
      </c>
      <c r="J3" s="124" t="s">
        <v>1198</v>
      </c>
      <c r="K3" s="124" t="s">
        <v>1198</v>
      </c>
      <c r="L3" t="s">
        <v>74</v>
      </c>
      <c r="M3" s="3" t="s">
        <v>867</v>
      </c>
      <c r="N3" s="3" t="s">
        <v>878</v>
      </c>
      <c r="O3" s="3" t="s">
        <v>879</v>
      </c>
      <c r="P3" s="3" t="s">
        <v>75</v>
      </c>
      <c r="Q3" s="3" t="s">
        <v>76</v>
      </c>
      <c r="R3" s="3" t="s">
        <v>77</v>
      </c>
      <c r="S3" s="3" t="s">
        <v>78</v>
      </c>
    </row>
    <row r="4" spans="1:19">
      <c r="A4" s="54" t="s">
        <v>880</v>
      </c>
      <c r="B4" s="105" t="s">
        <v>2</v>
      </c>
      <c r="C4" s="105" t="s">
        <v>2</v>
      </c>
      <c r="D4" s="105" t="s">
        <v>1</v>
      </c>
      <c r="E4" s="105" t="s">
        <v>2</v>
      </c>
      <c r="F4" s="105" t="s">
        <v>1</v>
      </c>
      <c r="G4" s="125" t="s">
        <v>2</v>
      </c>
      <c r="H4" s="125" t="s">
        <v>1</v>
      </c>
      <c r="I4" s="105" t="s">
        <v>1</v>
      </c>
      <c r="J4" s="105" t="s">
        <v>1</v>
      </c>
      <c r="K4" s="105" t="s">
        <v>1</v>
      </c>
      <c r="L4" s="54" t="s">
        <v>1</v>
      </c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1</v>
      </c>
    </row>
    <row r="5" spans="1:19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:G5" si="2">COUNTIFS($A$9:$A$23,"*$*",F9:F23,"")</f>
        <v>2</v>
      </c>
      <c r="G5">
        <f t="shared" si="2"/>
        <v>2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S5" si="5">COUNTIFS($A$9:$A$23,"*$*",L9:L23,"")</f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1</v>
      </c>
      <c r="S5">
        <f t="shared" si="5"/>
        <v>0</v>
      </c>
    </row>
    <row r="8" spans="1:19" s="1" customFormat="1">
      <c r="A8" s="2" t="s">
        <v>12</v>
      </c>
    </row>
    <row r="9" spans="1:19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">
        <v>47</v>
      </c>
      <c r="M9" t="s">
        <v>47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</row>
    <row r="10" spans="1:19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">
        <v>24</v>
      </c>
      <c r="M10" t="s">
        <v>24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t="s">
        <v>81</v>
      </c>
      <c r="B11" s="105"/>
      <c r="C11" s="105"/>
      <c r="D11" s="105" t="s">
        <v>1106</v>
      </c>
      <c r="E11" s="105" t="str">
        <f>$D$11</f>
        <v>TESTERF1</v>
      </c>
      <c r="F11" s="105" t="str">
        <f t="shared" ref="F11:K11" si="6">$D$11</f>
        <v>TESTERF1</v>
      </c>
      <c r="G11" s="105" t="str">
        <f t="shared" si="6"/>
        <v>TESTERF1</v>
      </c>
      <c r="H11" s="105" t="str">
        <f t="shared" si="6"/>
        <v>TESTERF1</v>
      </c>
      <c r="I11" s="105" t="str">
        <f t="shared" si="6"/>
        <v>TESTERF1</v>
      </c>
      <c r="J11" s="105" t="str">
        <f t="shared" si="6"/>
        <v>TESTERF1</v>
      </c>
      <c r="K11" s="105" t="str">
        <f t="shared" si="6"/>
        <v>TESTERF1</v>
      </c>
      <c r="L11" t="s">
        <v>866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87</v>
      </c>
      <c r="S11" t="s">
        <v>87</v>
      </c>
    </row>
    <row r="12" spans="1:19">
      <c r="A12" t="s">
        <v>88</v>
      </c>
      <c r="D12" s="105" t="s">
        <v>89</v>
      </c>
      <c r="E12" s="105" t="s">
        <v>89</v>
      </c>
      <c r="F12" s="105" t="s">
        <v>89</v>
      </c>
      <c r="G12" s="105" t="s">
        <v>89</v>
      </c>
      <c r="H12" s="105" t="s">
        <v>89</v>
      </c>
      <c r="I12" s="105" t="s">
        <v>89</v>
      </c>
      <c r="J12" s="105" t="s">
        <v>89</v>
      </c>
      <c r="K12" s="105" t="s">
        <v>89</v>
      </c>
      <c r="L12" t="s">
        <v>90</v>
      </c>
      <c r="M12" t="s">
        <v>90</v>
      </c>
      <c r="N12" t="s">
        <v>90</v>
      </c>
      <c r="O12" t="s">
        <v>89</v>
      </c>
      <c r="P12" t="s">
        <v>89</v>
      </c>
      <c r="Q12" t="s">
        <v>90</v>
      </c>
      <c r="R12" t="s">
        <v>90</v>
      </c>
      <c r="S12" t="s">
        <v>90</v>
      </c>
    </row>
    <row r="13" spans="1:19">
      <c r="A13" t="s">
        <v>91</v>
      </c>
      <c r="H13" t="str">
        <f>$H$11</f>
        <v>TESTERF1</v>
      </c>
      <c r="I13" t="str">
        <f>$H$11</f>
        <v>TESTERF1</v>
      </c>
      <c r="J13" t="s">
        <v>1195</v>
      </c>
      <c r="K13" t="str">
        <f>$H$13</f>
        <v>TESTERF1</v>
      </c>
      <c r="L13" t="s">
        <v>92</v>
      </c>
      <c r="M13" t="s">
        <v>82</v>
      </c>
      <c r="N13" t="s">
        <v>93</v>
      </c>
      <c r="O13" t="s">
        <v>94</v>
      </c>
      <c r="P13" t="s">
        <v>95</v>
      </c>
      <c r="Q13" t="s">
        <v>96</v>
      </c>
      <c r="S13" t="s">
        <v>96</v>
      </c>
    </row>
    <row r="14" spans="1:19">
      <c r="A14" t="s">
        <v>97</v>
      </c>
      <c r="H14" t="s">
        <v>98</v>
      </c>
      <c r="I14" t="s">
        <v>99</v>
      </c>
      <c r="J14" t="s">
        <v>99</v>
      </c>
      <c r="K14" t="s">
        <v>99</v>
      </c>
      <c r="L14" t="s">
        <v>98</v>
      </c>
      <c r="M14" t="s">
        <v>98</v>
      </c>
      <c r="N14" t="s">
        <v>98</v>
      </c>
      <c r="O14" t="s">
        <v>99</v>
      </c>
      <c r="P14" t="s">
        <v>99</v>
      </c>
      <c r="Q14" t="s">
        <v>99</v>
      </c>
      <c r="R14" t="s">
        <v>98</v>
      </c>
      <c r="S14" t="s">
        <v>99</v>
      </c>
    </row>
    <row r="15" spans="1:19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101</v>
      </c>
      <c r="N15" t="s">
        <v>90</v>
      </c>
      <c r="O15" t="s">
        <v>101</v>
      </c>
      <c r="P15" t="s">
        <v>89</v>
      </c>
      <c r="Q15" t="s">
        <v>90</v>
      </c>
      <c r="R15" t="s">
        <v>90</v>
      </c>
      <c r="S15" t="s">
        <v>90</v>
      </c>
    </row>
    <row r="16" spans="1:19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98</v>
      </c>
      <c r="J16" t="s">
        <v>98</v>
      </c>
      <c r="K16" t="s">
        <v>98</v>
      </c>
      <c r="L16" t="s">
        <v>99</v>
      </c>
      <c r="M16" t="s">
        <v>98</v>
      </c>
      <c r="N16" t="s">
        <v>101</v>
      </c>
      <c r="O16" t="s">
        <v>99</v>
      </c>
      <c r="P16" t="s">
        <v>101</v>
      </c>
      <c r="Q16" t="s">
        <v>98</v>
      </c>
      <c r="R16" t="s">
        <v>98</v>
      </c>
      <c r="S16" t="s">
        <v>101</v>
      </c>
    </row>
    <row r="17" spans="1:19" s="1" customFormat="1">
      <c r="A17" s="2" t="s">
        <v>103</v>
      </c>
    </row>
    <row r="18" spans="1:19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32</v>
      </c>
      <c r="R18" t="s">
        <v>32</v>
      </c>
      <c r="S18" t="s">
        <v>32</v>
      </c>
    </row>
    <row r="19" spans="1:19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32</v>
      </c>
      <c r="M19" t="s">
        <v>31</v>
      </c>
      <c r="N19" t="s">
        <v>32</v>
      </c>
      <c r="O19" t="s">
        <v>32</v>
      </c>
      <c r="P19" t="s">
        <v>31</v>
      </c>
      <c r="Q19" t="s">
        <v>31</v>
      </c>
      <c r="R19" t="s">
        <v>31</v>
      </c>
      <c r="S19" t="s">
        <v>32</v>
      </c>
    </row>
    <row r="20" spans="1:19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25" t="s">
        <v>31</v>
      </c>
      <c r="G20" s="105" t="s">
        <v>32</v>
      </c>
      <c r="H20" s="105" t="s">
        <v>32</v>
      </c>
      <c r="I20" s="105" t="s">
        <v>32</v>
      </c>
      <c r="J20" s="105" t="s">
        <v>32</v>
      </c>
      <c r="K20" s="105" t="s">
        <v>32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32</v>
      </c>
      <c r="S20" t="s">
        <v>32</v>
      </c>
    </row>
    <row r="21" spans="1:19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</row>
  </sheetData>
  <conditionalFormatting sqref="B1:S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L22:U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B5" sqref="B5"/>
    </sheetView>
  </sheetViews>
  <sheetFormatPr defaultColWidth="23.54296875" defaultRowHeight="14.5"/>
  <cols>
    <col min="1" max="1" width="23.54296875" collapsed="1"/>
    <col min="3" max="13" width="23.54296875" collapsed="1"/>
  </cols>
  <sheetData>
    <row r="1" spans="1:12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40</v>
      </c>
      <c r="J1" s="54" t="s">
        <v>1</v>
      </c>
    </row>
    <row r="2" spans="1:12">
      <c r="A2" t="s">
        <v>3</v>
      </c>
      <c r="J2" t="s">
        <v>73</v>
      </c>
    </row>
    <row r="3" spans="1:12" ht="58">
      <c r="A3" t="s">
        <v>5</v>
      </c>
      <c r="B3" s="3" t="s">
        <v>1227</v>
      </c>
      <c r="C3" s="3" t="s">
        <v>108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109</v>
      </c>
      <c r="I3" s="3" t="s">
        <v>110</v>
      </c>
      <c r="J3" s="3" t="s">
        <v>870</v>
      </c>
      <c r="K3" s="3"/>
      <c r="L3" s="3"/>
    </row>
    <row r="4" spans="1:12">
      <c r="A4" s="54" t="s">
        <v>880</v>
      </c>
      <c r="B4" s="131" t="s">
        <v>2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1</v>
      </c>
      <c r="J4" s="55" t="s">
        <v>2</v>
      </c>
      <c r="K4" s="3"/>
      <c r="L4" s="3"/>
    </row>
    <row r="5" spans="1:12">
      <c r="A5" t="s">
        <v>11</v>
      </c>
      <c r="B5">
        <f>COUNTIFS($A$9:$A$11,"*$*",B9:B11,"")</f>
        <v>1</v>
      </c>
      <c r="C5">
        <f t="shared" ref="C5:J5" si="0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8" spans="1:12" s="1" customFormat="1">
      <c r="A8" s="2" t="s">
        <v>111</v>
      </c>
    </row>
    <row r="9" spans="1:12">
      <c r="A9" t="s">
        <v>1226</v>
      </c>
      <c r="C9" t="s">
        <v>113</v>
      </c>
      <c r="D9" t="s">
        <v>114</v>
      </c>
      <c r="E9" t="s">
        <v>115</v>
      </c>
      <c r="F9" t="s">
        <v>116</v>
      </c>
      <c r="G9" t="s">
        <v>117</v>
      </c>
      <c r="H9" t="s">
        <v>118</v>
      </c>
      <c r="I9" t="s">
        <v>119</v>
      </c>
      <c r="J9" t="s">
        <v>120</v>
      </c>
    </row>
    <row r="10" spans="1:1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32</v>
      </c>
      <c r="J10" t="s">
        <v>32</v>
      </c>
    </row>
    <row r="11" spans="1:12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31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M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453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29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workbookViewId="0">
      <selection activeCell="S1" sqref="S1"/>
    </sheetView>
  </sheetViews>
  <sheetFormatPr defaultColWidth="8.7265625" defaultRowHeight="14.5"/>
  <cols>
    <col min="1" max="1" width="23.453125" customWidth="1" collapsed="1"/>
    <col min="2" max="2" width="37.1796875" customWidth="1" collapsed="1"/>
    <col min="3" max="3" width="42.1796875" customWidth="1" collapsed="1"/>
    <col min="4" max="4" width="41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5429687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43.5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2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selection activeCell="Q1" sqref="Q1"/>
    </sheetView>
  </sheetViews>
  <sheetFormatPr defaultColWidth="8.7265625" defaultRowHeight="14.5"/>
  <cols>
    <col min="1" max="1" width="23.453125" customWidth="1" collapsed="1"/>
    <col min="2" max="2" width="40.81640625" customWidth="1" collapsed="1"/>
    <col min="3" max="3" width="52.54296875" customWidth="1" collapsed="1"/>
    <col min="4" max="4" width="54.54296875" customWidth="1" collapsed="1"/>
    <col min="5" max="5" width="58" customWidth="1" collapsed="1"/>
    <col min="6" max="6" width="51.5429687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5429687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43.5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29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29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D1" workbookViewId="0">
      <selection activeCell="G6" sqref="G6"/>
    </sheetView>
  </sheetViews>
  <sheetFormatPr defaultColWidth="8.7265625" defaultRowHeight="14.5"/>
  <cols>
    <col min="1" max="1" width="23.453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40.1796875" customWidth="1" collapsed="1"/>
    <col min="10" max="10" width="39.1796875" customWidth="1" collapsed="1"/>
    <col min="11" max="11" width="37.453125" customWidth="1" collapsed="1"/>
    <col min="12" max="12" width="40.1796875" customWidth="1" collapsed="1"/>
    <col min="13" max="13" width="39.1796875" customWidth="1" collapsed="1"/>
    <col min="14" max="15" width="40.1796875" customWidth="1" collapsed="1"/>
    <col min="16" max="16" width="43.7265625" customWidth="1" collapsed="1"/>
    <col min="17" max="17" width="34.54296875" customWidth="1" collapsed="1"/>
    <col min="18" max="18" width="30.8164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3.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29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121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2023-06-28T08:10:52Z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