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10" activeTab="14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APIAAS-IsiSaldo" sheetId="13" r:id="rId13"/>
    <sheet name="Tenant" sheetId="14" r:id="rId14"/>
    <sheet name="APIAAS-Saldo" sheetId="15" r:id="rId15"/>
  </sheets>
  <calcPr calcId="144525"/>
</workbook>
</file>

<file path=xl/sharedStrings.xml><?xml version="1.0" encoding="utf-8"?>
<sst xmlns="http://schemas.openxmlformats.org/spreadsheetml/2006/main" count="2055" uniqueCount="551">
  <si>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</si>
  <si>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</si>
  <si>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</si>
  <si>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</si>
  <si>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</si>
  <si>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</si>
  <si>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</si>
  <si>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</si>
  <si>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</si>
  <si>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</si>
  <si>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</si>
  <si>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</si>
  <si>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</si>
  <si>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</si>
  <si>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</si>
  <si>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</si>
  <si>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</si>
  <si>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</si>
  <si>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</si>
  <si>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</si>
  <si>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</si>
  <si>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</si>
  <si>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</si>
  <si>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</si>
  <si>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</si>
  <si>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</si>
  <si>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</si>
  <si>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</si>
  <si>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</si>
  <si>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</si>
  <si>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</si>
  <si>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</si>
  <si>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</si>
  <si>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</si>
  <si>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</si>
  <si>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</si>
  <si>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</si>
  <si>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</si>
  <si>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</si>
  <si>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</si>
  <si>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</si>
  <si>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</si>
  <si>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</si>
  <si>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</si>
  <si>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</si>
  <si>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</si>
  <si>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</si>
  <si>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</si>
  <si>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</si>
  <si>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</si>
  <si>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</si>
  <si>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</si>
  <si>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$Password Login</t>
  </si>
  <si>
    <t>$Nama Depan</t>
  </si>
  <si>
    <t>SUNDA</t>
  </si>
  <si>
    <t>$Last Name</t>
  </si>
  <si>
    <t>EMPIRE</t>
  </si>
  <si>
    <t>$Nama Tenant</t>
  </si>
  <si>
    <t>AD-INS</t>
  </si>
  <si>
    <t>QUIKSILVER</t>
  </si>
  <si>
    <t>ADINS</t>
  </si>
  <si>
    <t>ADINSS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</si>
  <si>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</si>
  <si>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</si>
  <si>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</si>
  <si>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</si>
  <si>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</si>
  <si>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</si>
  <si>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</si>
  <si>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</si>
  <si>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</si>
  <si>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08176138723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</si>
  <si>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</si>
  <si>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</si>
  <si>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</si>
  <si>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</si>
  <si>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</si>
  <si>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</si>
  <si>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</si>
  <si>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</si>
  <si>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</si>
  <si>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</si>
  <si>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</si>
  <si>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</si>
  <si>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</si>
  <si>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</si>
  <si>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</si>
  <si>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</si>
  <si>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</si>
  <si>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</si>
  <si>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</si>
  <si>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</si>
  <si>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</si>
  <si>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</si>
  <si>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</si>
  <si>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</si>
  <si>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</si>
  <si>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</si>
  <si>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</si>
  <si>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</si>
  <si>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</si>
  <si>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</si>
  <si>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</si>
  <si>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</si>
  <si>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</si>
  <si>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</si>
  <si>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</si>
  <si>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</si>
  <si>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</si>
  <si>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</si>
  <si>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</si>
  <si>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</si>
  <si>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</si>
  <si>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</si>
  <si>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</si>
  <si>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</si>
  <si>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</si>
  <si>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</si>
  <si>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</si>
  <si>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</si>
  <si>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</si>
  <si>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</si>
  <si>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</si>
  <si>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</si>
  <si>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</si>
  <si>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</si>
  <si>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</si>
  <si>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</si>
  <si>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</si>
  <si>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</si>
  <si>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</si>
  <si>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</si>
  <si>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</si>
  <si>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</si>
  <si>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</si>
  <si>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</si>
  <si>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</si>
  <si>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</si>
  <si>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</si>
  <si>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</si>
  <si>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</si>
  <si>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</si>
  <si>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</si>
  <si>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</si>
  <si>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</si>
  <si>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</si>
  <si>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</si>
  <si>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</si>
  <si>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</si>
  <si>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</si>
  <si>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</si>
  <si>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</si>
  <si>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</si>
  <si>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</si>
  <si>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</si>
  <si>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</si>
  <si>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</si>
  <si>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</si>
  <si>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</si>
  <si>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</si>
  <si>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</si>
  <si>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</si>
  <si>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</si>
  <si>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</si>
  <si>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</si>
  <si>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</si>
  <si>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</si>
  <si>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</si>
  <si>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</si>
  <si>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</si>
  <si>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</si>
  <si>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</si>
  <si>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</si>
  <si>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</si>
  <si>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</si>
  <si>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</si>
  <si>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</si>
  <si>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</si>
  <si>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</si>
  <si>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</si>
  <si>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</si>
  <si>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</si>
  <si>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</si>
  <si>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</si>
  <si>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</si>
  <si>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</si>
  <si>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</si>
  <si>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</si>
  <si>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</si>
  <si>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</si>
  <si>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</si>
  <si>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</si>
  <si>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</si>
  <si>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</si>
  <si>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</si>
  <si>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</si>
  <si>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</si>
  <si>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</si>
  <si>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</si>
  <si>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</si>
  <si>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</si>
  <si>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</si>
  <si>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</si>
  <si>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</si>
  <si>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</si>
  <si>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</si>
  <si>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</si>
  <si>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</si>
  <si>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</si>
  <si>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</si>
  <si>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</si>
  <si>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</si>
  <si>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</si>
  <si>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</si>
  <si>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</si>
  <si>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</si>
  <si>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</si>
  <si>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</si>
  <si>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</si>
  <si>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</si>
  <si>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</si>
  <si>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</si>
  <si>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</si>
  <si>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</si>
  <si>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</si>
  <si>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</si>
  <si>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</si>
  <si>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</si>
  <si>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</si>
  <si>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</si>
  <si>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</si>
  <si>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</si>
  <si>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</si>
  <si>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</si>
  <si>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</si>
  <si>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UNexecuted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</si>
  <si>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</si>
  <si>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</si>
  <si>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</si>
  <si>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</si>
  <si>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</si>
  <si>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</si>
  <si>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</si>
  <si>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</si>
  <si>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</si>
  <si>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</si>
  <si>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</si>
  <si>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</si>
  <si>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</si>
  <si>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</si>
  <si>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</si>
  <si>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</si>
  <si>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</si>
  <si>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</si>
  <si>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</si>
  <si>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</si>
  <si>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</si>
  <si>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</si>
  <si>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</si>
  <si>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</si>
  <si>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</si>
  <si>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</si>
  <si>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</si>
  <si>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</si>
  <si>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</si>
  <si>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</si>
  <si>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</si>
  <si>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</si>
  <si>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</si>
  <si>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</si>
  <si>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</si>
  <si>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;Failed to extract data from BPKB Hal 2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</si>
  <si>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</si>
  <si>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</si>
  <si>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</si>
  <si>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</si>
  <si>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</si>
  <si>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</si>
  <si>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</si>
  <si>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</si>
  <si>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</si>
  <si>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</si>
  <si>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</si>
  <si>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</si>
  <si>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</si>
  <si>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</si>
  <si>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</si>
  <si>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</si>
  <si>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</si>
  <si>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</si>
  <si>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</si>
  <si>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</si>
  <si>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</si>
  <si>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</si>
  <si>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</si>
  <si>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</si>
  <si>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</si>
  <si>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</si>
  <si>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</si>
  <si>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</si>
  <si>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</si>
  <si>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</si>
  <si>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</si>
  <si>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</si>
  <si>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</si>
  <si>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</si>
  <si>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</si>
  <si>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</si>
  <si>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</si>
  <si>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</si>
  <si>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</si>
  <si>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</si>
  <si>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</si>
  <si>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</si>
  <si>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</si>
  <si>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</si>
  <si>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</si>
  <si>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</si>
  <si>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;Image is too dark; Image is unreadable;  Image is noisy;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</si>
  <si>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</si>
  <si>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</si>
  <si>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</si>
  <si>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</si>
  <si>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</si>
  <si>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</si>
  <si>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</si>
  <si>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</si>
  <si>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</si>
  <si>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</si>
  <si>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</si>
  <si>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</si>
  <si>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</si>
  <si>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</si>
  <si>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</si>
  <si>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</si>
  <si>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</si>
  <si>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</si>
  <si>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</si>
  <si>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</si>
  <si>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</si>
  <si>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</si>
  <si>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</si>
  <si>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</si>
  <si>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</si>
  <si>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</si>
  <si>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</si>
  <si>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</si>
  <si>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</si>
  <si>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Unexec</t>
  </si>
  <si>
    <t>Hit SUCCESS tapi saldo tidak berkurang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</si>
  <si>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</si>
  <si>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</si>
  <si>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</si>
  <si>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</si>
  <si>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</si>
  <si>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</si>
  <si>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</si>
  <si>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</si>
  <si>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</si>
  <si>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</si>
  <si>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</si>
  <si>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</si>
  <si>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</si>
  <si>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</si>
  <si>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</si>
  <si>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</si>
  <si>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</si>
  <si>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</si>
  <si>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</si>
  <si>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</si>
  <si>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</si>
  <si>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</si>
  <si>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</si>
  <si>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</si>
  <si>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</si>
  <si>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</si>
  <si>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</si>
  <si>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</si>
  <si>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</si>
  <si>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</si>
  <si>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</si>
  <si>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</si>
  <si>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</si>
  <si>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</si>
  <si>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</si>
  <si>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</si>
  <si>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</si>
  <si>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</si>
  <si>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</si>
  <si>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</si>
  <si>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</si>
  <si>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</si>
  <si>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;Insufficient balance</t>
  </si>
  <si>
    <t>Success, karena bpkb halaman 2 dan 3 sesuai requirement</t>
  </si>
  <si>
    <t>Gagal karena tingkat blur yang mengganggu proses OCR</t>
  </si>
  <si>
    <t>Gagal, karena pada foto halaman2 terdapat STNK di dalamnya</t>
  </si>
  <si>
    <t>Gagal, karena bpkb dalam foto ada dua</t>
  </si>
  <si>
    <t>50% kemungkinan berhasil karena versi lama mungkin cocok dengan OCR terkini</t>
  </si>
  <si>
    <t>50% berhasil karena foto terlalu silau terkena flash</t>
  </si>
  <si>
    <t>Gagal karena salah satu halaman memilki resolusi sangat tinggi</t>
  </si>
  <si>
    <t>Gagal, API Key salah</t>
  </si>
  <si>
    <t>Gagal karena salah satu halaman memiliki resolusi terlalu rendah</t>
  </si>
  <si>
    <t>Dengan dikirim 1 parameter saja seharusnya success</t>
  </si>
  <si>
    <t>Dengan dikirim parameter halaman 3 saja, maka kemungkinan bisa success</t>
  </si>
  <si>
    <t>Gagal, karena tenant code salah</t>
  </si>
  <si>
    <t>Gagal, karena tidak ada img untuk OCR</t>
  </si>
  <si>
    <t>$selfiephoto</t>
  </si>
  <si>
    <t>$mobilephone</t>
  </si>
  <si>
    <t>+62812345678</t>
  </si>
  <si>
    <t>$idNumber</t>
  </si>
  <si>
    <t>$fullName</t>
  </si>
  <si>
    <t>UserGDAB</t>
  </si>
  <si>
    <t>$tanggalLahir</t>
  </si>
  <si>
    <t>1980-01-01</t>
  </si>
  <si>
    <t>;Failed Verify Data Match &amp; Equal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</si>
  <si>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</si>
  <si>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</si>
  <si>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</si>
  <si>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</si>
  <si>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</si>
  <si>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</si>
  <si>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</si>
  <si>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</si>
  <si>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</si>
  <si>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QUICKSILVER</t>
  </si>
  <si>
    <t>$Vendor</t>
  </si>
  <si>
    <t>$Tipe Saldo</t>
  </si>
  <si>
    <t>$Tambah Saldo</t>
  </si>
  <si>
    <t>$Nomor tagihan</t>
  </si>
  <si>
    <t>$Catatan</t>
  </si>
  <si>
    <t>$Tanggal Pembelian (YYYY-MM-DD)</t>
  </si>
  <si>
    <t>2023-04-24</t>
  </si>
  <si>
    <t>2023-04-19</t>
  </si>
  <si>
    <t>Filter Saldo</t>
  </si>
  <si>
    <t>Reason Failed</t>
  </si>
  <si>
    <t>-</t>
  </si>
  <si>
    <t>-;Mandatory is incomplete</t>
  </si>
  <si>
    <t>-;Fungsi pencarian gagal, no result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</si>
  <si>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</si>
  <si>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</si>
  <si>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</si>
  <si>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</si>
  <si>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</si>
  <si>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</si>
  <si>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</si>
  <si>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</si>
  <si>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</si>
  <si>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</si>
  <si>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</si>
  <si>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</si>
  <si>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</si>
  <si>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</si>
  <si>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WWFINANCE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</si>
  <si>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</si>
  <si>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</si>
  <si>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</si>
  <si>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</si>
  <si>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</si>
  <si>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</si>
  <si>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</si>
  <si>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</si>
  <si>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WWF</t>
  </si>
  <si>
    <t>$LabelRefNumber</t>
  </si>
  <si>
    <t>OTP</t>
  </si>
  <si>
    <t>Auto Generate API Key</t>
  </si>
  <si>
    <t>API Key</t>
  </si>
  <si>
    <t>ox7BrO</t>
  </si>
  <si>
    <t>EfXHMQ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</si>
  <si>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</si>
  <si>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</si>
  <si>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</si>
  <si>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</si>
  <si>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</si>
  <si>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</si>
  <si>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</si>
  <si>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</si>
  <si>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</si>
  <si>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</si>
  <si>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</si>
  <si>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</si>
  <si>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</si>
  <si>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</si>
  <si>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</si>
  <si>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</si>
  <si>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</si>
  <si>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</si>
  <si>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</si>
  <si>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</si>
  <si>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</si>
  <si>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</si>
  <si>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</si>
  <si>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</si>
  <si>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</si>
  <si>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</si>
  <si>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</si>
  <si>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</si>
  <si>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</si>
  <si>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</si>
  <si>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</si>
  <si>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</si>
  <si>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</si>
  <si>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</si>
  <si>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</si>
  <si>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</si>
  <si>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</si>
  <si>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</si>
  <si>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</si>
  <si>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</si>
  <si>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</si>
  <si>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</si>
  <si>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</si>
  <si>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</si>
  <si>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</si>
  <si>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</si>
  <si>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</si>
  <si>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</si>
  <si>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</si>
  <si>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</si>
  <si>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</si>
  <si>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</si>
  <si>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</si>
  <si>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</si>
  <si>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</si>
  <si>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</si>
  <si>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</si>
  <si>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</si>
  <si>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</si>
  <si>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</si>
  <si>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</si>
  <si>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</si>
  <si>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</si>
  <si>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</si>
  <si>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</si>
  <si>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</si>
  <si>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</si>
  <si>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</si>
  <si>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</si>
  <si>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Verifikasi Identitas Dukcapil</t>
  </si>
  <si>
    <t>Tipe Transaksi</t>
  </si>
  <si>
    <t>Tanggal Transaksi Dari</t>
  </si>
  <si>
    <t>2023-04-28</t>
  </si>
  <si>
    <t>Pengguna</t>
  </si>
  <si>
    <t>Hasil Proses</t>
  </si>
  <si>
    <t>Ref Number</t>
  </si>
  <si>
    <t>Nama Dokumen</t>
  </si>
  <si>
    <t>Tanggal Transaksi hingga</t>
  </si>
  <si>
    <t>Kantor</t>
  </si>
  <si>
    <t>Controller</t>
  </si>
  <si>
    <t>Username</t>
  </si>
  <si>
    <t>USERA@GMAIL.COM</t>
  </si>
  <si>
    <t>P@ssw0rd123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</si>
</sst>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6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1" borderId="11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14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26" borderId="11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/>
    <xf numFmtId="49" fontId="0" fillId="0" borderId="0" xfId="0" applyNumberFormat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/>
    <xf numFmtId="0" fontId="0" fillId="0" borderId="1" xfId="0" applyFont="1" applyBorder="1"/>
    <xf numFmtId="0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3" fillId="0" borderId="1" xfId="7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wrapText="1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wrapText="1"/>
    </xf>
    <xf numFmtId="178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applyAlignment="1" quotePrefix="1">
      <alignment horizontal="left"/>
    </xf>
    <xf numFmtId="0" fontId="0" fillId="0" borderId="1" xfId="0" applyFont="1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opLeftCell="A5" workbookViewId="0">
      <selection activeCell="A14" sqref="A14"/>
    </sheetView>
  </sheetViews>
  <sheetFormatPr defaultColWidth="9" defaultRowHeight="14.5" outlineLevelCol="6"/>
  <cols>
    <col min="1" max="1" width="20.0909090909091" customWidth="1" collapsed="1"/>
    <col min="2" max="2" width="30.8181818181818" customWidth="1" collapsed="1"/>
    <col min="3" max="3" width="28.4545454545455" customWidth="1" collapsed="1"/>
    <col min="4" max="4" width="23.5454545454545" customWidth="1" collapsed="1"/>
    <col min="5" max="7" width="21.9090909090909" customWidth="1" collapsed="1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21"/>
      <c r="C2" s="21"/>
      <c r="D2" t="s">
        <v>4</v>
      </c>
      <c r="E2" t="s">
        <v>5</v>
      </c>
      <c r="G2" t="s">
        <v>5</v>
      </c>
    </row>
    <row r="3" ht="43.5" spans="1:7">
      <c r="A3" t="s">
        <v>6</v>
      </c>
      <c r="B3" t="s">
        <v>7</v>
      </c>
      <c r="C3" t="s">
        <v>8</v>
      </c>
      <c r="D3" s="21" t="s">
        <v>9</v>
      </c>
      <c r="E3" s="21" t="s">
        <v>10</v>
      </c>
      <c r="F3" s="21" t="s">
        <v>11</v>
      </c>
      <c r="G3" s="21" t="s">
        <v>12</v>
      </c>
    </row>
    <row r="4" spans="1:7">
      <c r="A4" t="s">
        <v>13</v>
      </c>
      <c r="B4">
        <f t="shared" ref="B4:G4" si="0">COUNTIFS($A$8:$A$20,"*$*",B8:B20,"")</f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</row>
    <row r="7" s="1" customFormat="1" spans="1:1">
      <c r="A7" s="2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r="12" s="1" customFormat="1" spans="1:1">
      <c r="A12" s="2" t="s">
        <v>32</v>
      </c>
    </row>
    <row r="13" spans="1:7">
      <c r="A13" s="4" t="s">
        <v>33</v>
      </c>
      <c r="B13" s="4" t="s">
        <v>34</v>
      </c>
      <c r="C13" s="4" t="s">
        <v>34</v>
      </c>
      <c r="D13" s="4" t="s">
        <v>35</v>
      </c>
      <c r="E13" s="4" t="s">
        <v>35</v>
      </c>
      <c r="F13" s="4" t="s">
        <v>34</v>
      </c>
      <c r="G13" s="4" t="s">
        <v>35</v>
      </c>
    </row>
    <row r="14" spans="1:7">
      <c r="A14" s="4" t="s">
        <v>36</v>
      </c>
      <c r="B14" s="28">
        <v>999999</v>
      </c>
      <c r="C14" s="28" t="s">
        <v>37</v>
      </c>
      <c r="D14" s="28" t="s">
        <v>37</v>
      </c>
      <c r="E14" s="28"/>
      <c r="F14" s="28" t="s">
        <v>37</v>
      </c>
      <c r="G14" s="28" t="s">
        <v>37</v>
      </c>
    </row>
    <row r="15" spans="1:7">
      <c r="A15" s="4" t="s">
        <v>38</v>
      </c>
      <c r="B15" s="4" t="s">
        <v>34</v>
      </c>
      <c r="C15" s="4" t="s">
        <v>35</v>
      </c>
      <c r="D15" s="4" t="s">
        <v>34</v>
      </c>
      <c r="E15" s="4" t="s">
        <v>35</v>
      </c>
      <c r="F15" s="4" t="s">
        <v>35</v>
      </c>
      <c r="G15" s="4" t="s">
        <v>34</v>
      </c>
    </row>
    <row r="16" spans="1:7">
      <c r="A16" s="4" t="s">
        <v>39</v>
      </c>
      <c r="B16" s="4">
        <v>1</v>
      </c>
      <c r="C16" s="4">
        <v>2</v>
      </c>
      <c r="D16" s="4">
        <v>1</v>
      </c>
      <c r="E16" s="4">
        <v>2</v>
      </c>
      <c r="F16" s="4">
        <v>2</v>
      </c>
      <c r="G16" s="4">
        <v>1</v>
      </c>
    </row>
    <row r="17" s="1" customFormat="1" spans="1:1">
      <c r="A17" s="2" t="s">
        <v>40</v>
      </c>
    </row>
    <row r="18" spans="1:7">
      <c r="A18" s="4" t="s">
        <v>41</v>
      </c>
      <c r="B18" s="4" t="s">
        <v>34</v>
      </c>
      <c r="C18" s="4" t="s">
        <v>34</v>
      </c>
      <c r="D18" s="4" t="s">
        <v>34</v>
      </c>
      <c r="E18" s="4" t="s">
        <v>34</v>
      </c>
      <c r="F18" s="4" t="s">
        <v>34</v>
      </c>
      <c r="G18" t="s">
        <v>35</v>
      </c>
    </row>
    <row r="19" spans="2:3">
      <c r="B19" s="22"/>
      <c r="C19" s="22"/>
    </row>
    <row r="20" spans="1:1">
      <c r="A20" t="s">
        <v>42</v>
      </c>
    </row>
    <row r="21" spans="1:3">
      <c r="A21" t="s">
        <v>43</v>
      </c>
      <c r="B21" s="23"/>
      <c r="C21" s="23"/>
    </row>
  </sheetData>
  <pageMargins left="0.7" right="0.7" top="0.75" bottom="0.75" header="0.3" footer="0.3"/>
  <pageSetup paperSize="1" orientation="portrait"/>
  <headerFooter/>
  <ignoredErrors>
    <ignoredError sqref="C14:D14 F14:G1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workbookViewId="0">
      <selection activeCell="D13" sqref="D13"/>
    </sheetView>
  </sheetViews>
  <sheetFormatPr defaultColWidth="8.72727272727273" defaultRowHeight="14.5"/>
  <cols>
    <col min="1" max="1" width="21.3636363636364" customWidth="1" collapsed="1"/>
    <col min="2" max="2" width="35.7272727272727" customWidth="1" collapsed="1"/>
    <col min="3" max="3" width="47.9090909090909" customWidth="1" collapsed="1"/>
    <col min="4" max="5" width="38" customWidth="1" collapsed="1"/>
    <col min="6" max="6" width="34.2727272727273" customWidth="1" collapsed="1"/>
    <col min="7" max="7" width="34.3636363636364" customWidth="1" collapsed="1"/>
    <col min="8" max="8" width="33.0909090909091" customWidth="1" collapsed="1"/>
    <col min="9" max="9" width="34.1818181818182" customWidth="1" collapsed="1"/>
    <col min="10" max="10" width="36.5454545454545" customWidth="1" collapsed="1"/>
    <col min="11" max="11" width="35.7272727272727" customWidth="1" collapsed="1"/>
    <col min="12" max="13" width="57.1818181818182" customWidth="1" collapsed="1"/>
    <col min="14" max="14" width="37.2727272727273" customWidth="1" collapsed="1"/>
    <col min="15" max="15" width="36.5454545454545" customWidth="1" collapsed="1"/>
    <col min="16" max="16" width="35.7272727272727" customWidth="1" collapsed="1"/>
  </cols>
  <sheetData>
    <row r="1" spans="1:15">
      <c r="A1" t="s">
        <v>0</v>
      </c>
      <c r="B1" t="s">
        <v>2</v>
      </c>
      <c r="C1" t="s">
        <v>1</v>
      </c>
      <c r="D1" t="s">
        <v>44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348</v>
      </c>
      <c r="O1" t="s">
        <v>44</v>
      </c>
    </row>
    <row r="2" spans="1:13">
      <c r="A2" t="s">
        <v>3</v>
      </c>
      <c r="B2" t="s">
        <v>349</v>
      </c>
      <c r="C2" t="s">
        <v>78</v>
      </c>
      <c r="E2" t="s">
        <v>236</v>
      </c>
      <c r="F2" t="s">
        <v>236</v>
      </c>
      <c r="G2" t="s">
        <v>236</v>
      </c>
      <c r="H2" t="s">
        <v>236</v>
      </c>
      <c r="I2" t="s">
        <v>350</v>
      </c>
      <c r="J2" t="s">
        <v>236</v>
      </c>
      <c r="K2" t="s">
        <v>236</v>
      </c>
      <c r="L2" t="s">
        <v>197</v>
      </c>
      <c r="M2" t="s">
        <v>197</v>
      </c>
    </row>
    <row r="3" ht="29" spans="1:15">
      <c r="A3" t="s">
        <v>6</v>
      </c>
      <c r="B3" s="21" t="s">
        <v>351</v>
      </c>
      <c r="C3" s="21" t="s">
        <v>352</v>
      </c>
      <c r="D3" s="21" t="s">
        <v>353</v>
      </c>
      <c r="E3" s="21" t="s">
        <v>354</v>
      </c>
      <c r="F3" s="21" t="s">
        <v>355</v>
      </c>
      <c r="G3" s="21" t="s">
        <v>356</v>
      </c>
      <c r="H3" s="21" t="s">
        <v>357</v>
      </c>
      <c r="I3" s="21" t="s">
        <v>358</v>
      </c>
      <c r="J3" s="21" t="s">
        <v>359</v>
      </c>
      <c r="K3" s="21" t="s">
        <v>360</v>
      </c>
      <c r="L3" s="21" t="s">
        <v>361</v>
      </c>
      <c r="M3" s="21" t="s">
        <v>213</v>
      </c>
      <c r="N3" s="21" t="s">
        <v>362</v>
      </c>
      <c r="O3" s="21" t="s">
        <v>141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 t="shared" ref="E4:K4" si="0">COUNTIFS($A$8:$A$21,"*$*",E8:E21,"")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r="7" s="1" customFormat="1" spans="1:1">
      <c r="A7" s="2" t="s">
        <v>143</v>
      </c>
    </row>
    <row r="8" ht="29" spans="1:15">
      <c r="A8" s="24" t="s">
        <v>144</v>
      </c>
      <c r="B8" s="21" t="s">
        <v>363</v>
      </c>
      <c r="C8" s="21" t="s">
        <v>364</v>
      </c>
      <c r="D8" s="21" t="s">
        <v>365</v>
      </c>
      <c r="E8" s="21" t="s">
        <v>366</v>
      </c>
      <c r="F8" s="21" t="s">
        <v>367</v>
      </c>
      <c r="G8" s="21" t="s">
        <v>368</v>
      </c>
      <c r="H8" s="21" t="s">
        <v>369</v>
      </c>
      <c r="I8" s="21" t="s">
        <v>370</v>
      </c>
      <c r="J8" s="21" t="s">
        <v>371</v>
      </c>
      <c r="K8" s="21" t="s">
        <v>372</v>
      </c>
      <c r="L8" s="21" t="s">
        <v>363</v>
      </c>
      <c r="M8" s="21" t="s">
        <v>363</v>
      </c>
      <c r="N8" s="21" t="s">
        <v>154</v>
      </c>
      <c r="O8" s="21" t="s">
        <v>155</v>
      </c>
    </row>
    <row r="9" spans="1:15">
      <c r="A9" t="s">
        <v>157</v>
      </c>
      <c r="B9" t="s">
        <v>373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</row>
    <row r="10" spans="1:15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</row>
    <row r="11" s="1" customFormat="1" spans="1:1">
      <c r="A11" s="2" t="s">
        <v>160</v>
      </c>
    </row>
    <row r="12" spans="1:15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</row>
    <row r="14" spans="1:15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165</v>
      </c>
      <c r="B15" t="s">
        <v>166</v>
      </c>
      <c r="C15" t="s">
        <v>167</v>
      </c>
      <c r="D15" t="s">
        <v>167</v>
      </c>
      <c r="E15" t="s">
        <v>168</v>
      </c>
      <c r="F15" t="s">
        <v>169</v>
      </c>
      <c r="G15" t="s">
        <v>170</v>
      </c>
      <c r="H15" t="s">
        <v>171</v>
      </c>
      <c r="I15" t="s">
        <v>172</v>
      </c>
      <c r="J15" t="s">
        <v>173</v>
      </c>
      <c r="K15" t="s">
        <v>174</v>
      </c>
      <c r="L15" t="s">
        <v>174</v>
      </c>
      <c r="M15" t="s">
        <v>174</v>
      </c>
      <c r="N15" t="s">
        <v>174</v>
      </c>
      <c r="O15" t="s">
        <v>169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r="24" spans="1:16">
      <c r="A24" s="2" t="s">
        <v>189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opLeftCell="B1" workbookViewId="0">
      <selection activeCell="E11" sqref="E11"/>
    </sheetView>
  </sheetViews>
  <sheetFormatPr defaultColWidth="8.72727272727273" defaultRowHeight="14.5"/>
  <cols>
    <col min="1" max="1" width="21.3636363636364" customWidth="1" collapsed="1"/>
    <col min="2" max="2" width="35.7272727272727" customWidth="1" collapsed="1"/>
    <col min="3" max="3" width="35.8181818181818" customWidth="1" collapsed="1"/>
    <col min="4" max="4" width="38" customWidth="1" collapsed="1"/>
    <col min="5" max="6" width="34.2727272727273" customWidth="1" collapsed="1"/>
    <col min="7" max="7" width="34.3636363636364" customWidth="1" collapsed="1"/>
    <col min="8" max="8" width="33.0909090909091" customWidth="1" collapsed="1"/>
    <col min="9" max="9" width="34.1818181818182" customWidth="1" collapsed="1"/>
    <col min="10" max="10" width="36.5454545454545" customWidth="1" collapsed="1"/>
    <col min="11" max="13" width="35.7272727272727" customWidth="1" collapsed="1"/>
    <col min="14" max="14" width="35.3636363636364" customWidth="1" collapsed="1"/>
    <col min="15" max="15" width="34.6363636363636" customWidth="1" collapsed="1"/>
  </cols>
  <sheetData>
    <row r="1" spans="1:15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</row>
    <row r="2" spans="1:1">
      <c r="A2" t="s">
        <v>3</v>
      </c>
    </row>
    <row r="3" ht="43.5" spans="1:15">
      <c r="A3" t="s">
        <v>6</v>
      </c>
      <c r="B3" s="21" t="s">
        <v>374</v>
      </c>
      <c r="C3" s="21" t="s">
        <v>375</v>
      </c>
      <c r="D3" s="21" t="s">
        <v>376</v>
      </c>
      <c r="E3" s="21" t="s">
        <v>377</v>
      </c>
      <c r="F3" s="21" t="s">
        <v>378</v>
      </c>
      <c r="G3" s="21" t="s">
        <v>379</v>
      </c>
      <c r="H3" s="21" t="s">
        <v>380</v>
      </c>
      <c r="I3" s="21" t="s">
        <v>380</v>
      </c>
      <c r="J3" s="21" t="s">
        <v>359</v>
      </c>
      <c r="K3" s="21" t="s">
        <v>360</v>
      </c>
      <c r="L3" s="21" t="s">
        <v>361</v>
      </c>
      <c r="M3" s="21" t="s">
        <v>213</v>
      </c>
      <c r="N3" s="21" t="s">
        <v>362</v>
      </c>
      <c r="O3" s="21" t="s">
        <v>141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>COUNTIFS($A$8:$A$21,"*$*",E8:E21,"")</f>
        <v>0</v>
      </c>
      <c r="F4">
        <f t="shared" ref="F4:K4" si="0">COUNTIFS($A$8:$A$21,"*$*",F8:F21,"")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r="7" s="1" customFormat="1" spans="1:1">
      <c r="A7" s="2" t="s">
        <v>143</v>
      </c>
    </row>
    <row r="8" spans="1:15">
      <c r="A8" s="24" t="s">
        <v>144</v>
      </c>
      <c r="B8" s="21" t="s">
        <v>381</v>
      </c>
      <c r="C8" s="21" t="s">
        <v>382</v>
      </c>
      <c r="D8" s="21" t="s">
        <v>383</v>
      </c>
      <c r="E8" s="21" t="s">
        <v>384</v>
      </c>
      <c r="F8" s="21" t="s">
        <v>385</v>
      </c>
      <c r="G8" s="21" t="s">
        <v>386</v>
      </c>
      <c r="H8" s="21" t="s">
        <v>387</v>
      </c>
      <c r="I8" s="21" t="s">
        <v>388</v>
      </c>
      <c r="J8" s="21" t="s">
        <v>389</v>
      </c>
      <c r="K8" s="21" t="s">
        <v>390</v>
      </c>
      <c r="L8" s="21" t="s">
        <v>381</v>
      </c>
      <c r="M8" s="21" t="s">
        <v>381</v>
      </c>
      <c r="N8" s="21" t="s">
        <v>154</v>
      </c>
      <c r="O8" s="21" t="s">
        <v>155</v>
      </c>
    </row>
    <row r="9" spans="1:15">
      <c r="A9" t="s">
        <v>157</v>
      </c>
      <c r="B9" t="s">
        <v>391</v>
      </c>
      <c r="C9" t="s">
        <v>391</v>
      </c>
      <c r="D9" t="s">
        <v>391</v>
      </c>
      <c r="E9" t="s">
        <v>391</v>
      </c>
      <c r="F9" t="s">
        <v>391</v>
      </c>
      <c r="G9" t="s">
        <v>391</v>
      </c>
      <c r="H9" t="s">
        <v>391</v>
      </c>
      <c r="I9" t="s">
        <v>391</v>
      </c>
      <c r="J9" t="s">
        <v>391</v>
      </c>
      <c r="K9" t="s">
        <v>391</v>
      </c>
      <c r="L9" t="s">
        <v>391</v>
      </c>
      <c r="M9" t="s">
        <v>391</v>
      </c>
      <c r="N9" t="s">
        <v>391</v>
      </c>
      <c r="O9" t="s">
        <v>391</v>
      </c>
    </row>
    <row r="10" spans="1:15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</row>
    <row r="11" s="1" customFormat="1" spans="1:1">
      <c r="A11" s="2" t="s">
        <v>160</v>
      </c>
    </row>
    <row r="12" spans="1:15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</row>
    <row r="14" spans="1:15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165</v>
      </c>
      <c r="B15" t="s">
        <v>166</v>
      </c>
      <c r="C15" t="s">
        <v>167</v>
      </c>
      <c r="D15" t="s">
        <v>168</v>
      </c>
      <c r="E15" t="s">
        <v>168</v>
      </c>
      <c r="F15" t="s">
        <v>169</v>
      </c>
      <c r="G15" t="s">
        <v>170</v>
      </c>
      <c r="H15" t="s">
        <v>171</v>
      </c>
      <c r="I15" t="s">
        <v>172</v>
      </c>
      <c r="J15" t="s">
        <v>173</v>
      </c>
      <c r="K15" t="s">
        <v>174</v>
      </c>
      <c r="L15" t="s">
        <v>174</v>
      </c>
      <c r="M15" t="s">
        <v>174</v>
      </c>
      <c r="N15" t="s">
        <v>174</v>
      </c>
      <c r="O15" t="s">
        <v>169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C1" sqref="B1:C2"/>
    </sheetView>
  </sheetViews>
  <sheetFormatPr defaultColWidth="9" defaultRowHeight="14.5"/>
  <cols>
    <col min="1" max="1" width="21.3636363636364" customWidth="1" collapsed="1"/>
    <col min="2" max="2" width="35.7272727272727" customWidth="1" collapsed="1"/>
    <col min="3" max="3" width="35.8181818181818" customWidth="1" collapsed="1"/>
    <col min="4" max="4" width="38" customWidth="1" collapsed="1"/>
    <col min="5" max="5" width="34.2727272727273" customWidth="1" collapsed="1"/>
    <col min="6" max="6" width="34.3636363636364" customWidth="1" collapsed="1"/>
    <col min="7" max="7" width="33.0909090909091" customWidth="1" collapsed="1"/>
    <col min="8" max="8" width="34.1818181818182" customWidth="1" collapsed="1"/>
    <col min="9" max="9" width="36.5454545454545" customWidth="1" collapsed="1"/>
    <col min="10" max="10" width="75.9090909090909" customWidth="1" collapsed="1"/>
    <col min="11" max="11" width="35.7272727272727" customWidth="1" collapsed="1"/>
    <col min="12" max="12" width="45.1818181818182" customWidth="1" collapsed="1"/>
    <col min="13" max="16" width="35.7272727272727" customWidth="1" collapsed="1"/>
    <col min="17" max="17" width="35.1818181818182" customWidth="1" collapsed="1"/>
  </cols>
  <sheetData>
    <row r="1" spans="1:17">
      <c r="A1" t="s">
        <v>0</v>
      </c>
      <c r="B1" t="s">
        <v>2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  <c r="P1" t="s">
        <v>44</v>
      </c>
      <c r="Q1" t="s">
        <v>44</v>
      </c>
    </row>
    <row r="2" spans="1:2">
      <c r="A2" t="s">
        <v>3</v>
      </c>
      <c r="B2" t="s">
        <v>392</v>
      </c>
    </row>
    <row r="3" ht="43.5" spans="1:17">
      <c r="A3" t="s">
        <v>6</v>
      </c>
      <c r="B3" s="21" t="s">
        <v>393</v>
      </c>
      <c r="C3" s="21" t="s">
        <v>394</v>
      </c>
      <c r="D3" s="21" t="s">
        <v>394</v>
      </c>
      <c r="E3" s="21" t="s">
        <v>395</v>
      </c>
      <c r="F3" s="21" t="s">
        <v>396</v>
      </c>
      <c r="G3" s="21" t="s">
        <v>397</v>
      </c>
      <c r="H3" s="21" t="s">
        <v>397</v>
      </c>
      <c r="I3" s="21" t="s">
        <v>398</v>
      </c>
      <c r="J3" s="21" t="s">
        <v>399</v>
      </c>
      <c r="K3" s="21" t="s">
        <v>400</v>
      </c>
      <c r="L3" s="21" t="s">
        <v>401</v>
      </c>
      <c r="M3" s="21" t="s">
        <v>402</v>
      </c>
      <c r="N3" s="21" t="s">
        <v>403</v>
      </c>
      <c r="O3" s="21" t="s">
        <v>404</v>
      </c>
      <c r="P3" s="21" t="s">
        <v>405</v>
      </c>
      <c r="Q3" s="21" t="s">
        <v>141</v>
      </c>
    </row>
    <row r="4" spans="1:17">
      <c r="A4" t="s">
        <v>13</v>
      </c>
      <c r="B4">
        <f>COUNTIFS($A$8:$A$38,"*$*",B8:B38,"")</f>
        <v>0</v>
      </c>
      <c r="C4">
        <f>COUNTIFS($A$8:$A$38,"*$*",C8:C38,"")</f>
        <v>4</v>
      </c>
      <c r="D4">
        <f t="shared" ref="D4:P4" si="0">COUNTIFS($A$8:$A$38,"*$*",D8:D38,"")</f>
        <v>4</v>
      </c>
      <c r="E4">
        <f t="shared" si="0"/>
        <v>4</v>
      </c>
      <c r="F4">
        <f t="shared" si="0"/>
        <v>4</v>
      </c>
      <c r="G4">
        <f t="shared" si="0"/>
        <v>4</v>
      </c>
      <c r="H4">
        <f t="shared" si="0"/>
        <v>4</v>
      </c>
      <c r="I4">
        <f t="shared" si="0"/>
        <v>4</v>
      </c>
      <c r="J4">
        <f t="shared" si="0"/>
        <v>4</v>
      </c>
      <c r="K4">
        <f t="shared" si="0"/>
        <v>4</v>
      </c>
      <c r="L4">
        <f t="shared" si="0"/>
        <v>4</v>
      </c>
      <c r="M4">
        <f t="shared" si="0"/>
        <v>4</v>
      </c>
      <c r="N4">
        <f t="shared" si="0"/>
        <v>4</v>
      </c>
      <c r="O4">
        <f t="shared" si="0"/>
        <v>4</v>
      </c>
      <c r="P4">
        <f t="shared" si="0"/>
        <v>4</v>
      </c>
      <c r="Q4">
        <f>COUNTIFS($A$8:$A$20,"*$*",Q8:Q20,"")</f>
        <v>4</v>
      </c>
    </row>
    <row r="7" s="1" customFormat="1" spans="1:1">
      <c r="A7" s="2" t="s">
        <v>143</v>
      </c>
    </row>
    <row r="8" ht="29" spans="1:17">
      <c r="A8" s="24" t="s">
        <v>406</v>
      </c>
      <c r="B8" s="21" t="s">
        <v>289</v>
      </c>
      <c r="C8" s="21" t="s">
        <v>290</v>
      </c>
      <c r="D8" s="21" t="s">
        <v>291</v>
      </c>
      <c r="E8" s="21" t="s">
        <v>292</v>
      </c>
      <c r="F8" s="21" t="s">
        <v>293</v>
      </c>
      <c r="G8" s="21" t="s">
        <v>294</v>
      </c>
      <c r="H8" s="21" t="s">
        <v>295</v>
      </c>
      <c r="I8" s="21" t="s">
        <v>296</v>
      </c>
      <c r="J8" s="21" t="s">
        <v>297</v>
      </c>
      <c r="K8" s="21" t="s">
        <v>298</v>
      </c>
      <c r="L8" s="21" t="s">
        <v>298</v>
      </c>
      <c r="M8" s="21" t="s">
        <v>299</v>
      </c>
      <c r="N8" s="21" t="s">
        <v>154</v>
      </c>
      <c r="O8" s="21" t="s">
        <v>298</v>
      </c>
      <c r="P8" s="21" t="s">
        <v>154</v>
      </c>
      <c r="Q8" s="21" t="s">
        <v>155</v>
      </c>
    </row>
    <row r="9" spans="1:16">
      <c r="A9" t="s">
        <v>407</v>
      </c>
      <c r="B9" s="25" t="s">
        <v>408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2">
      <c r="A10" t="s">
        <v>409</v>
      </c>
      <c r="B10" s="26">
        <v>7183259386136510</v>
      </c>
    </row>
    <row r="11" spans="1:2">
      <c r="A11" t="s">
        <v>410</v>
      </c>
      <c r="B11" t="s">
        <v>411</v>
      </c>
    </row>
    <row r="12" spans="1:2">
      <c r="A12" t="s">
        <v>412</v>
      </c>
      <c r="B12" s="27" t="s">
        <v>413</v>
      </c>
    </row>
    <row r="13" spans="1:17">
      <c r="A13" t="s">
        <v>157</v>
      </c>
      <c r="B13" t="s">
        <v>269</v>
      </c>
      <c r="C13" t="s">
        <v>121</v>
      </c>
      <c r="D13" t="s">
        <v>121</v>
      </c>
      <c r="E13" t="s">
        <v>121</v>
      </c>
      <c r="F13" t="s">
        <v>121</v>
      </c>
      <c r="G13" t="s">
        <v>121</v>
      </c>
      <c r="H13" t="s">
        <v>121</v>
      </c>
      <c r="I13" t="s">
        <v>121</v>
      </c>
      <c r="J13" t="s">
        <v>121</v>
      </c>
      <c r="K13" t="s">
        <v>121</v>
      </c>
      <c r="L13" t="s">
        <v>121</v>
      </c>
      <c r="M13" t="s">
        <v>121</v>
      </c>
      <c r="N13" t="s">
        <v>121</v>
      </c>
      <c r="O13" t="s">
        <v>121</v>
      </c>
      <c r="P13" t="s">
        <v>121</v>
      </c>
      <c r="Q13" t="s">
        <v>269</v>
      </c>
    </row>
    <row r="14" spans="1:17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  <c r="P14" t="s">
        <v>159</v>
      </c>
      <c r="Q14" t="s">
        <v>159</v>
      </c>
    </row>
    <row r="16" s="1" customFormat="1" spans="1:1">
      <c r="A16" s="2" t="s">
        <v>160</v>
      </c>
    </row>
    <row r="17" spans="1:17">
      <c r="A17" t="s">
        <v>161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35</v>
      </c>
      <c r="P17" t="s">
        <v>34</v>
      </c>
      <c r="Q17" t="s">
        <v>34</v>
      </c>
    </row>
    <row r="18" spans="1:17">
      <c r="A18" t="s">
        <v>162</v>
      </c>
      <c r="B18" t="s">
        <v>163</v>
      </c>
      <c r="C18" t="s">
        <v>163</v>
      </c>
      <c r="D18" t="s">
        <v>163</v>
      </c>
      <c r="E18" t="s">
        <v>163</v>
      </c>
      <c r="F18" t="s">
        <v>163</v>
      </c>
      <c r="G18" t="s">
        <v>163</v>
      </c>
      <c r="H18" t="s">
        <v>163</v>
      </c>
      <c r="I18" t="s">
        <v>163</v>
      </c>
      <c r="J18" t="s">
        <v>163</v>
      </c>
      <c r="K18" t="s">
        <v>163</v>
      </c>
      <c r="L18" t="s">
        <v>163</v>
      </c>
      <c r="M18" t="s">
        <v>163</v>
      </c>
      <c r="N18" t="s">
        <v>163</v>
      </c>
      <c r="O18" t="s">
        <v>163</v>
      </c>
      <c r="P18" t="s">
        <v>163</v>
      </c>
      <c r="Q18" t="s">
        <v>163</v>
      </c>
    </row>
    <row r="19" spans="1:17">
      <c r="A19" t="s">
        <v>164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35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  <c r="Q19" t="s">
        <v>34</v>
      </c>
    </row>
    <row r="20" spans="1:17">
      <c r="A20" t="s">
        <v>165</v>
      </c>
      <c r="B20" t="s">
        <v>166</v>
      </c>
      <c r="C20" t="s">
        <v>167</v>
      </c>
      <c r="D20" t="s">
        <v>168</v>
      </c>
      <c r="E20" t="s">
        <v>169</v>
      </c>
      <c r="F20" t="s">
        <v>170</v>
      </c>
      <c r="G20" t="s">
        <v>171</v>
      </c>
      <c r="H20" t="s">
        <v>172</v>
      </c>
      <c r="I20" t="s">
        <v>173</v>
      </c>
      <c r="J20" t="s">
        <v>174</v>
      </c>
      <c r="K20" t="s">
        <v>174</v>
      </c>
      <c r="L20" t="s">
        <v>174</v>
      </c>
      <c r="M20" t="s">
        <v>174</v>
      </c>
      <c r="N20" t="s">
        <v>174</v>
      </c>
      <c r="O20" t="s">
        <v>174</v>
      </c>
      <c r="P20" t="s">
        <v>174</v>
      </c>
      <c r="Q20" t="s">
        <v>169</v>
      </c>
    </row>
    <row r="21" s="1" customFormat="1" spans="1:1">
      <c r="A21" s="2" t="s">
        <v>175</v>
      </c>
    </row>
    <row r="22" spans="1:2">
      <c r="A22" t="s">
        <v>312</v>
      </c>
      <c r="B22" t="s">
        <v>178</v>
      </c>
    </row>
    <row r="23" spans="1:2">
      <c r="A23" t="s">
        <v>313</v>
      </c>
      <c r="B23" t="s">
        <v>314</v>
      </c>
    </row>
    <row r="24" spans="1:2">
      <c r="A24" t="s">
        <v>308</v>
      </c>
      <c r="B24" t="s">
        <v>182</v>
      </c>
    </row>
    <row r="25" spans="1:2">
      <c r="A25" t="s">
        <v>309</v>
      </c>
      <c r="B25" t="s">
        <v>184</v>
      </c>
    </row>
    <row r="26" s="1" customFormat="1" spans="1:1">
      <c r="A26" s="2" t="s">
        <v>189</v>
      </c>
    </row>
    <row r="27" spans="1:2">
      <c r="A27" t="s">
        <v>316</v>
      </c>
      <c r="B27" t="s">
        <v>51</v>
      </c>
    </row>
    <row r="28" spans="1:2">
      <c r="A28" t="s">
        <v>317</v>
      </c>
      <c r="B28" t="s">
        <v>26</v>
      </c>
    </row>
  </sheetData>
  <pageMargins left="0.7" right="0.7" top="0.75" bottom="0.75" header="0.3" footer="0.3"/>
  <headerFooter/>
  <ignoredErrors>
    <ignoredError sqref="B9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B18" sqref="B18"/>
    </sheetView>
  </sheetViews>
  <sheetFormatPr defaultColWidth="8.72727272727273" defaultRowHeight="14.5" outlineLevelCol="4"/>
  <cols>
    <col min="1" max="1" width="18.7272727272727" customWidth="1"/>
    <col min="2" max="2" width="37" customWidth="1"/>
    <col min="3" max="5" width="27" customWidth="1"/>
  </cols>
  <sheetData>
    <row r="1" spans="1:5">
      <c r="A1" t="s">
        <v>0</v>
      </c>
      <c r="B1" t="s">
        <v>2</v>
      </c>
      <c r="C1" t="s">
        <v>44</v>
      </c>
      <c r="D1" t="s">
        <v>44</v>
      </c>
      <c r="E1" t="s">
        <v>44</v>
      </c>
    </row>
    <row r="2" spans="1:2">
      <c r="A2" t="s">
        <v>3</v>
      </c>
      <c r="B2" t="s">
        <v>414</v>
      </c>
    </row>
    <row r="3" ht="29" spans="1:5">
      <c r="A3" t="s">
        <v>6</v>
      </c>
      <c r="B3" t="s">
        <v>415</v>
      </c>
      <c r="C3" t="s">
        <v>416</v>
      </c>
      <c r="D3" t="s">
        <v>417</v>
      </c>
      <c r="E3" s="21" t="s">
        <v>418</v>
      </c>
    </row>
    <row r="4" spans="1:5">
      <c r="A4" t="s">
        <v>13</v>
      </c>
      <c r="B4">
        <f>COUNTIFS($A$10:$A$22,"*$*",B10:B22,"")</f>
        <v>0</v>
      </c>
      <c r="C4">
        <f>COUNTIFS($A$10:$A$22,"*$*",C10:C22,"")</f>
        <v>0</v>
      </c>
      <c r="D4">
        <f>COUNTIFS($A$10:$A$22,"*$*",D10:D22,"")</f>
        <v>0</v>
      </c>
      <c r="E4">
        <f>COUNTIFS($A$10:$A$22,"*$*",E10:E22,"")</f>
        <v>3</v>
      </c>
    </row>
    <row r="7" s="1" customFormat="1" spans="1:1">
      <c r="A7" s="2" t="s">
        <v>49</v>
      </c>
    </row>
    <row r="8" spans="1:5">
      <c r="A8" t="s">
        <v>419</v>
      </c>
      <c r="B8" t="s">
        <v>420</v>
      </c>
      <c r="C8" t="s">
        <v>420</v>
      </c>
      <c r="D8" t="s">
        <v>420</v>
      </c>
      <c r="E8" t="s">
        <v>420</v>
      </c>
    </row>
    <row r="9" spans="1:5">
      <c r="A9" t="s">
        <v>421</v>
      </c>
      <c r="B9" t="s">
        <v>422</v>
      </c>
      <c r="C9" t="s">
        <v>422</v>
      </c>
      <c r="D9" t="s">
        <v>422</v>
      </c>
      <c r="E9" t="s">
        <v>422</v>
      </c>
    </row>
    <row r="10" spans="1:5">
      <c r="A10" t="s">
        <v>50</v>
      </c>
      <c r="B10" t="s">
        <v>51</v>
      </c>
      <c r="C10" t="s">
        <v>51</v>
      </c>
      <c r="D10" t="s">
        <v>51</v>
      </c>
      <c r="E10" t="s">
        <v>51</v>
      </c>
    </row>
    <row r="11" spans="1:5">
      <c r="A11" t="s">
        <v>52</v>
      </c>
      <c r="B11" t="s">
        <v>26</v>
      </c>
      <c r="C11" t="s">
        <v>26</v>
      </c>
      <c r="D11" t="s">
        <v>26</v>
      </c>
      <c r="E11" t="s">
        <v>26</v>
      </c>
    </row>
    <row r="12" spans="1:5">
      <c r="A12" t="s">
        <v>423</v>
      </c>
      <c r="B12" t="s">
        <v>424</v>
      </c>
      <c r="C12" t="s">
        <v>424</v>
      </c>
      <c r="D12" t="s">
        <v>424</v>
      </c>
      <c r="E12" t="s">
        <v>424</v>
      </c>
    </row>
    <row r="13" spans="1:5">
      <c r="A13" t="s">
        <v>425</v>
      </c>
      <c r="B13" t="s">
        <v>60</v>
      </c>
      <c r="C13" t="s">
        <v>60</v>
      </c>
      <c r="D13" t="s">
        <v>60</v>
      </c>
      <c r="E13" t="s">
        <v>60</v>
      </c>
    </row>
    <row r="14" spans="1:4">
      <c r="A14" t="s">
        <v>426</v>
      </c>
      <c r="B14" t="s">
        <v>269</v>
      </c>
      <c r="C14" t="s">
        <v>128</v>
      </c>
      <c r="D14" t="s">
        <v>124</v>
      </c>
    </row>
    <row r="15" spans="1:5">
      <c r="A15" t="s">
        <v>427</v>
      </c>
      <c r="B15">
        <v>100</v>
      </c>
      <c r="C15">
        <v>10</v>
      </c>
      <c r="D15">
        <v>10</v>
      </c>
      <c r="E15">
        <v>10</v>
      </c>
    </row>
    <row r="16" spans="1:5">
      <c r="A16" t="s">
        <v>428</v>
      </c>
      <c r="B16" s="22">
        <v>1235</v>
      </c>
      <c r="C16" s="22">
        <v>1112</v>
      </c>
      <c r="D16" s="22">
        <v>1113</v>
      </c>
      <c r="E16" s="22">
        <v>1114</v>
      </c>
    </row>
    <row r="17" spans="1:5">
      <c r="A17" t="s">
        <v>429</v>
      </c>
      <c r="B17" t="str">
        <f>CONCATENATE("Isiulang ",B14)</f>
        <v>Isiulang IDR</v>
      </c>
      <c r="C17" t="str">
        <f>CONCATENATE("Isiulang ",C14)</f>
        <v>Isiulang OCR KTP</v>
      </c>
      <c r="D17" t="str">
        <f>CONCATENATE("Isiulang ",D14)</f>
        <v>Isiulang OCR KK</v>
      </c>
      <c r="E17" t="str">
        <f>CONCATENATE("Isiulang ",E14)</f>
        <v>Isiulang </v>
      </c>
    </row>
    <row r="18" ht="29" spans="1:5">
      <c r="A18" s="21" t="s">
        <v>430</v>
      </c>
      <c r="B18" s="3" t="s">
        <v>431</v>
      </c>
      <c r="C18" s="3" t="s">
        <v>432</v>
      </c>
      <c r="D18" s="3" t="s">
        <v>432</v>
      </c>
      <c r="E18" s="3" t="s">
        <v>432</v>
      </c>
    </row>
    <row r="19" s="1" customFormat="1" spans="1:1">
      <c r="A19" s="2" t="s">
        <v>433</v>
      </c>
    </row>
    <row r="20" spans="1:5">
      <c r="A20" t="s">
        <v>157</v>
      </c>
      <c r="B20" s="23" t="str">
        <f>B14</f>
        <v>IDR</v>
      </c>
      <c r="C20" s="23" t="str">
        <f>C14</f>
        <v>OCR KTP</v>
      </c>
      <c r="D20" s="23" t="str">
        <f>D14</f>
        <v>OCR KK</v>
      </c>
      <c r="E20" s="23"/>
    </row>
    <row r="21" spans="1:4">
      <c r="A21" t="s">
        <v>158</v>
      </c>
      <c r="B21" t="s">
        <v>159</v>
      </c>
      <c r="C21" t="str">
        <f>CONCATENATE("Top Up ",C20)</f>
        <v>Top Up OCR KTP</v>
      </c>
      <c r="D21" t="str">
        <f>CONCATENATE("Top Up ",D20)</f>
        <v>Top Up OCR KK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16" workbookViewId="0">
      <selection activeCell="H27" sqref="H27"/>
    </sheetView>
  </sheetViews>
  <sheetFormatPr defaultColWidth="8.72727272727273" defaultRowHeight="14.5" outlineLevelCol="6"/>
  <cols>
    <col min="1" max="1" width="30.1818181818182" customWidth="1"/>
    <col min="2" max="2" width="42.3636363636364" customWidth="1"/>
    <col min="3" max="3" width="21.8181818181818" customWidth="1"/>
    <col min="4" max="5" width="32.2727272727273" customWidth="1"/>
    <col min="6" max="6" width="36.8181818181818" customWidth="1"/>
    <col min="7" max="7" width="26.1818181818182" customWidth="1"/>
  </cols>
  <sheetData>
    <row r="1" spans="1:7">
      <c r="A1" s="4" t="s">
        <v>0</v>
      </c>
      <c r="B1" s="4" t="s">
        <v>44</v>
      </c>
      <c r="C1" s="4" t="s">
        <v>2</v>
      </c>
      <c r="D1" t="s">
        <v>2</v>
      </c>
      <c r="E1" t="s">
        <v>1</v>
      </c>
      <c r="F1" t="s">
        <v>1</v>
      </c>
      <c r="G1" t="s">
        <v>1</v>
      </c>
    </row>
    <row r="2" spans="1:7">
      <c r="A2" s="4" t="s">
        <v>434</v>
      </c>
      <c r="B2" s="4" t="s">
        <v>435</v>
      </c>
      <c r="C2" s="4" t="s">
        <v>436</v>
      </c>
      <c r="D2" t="s">
        <v>437</v>
      </c>
      <c r="E2" s="4" t="s">
        <v>435</v>
      </c>
      <c r="F2" s="4" t="s">
        <v>435</v>
      </c>
      <c r="G2" s="4" t="s">
        <v>435</v>
      </c>
    </row>
    <row r="3" spans="1:7">
      <c r="A3" s="4" t="s">
        <v>6</v>
      </c>
      <c r="B3" s="4" t="s">
        <v>438</v>
      </c>
      <c r="C3" s="4" t="s">
        <v>439</v>
      </c>
      <c r="D3" s="4" t="s">
        <v>440</v>
      </c>
      <c r="E3" s="4" t="s">
        <v>440</v>
      </c>
      <c r="F3" s="4" t="s">
        <v>441</v>
      </c>
      <c r="G3" s="4" t="s">
        <v>442</v>
      </c>
    </row>
    <row r="4" spans="1:7">
      <c r="A4" s="4" t="s">
        <v>443</v>
      </c>
      <c r="B4" s="4">
        <f>IF(B7="New",COUNTIFS($A$12:$A$23,"*$*",B12:B23,""),IF(B7="Service",COUNTIFS($A$9:$A$10,"*$*",B9:B10,""),IF(B7="Edit",COUNTIFS($A$9:$A$21,"*$*",B9:B21,""),0)))</f>
        <v>0</v>
      </c>
      <c r="C4" s="4">
        <f>IF(C7="New",COUNTIFS($A$12:$A$23,"*$*",C12:C23,""),IF(C7="Service",COUNTIFS($A$9:$A$10,"*$*",C9:C10,""),IF(C7="Edit",COUNTIFS($A$9:$A$21,"*$*",C9:C21,""),0)))</f>
        <v>2</v>
      </c>
      <c r="D4" s="4">
        <f>IF(D7="New",COUNTIFS($A$12:$A$23,"*$*",D12:D23,""),IF(D7="Service",COUNTIFS($A$9:$A$10,"*$*",D9:D10,""),IF(D7="Edit",COUNTIFS($A$9:$A$21,"*$*",D9:D21,""),0)))</f>
        <v>0</v>
      </c>
      <c r="E4" s="4">
        <f>IF(E7="New",COUNTIFS($A$12:$A$23,"*$*",E12:E23,""),IF(E7="Service",COUNTIFS($A$9:$A$10,"*$*",E9:E10,""),IF(E7="Edit",COUNTIFS($A$9:$A$21,"*$*",E9:E21,""),0)))</f>
        <v>0</v>
      </c>
      <c r="F4" s="4">
        <f>IF(F7="New",COUNTIFS($A$12:$A$23,"*$*",F12:F23,""),IF(F7="Service",COUNTIFS($A$9:$A$10,"*$*",F9:F10,""),IF(F7="Edit",COUNTIFS($A$9:$A$21,"*$*",F9:F21,""),0)))</f>
        <v>0</v>
      </c>
      <c r="G4" s="4">
        <f>IF(G7="New",COUNTIFS($A$12:$A$23,"*$*",G12:G23,""),IF(G7="Service",COUNTIFS($A$9:$A$10,"*$*",G9:G10,""),IF(G7="Edit",COUNTIFS($A$9:$A$21,"*$*",G9:G21,""),IF(G7="ChargeType",COUNTIFS($A$9:$A$10,"*$*",G9:G10,""),0))))</f>
        <v>0</v>
      </c>
    </row>
    <row r="5" spans="1:7">
      <c r="A5" s="4"/>
      <c r="B5" s="4"/>
      <c r="C5" s="4"/>
      <c r="D5" s="4"/>
      <c r="E5" s="4"/>
      <c r="F5" s="4"/>
      <c r="G5" s="4"/>
    </row>
    <row r="6" spans="1:7">
      <c r="A6" s="4"/>
      <c r="B6" s="4"/>
      <c r="C6" s="4"/>
      <c r="D6" s="4"/>
      <c r="E6" s="4"/>
      <c r="F6" s="4"/>
      <c r="G6" s="4"/>
    </row>
    <row r="7" spans="1:7">
      <c r="A7" s="4" t="s">
        <v>444</v>
      </c>
      <c r="B7" s="4" t="s">
        <v>445</v>
      </c>
      <c r="C7" s="4" t="s">
        <v>445</v>
      </c>
      <c r="D7" s="4" t="s">
        <v>446</v>
      </c>
      <c r="E7" s="4" t="s">
        <v>446</v>
      </c>
      <c r="F7" s="4" t="s">
        <v>447</v>
      </c>
      <c r="G7" s="4" t="s">
        <v>448</v>
      </c>
    </row>
    <row r="8" s="1" customFormat="1" spans="1:7">
      <c r="A8" s="5" t="s">
        <v>449</v>
      </c>
      <c r="B8" s="6"/>
      <c r="C8" s="6"/>
      <c r="D8" s="6"/>
      <c r="E8" s="6"/>
      <c r="F8" s="6"/>
      <c r="G8" s="6"/>
    </row>
    <row r="9" spans="1:7">
      <c r="A9" s="4" t="s">
        <v>450</v>
      </c>
      <c r="B9" s="4"/>
      <c r="C9" s="4"/>
      <c r="D9" s="4" t="s">
        <v>451</v>
      </c>
      <c r="E9" s="4" t="s">
        <v>452</v>
      </c>
      <c r="F9" s="4" t="s">
        <v>452</v>
      </c>
      <c r="G9" s="4" t="s">
        <v>452</v>
      </c>
    </row>
    <row r="10" spans="1:7">
      <c r="A10" s="4" t="s">
        <v>453</v>
      </c>
      <c r="B10" s="4"/>
      <c r="C10" s="4"/>
      <c r="D10" s="4" t="s">
        <v>454</v>
      </c>
      <c r="E10" s="4" t="s">
        <v>454</v>
      </c>
      <c r="F10" s="4" t="s">
        <v>454</v>
      </c>
      <c r="G10" s="4" t="s">
        <v>454</v>
      </c>
    </row>
    <row r="11" s="1" customFormat="1" spans="1:7">
      <c r="A11" s="5" t="s">
        <v>455</v>
      </c>
      <c r="B11" s="6"/>
      <c r="C11" s="6"/>
      <c r="D11" s="6"/>
      <c r="E11" s="6"/>
      <c r="F11" s="6"/>
      <c r="G11" s="6"/>
    </row>
    <row r="12" spans="1:7">
      <c r="A12" s="4" t="s">
        <v>450</v>
      </c>
      <c r="B12" s="4" t="s">
        <v>456</v>
      </c>
      <c r="C12" s="4" t="s">
        <v>457</v>
      </c>
      <c r="D12" s="4"/>
      <c r="E12" s="4"/>
      <c r="F12" s="4" t="s">
        <v>452</v>
      </c>
      <c r="G12" s="4"/>
    </row>
    <row r="13" spans="1:7">
      <c r="A13" s="4" t="s">
        <v>458</v>
      </c>
      <c r="B13" s="4" t="s">
        <v>459</v>
      </c>
      <c r="C13" s="4" t="s">
        <v>460</v>
      </c>
      <c r="D13" s="4"/>
      <c r="E13" s="4"/>
      <c r="F13" s="4" t="s">
        <v>461</v>
      </c>
      <c r="G13" s="4" t="s">
        <v>461</v>
      </c>
    </row>
    <row r="14" spans="1:7">
      <c r="A14" s="7" t="s">
        <v>462</v>
      </c>
      <c r="B14" s="8">
        <v>202304426</v>
      </c>
      <c r="C14" s="30" t="s">
        <v>463</v>
      </c>
      <c r="D14" s="7"/>
      <c r="E14" s="7"/>
      <c r="F14" s="8">
        <v>202304277</v>
      </c>
      <c r="G14" s="7"/>
    </row>
    <row r="15" spans="1:7">
      <c r="A15" s="7" t="s">
        <v>464</v>
      </c>
      <c r="B15" s="30" t="s">
        <v>34</v>
      </c>
      <c r="C15" s="7"/>
      <c r="D15" s="7"/>
      <c r="E15" s="7"/>
      <c r="F15" s="30" t="s">
        <v>34</v>
      </c>
      <c r="G15" s="7"/>
    </row>
    <row r="16" spans="1:7">
      <c r="A16" s="7" t="s">
        <v>465</v>
      </c>
      <c r="B16" t="s">
        <v>466</v>
      </c>
      <c r="C16" s="7"/>
      <c r="D16" s="4"/>
      <c r="E16" s="4"/>
      <c r="F16" t="s">
        <v>467</v>
      </c>
      <c r="G16" s="4"/>
    </row>
    <row r="17" s="1" customFormat="1" spans="1:7">
      <c r="A17" s="5" t="s">
        <v>468</v>
      </c>
      <c r="B17" s="6"/>
      <c r="C17" s="6"/>
      <c r="D17" s="6"/>
      <c r="E17" s="6"/>
      <c r="F17" s="6"/>
      <c r="G17" s="6"/>
    </row>
    <row r="18" ht="29" spans="1:7">
      <c r="A18" s="4" t="s">
        <v>469</v>
      </c>
      <c r="B18" s="9" t="s">
        <v>470</v>
      </c>
      <c r="C18" s="4"/>
      <c r="D18" s="4"/>
      <c r="E18" s="4"/>
      <c r="F18" s="9" t="s">
        <v>470</v>
      </c>
      <c r="G18" s="4"/>
    </row>
    <row r="19" spans="1:7">
      <c r="A19" s="4" t="s">
        <v>468</v>
      </c>
      <c r="B19" s="7" t="s">
        <v>471</v>
      </c>
      <c r="C19" s="4"/>
      <c r="D19" s="4"/>
      <c r="E19" s="4"/>
      <c r="F19" s="7" t="s">
        <v>472</v>
      </c>
      <c r="G19" s="4"/>
    </row>
    <row r="20" s="1" customFormat="1" spans="1:7">
      <c r="A20" s="5" t="s">
        <v>473</v>
      </c>
      <c r="B20" s="6"/>
      <c r="C20" s="6"/>
      <c r="D20" s="6"/>
      <c r="E20" s="6"/>
      <c r="F20" s="6"/>
      <c r="G20" s="6"/>
    </row>
    <row r="21" spans="1:7">
      <c r="A21" s="4" t="s">
        <v>474</v>
      </c>
      <c r="B21" t="s">
        <v>475</v>
      </c>
      <c r="C21" s="4"/>
      <c r="D21" s="10"/>
      <c r="E21" s="10"/>
      <c r="F21" s="4" t="s">
        <v>476</v>
      </c>
      <c r="G21" s="10"/>
    </row>
    <row r="22" spans="1:7">
      <c r="A22" s="4" t="s">
        <v>477</v>
      </c>
      <c r="B22" t="s">
        <v>478</v>
      </c>
      <c r="C22" s="4"/>
      <c r="D22" s="10"/>
      <c r="E22" s="10"/>
      <c r="F22" s="4" t="s">
        <v>479</v>
      </c>
      <c r="G22" s="10"/>
    </row>
    <row r="23" spans="1:7">
      <c r="A23" s="4" t="s">
        <v>480</v>
      </c>
      <c r="B23" s="4" t="s">
        <v>481</v>
      </c>
      <c r="C23" s="4"/>
      <c r="D23" s="4"/>
      <c r="E23" s="4"/>
      <c r="F23" s="4" t="s">
        <v>482</v>
      </c>
      <c r="G23" s="4"/>
    </row>
    <row r="24" s="1" customFormat="1" spans="1:7">
      <c r="A24" s="5" t="s">
        <v>483</v>
      </c>
      <c r="B24" s="6"/>
      <c r="C24" s="6"/>
      <c r="D24" s="6"/>
      <c r="E24" s="6"/>
      <c r="G24" s="6"/>
    </row>
    <row r="25" spans="1:7">
      <c r="A25" s="4" t="s">
        <v>484</v>
      </c>
      <c r="B25" s="4"/>
      <c r="C25" s="4"/>
      <c r="D25" s="4" t="s">
        <v>485</v>
      </c>
      <c r="E25" s="11" t="s">
        <v>485</v>
      </c>
      <c r="F25" s="4"/>
      <c r="G25" s="12"/>
    </row>
    <row r="26" spans="1:7">
      <c r="A26" s="4" t="s">
        <v>486</v>
      </c>
      <c r="B26" s="4"/>
      <c r="C26" s="4"/>
      <c r="D26" s="4" t="s">
        <v>487</v>
      </c>
      <c r="E26" s="11" t="s">
        <v>487</v>
      </c>
      <c r="F26" s="4"/>
      <c r="G26" s="12"/>
    </row>
    <row r="27" ht="29" spans="1:7">
      <c r="A27" s="4" t="s">
        <v>488</v>
      </c>
      <c r="B27" s="4"/>
      <c r="C27" s="4"/>
      <c r="D27" s="4" t="s">
        <v>485</v>
      </c>
      <c r="E27" s="13" t="s">
        <v>489</v>
      </c>
      <c r="F27" s="4"/>
      <c r="G27" s="14"/>
    </row>
    <row r="28" spans="1:7">
      <c r="A28" s="4" t="s">
        <v>490</v>
      </c>
      <c r="B28" s="4"/>
      <c r="C28" s="4"/>
      <c r="D28" s="4" t="s">
        <v>491</v>
      </c>
      <c r="E28" s="11" t="s">
        <v>492</v>
      </c>
      <c r="F28" s="4"/>
      <c r="G28" s="12"/>
    </row>
    <row r="29" spans="1:7">
      <c r="A29" s="4" t="s">
        <v>493</v>
      </c>
      <c r="B29" s="4"/>
      <c r="C29" s="4"/>
      <c r="D29" s="4"/>
      <c r="E29" s="4"/>
      <c r="F29" s="4"/>
      <c r="G29" s="4" t="s">
        <v>494</v>
      </c>
    </row>
    <row r="30" customFormat="1" spans="1:7">
      <c r="A30" s="4" t="s">
        <v>495</v>
      </c>
      <c r="B30" s="15"/>
      <c r="C30" s="16"/>
      <c r="D30" s="4"/>
      <c r="E30" s="4"/>
      <c r="F30" s="4"/>
      <c r="G30" s="4" t="s">
        <v>496</v>
      </c>
    </row>
    <row r="31" s="1" customFormat="1" spans="1:3">
      <c r="A31" s="17" t="s">
        <v>497</v>
      </c>
      <c r="B31" s="18"/>
      <c r="C31" s="19"/>
    </row>
    <row r="32" spans="1:3">
      <c r="A32" s="4" t="s">
        <v>469</v>
      </c>
      <c r="B32" s="4" t="s">
        <v>498</v>
      </c>
      <c r="C32" s="4" t="s">
        <v>499</v>
      </c>
    </row>
    <row r="33" spans="1:3">
      <c r="A33" s="4" t="s">
        <v>463</v>
      </c>
      <c r="B33" s="4" t="s">
        <v>463</v>
      </c>
      <c r="C33" s="4" t="s">
        <v>500</v>
      </c>
    </row>
    <row r="34" spans="1:3">
      <c r="A34" s="4" t="s">
        <v>501</v>
      </c>
      <c r="B34" s="4" t="s">
        <v>502</v>
      </c>
      <c r="C34" s="4" t="s">
        <v>503</v>
      </c>
    </row>
    <row r="35" spans="1:3">
      <c r="A35" s="4" t="s">
        <v>504</v>
      </c>
      <c r="B35" s="4" t="s">
        <v>505</v>
      </c>
      <c r="C35" s="4" t="s">
        <v>506</v>
      </c>
    </row>
    <row r="36" spans="1:3">
      <c r="A36" s="4" t="s">
        <v>507</v>
      </c>
      <c r="B36" s="4" t="s">
        <v>508</v>
      </c>
      <c r="C36" s="4" t="s">
        <v>509</v>
      </c>
    </row>
    <row r="37" spans="1:3">
      <c r="A37" s="4" t="s">
        <v>510</v>
      </c>
      <c r="B37" s="4" t="s">
        <v>128</v>
      </c>
      <c r="C37" s="4"/>
    </row>
    <row r="38" spans="1:3">
      <c r="A38" s="4" t="s">
        <v>511</v>
      </c>
      <c r="B38" s="4" t="s">
        <v>512</v>
      </c>
      <c r="C38" s="4"/>
    </row>
    <row r="39" spans="1:3">
      <c r="A39" s="4" t="s">
        <v>513</v>
      </c>
      <c r="B39" s="4" t="s">
        <v>121</v>
      </c>
      <c r="C39" s="4"/>
    </row>
    <row r="40" spans="1:3">
      <c r="A40" s="4" t="s">
        <v>514</v>
      </c>
      <c r="B40" s="4" t="s">
        <v>124</v>
      </c>
      <c r="C40" s="4"/>
    </row>
    <row r="41" spans="1:3">
      <c r="A41" s="4" t="s">
        <v>515</v>
      </c>
      <c r="B41" s="4" t="s">
        <v>516</v>
      </c>
      <c r="C41" s="4"/>
    </row>
    <row r="42" spans="1:3">
      <c r="A42" s="4" t="s">
        <v>517</v>
      </c>
      <c r="B42" s="4" t="s">
        <v>518</v>
      </c>
      <c r="C42" s="4"/>
    </row>
    <row r="43" spans="1:3">
      <c r="A43" s="4" t="s">
        <v>519</v>
      </c>
      <c r="B43" s="4" t="s">
        <v>126</v>
      </c>
      <c r="C43" s="4"/>
    </row>
    <row r="44" spans="1:3">
      <c r="A44" s="4" t="s">
        <v>520</v>
      </c>
      <c r="B44" s="4" t="s">
        <v>521</v>
      </c>
      <c r="C44" s="4"/>
    </row>
    <row r="45" spans="1:3">
      <c r="A45" s="4" t="s">
        <v>522</v>
      </c>
      <c r="B45" s="4" t="s">
        <v>523</v>
      </c>
      <c r="C45" s="4"/>
    </row>
    <row r="46" spans="1:3">
      <c r="A46" s="4" t="s">
        <v>524</v>
      </c>
      <c r="B46" s="4" t="s">
        <v>525</v>
      </c>
      <c r="C46" s="4"/>
    </row>
    <row r="47" spans="1:3">
      <c r="A47" s="4" t="s">
        <v>526</v>
      </c>
      <c r="B47" s="4" t="s">
        <v>527</v>
      </c>
      <c r="C47" s="4"/>
    </row>
    <row r="48" spans="1:3">
      <c r="A48" s="4" t="s">
        <v>528</v>
      </c>
      <c r="B48" s="4" t="s">
        <v>529</v>
      </c>
      <c r="C48" s="4"/>
    </row>
    <row r="49" spans="1:3">
      <c r="A49" s="4" t="s">
        <v>530</v>
      </c>
      <c r="B49" s="4" t="s">
        <v>531</v>
      </c>
      <c r="C49" s="4"/>
    </row>
    <row r="50" spans="1:3">
      <c r="A50" s="4" t="s">
        <v>532</v>
      </c>
      <c r="B50" s="4" t="s">
        <v>533</v>
      </c>
      <c r="C50" s="4"/>
    </row>
    <row r="51" spans="1:3">
      <c r="A51" s="4" t="s">
        <v>534</v>
      </c>
      <c r="B51" s="4" t="s">
        <v>535</v>
      </c>
      <c r="C51" s="4"/>
    </row>
    <row r="52" spans="1:3">
      <c r="A52" s="4" t="s">
        <v>536</v>
      </c>
      <c r="B52" s="4" t="s">
        <v>537</v>
      </c>
      <c r="C52" s="4"/>
    </row>
    <row r="53" spans="1:3">
      <c r="A53" s="4" t="s">
        <v>269</v>
      </c>
      <c r="B53" s="4" t="s">
        <v>269</v>
      </c>
      <c r="C53" s="4"/>
    </row>
    <row r="54" spans="3:3">
      <c r="C54" s="20"/>
    </row>
    <row r="55" spans="3:3">
      <c r="C55" s="20"/>
    </row>
  </sheetData>
  <mergeCells count="1">
    <mergeCell ref="A31:C31"/>
  </mergeCells>
  <dataValidations count="3">
    <dataValidation type="list" allowBlank="1" showInputMessage="1" showErrorMessage="1" sqref="B7:G7">
      <formula1>"Edit, Service, New,ChargeType"</formula1>
    </dataValidation>
    <dataValidation type="list" allowBlank="1" showInputMessage="1" showErrorMessage="1" sqref="B10 D10 E10 F10 G10">
      <formula1>"Active, Inactive"</formula1>
    </dataValidation>
    <dataValidation type="list" allowBlank="1" showInputMessage="1" showErrorMessage="1" sqref="C9:C10">
      <formula1>"Edit, New"</formula1>
    </dataValidation>
  </dataValidation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tabSelected="1" workbookViewId="0">
      <selection activeCell="B15" sqref="B15"/>
    </sheetView>
  </sheetViews>
  <sheetFormatPr defaultColWidth="8.72727272727273" defaultRowHeight="14.5" outlineLevelCol="2"/>
  <cols>
    <col min="1" max="1" width="22.8181818181818" customWidth="1"/>
    <col min="2" max="2" width="31.7272727272727" customWidth="1"/>
    <col min="3" max="3" width="29.2727272727273" customWidth="1"/>
  </cols>
  <sheetData>
    <row r="1" spans="1:3">
      <c r="A1" t="s">
        <v>0</v>
      </c>
      <c r="B1" t="s">
        <v>44</v>
      </c>
      <c r="C1" t="s">
        <v>44</v>
      </c>
    </row>
    <row r="2" spans="1:1">
      <c r="A2" t="s">
        <v>3</v>
      </c>
    </row>
    <row r="3" spans="1:3">
      <c r="A3" t="s">
        <v>6</v>
      </c>
      <c r="B3" t="s">
        <v>415</v>
      </c>
      <c r="C3" t="s">
        <v>416</v>
      </c>
    </row>
    <row r="4" spans="1:3">
      <c r="A4" t="s">
        <v>13</v>
      </c>
      <c r="B4">
        <f>COUNTIFS($A$8:$A$22,"*$*",B8:B22,"")</f>
        <v>0</v>
      </c>
      <c r="C4">
        <f>COUNTIFS($A$8:$A$22,"*$*",C8:C22,"")</f>
        <v>1</v>
      </c>
    </row>
    <row r="7" s="1" customFormat="1" spans="1:1">
      <c r="A7" s="2" t="s">
        <v>433</v>
      </c>
    </row>
    <row r="8" spans="1:2">
      <c r="A8" t="s">
        <v>426</v>
      </c>
      <c r="B8" t="s">
        <v>128</v>
      </c>
    </row>
    <row r="9" spans="1:2">
      <c r="A9" t="s">
        <v>538</v>
      </c>
      <c r="B9" t="s">
        <v>159</v>
      </c>
    </row>
    <row r="10" spans="1:2">
      <c r="A10" t="s">
        <v>539</v>
      </c>
      <c r="B10" s="3" t="s">
        <v>540</v>
      </c>
    </row>
    <row r="11" spans="1:1">
      <c r="A11" t="s">
        <v>541</v>
      </c>
    </row>
    <row r="12" spans="1:2">
      <c r="A12" t="s">
        <v>542</v>
      </c>
      <c r="B12" t="s">
        <v>159</v>
      </c>
    </row>
    <row r="13" spans="1:1">
      <c r="A13" t="s">
        <v>543</v>
      </c>
    </row>
    <row r="14" spans="1:1">
      <c r="A14" t="s">
        <v>544</v>
      </c>
    </row>
    <row r="15" spans="1:1">
      <c r="A15" t="s">
        <v>545</v>
      </c>
    </row>
    <row r="16" spans="1:2">
      <c r="A16" t="s">
        <v>546</v>
      </c>
      <c r="B16" t="s">
        <v>159</v>
      </c>
    </row>
    <row r="18" s="1" customFormat="1" spans="1:1">
      <c r="A18" s="2" t="s">
        <v>547</v>
      </c>
    </row>
    <row r="19" spans="1:2">
      <c r="A19" t="s">
        <v>120</v>
      </c>
      <c r="B19" t="s">
        <v>34</v>
      </c>
    </row>
    <row r="20" spans="1:2">
      <c r="A20" t="s">
        <v>129</v>
      </c>
      <c r="B20" t="s">
        <v>34</v>
      </c>
    </row>
    <row r="23" s="1" customFormat="1" spans="1:1">
      <c r="A23" s="2" t="s">
        <v>189</v>
      </c>
    </row>
    <row r="24" spans="1:2">
      <c r="A24" t="s">
        <v>548</v>
      </c>
      <c r="B24" t="s">
        <v>549</v>
      </c>
    </row>
    <row r="25" spans="1:2">
      <c r="A25" t="s">
        <v>29</v>
      </c>
      <c r="B25" t="s">
        <v>550</v>
      </c>
    </row>
  </sheetData>
  <dataValidations count="2">
    <dataValidation type="list" allowBlank="1" showInputMessage="1" showErrorMessage="1" sqref="B12">
      <formula1>"All,OCR Process is successful,OCR Process result is False"</formula1>
    </dataValidation>
    <dataValidation type="list" allowBlank="1" showInputMessage="1" showErrorMessage="1" sqref="B16">
      <formula1>"All,HEAD OFFICE"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D1" workbookViewId="0">
      <selection activeCell="A1" sqref="A1:E18"/>
    </sheetView>
  </sheetViews>
  <sheetFormatPr defaultColWidth="8.72727272727273" defaultRowHeight="14.5" outlineLevelCol="4"/>
  <cols>
    <col min="1" max="1" width="20.4545454545455" customWidth="1" collapsed="1"/>
    <col min="2" max="2" width="37.3636363636364" customWidth="1" collapsed="1"/>
    <col min="3" max="4" width="40.6363636363636" customWidth="1" collapsed="1"/>
    <col min="5" max="5" width="29.454545454545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44</v>
      </c>
    </row>
    <row r="2" spans="1:2">
      <c r="A2" t="s">
        <v>3</v>
      </c>
      <c r="B2" t="s">
        <v>4</v>
      </c>
    </row>
    <row r="3" ht="29" spans="1:5">
      <c r="A3" t="s">
        <v>6</v>
      </c>
      <c r="B3" t="s">
        <v>45</v>
      </c>
      <c r="C3" t="s">
        <v>46</v>
      </c>
      <c r="D3" s="21" t="s">
        <v>47</v>
      </c>
      <c r="E3" s="21" t="s">
        <v>48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r="7" s="1" customFormat="1" spans="1:1">
      <c r="A7" s="2" t="s">
        <v>49</v>
      </c>
    </row>
    <row r="8" spans="1:5">
      <c r="A8" t="s">
        <v>50</v>
      </c>
      <c r="B8" t="s">
        <v>51</v>
      </c>
      <c r="C8" t="s">
        <v>51</v>
      </c>
      <c r="D8" t="s">
        <v>51</v>
      </c>
      <c r="E8" t="s">
        <v>51</v>
      </c>
    </row>
    <row r="9" spans="1:5">
      <c r="A9" t="s">
        <v>52</v>
      </c>
      <c r="B9" t="s">
        <v>26</v>
      </c>
      <c r="C9" t="s">
        <v>26</v>
      </c>
      <c r="D9" t="s">
        <v>26</v>
      </c>
      <c r="E9" t="s">
        <v>26</v>
      </c>
    </row>
    <row r="10" spans="1:5">
      <c r="A10" t="s">
        <v>53</v>
      </c>
      <c r="C10" t="s">
        <v>54</v>
      </c>
      <c r="D10" t="s">
        <v>54</v>
      </c>
      <c r="E10" t="s">
        <v>54</v>
      </c>
    </row>
    <row r="11" spans="1:5">
      <c r="A11" t="s">
        <v>55</v>
      </c>
      <c r="C11" t="s">
        <v>56</v>
      </c>
      <c r="D11" t="s">
        <v>56</v>
      </c>
      <c r="E11" t="s">
        <v>56</v>
      </c>
    </row>
    <row r="12" spans="1:5">
      <c r="A12" t="s">
        <v>57</v>
      </c>
      <c r="B12" t="s">
        <v>58</v>
      </c>
      <c r="C12" t="s">
        <v>59</v>
      </c>
      <c r="D12" t="s">
        <v>60</v>
      </c>
      <c r="E12" t="s">
        <v>61</v>
      </c>
    </row>
    <row r="13" spans="1:4">
      <c r="A13" t="s">
        <v>62</v>
      </c>
      <c r="B13" t="s">
        <v>63</v>
      </c>
      <c r="C13" t="s">
        <v>64</v>
      </c>
      <c r="D13" t="s">
        <v>64</v>
      </c>
    </row>
    <row r="14" spans="1:5">
      <c r="A14" t="s">
        <v>65</v>
      </c>
      <c r="B14" s="22" t="s">
        <v>66</v>
      </c>
      <c r="C14" s="22" t="s">
        <v>66</v>
      </c>
      <c r="D14" s="22" t="s">
        <v>66</v>
      </c>
      <c r="E14" s="22" t="s">
        <v>66</v>
      </c>
    </row>
    <row r="15" spans="1:5">
      <c r="A15" t="s">
        <v>67</v>
      </c>
      <c r="B15" t="s">
        <v>68</v>
      </c>
      <c r="C15" t="s">
        <v>69</v>
      </c>
      <c r="D15" t="s">
        <v>69</v>
      </c>
      <c r="E15" t="s">
        <v>69</v>
      </c>
    </row>
    <row r="16" spans="1:5">
      <c r="A16" t="s">
        <v>70</v>
      </c>
      <c r="B16" s="22">
        <v>123456789012</v>
      </c>
      <c r="C16" s="29" t="s">
        <v>71</v>
      </c>
      <c r="D16" s="22">
        <v>123456788012</v>
      </c>
      <c r="E16" s="22">
        <v>123456788012</v>
      </c>
    </row>
    <row r="17" spans="1:5">
      <c r="A17" t="s">
        <v>72</v>
      </c>
      <c r="B17" t="s">
        <v>73</v>
      </c>
      <c r="C17" t="s">
        <v>74</v>
      </c>
      <c r="D17" t="s">
        <v>74</v>
      </c>
      <c r="E17" t="s">
        <v>74</v>
      </c>
    </row>
    <row r="18" spans="1:5">
      <c r="A18" t="s">
        <v>75</v>
      </c>
      <c r="B18" s="23" t="s">
        <v>76</v>
      </c>
      <c r="C18" s="23" t="s">
        <v>76</v>
      </c>
      <c r="D18" s="23" t="s">
        <v>76</v>
      </c>
      <c r="E18" s="23" t="s">
        <v>76</v>
      </c>
    </row>
  </sheetData>
  <pageMargins left="0.75" right="0.75" top="1" bottom="1" header="0.5" footer="0.5"/>
  <headerFooter/>
  <ignoredErrors>
    <ignoredError sqref="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opLeftCell="A3" workbookViewId="0">
      <selection activeCell="B8" sqref="B8:B9"/>
    </sheetView>
  </sheetViews>
  <sheetFormatPr defaultColWidth="8.72727272727273" defaultRowHeight="14.5"/>
  <cols>
    <col min="1" max="1" width="26.1818181818182" customWidth="1" collapsed="1"/>
    <col min="2" max="2" width="23.3636363636364" customWidth="1" collapsed="1"/>
    <col min="3" max="3" width="23" customWidth="1" collapsed="1"/>
    <col min="4" max="5" width="27.9090909090909" customWidth="1" collapsed="1"/>
    <col min="6" max="6" width="23.8181818181818" customWidth="1" collapsed="1"/>
    <col min="7" max="7" width="42.7272727272727" customWidth="1" collapsed="1"/>
    <col min="8" max="8" width="40.6363636363636" customWidth="1" collapsed="1"/>
    <col min="9" max="9" width="29.1818181818182" customWidth="1" collapsed="1"/>
    <col min="10" max="10" width="40.6363636363636" customWidth="1" collapsed="1"/>
    <col min="11" max="11" width="31.8181818181818" customWidth="1" collapsed="1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r="2" ht="29" spans="1:9">
      <c r="A2" t="s">
        <v>3</v>
      </c>
      <c r="B2" t="s">
        <v>5</v>
      </c>
      <c r="C2" s="21" t="s">
        <v>77</v>
      </c>
      <c r="D2" t="s">
        <v>5</v>
      </c>
      <c r="E2" t="s">
        <v>5</v>
      </c>
      <c r="F2" t="s">
        <v>77</v>
      </c>
      <c r="G2" t="s">
        <v>77</v>
      </c>
      <c r="H2" t="s">
        <v>77</v>
      </c>
      <c r="I2" t="s">
        <v>78</v>
      </c>
    </row>
    <row r="3" ht="29" spans="1:9">
      <c r="A3" t="s">
        <v>6</v>
      </c>
      <c r="B3" t="s">
        <v>79</v>
      </c>
      <c r="C3" s="21" t="s">
        <v>80</v>
      </c>
      <c r="D3" s="21" t="s">
        <v>81</v>
      </c>
      <c r="E3" s="21" t="s">
        <v>82</v>
      </c>
      <c r="F3" s="21" t="s">
        <v>83</v>
      </c>
      <c r="G3" s="21" t="s">
        <v>84</v>
      </c>
      <c r="H3" s="21" t="s">
        <v>85</v>
      </c>
      <c r="I3" s="21" t="s">
        <v>86</v>
      </c>
    </row>
    <row r="4" spans="1:9">
      <c r="A4" t="s">
        <v>13</v>
      </c>
      <c r="B4">
        <f t="shared" ref="B4:I4" si="0">COUNTIFS($A$8:$A$22,"*$*",B8:B22,"")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</v>
      </c>
      <c r="I4">
        <f t="shared" si="0"/>
        <v>0</v>
      </c>
    </row>
    <row r="7" s="1" customFormat="1" spans="1:1">
      <c r="A7" s="2" t="s">
        <v>14</v>
      </c>
    </row>
    <row r="8" spans="1:9">
      <c r="A8" t="s">
        <v>50</v>
      </c>
      <c r="B8" t="s">
        <v>51</v>
      </c>
      <c r="C8" t="s">
        <v>51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</row>
    <row r="9" spans="1:9">
      <c r="A9" t="s">
        <v>52</v>
      </c>
      <c r="B9" t="s">
        <v>26</v>
      </c>
      <c r="C9" t="s">
        <v>26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</row>
    <row r="10" spans="1:9">
      <c r="A10" t="s">
        <v>89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95</v>
      </c>
      <c r="I10" t="s">
        <v>95</v>
      </c>
    </row>
    <row r="11" spans="1:9">
      <c r="A11" t="s">
        <v>96</v>
      </c>
      <c r="B11" t="s">
        <v>97</v>
      </c>
      <c r="C11" t="s">
        <v>98</v>
      </c>
      <c r="D11" t="s">
        <v>98</v>
      </c>
      <c r="E11" t="s">
        <v>97</v>
      </c>
      <c r="F11" t="s">
        <v>97</v>
      </c>
      <c r="G11" t="s">
        <v>98</v>
      </c>
      <c r="H11" t="s">
        <v>98</v>
      </c>
      <c r="I11" t="s">
        <v>98</v>
      </c>
    </row>
    <row r="12" spans="1:9">
      <c r="A12" t="s">
        <v>99</v>
      </c>
      <c r="B12" t="s">
        <v>100</v>
      </c>
      <c r="C12" t="s">
        <v>90</v>
      </c>
      <c r="D12" t="s">
        <v>101</v>
      </c>
      <c r="E12" t="s">
        <v>102</v>
      </c>
      <c r="F12" t="s">
        <v>103</v>
      </c>
      <c r="G12" t="s">
        <v>104</v>
      </c>
      <c r="I12" t="s">
        <v>104</v>
      </c>
    </row>
    <row r="13" spans="1:9">
      <c r="A13" t="s">
        <v>105</v>
      </c>
      <c r="B13" t="s">
        <v>106</v>
      </c>
      <c r="C13" t="s">
        <v>106</v>
      </c>
      <c r="D13" t="s">
        <v>106</v>
      </c>
      <c r="E13" t="s">
        <v>107</v>
      </c>
      <c r="F13" t="s">
        <v>107</v>
      </c>
      <c r="G13" t="s">
        <v>107</v>
      </c>
      <c r="H13" t="s">
        <v>106</v>
      </c>
      <c r="I13" t="s">
        <v>107</v>
      </c>
    </row>
    <row r="14" spans="1:9">
      <c r="A14" t="s">
        <v>108</v>
      </c>
      <c r="B14" t="s">
        <v>97</v>
      </c>
      <c r="C14" t="s">
        <v>109</v>
      </c>
      <c r="D14" t="s">
        <v>98</v>
      </c>
      <c r="E14" t="s">
        <v>109</v>
      </c>
      <c r="F14" t="s">
        <v>97</v>
      </c>
      <c r="G14" t="s">
        <v>98</v>
      </c>
      <c r="H14" t="s">
        <v>98</v>
      </c>
      <c r="I14" t="s">
        <v>98</v>
      </c>
    </row>
    <row r="15" spans="1:9">
      <c r="A15" t="s">
        <v>110</v>
      </c>
      <c r="B15" t="s">
        <v>107</v>
      </c>
      <c r="C15" t="s">
        <v>106</v>
      </c>
      <c r="D15" t="s">
        <v>109</v>
      </c>
      <c r="E15" t="s">
        <v>107</v>
      </c>
      <c r="F15" t="s">
        <v>109</v>
      </c>
      <c r="G15" t="s">
        <v>106</v>
      </c>
      <c r="H15" t="s">
        <v>106</v>
      </c>
      <c r="I15" t="s">
        <v>109</v>
      </c>
    </row>
    <row r="16" s="1" customFormat="1" spans="1:1">
      <c r="A16" s="2" t="s">
        <v>111</v>
      </c>
    </row>
    <row r="17" spans="1:9">
      <c r="A17" t="s">
        <v>112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113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114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24" t="s">
        <v>115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type="list" allowBlank="1" showInputMessage="1" showErrorMessage="1" sqref="B21:K21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A8" sqref="A8:B9"/>
    </sheetView>
  </sheetViews>
  <sheetFormatPr defaultColWidth="8.72727272727273" defaultRowHeight="14.5"/>
  <cols>
    <col min="1" max="1" width="20.4545454545455" customWidth="1"/>
    <col min="2" max="2" width="11.6363636363636" customWidth="1"/>
    <col min="3" max="3" width="24.7272727272727" customWidth="1"/>
    <col min="4" max="4" width="25.3636363636364" customWidth="1"/>
    <col min="5" max="5" width="11.6363636363636" customWidth="1"/>
    <col min="6" max="6" width="20" customWidth="1"/>
    <col min="7" max="7" width="11.6363636363636" customWidth="1"/>
    <col min="8" max="8" width="14.7272727272727" customWidth="1"/>
    <col min="9" max="10" width="11.6363636363636" customWidth="1"/>
    <col min="11" max="12" width="20" customWidth="1"/>
  </cols>
  <sheetData>
    <row r="1" spans="1: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</row>
    <row r="3" ht="43.5" spans="1:11">
      <c r="A3" t="s">
        <v>6</v>
      </c>
      <c r="B3" s="21" t="s">
        <v>116</v>
      </c>
      <c r="C3" s="21" t="s">
        <v>117</v>
      </c>
      <c r="D3" s="21" t="s">
        <v>117</v>
      </c>
      <c r="E3" s="21" t="s">
        <v>117</v>
      </c>
      <c r="F3" s="21" t="s">
        <v>117</v>
      </c>
      <c r="G3" s="21" t="s">
        <v>117</v>
      </c>
      <c r="H3" s="21" t="s">
        <v>118</v>
      </c>
      <c r="I3" s="21" t="s">
        <v>118</v>
      </c>
      <c r="J3" s="21"/>
      <c r="K3" s="21"/>
    </row>
    <row r="4" spans="1:9">
      <c r="A4" t="s">
        <v>13</v>
      </c>
      <c r="B4">
        <f>COUNTIFS($A$8:$A$22,"*$*",B8:B22,"")</f>
        <v>0</v>
      </c>
      <c r="C4">
        <f t="shared" ref="C4:I4" si="0">COUNTIFS($A$8:$A$22,"*$*",C8:C22,"")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</row>
    <row r="7" s="1" customFormat="1" spans="1:1">
      <c r="A7" s="2" t="s">
        <v>119</v>
      </c>
    </row>
    <row r="8" spans="1:9">
      <c r="A8" t="s">
        <v>120</v>
      </c>
      <c r="B8" t="s">
        <v>121</v>
      </c>
      <c r="C8" t="s">
        <v>122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 t="s">
        <v>128</v>
      </c>
    </row>
    <row r="9" spans="1:9">
      <c r="A9" t="s">
        <v>129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type="list" allowBlank="1" showInputMessage="1" showErrorMessage="1" sqref="B8:L8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opLeftCell="A3" workbookViewId="0">
      <selection activeCell="B7" sqref="B7"/>
    </sheetView>
  </sheetViews>
  <sheetFormatPr defaultColWidth="8.72727272727273" defaultRowHeight="14.5"/>
  <cols>
    <col min="1" max="1" width="23.3636363636364" customWidth="1" collapsed="1"/>
    <col min="2" max="3" width="45.1818181818182" customWidth="1" collapsed="1"/>
    <col min="4" max="4" width="52.8181818181818" customWidth="1" collapsed="1"/>
    <col min="5" max="10" width="49.1818181818182" customWidth="1" collapsed="1"/>
    <col min="11" max="11" width="51.5454545454545" customWidth="1" collapsed="1"/>
    <col min="12" max="12" width="43.7272727272727" customWidth="1" collapsed="1"/>
    <col min="13" max="13" width="35.2727272727273" customWidth="1" collapsed="1"/>
    <col min="14" max="14" width="36.8181818181818" customWidth="1" collapsed="1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</row>
    <row r="2" spans="1:4">
      <c r="A2" t="s">
        <v>3</v>
      </c>
      <c r="B2" t="s">
        <v>78</v>
      </c>
      <c r="C2" t="s">
        <v>78</v>
      </c>
      <c r="D2" t="s">
        <v>78</v>
      </c>
    </row>
    <row r="3" ht="29" spans="1:14">
      <c r="A3" t="s">
        <v>130</v>
      </c>
      <c r="B3" s="21" t="s">
        <v>131</v>
      </c>
      <c r="C3" s="21" t="s">
        <v>131</v>
      </c>
      <c r="D3" s="21" t="s">
        <v>132</v>
      </c>
      <c r="E3" s="21" t="s">
        <v>133</v>
      </c>
      <c r="F3" s="21" t="s">
        <v>134</v>
      </c>
      <c r="G3" s="21" t="s">
        <v>135</v>
      </c>
      <c r="H3" s="21" t="s">
        <v>136</v>
      </c>
      <c r="I3" s="21" t="s">
        <v>137</v>
      </c>
      <c r="J3" s="21" t="s">
        <v>138</v>
      </c>
      <c r="K3" s="21" t="s">
        <v>139</v>
      </c>
      <c r="L3" s="21" t="s">
        <v>140</v>
      </c>
      <c r="M3" s="21" t="s">
        <v>141</v>
      </c>
      <c r="N3" s="21" t="s">
        <v>142</v>
      </c>
    </row>
    <row r="4" spans="1:14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</row>
    <row r="7" s="1" customFormat="1" spans="1:1">
      <c r="A7" s="2" t="s">
        <v>143</v>
      </c>
    </row>
    <row r="8" spans="1:14">
      <c r="A8" s="24" t="s">
        <v>144</v>
      </c>
      <c r="B8" t="s">
        <v>145</v>
      </c>
      <c r="C8" t="s">
        <v>146</v>
      </c>
      <c r="D8" t="s">
        <v>147</v>
      </c>
      <c r="E8" t="s">
        <v>148</v>
      </c>
      <c r="F8" t="s">
        <v>149</v>
      </c>
      <c r="G8" t="s">
        <v>150</v>
      </c>
      <c r="H8" t="s">
        <v>151</v>
      </c>
      <c r="I8" t="s">
        <v>152</v>
      </c>
      <c r="J8" t="s">
        <v>153</v>
      </c>
      <c r="K8" t="s">
        <v>153</v>
      </c>
      <c r="L8" t="s">
        <v>154</v>
      </c>
      <c r="M8" s="21" t="s">
        <v>155</v>
      </c>
      <c r="N8" t="s">
        <v>156</v>
      </c>
    </row>
    <row r="9" spans="1:14">
      <c r="A9" t="s">
        <v>157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</row>
    <row r="10" spans="1:14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</row>
    <row r="11" s="1" customFormat="1" spans="1:1">
      <c r="A11" s="2" t="s">
        <v>160</v>
      </c>
    </row>
    <row r="12" spans="1:14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35</v>
      </c>
      <c r="L12" t="s">
        <v>34</v>
      </c>
      <c r="M12" t="s">
        <v>34</v>
      </c>
      <c r="N12" t="s">
        <v>35</v>
      </c>
    </row>
    <row r="13" spans="1:14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</row>
    <row r="14" spans="1:14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</row>
    <row r="15" spans="1:14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174</v>
      </c>
      <c r="L15" t="s">
        <v>174</v>
      </c>
      <c r="M15" t="s">
        <v>169</v>
      </c>
      <c r="N15" t="s">
        <v>174</v>
      </c>
    </row>
    <row r="16" s="1" customFormat="1" spans="1:1">
      <c r="A16" s="2" t="s">
        <v>175</v>
      </c>
    </row>
    <row r="17" spans="1:2">
      <c r="A17" t="s">
        <v>176</v>
      </c>
      <c r="B17">
        <v>123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180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186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topLeftCell="R1" workbookViewId="0">
      <selection activeCell="T20" sqref="T20"/>
    </sheetView>
  </sheetViews>
  <sheetFormatPr defaultColWidth="8.72727272727273" defaultRowHeight="14.5"/>
  <cols>
    <col min="1" max="1" width="23.3636363636364" customWidth="1" collapsed="1"/>
    <col min="2" max="2" width="43.3636363636364" customWidth="1" collapsed="1"/>
    <col min="3" max="5" width="45.1818181818182" customWidth="1" collapsed="1"/>
    <col min="6" max="6" width="49.8181818181818" customWidth="1" collapsed="1"/>
    <col min="7" max="10" width="45.1818181818182" customWidth="1" collapsed="1"/>
    <col min="11" max="11" width="42.3636363636364" customWidth="1" collapsed="1"/>
    <col min="12" max="12" width="48.9090909090909" customWidth="1" collapsed="1"/>
    <col min="13" max="13" width="46.4545454545455" customWidth="1" collapsed="1"/>
    <col min="14" max="15" width="49.2727272727273" customWidth="1" collapsed="1"/>
    <col min="16" max="16" width="46.8181818181818" customWidth="1" collapsed="1"/>
    <col min="17" max="17" width="51.4545454545455" customWidth="1" collapsed="1"/>
    <col min="18" max="18" width="53.3636363636364" customWidth="1" collapsed="1"/>
    <col min="19" max="19" width="34.8181818181818" customWidth="1" collapsed="1"/>
    <col min="20" max="20" width="31.4545454545455" customWidth="1" collapsed="1"/>
    <col min="21" max="21" width="29.9090909090909" customWidth="1" collapsed="1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44</v>
      </c>
      <c r="T1" t="s">
        <v>44</v>
      </c>
    </row>
    <row r="2" spans="1:1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192</v>
      </c>
      <c r="I2" t="s">
        <v>193</v>
      </c>
      <c r="J2" t="s">
        <v>194</v>
      </c>
      <c r="K2" t="s">
        <v>195</v>
      </c>
      <c r="L2" t="s">
        <v>78</v>
      </c>
      <c r="M2" t="s">
        <v>78</v>
      </c>
      <c r="N2" t="s">
        <v>195</v>
      </c>
      <c r="O2" t="s">
        <v>196</v>
      </c>
      <c r="P2" t="s">
        <v>197</v>
      </c>
      <c r="Q2" t="s">
        <v>197</v>
      </c>
      <c r="R2" t="s">
        <v>198</v>
      </c>
    </row>
    <row r="3" ht="29" spans="1:20">
      <c r="A3" t="s">
        <v>6</v>
      </c>
      <c r="B3" s="21" t="s">
        <v>199</v>
      </c>
      <c r="C3" s="21" t="s">
        <v>200</v>
      </c>
      <c r="D3" s="21" t="s">
        <v>201</v>
      </c>
      <c r="E3" s="21" t="s">
        <v>202</v>
      </c>
      <c r="F3" s="21" t="s">
        <v>203</v>
      </c>
      <c r="G3" s="21" t="s">
        <v>204</v>
      </c>
      <c r="H3" s="21" t="s">
        <v>205</v>
      </c>
      <c r="I3" s="21" t="s">
        <v>206</v>
      </c>
      <c r="J3" s="21" t="s">
        <v>207</v>
      </c>
      <c r="K3" s="21" t="s">
        <v>208</v>
      </c>
      <c r="L3" s="21" t="s">
        <v>209</v>
      </c>
      <c r="M3" s="21" t="s">
        <v>210</v>
      </c>
      <c r="N3" s="21" t="s">
        <v>211</v>
      </c>
      <c r="O3" s="21" t="s">
        <v>211</v>
      </c>
      <c r="P3" s="21" t="s">
        <v>212</v>
      </c>
      <c r="Q3" s="21" t="s">
        <v>213</v>
      </c>
      <c r="R3" s="21" t="s">
        <v>214</v>
      </c>
      <c r="S3" s="21" t="s">
        <v>141</v>
      </c>
      <c r="T3" s="21" t="s">
        <v>215</v>
      </c>
    </row>
    <row r="4" spans="1:20">
      <c r="A4" t="s">
        <v>13</v>
      </c>
      <c r="B4">
        <f t="shared" ref="B4:Q4" si="0">COUNTIFS($A$8:$A$20,"*$*",B8:B20,"")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>COUNTIFS($A$8:$A$20,"*$*",R8:R20,"")</f>
        <v>0</v>
      </c>
      <c r="S4">
        <f>COUNTIFS($A$8:$A$20,"*$*",S8:S20,"")</f>
        <v>0</v>
      </c>
      <c r="T4">
        <f>COUNTIFS($A$8:$A$20,"*$*",T8:T20,"")</f>
        <v>0</v>
      </c>
    </row>
    <row r="7" s="1" customFormat="1" spans="1:1">
      <c r="A7" s="2" t="s">
        <v>143</v>
      </c>
    </row>
    <row r="8" spans="1:20">
      <c r="A8" s="24" t="s">
        <v>144</v>
      </c>
      <c r="B8" t="s">
        <v>216</v>
      </c>
      <c r="C8" t="s">
        <v>217</v>
      </c>
      <c r="D8" t="s">
        <v>218</v>
      </c>
      <c r="E8" t="s">
        <v>219</v>
      </c>
      <c r="F8" t="s">
        <v>220</v>
      </c>
      <c r="G8" t="s">
        <v>221</v>
      </c>
      <c r="H8" t="s">
        <v>222</v>
      </c>
      <c r="I8" t="s">
        <v>223</v>
      </c>
      <c r="J8" t="s">
        <v>224</v>
      </c>
      <c r="K8" t="s">
        <v>225</v>
      </c>
      <c r="L8" t="s">
        <v>226</v>
      </c>
      <c r="M8" t="s">
        <v>227</v>
      </c>
      <c r="N8" t="s">
        <v>228</v>
      </c>
      <c r="O8" t="s">
        <v>229</v>
      </c>
      <c r="P8" t="s">
        <v>229</v>
      </c>
      <c r="Q8" t="s">
        <v>229</v>
      </c>
      <c r="R8" s="21" t="s">
        <v>154</v>
      </c>
      <c r="S8" s="21" t="s">
        <v>155</v>
      </c>
      <c r="T8" t="s">
        <v>217</v>
      </c>
    </row>
    <row r="9" spans="1:20">
      <c r="A9" t="s">
        <v>157</v>
      </c>
      <c r="B9" t="s">
        <v>124</v>
      </c>
      <c r="C9" t="s">
        <v>124</v>
      </c>
      <c r="D9" t="s">
        <v>124</v>
      </c>
      <c r="E9" t="s">
        <v>124</v>
      </c>
      <c r="F9" t="s">
        <v>124</v>
      </c>
      <c r="G9" t="s">
        <v>124</v>
      </c>
      <c r="H9" t="s">
        <v>124</v>
      </c>
      <c r="I9" t="s">
        <v>124</v>
      </c>
      <c r="J9" t="s">
        <v>124</v>
      </c>
      <c r="K9" t="s">
        <v>124</v>
      </c>
      <c r="L9" t="s">
        <v>124</v>
      </c>
      <c r="M9" t="s">
        <v>124</v>
      </c>
      <c r="N9" t="s">
        <v>124</v>
      </c>
      <c r="O9" t="s">
        <v>124</v>
      </c>
      <c r="P9" t="s">
        <v>124</v>
      </c>
      <c r="Q9" t="s">
        <v>124</v>
      </c>
      <c r="R9" t="s">
        <v>124</v>
      </c>
      <c r="S9" t="s">
        <v>124</v>
      </c>
      <c r="T9" t="s">
        <v>124</v>
      </c>
    </row>
    <row r="10" spans="1:20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  <c r="S10" t="s">
        <v>159</v>
      </c>
      <c r="T10" t="s">
        <v>159</v>
      </c>
    </row>
    <row r="11" s="1" customFormat="1" spans="1:1">
      <c r="A11" s="2" t="s">
        <v>160</v>
      </c>
    </row>
    <row r="12" spans="1:20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35</v>
      </c>
      <c r="R12" t="s">
        <v>34</v>
      </c>
      <c r="S12" t="s">
        <v>34</v>
      </c>
      <c r="T12" t="s">
        <v>34</v>
      </c>
    </row>
    <row r="13" spans="1:20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  <c r="S13" t="s">
        <v>163</v>
      </c>
      <c r="T13" t="s">
        <v>163</v>
      </c>
    </row>
    <row r="14" spans="1:20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35</v>
      </c>
      <c r="Q14" t="s">
        <v>34</v>
      </c>
      <c r="R14" t="s">
        <v>34</v>
      </c>
      <c r="S14" t="s">
        <v>34</v>
      </c>
      <c r="T14" t="s">
        <v>34</v>
      </c>
    </row>
    <row r="15" spans="1:20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230</v>
      </c>
      <c r="H15" t="s">
        <v>171</v>
      </c>
      <c r="I15" t="s">
        <v>172</v>
      </c>
      <c r="J15" t="s">
        <v>173</v>
      </c>
      <c r="K15" t="s">
        <v>174</v>
      </c>
      <c r="L15" t="s">
        <v>166</v>
      </c>
      <c r="M15" t="s">
        <v>167</v>
      </c>
      <c r="N15" t="s">
        <v>172</v>
      </c>
      <c r="O15" t="s">
        <v>166</v>
      </c>
      <c r="P15" t="s">
        <v>166</v>
      </c>
      <c r="Q15" t="s">
        <v>166</v>
      </c>
      <c r="R15" t="s">
        <v>166</v>
      </c>
      <c r="S15" t="s">
        <v>169</v>
      </c>
      <c r="T15" t="s">
        <v>167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233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234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topLeftCell="O1" workbookViewId="0">
      <pane xSplit="18280" topLeftCell="R1" activePane="topLeft"/>
      <selection activeCell="R13" sqref="R13"/>
      <selection pane="topRight"/>
    </sheetView>
  </sheetViews>
  <sheetFormatPr defaultColWidth="8.72727272727273" defaultRowHeight="14.5"/>
  <cols>
    <col min="1" max="1" width="23.3636363636364" customWidth="1" collapsed="1"/>
    <col min="2" max="2" width="37.1818181818182" customWidth="1" collapsed="1"/>
    <col min="3" max="3" width="42.0909090909091" customWidth="1" collapsed="1"/>
    <col min="4" max="4" width="41.6363636363636" customWidth="1" collapsed="1"/>
    <col min="5" max="5" width="37.5454545454545" customWidth="1" collapsed="1"/>
    <col min="6" max="6" width="37.6363636363636" customWidth="1" collapsed="1"/>
    <col min="7" max="7" width="36.3636363636364" customWidth="1" collapsed="1"/>
    <col min="8" max="8" width="37.4545454545455" customWidth="1" collapsed="1"/>
    <col min="9" max="9" width="38.4545454545455" customWidth="1" collapsed="1"/>
    <col min="10" max="13" width="39.1818181818182" customWidth="1" collapsed="1"/>
    <col min="14" max="15" width="40.2727272727273" customWidth="1" collapsed="1"/>
    <col min="16" max="16" width="37.5454545454545" customWidth="1" collapsed="1"/>
    <col min="17" max="17" width="34.4545454545455" customWidth="1" collapsed="1"/>
    <col min="18" max="18" width="43.6363636363636" customWidth="1" collapsed="1"/>
    <col min="19" max="19" width="34.1818181818182" customWidth="1" collapsed="1"/>
  </cols>
  <sheetData>
    <row r="1" spans="1:19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235</v>
      </c>
    </row>
    <row r="2" spans="1:18">
      <c r="A2" t="s">
        <v>3</v>
      </c>
      <c r="B2" t="s">
        <v>78</v>
      </c>
      <c r="C2" t="s">
        <v>236</v>
      </c>
      <c r="D2" t="s">
        <v>78</v>
      </c>
      <c r="E2" t="s">
        <v>237</v>
      </c>
      <c r="F2" t="s">
        <v>236</v>
      </c>
      <c r="G2" t="s">
        <v>78</v>
      </c>
      <c r="H2" t="s">
        <v>236</v>
      </c>
      <c r="I2" t="s">
        <v>236</v>
      </c>
      <c r="J2" t="s">
        <v>238</v>
      </c>
      <c r="K2" t="s">
        <v>239</v>
      </c>
      <c r="L2" t="s">
        <v>236</v>
      </c>
      <c r="M2" t="s">
        <v>236</v>
      </c>
      <c r="N2" t="s">
        <v>236</v>
      </c>
      <c r="O2" t="s">
        <v>197</v>
      </c>
      <c r="P2" t="s">
        <v>197</v>
      </c>
      <c r="Q2" t="s">
        <v>236</v>
      </c>
      <c r="R2" t="s">
        <v>240</v>
      </c>
    </row>
    <row r="3" ht="43.5" spans="1:19">
      <c r="A3" t="s">
        <v>6</v>
      </c>
      <c r="B3" s="21" t="s">
        <v>241</v>
      </c>
      <c r="C3" s="21" t="s">
        <v>242</v>
      </c>
      <c r="D3" s="21" t="s">
        <v>243</v>
      </c>
      <c r="E3" s="21" t="s">
        <v>244</v>
      </c>
      <c r="F3" s="21" t="s">
        <v>245</v>
      </c>
      <c r="G3" s="21" t="s">
        <v>246</v>
      </c>
      <c r="H3" s="21" t="s">
        <v>247</v>
      </c>
      <c r="I3" s="21" t="s">
        <v>247</v>
      </c>
      <c r="J3" s="21" t="s">
        <v>248</v>
      </c>
      <c r="K3" s="21" t="s">
        <v>249</v>
      </c>
      <c r="L3" s="21" t="s">
        <v>250</v>
      </c>
      <c r="M3" s="21" t="s">
        <v>251</v>
      </c>
      <c r="N3" s="21" t="s">
        <v>252</v>
      </c>
      <c r="O3" s="21" t="s">
        <v>212</v>
      </c>
      <c r="P3" s="21" t="s">
        <v>213</v>
      </c>
      <c r="Q3" s="21" t="s">
        <v>214</v>
      </c>
      <c r="R3" s="21" t="s">
        <v>141</v>
      </c>
      <c r="S3" s="21" t="s">
        <v>253</v>
      </c>
    </row>
    <row r="4" spans="1:19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COUNTIFS($A$8:$A$20,"*$*",K8:K20,"")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0</v>
      </c>
      <c r="R4">
        <f>COUNTIFS($A$8:$A$20,"*$*",R8:R20,"")</f>
        <v>0</v>
      </c>
      <c r="S4">
        <f>COUNTIFS($A$8:$A$20,"*$*",S8:S20,"")</f>
        <v>0</v>
      </c>
    </row>
    <row r="7" s="1" customFormat="1" spans="1:1">
      <c r="A7" s="2" t="s">
        <v>143</v>
      </c>
    </row>
    <row r="8" ht="29" spans="1:19">
      <c r="A8" s="24" t="s">
        <v>144</v>
      </c>
      <c r="B8" s="21" t="s">
        <v>254</v>
      </c>
      <c r="C8" s="21" t="s">
        <v>255</v>
      </c>
      <c r="D8" s="21" t="s">
        <v>256</v>
      </c>
      <c r="E8" s="21" t="s">
        <v>257</v>
      </c>
      <c r="F8" s="21" t="s">
        <v>258</v>
      </c>
      <c r="G8" s="21" t="s">
        <v>259</v>
      </c>
      <c r="H8" s="21" t="s">
        <v>260</v>
      </c>
      <c r="I8" s="21" t="s">
        <v>261</v>
      </c>
      <c r="J8" s="21" t="s">
        <v>262</v>
      </c>
      <c r="K8" s="21" t="s">
        <v>263</v>
      </c>
      <c r="L8" s="21" t="s">
        <v>264</v>
      </c>
      <c r="M8" s="21" t="s">
        <v>265</v>
      </c>
      <c r="N8" s="21" t="s">
        <v>266</v>
      </c>
      <c r="O8" s="21" t="s">
        <v>267</v>
      </c>
      <c r="P8" s="21" t="s">
        <v>267</v>
      </c>
      <c r="Q8" s="21" t="s">
        <v>154</v>
      </c>
      <c r="R8" s="21" t="s">
        <v>155</v>
      </c>
      <c r="S8" s="21" t="s">
        <v>268</v>
      </c>
    </row>
    <row r="9" spans="1:19">
      <c r="A9" t="s">
        <v>157</v>
      </c>
      <c r="B9" t="s">
        <v>269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  <c r="P9" t="s">
        <v>269</v>
      </c>
      <c r="Q9" t="s">
        <v>269</v>
      </c>
      <c r="R9" t="s">
        <v>269</v>
      </c>
      <c r="S9" t="s">
        <v>269</v>
      </c>
    </row>
    <row r="10" spans="1:19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  <c r="S10" t="s">
        <v>159</v>
      </c>
    </row>
    <row r="11" s="1" customFormat="1" spans="1:1">
      <c r="A11" s="2" t="s">
        <v>160</v>
      </c>
    </row>
    <row r="12" spans="1:19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34</v>
      </c>
      <c r="R12" t="s">
        <v>34</v>
      </c>
      <c r="S12" t="s">
        <v>34</v>
      </c>
    </row>
    <row r="13" spans="1:19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  <c r="S13" t="s">
        <v>163</v>
      </c>
    </row>
    <row r="14" spans="1:19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  <c r="P14" t="s">
        <v>34</v>
      </c>
      <c r="Q14" t="s">
        <v>34</v>
      </c>
      <c r="R14" t="s">
        <v>34</v>
      </c>
      <c r="S14" t="s">
        <v>35</v>
      </c>
    </row>
    <row r="15" spans="1:19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230</v>
      </c>
      <c r="L15" t="s">
        <v>166</v>
      </c>
      <c r="M15" t="s">
        <v>167</v>
      </c>
      <c r="N15" t="s">
        <v>168</v>
      </c>
      <c r="O15" t="s">
        <v>169</v>
      </c>
      <c r="P15" t="s">
        <v>169</v>
      </c>
      <c r="Q15" t="s">
        <v>169</v>
      </c>
      <c r="R15" t="s">
        <v>169</v>
      </c>
      <c r="S15" t="s">
        <v>169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270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234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opLeftCell="N1" workbookViewId="0">
      <selection activeCell="O3" sqref="O3"/>
    </sheetView>
  </sheetViews>
  <sheetFormatPr defaultColWidth="8.72727272727273" defaultRowHeight="14.5"/>
  <cols>
    <col min="1" max="1" width="23.3636363636364" customWidth="1" collapsed="1"/>
    <col min="2" max="2" width="40.8181818181818" customWidth="1" collapsed="1"/>
    <col min="3" max="3" width="52.6363636363636" customWidth="1" collapsed="1"/>
    <col min="4" max="4" width="54.6363636363636" customWidth="1" collapsed="1"/>
    <col min="5" max="5" width="58" customWidth="1" collapsed="1"/>
    <col min="6" max="6" width="51.6363636363636" customWidth="1" collapsed="1"/>
    <col min="7" max="7" width="33.0909090909091" customWidth="1" collapsed="1"/>
    <col min="8" max="8" width="34.1818181818182" customWidth="1" collapsed="1"/>
    <col min="9" max="9" width="36.5454545454545" customWidth="1" collapsed="1"/>
    <col min="10" max="10" width="35.7272727272727" customWidth="1" collapsed="1"/>
    <col min="11" max="11" width="31.6363636363636" customWidth="1" collapsed="1"/>
    <col min="12" max="15" width="39.1818181818182" customWidth="1" collapsed="1"/>
    <col min="16" max="16" width="43" customWidth="1" collapsed="1"/>
    <col min="17" max="17" width="34.1818181818182" customWidth="1" collapsed="1"/>
  </cols>
  <sheetData>
    <row r="1" spans="1:1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44</v>
      </c>
      <c r="Q1" t="s">
        <v>44</v>
      </c>
    </row>
    <row r="2" spans="1:15">
      <c r="A2" t="s">
        <v>3</v>
      </c>
      <c r="B2" t="s">
        <v>78</v>
      </c>
      <c r="C2" t="s">
        <v>271</v>
      </c>
      <c r="D2" t="s">
        <v>271</v>
      </c>
      <c r="E2" t="s">
        <v>78</v>
      </c>
      <c r="F2" t="s">
        <v>78</v>
      </c>
      <c r="G2" t="s">
        <v>78</v>
      </c>
      <c r="H2" t="s">
        <v>272</v>
      </c>
      <c r="I2" t="s">
        <v>78</v>
      </c>
      <c r="J2" t="s">
        <v>273</v>
      </c>
      <c r="K2" t="s">
        <v>197</v>
      </c>
      <c r="L2" t="s">
        <v>274</v>
      </c>
      <c r="M2" t="s">
        <v>78</v>
      </c>
      <c r="N2" t="s">
        <v>272</v>
      </c>
      <c r="O2" t="s">
        <v>197</v>
      </c>
    </row>
    <row r="3" ht="43.5" spans="1:17">
      <c r="A3" t="s">
        <v>6</v>
      </c>
      <c r="B3" s="21" t="s">
        <v>275</v>
      </c>
      <c r="C3" s="21" t="s">
        <v>276</v>
      </c>
      <c r="D3" s="21" t="s">
        <v>277</v>
      </c>
      <c r="E3" s="21" t="s">
        <v>278</v>
      </c>
      <c r="F3" s="21" t="s">
        <v>279</v>
      </c>
      <c r="G3" s="21" t="s">
        <v>280</v>
      </c>
      <c r="H3" s="21" t="s">
        <v>281</v>
      </c>
      <c r="I3" s="21" t="s">
        <v>282</v>
      </c>
      <c r="J3" s="21" t="s">
        <v>283</v>
      </c>
      <c r="K3" s="21" t="s">
        <v>284</v>
      </c>
      <c r="L3" s="21" t="s">
        <v>285</v>
      </c>
      <c r="M3" s="21" t="s">
        <v>286</v>
      </c>
      <c r="N3" s="21" t="s">
        <v>287</v>
      </c>
      <c r="O3" s="21" t="s">
        <v>213</v>
      </c>
      <c r="P3" s="21" t="s">
        <v>214</v>
      </c>
      <c r="Q3" s="21" t="s">
        <v>141</v>
      </c>
    </row>
    <row r="4" spans="1:17">
      <c r="A4" t="s">
        <v>13</v>
      </c>
      <c r="B4">
        <f>COUNTIFS($A$8:$A$37,"*$*",B8:B37,"")</f>
        <v>0</v>
      </c>
      <c r="C4">
        <f>COUNTIFS($A$8:$A$37,"*$*",C8:C37,"")</f>
        <v>0</v>
      </c>
      <c r="D4">
        <f t="shared" ref="D4:J4" si="0">COUNTIFS($A$8:$A$37,"*$*",D8:D37,"")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COUNTIFS($A$8:$A$37,"*$*",K8:K37,"")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0</v>
      </c>
    </row>
    <row r="7" s="1" customFormat="1" spans="1:1">
      <c r="A7" s="2" t="s">
        <v>143</v>
      </c>
    </row>
    <row r="8" ht="29" spans="1:17">
      <c r="A8" s="24" t="s">
        <v>288</v>
      </c>
      <c r="B8" s="21" t="s">
        <v>289</v>
      </c>
      <c r="C8" s="21" t="s">
        <v>290</v>
      </c>
      <c r="D8" s="21" t="s">
        <v>291</v>
      </c>
      <c r="E8" s="21" t="s">
        <v>292</v>
      </c>
      <c r="F8" s="21" t="s">
        <v>293</v>
      </c>
      <c r="G8" s="21" t="s">
        <v>294</v>
      </c>
      <c r="H8" s="21" t="s">
        <v>295</v>
      </c>
      <c r="I8" s="21" t="s">
        <v>296</v>
      </c>
      <c r="J8" s="21" t="s">
        <v>297</v>
      </c>
      <c r="K8" s="21" t="s">
        <v>298</v>
      </c>
      <c r="L8" s="21" t="s">
        <v>298</v>
      </c>
      <c r="M8" s="21" t="s">
        <v>299</v>
      </c>
      <c r="N8" s="21" t="s">
        <v>154</v>
      </c>
      <c r="O8" s="21" t="s">
        <v>298</v>
      </c>
      <c r="P8" s="21" t="s">
        <v>154</v>
      </c>
      <c r="Q8" s="21" t="s">
        <v>155</v>
      </c>
    </row>
    <row r="9" ht="29" spans="1:17">
      <c r="A9" t="s">
        <v>300</v>
      </c>
      <c r="B9" s="21" t="s">
        <v>299</v>
      </c>
      <c r="C9" s="21" t="s">
        <v>301</v>
      </c>
      <c r="D9" s="21" t="s">
        <v>302</v>
      </c>
      <c r="E9" s="21" t="s">
        <v>303</v>
      </c>
      <c r="F9" s="21" t="s">
        <v>304</v>
      </c>
      <c r="G9" s="21" t="s">
        <v>305</v>
      </c>
      <c r="H9" s="21" t="s">
        <v>306</v>
      </c>
      <c r="I9" s="21" t="s">
        <v>303</v>
      </c>
      <c r="J9" s="21" t="s">
        <v>301</v>
      </c>
      <c r="K9" s="21" t="s">
        <v>306</v>
      </c>
      <c r="L9" s="21" t="s">
        <v>306</v>
      </c>
      <c r="M9" s="21" t="s">
        <v>154</v>
      </c>
      <c r="N9" s="21" t="s">
        <v>299</v>
      </c>
      <c r="O9" s="21" t="s">
        <v>306</v>
      </c>
      <c r="P9" s="21" t="s">
        <v>154</v>
      </c>
      <c r="Q9" s="21" t="s">
        <v>155</v>
      </c>
    </row>
    <row r="10" spans="1:17">
      <c r="A10" t="s">
        <v>157</v>
      </c>
      <c r="B10" t="s">
        <v>121</v>
      </c>
      <c r="C10" t="s">
        <v>121</v>
      </c>
      <c r="D10" t="s">
        <v>121</v>
      </c>
      <c r="E10" t="s">
        <v>121</v>
      </c>
      <c r="F10" t="s">
        <v>121</v>
      </c>
      <c r="G10" t="s">
        <v>121</v>
      </c>
      <c r="H10" t="s">
        <v>121</v>
      </c>
      <c r="I10" t="s">
        <v>121</v>
      </c>
      <c r="J10" t="s">
        <v>121</v>
      </c>
      <c r="K10" t="s">
        <v>121</v>
      </c>
      <c r="L10" t="s">
        <v>121</v>
      </c>
      <c r="M10" t="s">
        <v>121</v>
      </c>
      <c r="N10" t="s">
        <v>121</v>
      </c>
      <c r="O10" t="s">
        <v>121</v>
      </c>
      <c r="P10" t="s">
        <v>121</v>
      </c>
      <c r="Q10" t="s">
        <v>269</v>
      </c>
    </row>
    <row r="11" spans="1:17">
      <c r="A11" t="s">
        <v>158</v>
      </c>
      <c r="B11" t="s">
        <v>159</v>
      </c>
      <c r="C11" t="s">
        <v>159</v>
      </c>
      <c r="D11" t="s">
        <v>159</v>
      </c>
      <c r="E11" t="s">
        <v>159</v>
      </c>
      <c r="F11" t="s">
        <v>159</v>
      </c>
      <c r="G11" t="s">
        <v>159</v>
      </c>
      <c r="H11" t="s">
        <v>159</v>
      </c>
      <c r="I11" t="s">
        <v>159</v>
      </c>
      <c r="J11" t="s">
        <v>159</v>
      </c>
      <c r="K11" t="s">
        <v>159</v>
      </c>
      <c r="L11" t="s">
        <v>159</v>
      </c>
      <c r="M11" t="s">
        <v>159</v>
      </c>
      <c r="N11" t="s">
        <v>159</v>
      </c>
      <c r="O11" t="s">
        <v>159</v>
      </c>
      <c r="P11" t="s">
        <v>159</v>
      </c>
      <c r="Q11" t="s">
        <v>159</v>
      </c>
    </row>
    <row r="12" s="1" customFormat="1" spans="1:1">
      <c r="A12" s="2" t="s">
        <v>160</v>
      </c>
    </row>
    <row r="13" spans="1:17">
      <c r="A13" t="s">
        <v>161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35</v>
      </c>
      <c r="P13" t="s">
        <v>34</v>
      </c>
      <c r="Q13" t="s">
        <v>34</v>
      </c>
    </row>
    <row r="14" spans="1:17">
      <c r="A14" t="s">
        <v>162</v>
      </c>
      <c r="B14" t="s">
        <v>163</v>
      </c>
      <c r="C14" t="s">
        <v>163</v>
      </c>
      <c r="D14" t="s">
        <v>163</v>
      </c>
      <c r="E14" t="s">
        <v>163</v>
      </c>
      <c r="F14" t="s">
        <v>163</v>
      </c>
      <c r="G14" t="s">
        <v>163</v>
      </c>
      <c r="H14" t="s">
        <v>163</v>
      </c>
      <c r="I14" t="s">
        <v>163</v>
      </c>
      <c r="J14" t="s">
        <v>163</v>
      </c>
      <c r="K14" t="s">
        <v>163</v>
      </c>
      <c r="L14" t="s">
        <v>163</v>
      </c>
      <c r="M14" t="s">
        <v>163</v>
      </c>
      <c r="N14" t="s">
        <v>163</v>
      </c>
      <c r="O14" t="s">
        <v>163</v>
      </c>
      <c r="P14" t="s">
        <v>163</v>
      </c>
      <c r="Q14" t="s">
        <v>163</v>
      </c>
    </row>
    <row r="15" spans="1:17">
      <c r="A15" t="s">
        <v>164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35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</row>
    <row r="16" spans="1:17">
      <c r="A16" t="s">
        <v>165</v>
      </c>
      <c r="B16" t="s">
        <v>166</v>
      </c>
      <c r="C16" t="s">
        <v>167</v>
      </c>
      <c r="D16" t="s">
        <v>168</v>
      </c>
      <c r="E16" t="s">
        <v>169</v>
      </c>
      <c r="F16" t="s">
        <v>170</v>
      </c>
      <c r="G16" t="s">
        <v>171</v>
      </c>
      <c r="H16" t="s">
        <v>172</v>
      </c>
      <c r="I16" t="s">
        <v>173</v>
      </c>
      <c r="J16" t="s">
        <v>174</v>
      </c>
      <c r="K16" t="s">
        <v>174</v>
      </c>
      <c r="L16" t="s">
        <v>174</v>
      </c>
      <c r="M16" t="s">
        <v>174</v>
      </c>
      <c r="N16" t="s">
        <v>174</v>
      </c>
      <c r="O16" t="s">
        <v>174</v>
      </c>
      <c r="P16" t="s">
        <v>174</v>
      </c>
      <c r="Q16" t="s">
        <v>169</v>
      </c>
    </row>
    <row r="17" s="1" customFormat="1" spans="1:1">
      <c r="A17" s="2" t="s">
        <v>175</v>
      </c>
    </row>
    <row r="18" spans="1:2">
      <c r="A18" t="s">
        <v>307</v>
      </c>
      <c r="B18">
        <v>1</v>
      </c>
    </row>
    <row r="19" spans="1:2">
      <c r="A19" t="s">
        <v>308</v>
      </c>
      <c r="B19" t="s">
        <v>182</v>
      </c>
    </row>
    <row r="20" spans="1:2">
      <c r="A20" t="s">
        <v>309</v>
      </c>
      <c r="B20" t="s">
        <v>184</v>
      </c>
    </row>
    <row r="21" spans="1:2">
      <c r="A21" t="s">
        <v>310</v>
      </c>
      <c r="B21" t="s">
        <v>311</v>
      </c>
    </row>
    <row r="22" spans="1:2">
      <c r="A22" t="s">
        <v>312</v>
      </c>
      <c r="B22" t="s">
        <v>178</v>
      </c>
    </row>
    <row r="23" spans="1:2">
      <c r="A23" t="s">
        <v>313</v>
      </c>
      <c r="B23" t="s">
        <v>314</v>
      </c>
    </row>
    <row r="24" spans="1:2">
      <c r="A24" t="s">
        <v>315</v>
      </c>
      <c r="B24" t="s">
        <v>188</v>
      </c>
    </row>
    <row r="25" s="1" customFormat="1" spans="1:1">
      <c r="A25" s="2" t="s">
        <v>189</v>
      </c>
    </row>
    <row r="26" spans="1:2">
      <c r="A26" t="s">
        <v>316</v>
      </c>
      <c r="B26" t="s">
        <v>51</v>
      </c>
    </row>
    <row r="27" spans="1:2">
      <c r="A27" t="s">
        <v>317</v>
      </c>
      <c r="B27" t="s">
        <v>26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topLeftCell="P1" workbookViewId="0">
      <pane xSplit="18280" topLeftCell="T1" activePane="topLeft"/>
      <selection activeCell="S9" sqref="S9"/>
      <selection pane="topRight"/>
    </sheetView>
  </sheetViews>
  <sheetFormatPr defaultColWidth="8.72727272727273" defaultRowHeight="14.5"/>
  <cols>
    <col min="1" max="1" width="23.3636363636364" customWidth="1" collapsed="1"/>
    <col min="2" max="2" width="36.2727272727273" customWidth="1" collapsed="1"/>
    <col min="3" max="3" width="34.1818181818182" customWidth="1" collapsed="1"/>
    <col min="4" max="4" width="35.5454545454545" customWidth="1" collapsed="1"/>
    <col min="5" max="5" width="37.5454545454545" customWidth="1" collapsed="1"/>
    <col min="6" max="6" width="37.6363636363636" customWidth="1" collapsed="1"/>
    <col min="7" max="7" width="36.3636363636364" customWidth="1" collapsed="1"/>
    <col min="8" max="8" width="37.4545454545455" customWidth="1" collapsed="1"/>
    <col min="9" max="9" width="40.0909090909091" customWidth="1" collapsed="1"/>
    <col min="10" max="10" width="39.1818181818182" customWidth="1" collapsed="1"/>
    <col min="11" max="11" width="37.4545454545455" customWidth="1" collapsed="1"/>
    <col min="12" max="12" width="40.0909090909091" customWidth="1" collapsed="1"/>
    <col min="13" max="13" width="39.1818181818182" customWidth="1" collapsed="1"/>
    <col min="14" max="15" width="40.0909090909091" customWidth="1" collapsed="1"/>
    <col min="16" max="16" width="43.7272727272727" customWidth="1" collapsed="1"/>
    <col min="17" max="17" width="34.5454545454545" customWidth="1" collapsed="1"/>
    <col min="18" max="18" width="30.9090909090909" customWidth="1" collapsed="1"/>
  </cols>
  <sheetData>
    <row r="1" spans="1:18">
      <c r="A1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44</v>
      </c>
      <c r="R1" t="s">
        <v>44</v>
      </c>
    </row>
    <row r="2" spans="1:16">
      <c r="A2" t="s">
        <v>3</v>
      </c>
      <c r="B2" t="s">
        <v>78</v>
      </c>
      <c r="C2" t="s">
        <v>318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197</v>
      </c>
      <c r="N2" t="s">
        <v>78</v>
      </c>
      <c r="O2" t="s">
        <v>197</v>
      </c>
      <c r="P2" t="s">
        <v>236</v>
      </c>
    </row>
    <row r="3" ht="43.5" spans="1:18">
      <c r="A3" t="s">
        <v>6</v>
      </c>
      <c r="B3" s="21" t="s">
        <v>319</v>
      </c>
      <c r="C3" s="21" t="s">
        <v>320</v>
      </c>
      <c r="D3" s="21" t="s">
        <v>321</v>
      </c>
      <c r="E3" s="21" t="s">
        <v>322</v>
      </c>
      <c r="F3" s="21" t="s">
        <v>323</v>
      </c>
      <c r="G3" s="21" t="s">
        <v>324</v>
      </c>
      <c r="H3" s="21" t="s">
        <v>325</v>
      </c>
      <c r="I3" s="21" t="s">
        <v>326</v>
      </c>
      <c r="J3" s="21" t="s">
        <v>327</v>
      </c>
      <c r="K3" s="21" t="s">
        <v>328</v>
      </c>
      <c r="L3" s="21" t="s">
        <v>329</v>
      </c>
      <c r="M3" s="21" t="s">
        <v>330</v>
      </c>
      <c r="N3" s="21" t="s">
        <v>331</v>
      </c>
      <c r="O3" s="21" t="s">
        <v>213</v>
      </c>
      <c r="P3" s="21" t="s">
        <v>214</v>
      </c>
      <c r="Q3" s="21" t="s">
        <v>141</v>
      </c>
      <c r="R3" s="21" t="s">
        <v>332</v>
      </c>
    </row>
    <row r="4" spans="1:18">
      <c r="A4" t="s">
        <v>13</v>
      </c>
      <c r="B4">
        <f t="shared" ref="B4:O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>COUNTIFS($A$8:$A$21,"*$*",P8:P21,"")</f>
        <v>0</v>
      </c>
      <c r="Q4">
        <f>COUNTIFS($A$8:$A$20,"*$*",Q8:Q20,"")</f>
        <v>0</v>
      </c>
      <c r="R4">
        <f>COUNTIFS($A$8:$A$21,"*$*",R8:R21,"")</f>
        <v>0</v>
      </c>
    </row>
    <row r="7" s="1" customFormat="1" spans="1:1">
      <c r="A7" s="2" t="s">
        <v>143</v>
      </c>
    </row>
    <row r="8" ht="29" spans="1:18">
      <c r="A8" s="24" t="s">
        <v>144</v>
      </c>
      <c r="B8" s="21" t="s">
        <v>333</v>
      </c>
      <c r="C8" s="21" t="s">
        <v>334</v>
      </c>
      <c r="D8" s="21" t="s">
        <v>335</v>
      </c>
      <c r="E8" s="21" t="s">
        <v>336</v>
      </c>
      <c r="F8" s="21" t="s">
        <v>337</v>
      </c>
      <c r="G8" s="21" t="s">
        <v>338</v>
      </c>
      <c r="H8" s="21" t="s">
        <v>339</v>
      </c>
      <c r="I8" s="21" t="s">
        <v>340</v>
      </c>
      <c r="J8" s="21" t="s">
        <v>341</v>
      </c>
      <c r="K8" s="21" t="s">
        <v>342</v>
      </c>
      <c r="L8" s="21" t="s">
        <v>343</v>
      </c>
      <c r="M8" s="21" t="s">
        <v>333</v>
      </c>
      <c r="N8" s="21" t="s">
        <v>344</v>
      </c>
      <c r="O8" s="21" t="s">
        <v>333</v>
      </c>
      <c r="P8" s="21" t="s">
        <v>154</v>
      </c>
      <c r="Q8" s="21" t="s">
        <v>155</v>
      </c>
      <c r="R8" s="21" t="s">
        <v>345</v>
      </c>
    </row>
    <row r="9" spans="1:18">
      <c r="A9" t="s">
        <v>157</v>
      </c>
      <c r="B9" t="s">
        <v>269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  <c r="P9" t="s">
        <v>269</v>
      </c>
      <c r="Q9" t="s">
        <v>269</v>
      </c>
      <c r="R9" t="s">
        <v>269</v>
      </c>
    </row>
    <row r="10" spans="1:18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</row>
    <row r="11" s="1" customFormat="1" spans="1:1">
      <c r="A11" s="2" t="s">
        <v>160</v>
      </c>
    </row>
    <row r="12" spans="1:18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35</v>
      </c>
      <c r="P12" t="s">
        <v>34</v>
      </c>
      <c r="Q12" t="s">
        <v>34</v>
      </c>
      <c r="R12" t="s">
        <v>35</v>
      </c>
    </row>
    <row r="13" spans="1:18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</row>
    <row r="14" spans="1:18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35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</row>
    <row r="15" spans="1:18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172</v>
      </c>
      <c r="L15" t="s">
        <v>173</v>
      </c>
      <c r="M15" t="s">
        <v>174</v>
      </c>
      <c r="N15" t="s">
        <v>173</v>
      </c>
      <c r="O15" t="s">
        <v>174</v>
      </c>
      <c r="P15" t="s">
        <v>174</v>
      </c>
      <c r="Q15" t="s">
        <v>169</v>
      </c>
      <c r="R15" t="s">
        <v>174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APIAAS-IsiSaldo</vt:lpstr>
      <vt:lpstr>Tenant</vt:lpstr>
      <vt:lpstr>APIAAS-Saldo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2023-04-28T08:03:50Z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1033-11.2.0.11536</vt:lpwstr>
  </property>
</Properties>
</file>