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/>
  <mc:AlternateContent xmlns:mc="http://schemas.openxmlformats.org/markup-compatibility/2006">
    <mc:Choice Requires="x15">
      <x15ac:absPath xmlns:x15ac="http://schemas.microsoft.com/office/spreadsheetml/2010/11/ac" url="D:\KIP'\Katalon Test\EENDIGOProject\Excel\"/>
    </mc:Choice>
  </mc:AlternateContent>
  <xr:revisionPtr revIDLastSave="0" documentId="13_ncr:1_{7EC58E40-BC16-4599-9C83-D79DD07BD1FC}" xr6:coauthVersionLast="47" xr6:coauthVersionMax="47" xr10:uidLastSave="{00000000-0000-0000-0000-000000000000}"/>
  <bookViews>
    <workbookView xWindow="-110" yWindow="-110" windowWidth="19420" windowHeight="10420" tabRatio="611" firstSheet="14" activeTab="20" xr2:uid="{00000000-000D-0000-FFFF-FFFF00000000}"/>
  </bookViews>
  <sheets>
    <sheet name="Register" sheetId="1" r:id="rId1"/>
    <sheet name="Edit Profile" sheetId="2" r:id="rId2"/>
    <sheet name="API KEY" sheetId="3" r:id="rId3"/>
    <sheet name="Dokumentasi API" sheetId="4" r:id="rId4"/>
    <sheet name="OCR KTP" sheetId="5" r:id="rId5"/>
    <sheet name="OCR KK" sheetId="6" r:id="rId6"/>
    <sheet name="OCR STNK" sheetId="7" r:id="rId7"/>
    <sheet name="OCR BPKB" sheetId="8" r:id="rId8"/>
    <sheet name="OCR NPWP" sheetId="9" r:id="rId9"/>
    <sheet name="OCR RK Mandiri" sheetId="10" r:id="rId10"/>
    <sheet name="OCR RK BCA" sheetId="11" r:id="rId11"/>
    <sheet name="Dukcapil(NonBiom)" sheetId="12" r:id="rId12"/>
    <sheet name="IsiSaldo" sheetId="13" r:id="rId13"/>
    <sheet name="Tenant" sheetId="14" r:id="rId14"/>
    <sheet name="Saldo" sheetId="15" r:id="rId15"/>
    <sheet name="LayananSaya" sheetId="16" r:id="rId16"/>
    <sheet name="Role" sheetId="17" r:id="rId17"/>
    <sheet name="User" sheetId="18" r:id="rId18"/>
    <sheet name="Coupon" sheetId="20" r:id="rId19"/>
    <sheet name="Top Up" sheetId="21" r:id="rId20"/>
    <sheet name="ChangePassword" sheetId="22" r:id="rId21"/>
    <sheet name="Cleansing Object" sheetId="19" r:id="rId22"/>
  </sheets>
  <calcPr calcId="181029"/>
</workbook>
</file>

<file path=xl/calcChain.xml><?xml version="1.0" encoding="utf-8"?>
<calcChain xmlns="http://schemas.openxmlformats.org/spreadsheetml/2006/main">
  <c r="C5" i="22" l="1"/>
  <c r="D5" i="22"/>
  <c r="B5" i="22"/>
  <c r="E5" i="22"/>
  <c r="F5" i="22"/>
  <c r="C5" i="20"/>
  <c r="D5" i="20"/>
  <c r="E5" i="20"/>
  <c r="F5" i="20"/>
  <c r="G5" i="20"/>
  <c r="H5" i="20"/>
  <c r="I5" i="20"/>
  <c r="J5" i="20"/>
  <c r="K5" i="20"/>
  <c r="L5" i="20"/>
  <c r="M5" i="20"/>
  <c r="N5" i="20"/>
  <c r="O5" i="20"/>
  <c r="P5" i="20"/>
  <c r="Q5" i="20"/>
  <c r="R5" i="20"/>
  <c r="S5" i="20"/>
  <c r="T5" i="20"/>
  <c r="U5" i="20"/>
  <c r="V5" i="20"/>
  <c r="W5" i="20"/>
  <c r="X5" i="20"/>
  <c r="Y5" i="20"/>
  <c r="Z5" i="20"/>
  <c r="B5" i="20"/>
  <c r="B5" i="16"/>
  <c r="C5" i="1" l="1"/>
  <c r="D5" i="1"/>
  <c r="E5" i="1"/>
  <c r="F5" i="1"/>
  <c r="G5" i="1"/>
  <c r="B5" i="1"/>
  <c r="B5" i="2"/>
  <c r="B5" i="21"/>
  <c r="B5" i="15"/>
  <c r="C5" i="15"/>
  <c r="C16" i="18"/>
  <c r="D14" i="18"/>
  <c r="C14" i="18"/>
  <c r="C14" i="17"/>
  <c r="E5" i="18"/>
  <c r="F5" i="18"/>
  <c r="G5" i="18"/>
  <c r="H5" i="18"/>
  <c r="I5" i="18"/>
  <c r="J5" i="18"/>
  <c r="K5" i="18"/>
  <c r="L5" i="18"/>
  <c r="M5" i="18"/>
  <c r="N5" i="18"/>
  <c r="O5" i="18"/>
  <c r="M30" i="18"/>
  <c r="N30" i="18"/>
  <c r="O30" i="18"/>
  <c r="F30" i="18"/>
  <c r="G30" i="18"/>
  <c r="H30" i="18"/>
  <c r="I30" i="18"/>
  <c r="J30" i="18"/>
  <c r="K30" i="18"/>
  <c r="L30" i="18"/>
  <c r="E30" i="18"/>
  <c r="C30" i="18"/>
  <c r="D30" i="18"/>
  <c r="B30" i="18"/>
  <c r="C5" i="2"/>
  <c r="D5" i="2"/>
  <c r="E5" i="2"/>
  <c r="E5" i="15"/>
  <c r="D5" i="15"/>
  <c r="D5" i="16"/>
  <c r="C5" i="16"/>
  <c r="Q14" i="17"/>
  <c r="Q5" i="17"/>
  <c r="P5" i="17"/>
  <c r="O5" i="17"/>
  <c r="N5" i="17"/>
  <c r="M5" i="17"/>
  <c r="L5" i="17"/>
  <c r="K5" i="17"/>
  <c r="J5" i="17"/>
  <c r="I5" i="17"/>
  <c r="H5" i="17"/>
  <c r="G5" i="17"/>
  <c r="F5" i="17"/>
  <c r="E5" i="17"/>
  <c r="C5" i="18"/>
  <c r="D5" i="18"/>
  <c r="B5" i="18"/>
  <c r="C5" i="17"/>
  <c r="D5" i="17"/>
  <c r="B5" i="17"/>
  <c r="B5" i="14" l="1"/>
  <c r="S5" i="12"/>
  <c r="B18" i="13"/>
  <c r="B5" i="13" s="1"/>
  <c r="B15" i="15"/>
  <c r="G5" i="14"/>
  <c r="F5" i="14"/>
  <c r="E5" i="14"/>
  <c r="D5" i="14"/>
  <c r="C5" i="14"/>
  <c r="E21" i="13"/>
  <c r="E22" i="13" s="1"/>
  <c r="D21" i="13"/>
  <c r="D22" i="13" s="1"/>
  <c r="C21" i="13"/>
  <c r="C22" i="13" s="1"/>
  <c r="B21" i="13"/>
  <c r="E18" i="13"/>
  <c r="E5" i="13" s="1"/>
  <c r="D18" i="13"/>
  <c r="D5" i="13" s="1"/>
  <c r="C18" i="13"/>
  <c r="C5" i="13" s="1"/>
  <c r="R5" i="12"/>
  <c r="Q5" i="12"/>
  <c r="P5" i="12"/>
  <c r="O5" i="12"/>
  <c r="N5" i="12"/>
  <c r="M5" i="12"/>
  <c r="L5" i="12"/>
  <c r="K5" i="12"/>
  <c r="J5" i="12"/>
  <c r="I5" i="12"/>
  <c r="H5" i="12"/>
  <c r="G5" i="12"/>
  <c r="F5" i="12"/>
  <c r="E5" i="12"/>
  <c r="D5" i="12"/>
  <c r="C5" i="12"/>
  <c r="B5" i="12"/>
  <c r="O5" i="11"/>
  <c r="N5" i="11"/>
  <c r="M5" i="11"/>
  <c r="L5" i="11"/>
  <c r="K5" i="11"/>
  <c r="J5" i="11"/>
  <c r="I5" i="11"/>
  <c r="H5" i="11"/>
  <c r="G5" i="11"/>
  <c r="F5" i="11"/>
  <c r="E5" i="11"/>
  <c r="D5" i="11"/>
  <c r="C5" i="11"/>
  <c r="B5" i="11"/>
  <c r="O5" i="10"/>
  <c r="N5" i="10"/>
  <c r="M5" i="10"/>
  <c r="L5" i="10"/>
  <c r="K5" i="10"/>
  <c r="J5" i="10"/>
  <c r="I5" i="10"/>
  <c r="H5" i="10"/>
  <c r="G5" i="10"/>
  <c r="F5" i="10"/>
  <c r="E5" i="10"/>
  <c r="D5" i="10"/>
  <c r="C5" i="10"/>
  <c r="B5" i="10"/>
  <c r="R5" i="9"/>
  <c r="Q5" i="9"/>
  <c r="P5" i="9"/>
  <c r="O5" i="9"/>
  <c r="N5" i="9"/>
  <c r="M5" i="9"/>
  <c r="L5" i="9"/>
  <c r="K5" i="9"/>
  <c r="J5" i="9"/>
  <c r="I5" i="9"/>
  <c r="H5" i="9"/>
  <c r="G5" i="9"/>
  <c r="F5" i="9"/>
  <c r="E5" i="9"/>
  <c r="D5" i="9"/>
  <c r="C5" i="9"/>
  <c r="B5" i="9"/>
  <c r="Q5" i="8"/>
  <c r="P5" i="8"/>
  <c r="O5" i="8"/>
  <c r="N5" i="8"/>
  <c r="M5" i="8"/>
  <c r="L5" i="8"/>
  <c r="K5" i="8"/>
  <c r="J5" i="8"/>
  <c r="I5" i="8"/>
  <c r="H5" i="8"/>
  <c r="G5" i="8"/>
  <c r="F5" i="8"/>
  <c r="E5" i="8"/>
  <c r="D5" i="8"/>
  <c r="C5" i="8"/>
  <c r="B5" i="8"/>
  <c r="S5" i="7"/>
  <c r="R5" i="7"/>
  <c r="Q5" i="7"/>
  <c r="P5" i="7"/>
  <c r="O5" i="7"/>
  <c r="N5" i="7"/>
  <c r="M5" i="7"/>
  <c r="L5" i="7"/>
  <c r="K5" i="7"/>
  <c r="J5" i="7"/>
  <c r="I5" i="7"/>
  <c r="H5" i="7"/>
  <c r="G5" i="7"/>
  <c r="F5" i="7"/>
  <c r="E5" i="7"/>
  <c r="D5" i="7"/>
  <c r="C5" i="7"/>
  <c r="B5" i="7"/>
  <c r="T5" i="6"/>
  <c r="S5" i="6"/>
  <c r="R5" i="6"/>
  <c r="Q5" i="6"/>
  <c r="P5" i="6"/>
  <c r="O5" i="6"/>
  <c r="N5" i="6"/>
  <c r="M5" i="6"/>
  <c r="L5" i="6"/>
  <c r="K5" i="6"/>
  <c r="J5" i="6"/>
  <c r="I5" i="6"/>
  <c r="H5" i="6"/>
  <c r="G5" i="6"/>
  <c r="F5" i="6"/>
  <c r="E5" i="6"/>
  <c r="D5" i="6"/>
  <c r="C5" i="6"/>
  <c r="B5" i="6"/>
  <c r="N5" i="5"/>
  <c r="M5" i="5"/>
  <c r="L5" i="5"/>
  <c r="K5" i="5"/>
  <c r="J5" i="5"/>
  <c r="I5" i="5"/>
  <c r="H5" i="5"/>
  <c r="G5" i="5"/>
  <c r="F5" i="5"/>
  <c r="E5" i="5"/>
  <c r="D5" i="5"/>
  <c r="C5" i="5"/>
  <c r="B5" i="5"/>
  <c r="I5" i="4"/>
  <c r="H5" i="4"/>
  <c r="G5" i="4"/>
  <c r="F5" i="4"/>
  <c r="E5" i="4"/>
  <c r="D5" i="4"/>
  <c r="C5" i="4"/>
  <c r="B5" i="4"/>
  <c r="I5" i="3"/>
  <c r="H5" i="3"/>
  <c r="G5" i="3"/>
  <c r="F5" i="3"/>
  <c r="E5" i="3"/>
  <c r="D5" i="3"/>
  <c r="C5" i="3"/>
  <c r="B5" i="3"/>
</calcChain>
</file>

<file path=xl/sharedStrings.xml><?xml version="1.0" encoding="utf-8"?>
<sst xmlns="http://schemas.openxmlformats.org/spreadsheetml/2006/main" count="4132" uniqueCount="1059">
  <si>
    <t>Status</t>
  </si>
  <si>
    <t>Success</t>
  </si>
  <si>
    <t>Failed</t>
  </si>
  <si>
    <t>Reason failed</t>
  </si>
  <si>
    <t>Submit Gagal</t>
  </si>
  <si>
    <t>Objective</t>
  </si>
  <si>
    <t>Registrasi berhasil dan bisa login</t>
  </si>
  <si>
    <t>Berhasil login tanpa resend otp</t>
  </si>
  <si>
    <t>Gagal registrasi,
 mandatory tidak lengkap</t>
  </si>
  <si>
    <t>Gagal registrasi,
tidak input OTP</t>
  </si>
  <si>
    <t>Berhasil Registrasi, karena mandatory pada kolom D sudah dipenuhi</t>
  </si>
  <si>
    <t>Gagal registrasi, salah input OTP</t>
  </si>
  <si>
    <t>Mandatory Complete</t>
  </si>
  <si>
    <t>Data Register &amp; Login</t>
  </si>
  <si>
    <t>$Email registrasi</t>
  </si>
  <si>
    <t>ENTAHLAH@GM.COM</t>
  </si>
  <si>
    <t>TIMETORISE@GG.COM</t>
  </si>
  <si>
    <t>HEYYO@LIKEME.COM</t>
  </si>
  <si>
    <t>EMAILBARU@GG.COM</t>
  </si>
  <si>
    <t>$Username registrasi</t>
  </si>
  <si>
    <t>KULBET</t>
  </si>
  <si>
    <t>CEKIN</t>
  </si>
  <si>
    <t>ASALAJALAH</t>
  </si>
  <si>
    <t>NGABERS</t>
  </si>
  <si>
    <t>$Pass registrasi</t>
  </si>
  <si>
    <t>Xavier1234!</t>
  </si>
  <si>
    <t>AkumaupindahKeMeikarta13!</t>
  </si>
  <si>
    <t>MakeitREAL!555</t>
  </si>
  <si>
    <t>Password</t>
  </si>
  <si>
    <t>GGeming123!</t>
  </si>
  <si>
    <t>$KetikUlang Pass</t>
  </si>
  <si>
    <t>Controller OTP</t>
  </si>
  <si>
    <t>AutofillOTP(Yes/No)</t>
  </si>
  <si>
    <t>Yes</t>
  </si>
  <si>
    <t>No</t>
  </si>
  <si>
    <t>ManualOTP</t>
  </si>
  <si>
    <t>999999</t>
  </si>
  <si>
    <t>ResendOTP? (Yes/No)</t>
  </si>
  <si>
    <t>CountResendOTP</t>
  </si>
  <si>
    <t>Controller T&amp;C</t>
  </si>
  <si>
    <t>Checklist T&amp;C?</t>
  </si>
  <si>
    <t>**autofill OTP jika ya berarti akan diisi dari data yang tersimpan di DB</t>
  </si>
  <si>
    <t>**autofill OTP jika tidak berarti akan diisi dari data ManualOTP</t>
  </si>
  <si>
    <t>Unexecuted</t>
  </si>
  <si>
    <t>Error, mandatory tidak lengkap</t>
  </si>
  <si>
    <t>100% edit profile berhasil</t>
  </si>
  <si>
    <t>Nama tenant sudah ada di DB,
gagal update</t>
  </si>
  <si>
    <t>Nomor telepon sudah ada di DB,
gagal update edit profile</t>
  </si>
  <si>
    <t>Data Edit Profile</t>
  </si>
  <si>
    <t>$Username Login</t>
  </si>
  <si>
    <t>SUNDAWAR@GM.COM</t>
  </si>
  <si>
    <t>CHECKFINANCE@GM.COM</t>
  </si>
  <si>
    <t>$Password Login</t>
  </si>
  <si>
    <t>Check1234!</t>
  </si>
  <si>
    <t>$Nama Depan</t>
  </si>
  <si>
    <t>CHECK</t>
  </si>
  <si>
    <t>$Last Name</t>
  </si>
  <si>
    <t>FINANCE</t>
  </si>
  <si>
    <t>$Nama Tenant</t>
  </si>
  <si>
    <t>CHECK FINANCE</t>
  </si>
  <si>
    <t>ADINS</t>
  </si>
  <si>
    <t>$Industry</t>
  </si>
  <si>
    <t>QA</t>
  </si>
  <si>
    <t>LOAN</t>
  </si>
  <si>
    <t>QC</t>
  </si>
  <si>
    <t>Jenis Kelamin</t>
  </si>
  <si>
    <t>M</t>
  </si>
  <si>
    <t>Website</t>
  </si>
  <si>
    <t>HTTPS://CHAT.OPENAI.COM/</t>
  </si>
  <si>
    <t>CF.COM</t>
  </si>
  <si>
    <t>HTTPS://CHERRY.AD-INS.COM/</t>
  </si>
  <si>
    <t>Nomor Telepon</t>
  </si>
  <si>
    <t>123456789014</t>
  </si>
  <si>
    <t>Jabatan</t>
  </si>
  <si>
    <t>SECTION HEAD</t>
  </si>
  <si>
    <t>CEO</t>
  </si>
  <si>
    <t>SECTION LEG</t>
  </si>
  <si>
    <t>$Kode Negara</t>
  </si>
  <si>
    <t>Indonesia +62</t>
  </si>
  <si>
    <t>Pengubahan API KEY gagal karena sudah aktif</t>
  </si>
  <si>
    <t>Done well</t>
  </si>
  <si>
    <t>Sukses 100%</t>
  </si>
  <si>
    <t>Gagal edit,
trial sudah aktif</t>
  </si>
  <si>
    <t>Gagal edit,
production sudah aktif</t>
  </si>
  <si>
    <t>Gagal edit,
nama api tidak di input</t>
  </si>
  <si>
    <t>Sukses,
tanpa ada controller yang berjalan</t>
  </si>
  <si>
    <t>KVNEDGAR@ADIN.COM</t>
  </si>
  <si>
    <t>Xavier123!</t>
  </si>
  <si>
    <t>$Nama API KEY</t>
  </si>
  <si>
    <t>ITSTIME</t>
  </si>
  <si>
    <t>TOWIN</t>
  </si>
  <si>
    <t>SIUUU</t>
  </si>
  <si>
    <t>WINWIN</t>
  </si>
  <si>
    <t>WATDE</t>
  </si>
  <si>
    <t>KARUNYA</t>
  </si>
  <si>
    <t>$Tipe API KEY</t>
  </si>
  <si>
    <t>TRIAL</t>
  </si>
  <si>
    <t>PRODUCTION</t>
  </si>
  <si>
    <t>$Edit Nama API</t>
  </si>
  <si>
    <t>KURENGGG</t>
  </si>
  <si>
    <t>RUNNN</t>
  </si>
  <si>
    <t>HOTDAMN</t>
  </si>
  <si>
    <t>TERSERAHHH</t>
  </si>
  <si>
    <t>DEBEST</t>
  </si>
  <si>
    <t>$Edit Status API</t>
  </si>
  <si>
    <t>INACTIVE</t>
  </si>
  <si>
    <t>ACTIVE</t>
  </si>
  <si>
    <t>SearchTipeAPI</t>
  </si>
  <si>
    <t>ALL</t>
  </si>
  <si>
    <t>SearchStatusAPI</t>
  </si>
  <si>
    <t>TC Add &amp; Edit Controller</t>
  </si>
  <si>
    <t>Add API KEY?(Yes/No)</t>
  </si>
  <si>
    <t>Edit API KEY?(Yes/No)</t>
  </si>
  <si>
    <t>Copy API Link?(Yes/No)</t>
  </si>
  <si>
    <t>Download Documentation?</t>
  </si>
  <si>
    <t>download 
+ delete</t>
  </si>
  <si>
    <t>Download +
delete</t>
  </si>
  <si>
    <t>Download w/o
delete</t>
  </si>
  <si>
    <t>Documentation API</t>
  </si>
  <si>
    <t>Download File</t>
  </si>
  <si>
    <t>OCR BPKB</t>
  </si>
  <si>
    <t>OCR REK KORAN MANDIRI</t>
  </si>
  <si>
    <t>LIVENESS + FACECOMPARE</t>
  </si>
  <si>
    <t>OCR KK</t>
  </si>
  <si>
    <t>OCR REK KORAN BCA</t>
  </si>
  <si>
    <t>OCR STNK</t>
  </si>
  <si>
    <t>FACECOMPARE</t>
  </si>
  <si>
    <t>OCR KTP</t>
  </si>
  <si>
    <t>Delete File ?(Yes/No)</t>
  </si>
  <si>
    <t>Scenario</t>
  </si>
  <si>
    <t>Hit menggunakan KTP dengan semua kriteria yang sesuai</t>
  </si>
  <si>
    <t>Hit menggunakan KTP dalam kondisi minim cahaya</t>
  </si>
  <si>
    <t>Hit menggunakan KTP yang memiliki resolusi dibawah 960x540</t>
  </si>
  <si>
    <t>Hit menggunakan KTP yang memiliki resolusi diatas 1920x1080</t>
  </si>
  <si>
    <t>Lakukan proses HIT(pemakaian) dengan API Key yang salah</t>
  </si>
  <si>
    <t>Hit menggunakan KTP dengan resolusi dibawah 960x720</t>
  </si>
  <si>
    <t>Hit menggunakan KTP yang agak blur</t>
  </si>
  <si>
    <t>Hit menggunakan KTP yang sangat blur</t>
  </si>
  <si>
    <t>Hit menggunakan tenant code yang salah(tidak ada di DB dan tidak sesuai dengan Key-nya)</t>
  </si>
  <si>
    <t>Hit tanpa mengirimkan gambar, melainkan sebuah file dengan extension .txt</t>
  </si>
  <si>
    <t>Hit dengan parameter image sebuah kertas putih bersih</t>
  </si>
  <si>
    <t>Hit menggunakan foto KTP yang overexposure</t>
  </si>
  <si>
    <t>OCR Parameter</t>
  </si>
  <si>
    <t>$IMG</t>
  </si>
  <si>
    <t>ImageFolder/KTP/KTPWorks1.png</t>
  </si>
  <si>
    <t>ImageFolder/KTP/KTPWorks2.png</t>
  </si>
  <si>
    <t>ImageFolder/KTP/KTPmightwork1.jpg</t>
  </si>
  <si>
    <t>ImageFolder/KTP/KTPrestoobig1.png</t>
  </si>
  <si>
    <t>ImageFolder/KTP/KTPrestoobig2.png</t>
  </si>
  <si>
    <t>ImageFolder/KTP/KTPrestoosmall1.png</t>
  </si>
  <si>
    <t>ImageFolder/KTP/KTPrestoosmall2.jpg</t>
  </si>
  <si>
    <t>ImageFolder/KTP/KTPblurlevel1.png</t>
  </si>
  <si>
    <t>ImageFolder/KTP/KTPblurlevel2.png</t>
  </si>
  <si>
    <t>ImageFolder/decoy.txt</t>
  </si>
  <si>
    <t>ImageFolder/WhiteEmpty.png</t>
  </si>
  <si>
    <t>ImageFolder/KTP/KTPoverexposure.png</t>
  </si>
  <si>
    <t>$SearchTipeSaldo</t>
  </si>
  <si>
    <t>$SearchTipeTransaksi</t>
  </si>
  <si>
    <t>All</t>
  </si>
  <si>
    <t>Controller Key</t>
  </si>
  <si>
    <t>UseCorrectTenantCode?</t>
  </si>
  <si>
    <t>Wrong TenantCode</t>
  </si>
  <si>
    <t>QL</t>
  </si>
  <si>
    <t>UseCorrectKey?(Yes/No)</t>
  </si>
  <si>
    <t>Wrong Key</t>
  </si>
  <si>
    <t>nq3eqt46-nirr-je55-3naa-fwqubmnrpukw</t>
  </si>
  <si>
    <t>earczdnd-jmcm-jue6-9b5d-6hxz6gzm73qr</t>
  </si>
  <si>
    <t>v2aupi2p-n2vr-99ft-rypz-gfk3-3yxdejx76mc9</t>
  </si>
  <si>
    <t>ymhadic5-i8g7-kn3c-cztz-emk6ukyngarg</t>
  </si>
  <si>
    <t>qxpwdpct-byx3-weic-7fg7-3kpdpjc4z28z</t>
  </si>
  <si>
    <t>fem66t9h-r4ji-62n6-yv3v-vejk32jh4524</t>
  </si>
  <si>
    <t>5895e8wk-kyft-7533-bha7-mztzxrcyfd6t</t>
  </si>
  <si>
    <t>na6mutmd-hk7c-diux-3naa-wjt8dcyn5bw6</t>
  </si>
  <si>
    <t>hxycaczn-ybfe-mmd9-9b5d-pwj6kibgacny</t>
  </si>
  <si>
    <t>ParameterOptional</t>
  </si>
  <si>
    <t>NIK</t>
  </si>
  <si>
    <t>loginId</t>
  </si>
  <si>
    <t>Q</t>
  </si>
  <si>
    <t>referenceNumber</t>
  </si>
  <si>
    <t>REF00001</t>
  </si>
  <si>
    <t>officeCode</t>
  </si>
  <si>
    <t>HO</t>
  </si>
  <si>
    <t>officeName</t>
  </si>
  <si>
    <t>HEAD_OFFICE</t>
  </si>
  <si>
    <t>question</t>
  </si>
  <si>
    <t>Registrasi User Pertama</t>
  </si>
  <si>
    <t>Source(MOBILE/WEB)</t>
  </si>
  <si>
    <t>MOBILE</t>
  </si>
  <si>
    <t>Login Credential</t>
  </si>
  <si>
    <t>$UsernameLogin</t>
  </si>
  <si>
    <t>$PasswordLogin</t>
  </si>
  <si>
    <t>;Image is noisy;</t>
  </si>
  <si>
    <t>;Image is out of focus/blurry; Image is unreadable;  Image is noisy;</t>
  </si>
  <si>
    <t>;Image is unreadable;  Image is noisy;</t>
  </si>
  <si>
    <t>;Image is unreadable;</t>
  </si>
  <si>
    <t>;Image is unreadable; Light reflection detected;</t>
  </si>
  <si>
    <t>;Invalid API key or tenant code</t>
  </si>
  <si>
    <t>;KK NOT FOUND</t>
  </si>
  <si>
    <t>Hit menggunakan KK dengan semua kriteria yang sesuai</t>
  </si>
  <si>
    <t>Hit menggunakan foto KK yang ditangkap oleh pengguna awam</t>
  </si>
  <si>
    <t>Hit menggunakan KK yang memiliki tingkat ketajaman tinggi</t>
  </si>
  <si>
    <t>Hit menggunakan KK dengan warna monokrom(hasil scan)</t>
  </si>
  <si>
    <t>Hit menggunakan KK dengan warna monokrom dan dirotasi 90 derajat</t>
  </si>
  <si>
    <t>Hit menggunakan KK yang diinvert upside down (dibalik secara vertikal)</t>
  </si>
  <si>
    <t>Hit menggunakan KK yang sedikit blur</t>
  </si>
  <si>
    <t>Hit menggunakan KK yang sangat blur</t>
  </si>
  <si>
    <t>Hit menggunakan KK yang memiliki tingkat keterbacaan rendah (noisy)</t>
  </si>
  <si>
    <t>Hit menggunakan KK yang tulisannya mirrored (dibalik secara horizontal)</t>
  </si>
  <si>
    <t>Hit menggunakan KK yang memiliki resolusi diatas 3840x2160</t>
  </si>
  <si>
    <t>Hit menggunakan KK yang memiliki resolusi jangkauan sistem (960 hingga 3840)</t>
  </si>
  <si>
    <t>Hit menggunakan KK yang memiliki resolusi dibawah 960x720</t>
  </si>
  <si>
    <t>Hit menggunakan API Key yang tidak sesuai dengan kode tenant (dalam kondisi ini, Tenant Code nya benar)</t>
  </si>
  <si>
    <t>Hit menggunakan kode tenant yang tidak sesuai dengan Key nya (dalam kondisi ini, Key nya benar)</t>
  </si>
  <si>
    <t>Hit menggunakan tipe file dengan extension .txt bukan .jpg/.png/.jpeg</t>
  </si>
  <si>
    <t>Hit menggunakan foto KK yang overexposure</t>
  </si>
  <si>
    <t>ImageFolder/KK/KKWorks1.jpg</t>
  </si>
  <si>
    <t>ImageFolder/KK/KKamatir.png</t>
  </si>
  <si>
    <t>ImageFolder/KK/KKamatir2.jpg</t>
  </si>
  <si>
    <t>ImageFolder/KK/KKblackwhite.jpg</t>
  </si>
  <si>
    <t>ImageFolder/KK/KKblackwhiterotated.png</t>
  </si>
  <si>
    <t>ImageFolder/KK/KKupsidedown1.jpg</t>
  </si>
  <si>
    <t>ImageFolder/KK/KKblurlevel1.jpg</t>
  </si>
  <si>
    <t>ImageFolder/KK/KKblurlevel2.jpg</t>
  </si>
  <si>
    <t>ImageFolder/KK/KKburiq1.png</t>
  </si>
  <si>
    <t>ImageFolder/KK/KKreverse1.jpg</t>
  </si>
  <si>
    <t>ImageFolder/KK/KKrestoobig1.jpg</t>
  </si>
  <si>
    <t>ImageFolder/KK/KKrestoobig2.png</t>
  </si>
  <si>
    <t>ImageFolder/KK/KKrestoosmall1.jpg</t>
  </si>
  <si>
    <t>ImageFolder/KK/KKrestoosmall2.png</t>
  </si>
  <si>
    <t>hxycaczn-ybfe-mmd9-9b5d-pwj7kibgacny</t>
  </si>
  <si>
    <t>Parameter Optional</t>
  </si>
  <si>
    <t>custNo</t>
  </si>
  <si>
    <t>refocrKK</t>
  </si>
  <si>
    <t>TL Check</t>
  </si>
  <si>
    <t>;Unexpected Error</t>
  </si>
  <si>
    <t>;Image is too dark; Image is out of focus/blurry;  Image is noisy; Image is unreadable;</t>
  </si>
  <si>
    <t>;Image is too dark; Image is out of focus/blurry;  Light reflection detected; Image is noisy;</t>
  </si>
  <si>
    <t>;Image is too dark;   Image is noisy;</t>
  </si>
  <si>
    <t>;Image is out of focus/blurry;   Image is unreadable;</t>
  </si>
  <si>
    <t>Hit menggunakan foto STNK yang memenuhi kriteria</t>
  </si>
  <si>
    <t>Hit menggunakan foto STNK yang terlipat dan berkerut</t>
  </si>
  <si>
    <t>Hit menggunakan foto STNK yang sedikit blur</t>
  </si>
  <si>
    <t>Hit menggunakan foto STNK yang sangat blur</t>
  </si>
  <si>
    <t>Hit dimana dalam satu foto terdapat beberapa STNK dan berdekatan</t>
  </si>
  <si>
    <t>Hit dimana pada bagian bukti pelunasan pembayaran sedikit terpotong pada bagian tanggal berlaku nya</t>
  </si>
  <si>
    <t>Hit dimana pada foto hanya terdapat bagian pajak dari STNK saja</t>
  </si>
  <si>
    <t>Hit dengan STNK yang memiliki resolusi diatas 3840x2160</t>
  </si>
  <si>
    <t>Hit dengan STNK yang memiliki resolusi dibawah 960x720</t>
  </si>
  <si>
    <t>Hit menggunakan foto STNK yang dibalut sampul plastik, selain itu hanya ada satu bagian STNK dalam frame</t>
  </si>
  <si>
    <t>Hit menggunakan STNK yang merupakan template dari hasil pencarian. Memiliki resolusi yang sangat rendah</t>
  </si>
  <si>
    <t>Hit menggunakan STNK template yang merupakan hasil pencarian. Terdapat 2 sisi dari STNK dalam satu frame</t>
  </si>
  <si>
    <t>Hit menggunakan foto STNK yang overexposure</t>
  </si>
  <si>
    <t>ImageFolder/STNK/STNKWorks1.jpg</t>
  </si>
  <si>
    <t>ImageFolder/STNK/STNKberkerut.jpg</t>
  </si>
  <si>
    <t>ImageFolder/STNK/STNKblurlevel1.png</t>
  </si>
  <si>
    <t>ImageFolder/STNK/STNKblurlevel2.png</t>
  </si>
  <si>
    <t>ImageFolder/STNK/STNKfotoasal.jpg</t>
  </si>
  <si>
    <t>ImageFolder/STNK/STNKfotoasal2.jpg</t>
  </si>
  <si>
    <t>ImageFolder/STNK/STNKpajakonly.jpg</t>
  </si>
  <si>
    <t>ImageFolder/STNK/STNKpajakonly2.jpg</t>
  </si>
  <si>
    <t>ImageFolder/STNK/STNKrestoobig.jpg</t>
  </si>
  <si>
    <t>ImageFolder/STNK/STNKrestoolow.jpg</t>
  </si>
  <si>
    <t>ImageFolder/STNK/STNKsampulplastik.jpg</t>
  </si>
  <si>
    <t>ImageFolder/STNK/STNKtemplate.jpg</t>
  </si>
  <si>
    <t>ImageFolder/STNK/STNKtemplate2.jpg</t>
  </si>
  <si>
    <t>ImageFolder/STNK/STNKberbayang.png</t>
  </si>
  <si>
    <t>ImageFolder/STNK/STNKoverexposure.png</t>
  </si>
  <si>
    <t>IDR</t>
  </si>
  <si>
    <t>refocrSTNK</t>
  </si>
  <si>
    <t>;BPKB Hal 2 or 3 not found</t>
  </si>
  <si>
    <t>;BPKB Hal 2 : Image resolution is below 480 x 360 or above 2560 x 1920 (Document Only).</t>
  </si>
  <si>
    <t>;BPKB Hal 2 or 3 not found;BPKB Hal 2 or 3 not found</t>
  </si>
  <si>
    <t>Hit dengan halaman 2 dan 3 yang sesuai kriteria</t>
  </si>
  <si>
    <t>Hit dengan foto BPKB yang sangat blur dan sedikit blur</t>
  </si>
  <si>
    <t>Hit dengan foto BPKB yang blur dan berkebalikan dengan TC sebelumnya</t>
  </si>
  <si>
    <t>Hit dengan foto BPKB yang bercampur dengan STNK di halaman 2, dan di halaman 3 adalah foto yang sesuai kriteria</t>
  </si>
  <si>
    <t>Hit dimana halaman 2 BPKB diisi dengan beberapa BPKB, dan halaman 3 adalah versi laman dari BPKB</t>
  </si>
  <si>
    <t>Hit dimana halaman 2 merupakan tipe lama dari BPKB dan halaman 3 adalah laman dengan tingkat resolusi tinggi</t>
  </si>
  <si>
    <t>Hit dengan BPKB halaman 2 versi lama dan halaman 3 adalah BPKB yang difoto dalam keadaan minim cahaya</t>
  </si>
  <si>
    <t>Hit dengan BPKB halaman 2 yang terkena lampu flash dan halaman 3 yang sesuai kriteria</t>
  </si>
  <si>
    <t>Hit dengan BPKB halaman 2 yang memiliki resolusi diatas 2560x1920</t>
  </si>
  <si>
    <t>Hit BPKB menggunakan API Key yang salah ( tenant code benar)</t>
  </si>
  <si>
    <t>Hit dengan halaman 2 yang memiliki resolusi dibawah 960x720 dan halaman 3 yang difoto dalam kondisi minim cahaya</t>
  </si>
  <si>
    <t>Hit dengan halaman 2 yang sesuai kriteria dan halaman 3 berisi file text</t>
  </si>
  <si>
    <t>Hit dengan halaman 2 berisi file text dan halaman 3 berisi BPKB yang sesuai kriteria</t>
  </si>
  <si>
    <t>$halaman1</t>
  </si>
  <si>
    <t>ImageFolder/BPKB/Hal2/BPKB_cahayaMinim.jpg</t>
  </si>
  <si>
    <t>ImageFolder/BPKB/Hal2/BPKB_blurlevel2.jpg</t>
  </si>
  <si>
    <t>ImageFolder/BPKB/Hal2/BPKB_blurlevel1.jpg</t>
  </si>
  <si>
    <t>ImageFolder/BPKB/Hal2/BPKB_campurSTNK.jpg</t>
  </si>
  <si>
    <t>ImageFolder/BPKB/Hal2/BPKB_double.jpg</t>
  </si>
  <si>
    <t>ImageFolder/BPKB/Hal2/BPKB_old.jpg</t>
  </si>
  <si>
    <t>ImageFolder/BPKB/Hal2/BPKB_old2.png</t>
  </si>
  <si>
    <t>ImageFolder/BPKB/Hal2/BPKB_overexposure.jpg</t>
  </si>
  <si>
    <t>ImageFolder/BPKB/Hal2/BPKB_restoohigh.jpg</t>
  </si>
  <si>
    <t>ImageFolder/BPKB/Hal2/BPKB_restoolow.png</t>
  </si>
  <si>
    <t>ImageFolder/BPKB/Hal3/BPKB_works.jpg</t>
  </si>
  <si>
    <t>$halaman2</t>
  </si>
  <si>
    <t>ImageFolder/BPKB/Hal3/BPKB_blurlevel1.jpg</t>
  </si>
  <si>
    <t>ImageFolder/BPKB/Hal3/BPKB_blurlevel2.jpg</t>
  </si>
  <si>
    <t>ImageFolder/BPKB/Hal3/BPKB_meetrequirement.jpg</t>
  </si>
  <si>
    <t>ImageFolder/BPKB/Hal3/BPKB_oldVersion.png</t>
  </si>
  <si>
    <t>ImageFolder/BPKB/Hal3/BPKB_shouldworks.jpg</t>
  </si>
  <si>
    <t>ImageFolder/BPKB/Hal3/BPKB_agak buram.jpg</t>
  </si>
  <si>
    <t>Customer No.</t>
  </si>
  <si>
    <t>OfficeCode</t>
  </si>
  <si>
    <t>OfficeName</t>
  </si>
  <si>
    <t>Question</t>
  </si>
  <si>
    <t>BPKB Hal 2 dan 3 (9)</t>
  </si>
  <si>
    <t>LoginID</t>
  </si>
  <si>
    <t>refNumber</t>
  </si>
  <si>
    <t>MAL-001</t>
  </si>
  <si>
    <t>source</t>
  </si>
  <si>
    <t>UsernameLogin</t>
  </si>
  <si>
    <t>PasswordLogin</t>
  </si>
  <si>
    <t>Hit menggunakan foto NPWP yang sesuai dengan kriteria</t>
  </si>
  <si>
    <t>Hit menggunakan foto NPWP yang merupakan versi terbaru</t>
  </si>
  <si>
    <t>Hit menggunakan foto NPWP yang sedikit blur</t>
  </si>
  <si>
    <t>Hit menggunakan foto NPWP yang sangat blur</t>
  </si>
  <si>
    <t>Hit dengan foto NPWP yang didapat dari kondisi minim cahaya</t>
  </si>
  <si>
    <t>Hit dengan foto NPWP yang merupakan hasil tangkapan kamera smartphone ke layar LCD</t>
  </si>
  <si>
    <t>Hit dengan foto NPWP yang memiliki resolusi diatas 3840x2160</t>
  </si>
  <si>
    <t>Hit dengan foto NPWP yang memiliki resolusi dibawah 960x720</t>
  </si>
  <si>
    <t>Hit dengan foto NPWP dimana detail kurang tajam tapi masih terbaca</t>
  </si>
  <si>
    <t>Hit dengan foto NPWP yang memenuhi kriteria</t>
  </si>
  <si>
    <t>Hit dengan foto NPWP yang sedikit terpotong di bagian tanggal terdaftar</t>
  </si>
  <si>
    <t>Hit menggunakan key yang tidak sesuai dengan tenant code nya ( key nya benar)</t>
  </si>
  <si>
    <t>Hit dengan gambar NPWP yang ditangkap dalam kondisi minim cahaya sehingga menimbulkan noise</t>
  </si>
  <si>
    <t>Hit menggunakan foto NPWP yang overexposure</t>
  </si>
  <si>
    <t>ImageFolder/NPWP/NPWP.jpg</t>
  </si>
  <si>
    <t>ImageFolder/NPWP/NPWP_belakang.png</t>
  </si>
  <si>
    <t>ImageFolder/NPWP/NPWP_blurlevel1.jpg</t>
  </si>
  <si>
    <t>ImageFolder/NPWP/NPWP_blurlevel2.png</t>
  </si>
  <si>
    <t>ImageFolder/NPWP/NPWP_dark.jpg</t>
  </si>
  <si>
    <t>ImageFolder/NPWP/NPWP_monitor.jpg</t>
  </si>
  <si>
    <t>ImageFolder/NPWP/NPWP_restoohigh.jpg</t>
  </si>
  <si>
    <t>ImageFolder/NPWP/NPWP_restoolow.jpg</t>
  </si>
  <si>
    <t>ImageFolder/NPWP/NPWP1.png</t>
  </si>
  <si>
    <t>ImageFolder/NPWP/NPWP2.jpg</t>
  </si>
  <si>
    <t>ImageFolder/NPWP/NPWP_kepotong.png</t>
  </si>
  <si>
    <t>ImageFolder/NPWP/NPWP_amatir.jpg</t>
  </si>
  <si>
    <t>ImageFolder/NPWP/NPWP_overexposure.png</t>
  </si>
  <si>
    <t>REF0001</t>
  </si>
  <si>
    <t>check response header</t>
  </si>
  <si>
    <t>;null</t>
  </si>
  <si>
    <t>Hit dengan rekening koran yang sesuai kriteria</t>
  </si>
  <si>
    <t>Hit dengan rekening koran yang memiliki watermark dengan opacity yang tidak terlalu tinggi</t>
  </si>
  <si>
    <t>Hit dengan rekening koran yang memiliki watermark dengan opacity yang tinggi</t>
  </si>
  <si>
    <t>Hit dengan rekening koran yang tidak memiliki laman total transaksi</t>
  </si>
  <si>
    <t>Hit dengan rekening koran yang memiliki ukuran file besar diatas 2MB</t>
  </si>
  <si>
    <t>Hit dengan rekening koran company yang masih sesuai dengan kriteria</t>
  </si>
  <si>
    <t>Hit dengan rekening koran yang memiliki 2 halaman saja</t>
  </si>
  <si>
    <t>Hit dengan format rekening koran yang tidak sesuai kriteria</t>
  </si>
  <si>
    <t>Hit dengan file yang bukan pdf melainkan jpg (foto)</t>
  </si>
  <si>
    <t>Hit dengan file yang bukan pdf melainkan bentuk .docx</t>
  </si>
  <si>
    <t>Hit menggunakan key API yang tidak sesuai dengan tenant code nya</t>
  </si>
  <si>
    <t>Hit menggunakan tipe file dengan extension .txt bukan .pdf</t>
  </si>
  <si>
    <t>ImageFolder/RKMandiri/RKMandiri1.pdf</t>
  </si>
  <si>
    <t>ImageFolder/RKMandiri/RKMandiri2.pdf</t>
  </si>
  <si>
    <t>ImageFolder/RKMandiri/RKMandiri8.pdf</t>
  </si>
  <si>
    <t>ImageFolder/RKMandiri/RKMandiri3.pdf</t>
  </si>
  <si>
    <t>ImageFolder/RKMandiri/RKMandiri4.pdf</t>
  </si>
  <si>
    <t>ImageFolder/RKMandiri/RKMandiri5.pdf</t>
  </si>
  <si>
    <t>ImageFolder/RKMandiri/RKMandiri6.pdf</t>
  </si>
  <si>
    <t>ImageFolder/RKMandiri/RKMandiri7.pdf</t>
  </si>
  <si>
    <t>ImageFolder/RKMandiri/RKMandiri.jpg</t>
  </si>
  <si>
    <t>ImageFolder/RKMandiri/RKMandiri.docx</t>
  </si>
  <si>
    <t>OCR Rek. Koran Mandiri</t>
  </si>
  <si>
    <t>Hit dengan rekening koran tahapan BCA</t>
  </si>
  <si>
    <t>Hit dengan rekening koran Giro BCA</t>
  </si>
  <si>
    <t>Hit dengan watermark tipis pada semua laman rekening koran</t>
  </si>
  <si>
    <t>Hit dengan watermark tebal pada semua laman rekening koran</t>
  </si>
  <si>
    <t>Hit dengan rekening koran yang berasal dari Tabungan Tahapan Xpresi</t>
  </si>
  <si>
    <t>Hit dengan RK BCA yang memiliki halaman mutasi diatas 10</t>
  </si>
  <si>
    <t>Hit dengan rekening koran digital BCA yang resmi</t>
  </si>
  <si>
    <t>ImageFolder/RKBCA/RKBCA1.pdf</t>
  </si>
  <si>
    <t>ImageFolder/RKBCA/RKBCA2.pdf</t>
  </si>
  <si>
    <t>ImageFolder/RKBCA/RKBCA3.pdf</t>
  </si>
  <si>
    <t>ImageFolder/RKBCA/RKBCA8.pdf</t>
  </si>
  <si>
    <t>ImageFolder/RKBCA/RKBCA4.pdf</t>
  </si>
  <si>
    <t>ImageFolder/RKBCA/RKBCA5.pdf</t>
  </si>
  <si>
    <t>ImageFolder/RKBCA/RKBCA6.pdf</t>
  </si>
  <si>
    <t>ImageFolder/RKBCA/RKBCA7.pdf</t>
  </si>
  <si>
    <t>ImageFolder/RKBCA/RKBCA.jpeg</t>
  </si>
  <si>
    <t>ImageFolder/RKBCA/RKBCA.docx</t>
  </si>
  <si>
    <t>OCR Rek. Koran BCA</t>
  </si>
  <si>
    <t>Success, semua parameter terpenuhi dan valid</t>
  </si>
  <si>
    <t>Success tanpa parameter optional</t>
  </si>
  <si>
    <t>Fullname menggunakan nama bebas</t>
  </si>
  <si>
    <t>IDnumber kurang dari 16 digit</t>
  </si>
  <si>
    <t>IDNumber lebih dari 16 digit</t>
  </si>
  <si>
    <t>Nomor telepon kurang dari 11 digit(9)</t>
  </si>
  <si>
    <t>Nomor telepon lebih dari 11 digit (13)</t>
  </si>
  <si>
    <t>Isi tanggal lahir dengan format hari yang salah</t>
  </si>
  <si>
    <t>Isi tanggal lahir dengan format bulan yang salah</t>
  </si>
  <si>
    <t>Isi tanggal lahir dengan format tahun yang salah</t>
  </si>
  <si>
    <t>Hit menggunakan tenant code yang salah</t>
  </si>
  <si>
    <t>Hit menggunakan tenant key yang salah</t>
  </si>
  <si>
    <t>$selfiephoto</t>
  </si>
  <si>
    <t>$mobilephone</t>
  </si>
  <si>
    <t>+62812345678</t>
  </si>
  <si>
    <t>+628123456</t>
  </si>
  <si>
    <t>+6281234567835</t>
  </si>
  <si>
    <t>$idNumber</t>
  </si>
  <si>
    <t>$fullName</t>
  </si>
  <si>
    <t>UserGDAB</t>
  </si>
  <si>
    <t>User1234</t>
  </si>
  <si>
    <t>$tanggalLahir</t>
  </si>
  <si>
    <t>1980-01-01</t>
  </si>
  <si>
    <t>1980-01-1</t>
  </si>
  <si>
    <t>1980-1-01</t>
  </si>
  <si>
    <t>980-01-01</t>
  </si>
  <si>
    <t>Verifikasi Identitas Dukcapil</t>
  </si>
  <si>
    <t>CF</t>
  </si>
  <si>
    <t>Success tambah saldo IDR</t>
  </si>
  <si>
    <t>Success tambah saldo OCR KTP</t>
  </si>
  <si>
    <t>Success tambah saldo OCR KK</t>
  </si>
  <si>
    <t>Gagal topup karena tipe saldo kosong</t>
  </si>
  <si>
    <t>$Username Billing</t>
  </si>
  <si>
    <t>ADMESIGN</t>
  </si>
  <si>
    <t>$Password Billing</t>
  </si>
  <si>
    <t>password</t>
  </si>
  <si>
    <t>$Tenant</t>
  </si>
  <si>
    <t>$Vendor</t>
  </si>
  <si>
    <t>$Tipe Saldo</t>
  </si>
  <si>
    <t>$Tambah Saldo</t>
  </si>
  <si>
    <t>$Nomor tagihan</t>
  </si>
  <si>
    <t>$Catatan</t>
  </si>
  <si>
    <t>$Tanggal Pembelian (YYYY-MM-DD)</t>
  </si>
  <si>
    <t>Filter Saldo</t>
  </si>
  <si>
    <t>Reason Failed</t>
  </si>
  <si>
    <t>-</t>
  </si>
  <si>
    <t>Success create tenant</t>
  </si>
  <si>
    <t>Mandatory tidak lengkap</t>
  </si>
  <si>
    <t>Success edit services</t>
  </si>
  <si>
    <t>Success Edit Tenant</t>
  </si>
  <si>
    <t>Success ubah charge type</t>
  </si>
  <si>
    <t>Is Mandatory Complete</t>
  </si>
  <si>
    <t>Action</t>
  </si>
  <si>
    <t>New</t>
  </si>
  <si>
    <t>Service</t>
  </si>
  <si>
    <t>Edit</t>
  </si>
  <si>
    <t>ChargeType</t>
  </si>
  <si>
    <t>Search Tenant</t>
  </si>
  <si>
    <t>$NamaTenant</t>
  </si>
  <si>
    <t>Roemah Finance</t>
  </si>
  <si>
    <t>$Status</t>
  </si>
  <si>
    <t>Active</t>
  </si>
  <si>
    <t>Tenant</t>
  </si>
  <si>
    <t>Sumber Jaya Makmur Finance</t>
  </si>
  <si>
    <t>WOM Finance</t>
  </si>
  <si>
    <t>$KodeTenant</t>
  </si>
  <si>
    <t>SJM</t>
  </si>
  <si>
    <t>ESIGN/ADINS</t>
  </si>
  <si>
    <t>$LabelRefNumber</t>
  </si>
  <si>
    <t>OTP</t>
  </si>
  <si>
    <t>Auto Generate API Key</t>
  </si>
  <si>
    <t>API Key</t>
  </si>
  <si>
    <t>Batas Saldo</t>
  </si>
  <si>
    <t>Services</t>
  </si>
  <si>
    <t>OCR BPKB;Liveness Face Compare;Verifikasi Dukcapil Tanpa Biometrik;Id Forgery</t>
  </si>
  <si>
    <t>200;300;400;100</t>
  </si>
  <si>
    <t>100;200;300;400</t>
  </si>
  <si>
    <t>Penerima Email Reminder</t>
  </si>
  <si>
    <t>Email</t>
  </si>
  <si>
    <t>williswy@ad-ins.com;williswy@gmail.com</t>
  </si>
  <si>
    <t>wwf@ad-ins.com;wwf@gmail.com</t>
  </si>
  <si>
    <t>$Email User Admin</t>
  </si>
  <si>
    <t>williswy@ad-ins.com</t>
  </si>
  <si>
    <t>wwf@ad-ins.com</t>
  </si>
  <si>
    <t>$Kode Akses User Admin</t>
  </si>
  <si>
    <t>password1111</t>
  </si>
  <si>
    <t>password1234</t>
  </si>
  <si>
    <t>Services Setting</t>
  </si>
  <si>
    <t>ServicesCheck</t>
  </si>
  <si>
    <t>OTP;DOC;SDT;SMS</t>
  </si>
  <si>
    <t>VendorCheck</t>
  </si>
  <si>
    <t>DJP;ESG;INDR;DIGI</t>
  </si>
  <si>
    <t>ServicesUncheck</t>
  </si>
  <si>
    <t>OCR_KTP;OCR_REKKORAN_BCA;OCR_REKKORAN_MANDIRI;OCR_STNK</t>
  </si>
  <si>
    <t>VendorUncheck</t>
  </si>
  <si>
    <t>VIDA;VIDA;ESG;DIGI</t>
  </si>
  <si>
    <t>ESG;ESG;ESG;ESG</t>
  </si>
  <si>
    <t>Balance ChargeType Check</t>
  </si>
  <si>
    <t>OCR_KTP;OCR_NPWP</t>
  </si>
  <si>
    <t>Balance ChargeType Uncheck</t>
  </si>
  <si>
    <t>OCR_KK;DOC</t>
  </si>
  <si>
    <t>Info</t>
  </si>
  <si>
    <t>Keterangan</t>
  </si>
  <si>
    <t>Vendor</t>
  </si>
  <si>
    <t>DJP</t>
  </si>
  <si>
    <t>VRF</t>
  </si>
  <si>
    <t>Verification</t>
  </si>
  <si>
    <t>INDR</t>
  </si>
  <si>
    <t>DUKCAPIL_NOBIO</t>
  </si>
  <si>
    <t>Verifikasi Dukcapil Tanpa Biometrik</t>
  </si>
  <si>
    <t>ESG</t>
  </si>
  <si>
    <t>OCR_BUKU_TABUNGAN_MANDIRI</t>
  </si>
  <si>
    <t>OCR BUKU TABUNGAN MANDIRI</t>
  </si>
  <si>
    <t>DIGI</t>
  </si>
  <si>
    <t>OCR_KTP</t>
  </si>
  <si>
    <t>OCR_NPWP</t>
  </si>
  <si>
    <t>OCR NPWP</t>
  </si>
  <si>
    <t>OCR_BPKB</t>
  </si>
  <si>
    <t>OCR_KK</t>
  </si>
  <si>
    <t>SMS</t>
  </si>
  <si>
    <t>SMS Notif</t>
  </si>
  <si>
    <t>SDT</t>
  </si>
  <si>
    <t>Stamp Duty</t>
  </si>
  <si>
    <t>OCR_STNK</t>
  </si>
  <si>
    <t>LIVENESS_FACECOMPARE</t>
  </si>
  <si>
    <t>Liveness Face Compare</t>
  </si>
  <si>
    <t>CDE</t>
  </si>
  <si>
    <t>Credit Decision Engine</t>
  </si>
  <si>
    <t>VALIDASI_SAMSAT</t>
  </si>
  <si>
    <t>Validasi Samsat</t>
  </si>
  <si>
    <t>FACE_COMPARE</t>
  </si>
  <si>
    <t>Face Compare</t>
  </si>
  <si>
    <t>LIVENESS</t>
  </si>
  <si>
    <t>Liveness</t>
  </si>
  <si>
    <t>ROBO_SLIK</t>
  </si>
  <si>
    <t>Robot Slik</t>
  </si>
  <si>
    <t>IDFORGERY_OCRKTP</t>
  </si>
  <si>
    <t>ID Forgery + OCR KTP</t>
  </si>
  <si>
    <t>ID_FORGERY</t>
  </si>
  <si>
    <t>ID Forgery</t>
  </si>
  <si>
    <t>DUKCAPIL_VIDA</t>
  </si>
  <si>
    <t>Success search with all criteria and all function active</t>
  </si>
  <si>
    <t>Success search dengan field pengguna dan nama dokumen tidak terisi</t>
  </si>
  <si>
    <t>Success search dengan mengisi field mandatory saja</t>
  </si>
  <si>
    <t>Tipe Transaksi</t>
  </si>
  <si>
    <t>Tanggal Transaksi Dari</t>
  </si>
  <si>
    <t>2023-05-01</t>
  </si>
  <si>
    <t>Pengguna</t>
  </si>
  <si>
    <t>ADMIN ESIGN</t>
  </si>
  <si>
    <t>Hasil Proses</t>
  </si>
  <si>
    <t>Ref Number</t>
  </si>
  <si>
    <t>Nama Dokumen</t>
  </si>
  <si>
    <t>Tanggal Transaksi hingga</t>
  </si>
  <si>
    <t>2023-05-03</t>
  </si>
  <si>
    <t>Kantor</t>
  </si>
  <si>
    <t>Controller</t>
  </si>
  <si>
    <t>Username</t>
  </si>
  <si>
    <t>Success verifikasi</t>
  </si>
  <si>
    <t>Data Login</t>
  </si>
  <si>
    <t>API KEY controller</t>
  </si>
  <si>
    <t>Tipe API KEY</t>
  </si>
  <si>
    <t>OCR BPKB;Liveness Face Compare;Verifikasi Dukcapil Tanpa Biometrik;OTP</t>
  </si>
  <si>
    <t>WIKY WILLIS COMPANY</t>
  </si>
  <si>
    <t>WWC</t>
  </si>
  <si>
    <t>kEZDJp</t>
  </si>
  <si>
    <t>apV55o</t>
  </si>
  <si>
    <t>;FailedStoreDB</t>
  </si>
  <si>
    <t>;ID Number length must be 16</t>
  </si>
  <si>
    <t>;mobile</t>
  </si>
  <si>
    <t>;Incorrect Date value</t>
  </si>
  <si>
    <t>;selfiePhoto</t>
  </si>
  <si>
    <t>;Mandatory is incomplete</t>
  </si>
  <si>
    <t>Hit menggunakan file dengan extension selain .jpg, .jpeg, .png</t>
  </si>
  <si>
    <t>Hit API menggunakan foto blur dengan intensitas tinggi</t>
  </si>
  <si>
    <t>Hit menggunakan foto putih bersih</t>
  </si>
  <si>
    <t>Hit menggunaka foto dengan resolusi diatas 3840x2160</t>
  </si>
  <si>
    <t>Use Verifikasi Identitas Dukcapil</t>
  </si>
  <si>
    <t>Success hit, lalu cek mutasi menggunakan tipe transaksi Use, bukan All</t>
  </si>
  <si>
    <t>Success create role baru</t>
  </si>
  <si>
    <t>SEDAYU@GMAIL.COM</t>
  </si>
  <si>
    <t>P@ssw0rd123</t>
  </si>
  <si>
    <t>Filter Role</t>
  </si>
  <si>
    <t>Nama Role</t>
  </si>
  <si>
    <t>Status Role</t>
  </si>
  <si>
    <t>Edit Role</t>
  </si>
  <si>
    <t>SUPERVISOR</t>
  </si>
  <si>
    <t>$Nama Role</t>
  </si>
  <si>
    <t>$Edit Status Role</t>
  </si>
  <si>
    <t>New Role</t>
  </si>
  <si>
    <t>$Add RoleName</t>
  </si>
  <si>
    <t>Setting Role</t>
  </si>
  <si>
    <t>API_DOCUMENTATION</t>
  </si>
  <si>
    <t>API_KEY</t>
  </si>
  <si>
    <t>BALANCE</t>
  </si>
  <si>
    <t>COUPON</t>
  </si>
  <si>
    <t>LIST_SERVICE_PRICE</t>
  </si>
  <si>
    <t>API Documentation</t>
  </si>
  <si>
    <t>Balance</t>
  </si>
  <si>
    <t>Coupon</t>
  </si>
  <si>
    <t>List Service Price</t>
  </si>
  <si>
    <t>API_KEY;BALANCE;LIST_SERVICE_PRICE</t>
  </si>
  <si>
    <t>$MenuChecked</t>
  </si>
  <si>
    <t>$MenuUnchecked</t>
  </si>
  <si>
    <t>Username Login</t>
  </si>
  <si>
    <t>Password Login</t>
  </si>
  <si>
    <t>Menu Code</t>
  </si>
  <si>
    <t>NEWROLEX1</t>
  </si>
  <si>
    <t>Success edit role</t>
  </si>
  <si>
    <t>Settings</t>
  </si>
  <si>
    <t>Misalkan yang di check : API_KEY dan BALANCE, maka sisanya harus masuk ke kolom uncheck</t>
  </si>
  <si>
    <t>** untuk penggunaan Uncheck Menu diusahakan kebalikan dari yang di check</t>
  </si>
  <si>
    <t>Filter User</t>
  </si>
  <si>
    <t>Role</t>
  </si>
  <si>
    <t>$Email</t>
  </si>
  <si>
    <t>$FirstName</t>
  </si>
  <si>
    <t>$LastName</t>
  </si>
  <si>
    <t>$Password</t>
  </si>
  <si>
    <t>$Role</t>
  </si>
  <si>
    <t>Edit User</t>
  </si>
  <si>
    <t>$Firstname</t>
  </si>
  <si>
    <t>$Status Aktivasi</t>
  </si>
  <si>
    <t>Inactive</t>
  </si>
  <si>
    <t>Success create user baru</t>
  </si>
  <si>
    <t>FRENCENT.KINSELTON@AD-INS.COM</t>
  </si>
  <si>
    <t>KINGJOJO@GM.COM</t>
  </si>
  <si>
    <t>KING</t>
  </si>
  <si>
    <t>JOJO</t>
  </si>
  <si>
    <t>P@ssword123</t>
  </si>
  <si>
    <t>3NEWROLE2</t>
  </si>
  <si>
    <t>ResendController</t>
  </si>
  <si>
    <t>ShouldResendVerif?</t>
  </si>
  <si>
    <t>New(Add) User</t>
  </si>
  <si>
    <t>Success edit user baru</t>
  </si>
  <si>
    <t>Gordon</t>
  </si>
  <si>
    <t>Ramsay</t>
  </si>
  <si>
    <t>3NEWROLE9</t>
  </si>
  <si>
    <t>Sukses Resend verif email saja</t>
  </si>
  <si>
    <t>Nama File</t>
  </si>
  <si>
    <t>Directory</t>
  </si>
  <si>
    <t>Is Xpath change to Relative</t>
  </si>
  <si>
    <t>New Relative Path</t>
  </si>
  <si>
    <t>Is removed?</t>
  </si>
  <si>
    <t>Object Repository/API_KEY/Page_API Documentation</t>
  </si>
  <si>
    <t>**Warna Kuning berarti file dihilangkan</t>
  </si>
  <si>
    <t>*Area yang diarsir abu-abu tidak dilakukan perubahan sama sekali</t>
  </si>
  <si>
    <t>div_OCR KTP</t>
  </si>
  <si>
    <t>div_Silahkan pilih API yang akan diunduh do_18ee2e</t>
  </si>
  <si>
    <t>Object Repository/API_KEY/Page_Add Api Key</t>
  </si>
  <si>
    <t>FrameOK</t>
  </si>
  <si>
    <t>div_Code 1202 Tidak bisa memiliki lebih dari 1 tipe api key yang sama</t>
  </si>
  <si>
    <t>select_Tipe API KeyPRODUCTIONTRIAL</t>
  </si>
  <si>
    <t>New Name : select_tipeAPI</t>
  </si>
  <si>
    <t>div_4 total</t>
  </si>
  <si>
    <t>Object Repository/API_KEY/Page_Api Key List</t>
  </si>
  <si>
    <t>div_active</t>
  </si>
  <si>
    <t>div_FilterKode Tenant Nama Tenant Tipe API _9c9594</t>
  </si>
  <si>
    <t>div_Inactive</t>
  </si>
  <si>
    <t>div_PRODUCTION</t>
  </si>
  <si>
    <t>div_Pilih StatusAll</t>
  </si>
  <si>
    <t>div_Pilih Tipe API KeyAll</t>
  </si>
  <si>
    <t>div_Set Ulang Cari</t>
  </si>
  <si>
    <t>div_Status Pilih StatusActive</t>
  </si>
  <si>
    <t>div_TRIAL</t>
  </si>
  <si>
    <t>i_Aksi_datatable-icon-left</t>
  </si>
  <si>
    <t>i_Aksi_datatable-icon-prev</t>
  </si>
  <si>
    <t>i_Aksi_datatable-icon-right</t>
  </si>
  <si>
    <t>i_Aksi_datatable-icon-skip</t>
  </si>
  <si>
    <t>//*[@class = 'datatable-icon-left']</t>
  </si>
  <si>
    <t>//*[@class = 'datatable-icon-prev']</t>
  </si>
  <si>
    <t>//*[@class = 'datatable-icon-right']</t>
  </si>
  <si>
    <t>//*[@class = 'datatable-icon-skip']</t>
  </si>
  <si>
    <t>i_Keluar_ft-x ng-tns-c133-1</t>
  </si>
  <si>
    <t>input_Kode Tenant_tenantCode</t>
  </si>
  <si>
    <t>input_Nama Tenant_tenantName</t>
  </si>
  <si>
    <t>li</t>
  </si>
  <si>
    <t>li_1</t>
  </si>
  <si>
    <t>li_2</t>
  </si>
  <si>
    <t>isPagingDisabled -&gt; isPagingEnabled</t>
  </si>
  <si>
    <t>span_Inactive</t>
  </si>
  <si>
    <t>span_PRODUCTION</t>
  </si>
  <si>
    <t>span_PRODUCTION_ng-arrow-wrapper</t>
  </si>
  <si>
    <t>span_TRIAL</t>
  </si>
  <si>
    <t>Object Repository/API_KEY/Page_Balance</t>
  </si>
  <si>
    <t>i_Catatan_datatable-icon-skip</t>
  </si>
  <si>
    <t>i_POKEMON APAAJA_ft-menu font-medium</t>
  </si>
  <si>
    <t>TotalTrx</t>
  </si>
  <si>
    <t>div_Active</t>
  </si>
  <si>
    <t>div_Kunci API dengan tipe tersebut sudah aktif</t>
  </si>
  <si>
    <t>div_Status API Key Enter activation statusI_e6aed9</t>
  </si>
  <si>
    <t>div_Success</t>
  </si>
  <si>
    <t>i_POKEMON APAAJA_ft-menu font-medium-3.</t>
  </si>
  <si>
    <t>span_Active_ng-arrow-wrapper</t>
  </si>
  <si>
    <t>Object Repository/API_KEY/Page_Edit Api Key</t>
  </si>
  <si>
    <t>button_Verifikasi</t>
  </si>
  <si>
    <t>div_id(katalon-rec_elementInfoDiv)</t>
  </si>
  <si>
    <t>iframe_Lupa Kata Sandi_a-ahh08nxacpoi.</t>
  </si>
  <si>
    <t>iframe_Lupa Kata Sandi_a-sjeemv2ss1l</t>
  </si>
  <si>
    <t>img_motor_rc-image-tile-33</t>
  </si>
  <si>
    <t>Object Repository/API_KEY/Page_Login - eendigo Platform</t>
  </si>
  <si>
    <t>Object Repository/API_KEY/Page_eSignHub - Adicipta Inovasi Teknologi</t>
  </si>
  <si>
    <t>div_17</t>
  </si>
  <si>
    <t>div_ADINS</t>
  </si>
  <si>
    <t>div_IDR</t>
  </si>
  <si>
    <t>div_QUICKSILVER</t>
  </si>
  <si>
    <t>div_Tanggal Pembelian_input-group-text</t>
  </si>
  <si>
    <t>div_TenantPilih tenantQUICKSILVERVendorPili_718b8e</t>
  </si>
  <si>
    <t>div_TenantPilih tenantQUICKSILVERVendorPili_efc6e4</t>
  </si>
  <si>
    <t>div_Topup success</t>
  </si>
  <si>
    <t>fieldset_Tambah Saldo</t>
  </si>
  <si>
    <t>i_Tanggal Pembelian_fa fa-calendar</t>
  </si>
  <si>
    <t>input_Selamat datang kembali di Billing Sys_768062</t>
  </si>
  <si>
    <t>input_Selamat datang kembali di Billing Sys_95ee84</t>
  </si>
  <si>
    <t>//*[@class = 'page-count ng-star-inserted']</t>
  </si>
  <si>
    <t>totalData</t>
  </si>
  <si>
    <t>buttonNextPage</t>
  </si>
  <si>
    <t>Object Repository/LayananSaya</t>
  </si>
  <si>
    <t>Object Repository/LayananSaya/Page_eSignHub - Adicipta Inovasi Teknologi</t>
  </si>
  <si>
    <t>ServiceSetting</t>
  </si>
  <si>
    <t>button_Batal</t>
  </si>
  <si>
    <t>NamaSaldo</t>
  </si>
  <si>
    <t>Object Repository/OCR Testing</t>
  </si>
  <si>
    <t>//*[@class="datatable-icon-right"]</t>
  </si>
  <si>
    <t>Object Repository/OCR Testing/Page_Balance</t>
  </si>
  <si>
    <t>Saldo</t>
  </si>
  <si>
    <t>i_Catatan_datatable-icon-right</t>
  </si>
  <si>
    <t>API KEY</t>
  </si>
  <si>
    <t>Layanan Saya</t>
  </si>
  <si>
    <t>OCR Testing</t>
  </si>
  <si>
    <t>Profile</t>
  </si>
  <si>
    <t>div_Code 9999 Unknown System Error</t>
  </si>
  <si>
    <t>Object Repository/Profile/Page_Balance</t>
  </si>
  <si>
    <t>span_Profil Saya</t>
  </si>
  <si>
    <t>span_Keluar</t>
  </si>
  <si>
    <t>Object Repository/Profile/Page_Edit Profile</t>
  </si>
  <si>
    <t>span_Pria</t>
  </si>
  <si>
    <t>span_Wanita</t>
  </si>
  <si>
    <t>framelogin</t>
  </si>
  <si>
    <t>input_Pria_ng-untouched ng-pristine ng-valid</t>
  </si>
  <si>
    <t>input_Wanita_phoneNumber</t>
  </si>
  <si>
    <t>input__ng-untouched ng-pristine ng-valid</t>
  </si>
  <si>
    <t>select_Afghanistan 93Albania 355Algeria 213_ddb156</t>
  </si>
  <si>
    <t>New Name : input__radioFemale</t>
  </si>
  <si>
    <t>New Name : input__PhoneNum</t>
  </si>
  <si>
    <t>New Name : input__radioMale</t>
  </si>
  <si>
    <t>New Name : select_country</t>
  </si>
  <si>
    <t>i_WILLIS_ft-chevron-down</t>
  </si>
  <si>
    <t>input_Tenant Code_tenantCode</t>
  </si>
  <si>
    <t>input_Tenant Name_tenantName</t>
  </si>
  <si>
    <t>Object Repository/Profile/Page_Api Key List</t>
  </si>
  <si>
    <t>Object Repository/Profile/Page_My Profile</t>
  </si>
  <si>
    <t>RegisterLogin</t>
  </si>
  <si>
    <t>Object Repository/RegisterLogin/Page_Login - eendigo Platform</t>
  </si>
  <si>
    <t>div_reCAPTCHA_recaptcha-checkbox-border (1)</t>
  </si>
  <si>
    <t>div_reCAPTCHA_recaptcha-checkbox-border (2)</t>
  </si>
  <si>
    <t>div_reCAPTCHA_recaptcha-checkbox-border (3)</t>
  </si>
  <si>
    <t>div_reCAPTCHA_recaptcha-checkbox-border</t>
  </si>
  <si>
    <t>iframe_Lupa Kata Sandi_a-fqiryovxupng</t>
  </si>
  <si>
    <t>iframe_Lupa Kata Sandi_a-raacq6h1gq4c</t>
  </si>
  <si>
    <t>iframe_Lupa Kata Sandi_a-w8aqu8yzwpui.</t>
  </si>
  <si>
    <t>iframe_Lupa Kata Sandi_a-xt42qnpqup86</t>
  </si>
  <si>
    <t>p_Masukkan kode verifikasi</t>
  </si>
  <si>
    <t>Object Repository/Saldo/Page_Balance</t>
  </si>
  <si>
    <t>div_Unduh Excel Set Ulang Cari</t>
  </si>
  <si>
    <t>firstPage</t>
  </si>
  <si>
    <t>//*[@class="datatable-icon-prev"]</t>
  </si>
  <si>
    <t>//*[@class="empty-row ng-star-inserted"]</t>
  </si>
  <si>
    <t>hasil search</t>
  </si>
  <si>
    <t>//*[@class="datatable-icon-skip"]</t>
  </si>
  <si>
    <t>lastPage</t>
  </si>
  <si>
    <t>//*[@aria-label="page 1"]</t>
  </si>
  <si>
    <t>page1</t>
  </si>
  <si>
    <t>page2</t>
  </si>
  <si>
    <t>//*[@aria-label="page 2"]</t>
  </si>
  <si>
    <t>previousPage</t>
  </si>
  <si>
    <t>//*[@class="datatable-icon-left"]</t>
  </si>
  <si>
    <t>totalDataTable</t>
  </si>
  <si>
    <t>button_Lanjutkan Perjalanan Anda</t>
  </si>
  <si>
    <t>Object Repository/Saldo/Page_Login - eendigo Platform</t>
  </si>
  <si>
    <t>div_Buat Akun_input</t>
  </si>
  <si>
    <t>iframe_Forgot Password_a-dy88a2n3n0sd</t>
  </si>
  <si>
    <t>iframe_Lupa Kata Sandi_a-yregtltyioa9</t>
  </si>
  <si>
    <t>input_Buat Akun_form-control ng-untouched n_ab9ed8</t>
  </si>
  <si>
    <t>input_Buat Akun_form-control ng-untouched n_dd86a2</t>
  </si>
  <si>
    <t>Object Repository/Tenant</t>
  </si>
  <si>
    <t>button_English</t>
  </si>
  <si>
    <t>button_NextPage</t>
  </si>
  <si>
    <t>button_bahasa</t>
  </si>
  <si>
    <t>label_TotalData</t>
  </si>
  <si>
    <t>HapusDokumen</t>
  </si>
  <si>
    <t>Object Repository/Tenant/Edit</t>
  </si>
  <si>
    <t>HapusDukBio.</t>
  </si>
  <si>
    <t>HapusFaceVerify</t>
  </si>
  <si>
    <t>HapusLivenessFaceCompare.</t>
  </si>
  <si>
    <t>HapusOCRBPKB</t>
  </si>
  <si>
    <t>HapusOCRKK</t>
  </si>
  <si>
    <t>HapusOCRKTP</t>
  </si>
  <si>
    <t>HapusOCRNPWP</t>
  </si>
  <si>
    <t>HapusOCRSTNK</t>
  </si>
  <si>
    <t>HapusOTP</t>
  </si>
  <si>
    <t>HapusPhoneActiveCheck</t>
  </si>
  <si>
    <t>HapusSMS</t>
  </si>
  <si>
    <t>HapusSign</t>
  </si>
  <si>
    <t>HapusStampduty.</t>
  </si>
  <si>
    <t>HapusStampdutyPostpaid</t>
  </si>
  <si>
    <t>HapusVerification</t>
  </si>
  <si>
    <t>button_AddDokumen</t>
  </si>
  <si>
    <t>button_AddDukcapilBiometrik</t>
  </si>
  <si>
    <t>button_AddFaceVerify</t>
  </si>
  <si>
    <t>button_AddLivenessFaceCompare</t>
  </si>
  <si>
    <t>button_AddOCRBPKB</t>
  </si>
  <si>
    <t>button_AddOCRKK</t>
  </si>
  <si>
    <t>button_AddOCRKTP</t>
  </si>
  <si>
    <t>button_AddOCRNPWP</t>
  </si>
  <si>
    <t>button_AddOCRSTNK</t>
  </si>
  <si>
    <t>button_AddOTP</t>
  </si>
  <si>
    <t>button_AddPhoneActiveCheck</t>
  </si>
  <si>
    <t>button_AddSMSNotif.</t>
  </si>
  <si>
    <t>button_AddSign</t>
  </si>
  <si>
    <t>button_AddStampduty</t>
  </si>
  <si>
    <t>button_AddStampdutyPostPaid</t>
  </si>
  <si>
    <t>button_AddVerification</t>
  </si>
  <si>
    <t>input_Dokumen</t>
  </si>
  <si>
    <t>input_DukcapilBiometrik</t>
  </si>
  <si>
    <t>input_LivenessFaceCompare</t>
  </si>
  <si>
    <t>input_Materai</t>
  </si>
  <si>
    <t>input_OCRBPKB</t>
  </si>
  <si>
    <t>input_OCRKTP</t>
  </si>
  <si>
    <t>input_OCRNPWP</t>
  </si>
  <si>
    <t>input_OCRSTNK</t>
  </si>
  <si>
    <t>input_OCrKK</t>
  </si>
  <si>
    <t>input_OTP</t>
  </si>
  <si>
    <t>input_PhoneActiveCheck</t>
  </si>
  <si>
    <t>input_SMSNotif</t>
  </si>
  <si>
    <t>input_StampDutyPostPaid</t>
  </si>
  <si>
    <t>input_TTD</t>
  </si>
  <si>
    <t>input_Verification</t>
  </si>
  <si>
    <t>Object Repository/Tenant/TenantBaru</t>
  </si>
  <si>
    <t>Object Repository/User Management-Role/Page_Edit Role</t>
  </si>
  <si>
    <t>MaxPage</t>
  </si>
  <si>
    <t>Object Repository/User Management-Role/Page_List Roles</t>
  </si>
  <si>
    <t>i_Action_datatable-icon-left</t>
  </si>
  <si>
    <t>i_Action_datatable-icon-prev</t>
  </si>
  <si>
    <t>i_Action_datatable-icon-right</t>
  </si>
  <si>
    <t>i_Action_datatable-icon-skip</t>
  </si>
  <si>
    <t>TotalData</t>
  </si>
  <si>
    <t>User Management - Role</t>
  </si>
  <si>
    <t>User Management - User</t>
  </si>
  <si>
    <t>button_Continue Your Journey</t>
  </si>
  <si>
    <t>Object Repository/User Management-Role/Page_Login - eendigo Platform</t>
  </si>
  <si>
    <t>iframe_Forgot Password_a-2gb2a4nnfef1</t>
  </si>
  <si>
    <t>input_Create Account_form-control ng-untouc_4c9aa6</t>
  </si>
  <si>
    <t>input_Create Account_form-control ng-untouc_c51065</t>
  </si>
  <si>
    <t>**</t>
  </si>
  <si>
    <t>**baca notes dibawah</t>
  </si>
  <si>
    <t xml:space="preserve">**Notes </t>
  </si>
  <si>
    <t>Ubah tanggal pembelian ke tanggal per hari H</t>
  </si>
  <si>
    <t>Search tipe Saldo dan Search Tipe Transaksi adalah autofill, tidak perlu ketik manual</t>
  </si>
  <si>
    <t>Nomor tagihan harus diganti/ harus unik untuk setiap transaksinya</t>
  </si>
  <si>
    <t>-;Done well</t>
  </si>
  <si>
    <t>Add role dengan role name kosong</t>
  </si>
  <si>
    <t>Add role dengan role name sudah ada di tenant yg sama</t>
  </si>
  <si>
    <t>DXSUPERVROLEACCESS</t>
  </si>
  <si>
    <t>Add role dengan kata pertama role name melebihi 15 huruf dan hanya 1 kata 
(18 huruf)</t>
  </si>
  <si>
    <t>DXSUPERVROLEACCESS SUPERUSER</t>
  </si>
  <si>
    <t>Edit role dengan role name kosong</t>
  </si>
  <si>
    <t>Edit role dengan role name sudah ada di tenant yg sama</t>
  </si>
  <si>
    <t>SUPERVISOR_TESTING</t>
  </si>
  <si>
    <t>NEWROLETESTING</t>
  </si>
  <si>
    <t>3NEWROLE5</t>
  </si>
  <si>
    <t>Edit role dengan role name sudah ada di tenant yg berbeda</t>
  </si>
  <si>
    <t>2ROLEBARU2</t>
  </si>
  <si>
    <t>ROLE SUPERQC</t>
  </si>
  <si>
    <t>Edit role dengan ganti role name tapi tidak mengubah kata pertama</t>
  </si>
  <si>
    <t>ROLE USERQC</t>
  </si>
  <si>
    <t>ROLE SUPQC</t>
  </si>
  <si>
    <t>ROLES USERQE</t>
  </si>
  <si>
    <t>Edit role dengan ganti role name dan mengubah keseluruhan kata</t>
  </si>
  <si>
    <t>Add role dengan kata pertama role name melebihi 15 huruf 
(18 huruf) dan ada 2 kata</t>
  </si>
  <si>
    <t>Edit role dengan kata pertama role name melebihi 15 huruf dan hanya 1 kata ; ubah kata pertama role name</t>
  </si>
  <si>
    <t>Edit role dengan kata pertama role name melebihi 15 huruf dan hanya 1 kata ; tidak ubah kata pertama role name</t>
  </si>
  <si>
    <t>Edit role dengan kata pertama role name melebihi 15 huruf dan ada 2 kata ; ubah kata pertama role name</t>
  </si>
  <si>
    <t>Edit role dengan kata pertama role name melebihi 15 huruf dan ada 2 kata ; tidak ubah kata pertama role name</t>
  </si>
  <si>
    <t>DXSUPERVROLEACESS SUPERUSER</t>
  </si>
  <si>
    <t>DXSUPERVROLEACESS SUPER</t>
  </si>
  <si>
    <t>Success settings access menu</t>
  </si>
  <si>
    <t>3NEWROLE6</t>
  </si>
  <si>
    <t>Submit Gagal;Failed Verify Data Match &amp; Equal;Failed Verify Data Match &amp; Equal</t>
  </si>
  <si>
    <t>-;Submit Gagal;Submit Gagal</t>
  </si>
  <si>
    <t>GAGAK</t>
  </si>
  <si>
    <t>Semua Controller aktif, dan lakukan edit, error karena key sudah aktif</t>
  </si>
  <si>
    <t>;Tenant name/code tidak sesuai;Mandatory is incomplete</t>
  </si>
  <si>
    <t>ClearDDL ? (Yes/No)</t>
  </si>
  <si>
    <t>Download tapi dengan mengosongkan DDL setelah memilih salah satunya (expected Error)</t>
  </si>
  <si>
    <t>-;Mandatory is incomplete</t>
  </si>
  <si>
    <t>-;Data sudah pernah diinput</t>
  </si>
  <si>
    <t>2023-05-29</t>
  </si>
  <si>
    <t>;Done well</t>
  </si>
  <si>
    <t>-;Fungsi pencarian gagal, no result</t>
  </si>
  <si>
    <t>Success search Dummy Dukcapil</t>
  </si>
  <si>
    <t>Top up Verifikasi Dukcapil Tanpa Biometrik</t>
  </si>
  <si>
    <t>Gagal add, production 
sudah aktif</t>
  </si>
  <si>
    <t>Gagal Add, karena trial 
sudah aktif</t>
  </si>
  <si>
    <t>Expected Result</t>
  </si>
  <si>
    <t>Expected result</t>
  </si>
  <si>
    <t>Gagal search karena nama tenant yang terdaftar tidak kapital semua</t>
  </si>
  <si>
    <t>API_DOCUMENTATION;BALANCE;LIST_SERVICE_PRICE</t>
  </si>
  <si>
    <t>COUPON;API Key</t>
  </si>
  <si>
    <t>CHECKFQE@GMAIL.COM</t>
  </si>
  <si>
    <t>KEGAR1@GM.COM</t>
  </si>
  <si>
    <t>P@ssword1234</t>
  </si>
  <si>
    <t>3NEWROLE7</t>
  </si>
  <si>
    <t>EDGARTEST</t>
  </si>
  <si>
    <t>Tipe Kupon</t>
  </si>
  <si>
    <t>Tipe Nilai Kupon</t>
  </si>
  <si>
    <t>Tanggal Mulai berlaku awal</t>
  </si>
  <si>
    <t>Tanggal Terakhir berlaku awal</t>
  </si>
  <si>
    <t>Kode Kupon</t>
  </si>
  <si>
    <t>Status Pemakaian</t>
  </si>
  <si>
    <t>Tanggal Mulai berlaku akhir</t>
  </si>
  <si>
    <t>Tanggal Terakhir berlaku akhir</t>
  </si>
  <si>
    <t>Cashback</t>
  </si>
  <si>
    <t>$TipeKupon</t>
  </si>
  <si>
    <t>$KodeKupon</t>
  </si>
  <si>
    <t>$TanggalMulaiBerlaku</t>
  </si>
  <si>
    <t>$TanggalTerakhirBerlaku</t>
  </si>
  <si>
    <t>$TipeNilaiKupon</t>
  </si>
  <si>
    <t>$NilaiKupon</t>
  </si>
  <si>
    <t>$JumlahKupon</t>
  </si>
  <si>
    <t>$MaksimalPenebusan</t>
  </si>
  <si>
    <t>$MinimalPembayaran</t>
  </si>
  <si>
    <t>Nominal</t>
  </si>
  <si>
    <t>Controller Testing</t>
  </si>
  <si>
    <t>CopyCouponCode?</t>
  </si>
  <si>
    <t>2023-06-02</t>
  </si>
  <si>
    <t>2023-06-16</t>
  </si>
  <si>
    <t>CHSBCK75</t>
  </si>
  <si>
    <t>Add dengan role tidak exist</t>
  </si>
  <si>
    <t>Add dengan password / konfirmasi password tidak kompleks</t>
  </si>
  <si>
    <t>Add dengan email tidak sesuai format</t>
  </si>
  <si>
    <t>Add dengan password &amp; konfirmasi password tidak sama</t>
  </si>
  <si>
    <t>Add dengan email sudah digunakan</t>
  </si>
  <si>
    <t>Add dengan parameter ada yang dikosongkan valuenya</t>
  </si>
  <si>
    <t>Add dengan first name dan last name sudah ada</t>
  </si>
  <si>
    <t>Add dengan role ADMCLIENT</t>
  </si>
  <si>
    <t>3NEWROLE30</t>
  </si>
  <si>
    <t>$PassConfirm</t>
  </si>
  <si>
    <t>Passaja</t>
  </si>
  <si>
    <t>ASA@GM.COM</t>
  </si>
  <si>
    <t>ASTRA</t>
  </si>
  <si>
    <t>ASTA</t>
  </si>
  <si>
    <t>ASAFINANCE</t>
  </si>
  <si>
    <t>Passw0rd123!</t>
  </si>
  <si>
    <t>3NEWROLE3</t>
  </si>
  <si>
    <t>3NEWROLE4</t>
  </si>
  <si>
    <t>ASAFINANCE@GM.COM</t>
  </si>
  <si>
    <t>KEVINTEST1</t>
  </si>
  <si>
    <t>KEGAR2@GM.COM</t>
  </si>
  <si>
    <t>Admin Client</t>
  </si>
  <si>
    <t>KEGAR3@GM.COM</t>
  </si>
  <si>
    <t>ROLETEST</t>
  </si>
  <si>
    <t>ROLETESTER</t>
  </si>
  <si>
    <t>Edit dengan role ADMCLIENT</t>
  </si>
  <si>
    <t>Edit dengan role yg tidak aktif</t>
  </si>
  <si>
    <t>KEGAR@GM.COM</t>
  </si>
  <si>
    <t>Edit user menjadi tidak aktif</t>
  </si>
  <si>
    <t>ROLEBARU</t>
  </si>
  <si>
    <t>;Submit Gagal</t>
  </si>
  <si>
    <t>;Muncul error pada laman web secara acak;Email sudah terpakai</t>
  </si>
  <si>
    <t>KEVIN111</t>
  </si>
  <si>
    <t>EDGAR111</t>
  </si>
  <si>
    <t>KEVIN112</t>
  </si>
  <si>
    <t>EDGAR112</t>
  </si>
  <si>
    <t>KEVIN113</t>
  </si>
  <si>
    <t>EDGAR113</t>
  </si>
  <si>
    <t>Discount</t>
  </si>
  <si>
    <t>Create coupon baru</t>
  </si>
  <si>
    <t>Edit kupon yang baru dibuat</t>
  </si>
  <si>
    <t>Tunjukkan detail</t>
  </si>
  <si>
    <t>Detail</t>
  </si>
  <si>
    <t>2023-06-08</t>
  </si>
  <si>
    <t>SDY FINANCE</t>
  </si>
  <si>
    <t>2023-06-18</t>
  </si>
  <si>
    <t>QEDISC1</t>
  </si>
  <si>
    <t>2023-06-30</t>
  </si>
  <si>
    <t xml:space="preserve">Kode kupon double </t>
  </si>
  <si>
    <t>Tanggal akhir berlaku lebih kecil dari tanggal awal berlaku</t>
  </si>
  <si>
    <t>Nominal kupon 0 atau dibawah 0</t>
  </si>
  <si>
    <t>Jumlah kupon 0 atau dibawah 0</t>
  </si>
  <si>
    <t>Maksimal penebusan melebihi jumlah kupon</t>
  </si>
  <si>
    <t>Minimum pembayaran 0</t>
  </si>
  <si>
    <t>Tenant tidak exist</t>
  </si>
  <si>
    <t>Nominal diatas 100 untuk persentase</t>
  </si>
  <si>
    <t>Nominal diatas 100 untuk tipe nominal</t>
  </si>
  <si>
    <t>Tanggal akhir berlaku lebih kecil dari tanggal input (today date)</t>
  </si>
  <si>
    <t>QEDISC10</t>
  </si>
  <si>
    <t>2023-06-09</t>
  </si>
  <si>
    <t>Percentage</t>
  </si>
  <si>
    <t>QEDISC15</t>
  </si>
  <si>
    <t>Maksimal penebusan 0 atau dibawah 0</t>
  </si>
  <si>
    <t>2023-06-15</t>
  </si>
  <si>
    <t>2023-06-19</t>
  </si>
  <si>
    <t>QEDISC20</t>
  </si>
  <si>
    <t>QEDISC25</t>
  </si>
  <si>
    <t>QEDISC30</t>
  </si>
  <si>
    <t>TINHIFI C2</t>
  </si>
  <si>
    <t>QEDISC50</t>
  </si>
  <si>
    <t>CH3CKKUPON11</t>
  </si>
  <si>
    <t>2023-06-06</t>
  </si>
  <si>
    <t>TRUTHEAR HEXA</t>
  </si>
  <si>
    <t>;Kode Kupon sudah terpakai</t>
  </si>
  <si>
    <t>;Tangal Akhir Berlaku tidak bisa kurang dari tanggal sekarang</t>
  </si>
  <si>
    <t>;Banyak Kupon tidak bisa kurang dari 0</t>
  </si>
  <si>
    <t>;Jumlah Kupon tidak bisa kurang dari 0</t>
  </si>
  <si>
    <t>;Batas Penebusan tidak bisa kurang dari 0</t>
  </si>
  <si>
    <t>;Coupon redemption sudah mencapai batas maksimal penggunaan</t>
  </si>
  <si>
    <t>;Minimum Pembayaran tidak bisa kurang dari 0</t>
  </si>
  <si>
    <t>;Tenant tidak ditemukan</t>
  </si>
  <si>
    <t>;Value Percentage tidak boleh diatas 100</t>
  </si>
  <si>
    <t>KEGAR</t>
  </si>
  <si>
    <t>QE</t>
  </si>
  <si>
    <t>NEWROLEX23</t>
  </si>
  <si>
    <t>CFQE</t>
  </si>
  <si>
    <t>KEVINTESTER</t>
  </si>
  <si>
    <t>EDGARTESTER</t>
  </si>
  <si>
    <t>Isi Saldo</t>
  </si>
  <si>
    <t>KEGAR4@GM.COM</t>
  </si>
  <si>
    <t>2ROLEBARU2 A</t>
  </si>
  <si>
    <t>STAFF EENDIGO</t>
  </si>
  <si>
    <t>EENDIGO.PHASE2_2@ESIGNHUB.MY.ID</t>
  </si>
  <si>
    <t>$Metode Pembayaran</t>
  </si>
  <si>
    <t>$Bank Destinasi</t>
  </si>
  <si>
    <t>$SaldoYangDipilih</t>
  </si>
  <si>
    <t>Topup saldo sesuai prosedur standar</t>
  </si>
  <si>
    <t>Trial</t>
  </si>
  <si>
    <t>Manual Bank Transfer</t>
  </si>
  <si>
    <t>$JumlahisiUlang(quantity)</t>
  </si>
  <si>
    <t>TambahLayanan?</t>
  </si>
  <si>
    <t>asd;asd</t>
  </si>
  <si>
    <t>TambahKupon?</t>
  </si>
  <si>
    <t>CB150X</t>
  </si>
  <si>
    <t>New/Edit Coupon</t>
  </si>
  <si>
    <t>TEST1</t>
  </si>
  <si>
    <t>$Password Lama</t>
  </si>
  <si>
    <t>$Password Baru</t>
  </si>
  <si>
    <t>$PasswordBaruConfirm</t>
  </si>
  <si>
    <t>Change Password sesuai kriteria</t>
  </si>
  <si>
    <t>Check12345!</t>
  </si>
  <si>
    <t>Field mandatory ada yang tidak diisi</t>
  </si>
  <si>
    <t>Password lama tidak sesuai</t>
  </si>
  <si>
    <t>Password baru tidak sesuai kriteria</t>
  </si>
  <si>
    <t>Checkajadong</t>
  </si>
  <si>
    <t>Confirm pass tidak sesuai</t>
  </si>
  <si>
    <t>Check123456!</t>
  </si>
  <si>
    <t>Check123!</t>
  </si>
  <si>
    <t>;Kata sandi saat ini tidak sama</t>
  </si>
  <si>
    <t>;Kata sandi harus mengandung karakter huruf besar, huruf kecil, nomor, dan karakter spesial.</t>
  </si>
  <si>
    <t>;Input password baru berbeda</t>
  </si>
  <si>
    <t>Check@23!</t>
  </si>
  <si>
    <t>Document</t>
  </si>
  <si>
    <t>Dukcapil Biometrik</t>
  </si>
  <si>
    <t>Face Verify</t>
  </si>
  <si>
    <t>Id Forgery</t>
  </si>
  <si>
    <t>OCR Buku Tabungan BCA</t>
  </si>
  <si>
    <t>OCR Buku Tabungan Mandiri</t>
  </si>
  <si>
    <t>PHONE ACTIVE CHECK</t>
  </si>
  <si>
    <t>Robotik Slik</t>
  </si>
  <si>
    <t>Sign</t>
  </si>
  <si>
    <t>Test Saldo 1</t>
  </si>
  <si>
    <t>Verifikasi Biometrik Dukcapil</t>
  </si>
  <si>
    <t>Layanan Tersedia :</t>
  </si>
  <si>
    <t>Notes</t>
  </si>
  <si>
    <t>CFDISCAJA</t>
  </si>
  <si>
    <t>Pilih Role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</si>
</sst>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);[Red]\(0\)"/>
  </numFmts>
  <fonts count="43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charset val="134"/>
      <scheme val="minor"/>
    </font>
    <font>
      <sz val="1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u/>
      <sz val="11"/>
      <color rgb="FF0000FF"/>
      <name val="Calibri"/>
      <charset val="134"/>
      <scheme val="minor"/>
    </font>
    <font>
      <sz val="8"/>
      <name val="Calibri"/>
      <charset val="134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darkGray">
        <bgColor theme="2" tint="-9.9948118533890809E-2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</borders>
  <cellStyleXfs count="2">
    <xf numFmtId="0" fontId="0" fillId="0" borderId="0"/>
    <xf numFmtId="0" fontId="36" fillId="0" borderId="0" applyNumberFormat="0" applyFill="0" applyBorder="0" applyAlignment="0" applyProtection="0">
      <alignment vertical="center"/>
    </xf>
  </cellStyleXfs>
  <cellXfs count="99">
    <xf numFmtId="0" fontId="0" fillId="0" borderId="0" xfId="0"/>
    <xf numFmtId="0" fontId="0" fillId="2" borderId="0" xfId="0" applyFill="1"/>
    <xf numFmtId="0" fontId="33" fillId="2" borderId="0" xfId="0" applyFont="1" applyFill="1"/>
    <xf numFmtId="0" fontId="0" fillId="0" borderId="0" xfId="0" applyAlignment="1">
      <alignment wrapText="1"/>
    </xf>
    <xf numFmtId="49" fontId="0" fillId="0" borderId="0" xfId="0" applyNumberFormat="1" applyAlignment="1">
      <alignment horizontal="left"/>
    </xf>
    <xf numFmtId="0" fontId="0" fillId="0" borderId="1" xfId="0" applyBorder="1"/>
    <xf numFmtId="0" fontId="33" fillId="2" borderId="1" xfId="0" applyFont="1" applyFill="1" applyBorder="1"/>
    <xf numFmtId="0" fontId="34" fillId="2" borderId="1" xfId="0" applyFont="1" applyFill="1" applyBorder="1"/>
    <xf numFmtId="0" fontId="0" fillId="0" borderId="1" xfId="0" applyBorder="1" applyAlignment="1">
      <alignment wrapText="1"/>
    </xf>
    <xf numFmtId="0" fontId="35" fillId="0" borderId="1" xfId="1" applyFont="1" applyBorder="1" applyAlignment="1"/>
    <xf numFmtId="0" fontId="0" fillId="0" borderId="2" xfId="0" applyBorder="1"/>
    <xf numFmtId="0" fontId="0" fillId="0" borderId="3" xfId="0" applyBorder="1"/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/>
    <xf numFmtId="0" fontId="0" fillId="0" borderId="5" xfId="0" applyBorder="1"/>
    <xf numFmtId="1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34" fillId="0" borderId="0" xfId="0" applyFont="1"/>
    <xf numFmtId="49" fontId="0" fillId="0" borderId="0" xfId="0" applyNumberFormat="1" applyAlignment="1">
      <alignment wrapText="1"/>
    </xf>
    <xf numFmtId="164" fontId="0" fillId="0" borderId="0" xfId="0" applyNumberFormat="1"/>
    <xf numFmtId="1" fontId="0" fillId="0" borderId="0" xfId="0" applyNumberFormat="1"/>
    <xf numFmtId="49" fontId="0" fillId="0" borderId="0" xfId="0" applyNumberFormat="1"/>
    <xf numFmtId="49" fontId="0" fillId="0" borderId="1" xfId="0" applyNumberFormat="1" applyBorder="1"/>
    <xf numFmtId="0" fontId="0" fillId="0" borderId="0" xfId="0" quotePrefix="1" applyAlignment="1">
      <alignment horizontal="left"/>
    </xf>
    <xf numFmtId="0" fontId="0" fillId="0" borderId="1" xfId="0" quotePrefix="1" applyBorder="1"/>
    <xf numFmtId="0" fontId="32" fillId="0" borderId="0" xfId="0" applyFont="1" applyAlignment="1">
      <alignment wrapText="1"/>
    </xf>
    <xf numFmtId="0" fontId="31" fillId="0" borderId="1" xfId="0" applyFont="1" applyBorder="1"/>
    <xf numFmtId="0" fontId="31" fillId="0" borderId="0" xfId="0" applyFont="1"/>
    <xf numFmtId="0" fontId="39" fillId="2" borderId="0" xfId="0" applyFont="1" applyFill="1"/>
    <xf numFmtId="0" fontId="38" fillId="0" borderId="1" xfId="0" applyFont="1" applyBorder="1"/>
    <xf numFmtId="0" fontId="31" fillId="0" borderId="0" xfId="0" applyFont="1" applyAlignment="1">
      <alignment wrapText="1"/>
    </xf>
    <xf numFmtId="0" fontId="30" fillId="0" borderId="0" xfId="0" applyFont="1"/>
    <xf numFmtId="0" fontId="29" fillId="0" borderId="0" xfId="0" applyFont="1"/>
    <xf numFmtId="0" fontId="28" fillId="0" borderId="0" xfId="0" applyFont="1"/>
    <xf numFmtId="0" fontId="0" fillId="0" borderId="1" xfId="0" applyBorder="1" applyAlignment="1">
      <alignment horizontal="center"/>
    </xf>
    <xf numFmtId="0" fontId="38" fillId="0" borderId="1" xfId="0" applyFont="1" applyBorder="1" applyAlignment="1">
      <alignment horizontal="center" vertical="center"/>
    </xf>
    <xf numFmtId="0" fontId="27" fillId="0" borderId="0" xfId="0" applyFont="1"/>
    <xf numFmtId="0" fontId="0" fillId="0" borderId="0" xfId="0" applyAlignment="1">
      <alignment horizontal="center"/>
    </xf>
    <xf numFmtId="0" fontId="27" fillId="0" borderId="1" xfId="0" applyFont="1" applyBorder="1"/>
    <xf numFmtId="0" fontId="27" fillId="0" borderId="1" xfId="0" applyFont="1" applyBorder="1" applyAlignment="1">
      <alignment horizontal="center"/>
    </xf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0" fillId="3" borderId="0" xfId="0" applyFill="1"/>
    <xf numFmtId="0" fontId="38" fillId="3" borderId="1" xfId="0" applyFont="1" applyFill="1" applyBorder="1" applyAlignment="1">
      <alignment horizontal="center" vertical="center"/>
    </xf>
    <xf numFmtId="0" fontId="41" fillId="3" borderId="1" xfId="0" applyFont="1" applyFill="1" applyBorder="1" applyAlignment="1">
      <alignment horizontal="center" vertical="center"/>
    </xf>
    <xf numFmtId="0" fontId="39" fillId="3" borderId="1" xfId="0" applyFont="1" applyFill="1" applyBorder="1"/>
    <xf numFmtId="0" fontId="0" fillId="4" borderId="0" xfId="0" applyFill="1"/>
    <xf numFmtId="0" fontId="26" fillId="0" borderId="0" xfId="0" applyFont="1"/>
    <xf numFmtId="0" fontId="26" fillId="0" borderId="0" xfId="0" applyFont="1" applyAlignment="1">
      <alignment wrapText="1"/>
    </xf>
    <xf numFmtId="0" fontId="25" fillId="0" borderId="0" xfId="0" applyFont="1"/>
    <xf numFmtId="0" fontId="42" fillId="5" borderId="0" xfId="0" applyFont="1" applyFill="1"/>
    <xf numFmtId="0" fontId="24" fillId="0" borderId="0" xfId="0" applyFont="1"/>
    <xf numFmtId="0" fontId="0" fillId="5" borderId="0" xfId="0" applyFill="1"/>
    <xf numFmtId="0" fontId="23" fillId="0" borderId="0" xfId="0" applyFont="1"/>
    <xf numFmtId="0" fontId="23" fillId="0" borderId="0" xfId="0" applyFont="1" applyAlignment="1">
      <alignment wrapText="1"/>
    </xf>
    <xf numFmtId="0" fontId="22" fillId="0" borderId="0" xfId="0" applyFont="1" applyAlignment="1">
      <alignment wrapText="1"/>
    </xf>
    <xf numFmtId="0" fontId="22" fillId="0" borderId="0" xfId="0" applyFont="1"/>
    <xf numFmtId="0" fontId="22" fillId="0" borderId="0" xfId="0" applyFont="1" applyAlignment="1">
      <alignment vertical="top"/>
    </xf>
    <xf numFmtId="0" fontId="21" fillId="0" borderId="0" xfId="0" applyFont="1" applyAlignment="1">
      <alignment wrapText="1"/>
    </xf>
    <xf numFmtId="0" fontId="21" fillId="0" borderId="0" xfId="0" applyFont="1"/>
    <xf numFmtId="0" fontId="20" fillId="0" borderId="0" xfId="0" applyFont="1"/>
    <xf numFmtId="0" fontId="19" fillId="0" borderId="0" xfId="0" applyFont="1"/>
    <xf numFmtId="0" fontId="28" fillId="0" borderId="0" xfId="0" applyFont="1" applyAlignment="1">
      <alignment vertical="top" wrapText="1"/>
    </xf>
    <xf numFmtId="0" fontId="18" fillId="0" borderId="0" xfId="0" applyFont="1"/>
    <xf numFmtId="0" fontId="18" fillId="0" borderId="0" xfId="0" applyFont="1" applyAlignment="1">
      <alignment wrapText="1"/>
    </xf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 applyAlignment="1">
      <alignment vertical="top"/>
    </xf>
    <xf numFmtId="0" fontId="14" fillId="0" borderId="0" xfId="0" applyFont="1" applyAlignment="1">
      <alignment vertical="top" wrapText="1"/>
    </xf>
    <xf numFmtId="0" fontId="14" fillId="0" borderId="0" xfId="0" applyFont="1"/>
    <xf numFmtId="49" fontId="14" fillId="0" borderId="0" xfId="0" applyNumberFormat="1" applyFont="1" applyAlignment="1">
      <alignment horizontal="left"/>
    </xf>
    <xf numFmtId="0" fontId="13" fillId="0" borderId="0" xfId="0" applyFont="1"/>
    <xf numFmtId="49" fontId="13" fillId="0" borderId="0" xfId="0" applyNumberFormat="1" applyFont="1" applyAlignment="1">
      <alignment horizontal="left"/>
    </xf>
    <xf numFmtId="49" fontId="12" fillId="0" borderId="0" xfId="0" applyNumberFormat="1" applyFont="1" applyAlignment="1">
      <alignment horizontal="left"/>
    </xf>
    <xf numFmtId="0" fontId="11" fillId="0" borderId="0" xfId="0" applyFont="1" applyAlignment="1">
      <alignment vertical="top"/>
    </xf>
    <xf numFmtId="0" fontId="11" fillId="0" borderId="0" xfId="0" applyFont="1"/>
    <xf numFmtId="49" fontId="11" fillId="0" borderId="0" xfId="0" applyNumberFormat="1" applyFont="1" applyAlignment="1">
      <alignment horizontal="left"/>
    </xf>
    <xf numFmtId="0" fontId="11" fillId="0" borderId="0" xfId="0" applyFont="1" applyAlignment="1">
      <alignment wrapText="1"/>
    </xf>
    <xf numFmtId="0" fontId="10" fillId="0" borderId="0" xfId="0" applyFont="1"/>
    <xf numFmtId="0" fontId="9" fillId="0" borderId="0" xfId="0" applyFont="1"/>
    <xf numFmtId="0" fontId="8" fillId="0" borderId="0" xfId="0" applyFont="1" applyAlignment="1">
      <alignment wrapText="1"/>
    </xf>
    <xf numFmtId="0" fontId="8" fillId="0" borderId="0" xfId="0" applyFont="1" applyAlignment="1">
      <alignment vertical="top" wrapText="1"/>
    </xf>
    <xf numFmtId="0" fontId="8" fillId="0" borderId="0" xfId="0" applyFont="1"/>
    <xf numFmtId="0" fontId="7" fillId="0" borderId="0" xfId="0" applyFont="1" applyAlignment="1">
      <alignment vertical="top" wrapText="1"/>
    </xf>
    <xf numFmtId="0" fontId="7" fillId="0" borderId="0" xfId="0" applyFont="1"/>
    <xf numFmtId="0" fontId="6" fillId="0" borderId="0" xfId="0" applyFont="1"/>
    <xf numFmtId="0" fontId="5" fillId="0" borderId="0" xfId="0" applyFont="1"/>
    <xf numFmtId="49" fontId="5" fillId="0" borderId="0" xfId="0" applyNumberFormat="1" applyFont="1" applyAlignment="1">
      <alignment horizontal="left"/>
    </xf>
    <xf numFmtId="0" fontId="4" fillId="0" borderId="0" xfId="0" applyFont="1"/>
    <xf numFmtId="0" fontId="3" fillId="0" borderId="0" xfId="0" applyFont="1"/>
    <xf numFmtId="0" fontId="3" fillId="0" borderId="0" xfId="0" applyFont="1" applyAlignment="1">
      <alignment vertical="top"/>
    </xf>
    <xf numFmtId="0" fontId="2" fillId="0" borderId="0" xfId="0" applyFont="1"/>
    <xf numFmtId="0" fontId="33" fillId="2" borderId="6" xfId="0" applyFont="1" applyFill="1" applyBorder="1" applyAlignment="1">
      <alignment horizontal="center"/>
    </xf>
    <xf numFmtId="0" fontId="33" fillId="2" borderId="4" xfId="0" applyFont="1" applyFill="1" applyBorder="1" applyAlignment="1">
      <alignment horizontal="center"/>
    </xf>
    <xf numFmtId="0" fontId="33" fillId="2" borderId="5" xfId="0" applyFont="1" applyFill="1" applyBorder="1" applyAlignment="1">
      <alignment horizontal="center"/>
    </xf>
    <xf numFmtId="0" fontId="0" fillId="0" borderId="0" xfId="0" applyFill="1"/>
    <xf numFmtId="0" fontId="1" fillId="0" borderId="0" xfId="0" applyFont="1"/>
  </cellXfs>
  <cellStyles count="2">
    <cellStyle name="Hyperlink" xfId="1" builtinId="8"/>
    <cellStyle name="Normal" xfId="0" builtinId="0"/>
  </cellStyles>
  <dxfs count="104">
    <dxf>
      <fill>
        <patternFill patternType="darkGray">
          <bgColor theme="2" tint="-9.9948118533890809E-2"/>
        </patternFill>
      </fill>
    </dxf>
    <dxf>
      <fill>
        <patternFill patternType="mediumGray">
          <bgColor theme="7" tint="0.39994506668294322"/>
        </patternFill>
      </fill>
    </dxf>
    <dxf>
      <fill>
        <patternFill patternType="mediumGray">
          <bgColor theme="7" tint="0.39994506668294322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theme="7"/>
        </patternFill>
      </fill>
    </dxf>
    <dxf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theme="7"/>
        </patternFill>
      </fill>
    </dxf>
    <dxf>
      <fill>
        <patternFill patternType="none">
          <bgColor auto="1"/>
        </patternFill>
      </fill>
    </dxf>
    <dxf>
      <fill>
        <patternFill patternType="darkGray">
          <bgColor theme="2" tint="-9.9948118533890809E-2"/>
        </patternFill>
      </fill>
    </dxf>
    <dxf>
      <fill>
        <patternFill patternType="darkGray">
          <bgColor theme="2" tint="-9.9948118533890809E-2"/>
        </patternFill>
      </fill>
    </dxf>
    <dxf>
      <fill>
        <patternFill patternType="darkGray">
          <bgColor theme="2" tint="-9.9948118533890809E-2"/>
        </patternFill>
      </fill>
    </dxf>
    <dxf>
      <fill>
        <patternFill patternType="darkGray">
          <bgColor theme="2" tint="-9.9948118533890809E-2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theme="7"/>
        </patternFill>
      </fill>
    </dxf>
    <dxf>
      <fill>
        <patternFill patternType="none">
          <bgColor auto="1"/>
        </patternFill>
      </fill>
    </dxf>
    <dxf>
      <fill>
        <patternFill patternType="darkGray">
          <bgColor theme="2" tint="-9.9948118533890809E-2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theme="7"/>
        </patternFill>
      </fill>
    </dxf>
    <dxf>
      <fill>
        <patternFill patternType="none">
          <bgColor auto="1"/>
        </patternFill>
      </fill>
    </dxf>
    <dxf>
      <fill>
        <patternFill patternType="darkGray">
          <bgColor theme="2" tint="-9.9948118533890809E-2"/>
        </patternFill>
      </fill>
    </dxf>
    <dxf>
      <fill>
        <patternFill patternType="darkGray">
          <bgColor theme="2" tint="-9.9948118533890809E-2"/>
        </patternFill>
      </fill>
    </dxf>
    <dxf>
      <fill>
        <patternFill patternType="darkGray">
          <bgColor theme="2" tint="-9.9948118533890809E-2"/>
        </patternFill>
      </fill>
    </dxf>
    <dxf>
      <fill>
        <patternFill patternType="darkGray">
          <bgColor theme="2" tint="-9.9948118533890809E-2"/>
        </patternFill>
      </fill>
    </dxf>
    <dxf>
      <fill>
        <patternFill patternType="darkGray">
          <bgColor theme="2" tint="-9.9948118533890809E-2"/>
        </patternFill>
      </fill>
    </dxf>
    <dxf>
      <fill>
        <patternFill patternType="darkGray">
          <bgColor theme="2" tint="-9.9948118533890809E-2"/>
        </patternFill>
      </fill>
    </dxf>
    <dxf>
      <fill>
        <patternFill patternType="darkGray">
          <bgColor theme="2" tint="-9.9948118533890809E-2"/>
        </patternFill>
      </fill>
    </dxf>
    <dxf>
      <fill>
        <patternFill patternType="darkGray">
          <bgColor theme="2" tint="-9.9948118533890809E-2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theme="7"/>
        </patternFill>
      </fill>
    </dxf>
    <dxf>
      <fill>
        <patternFill patternType="none">
          <bgColor auto="1"/>
        </patternFill>
      </fill>
    </dxf>
    <dxf>
      <fill>
        <patternFill patternType="darkGray">
          <bgColor theme="2" tint="-9.9948118533890809E-2"/>
        </patternFill>
      </fill>
    </dxf>
    <dxf>
      <fill>
        <patternFill patternType="darkGray">
          <bgColor theme="2" tint="-9.9948118533890809E-2"/>
        </patternFill>
      </fill>
    </dxf>
    <dxf>
      <fill>
        <patternFill patternType="darkGray">
          <bgColor theme="2" tint="-9.9948118533890809E-2"/>
        </patternFill>
      </fill>
    </dxf>
    <dxf>
      <fill>
        <patternFill patternType="darkGray">
          <bgColor theme="2" tint="-9.9948118533890809E-2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theme="7"/>
        </patternFill>
      </fill>
    </dxf>
    <dxf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theme="7"/>
        </patternFill>
      </fill>
    </dxf>
    <dxf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theme="7"/>
        </patternFill>
      </fill>
    </dxf>
    <dxf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theme="7"/>
        </patternFill>
      </fill>
    </dxf>
    <dxf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theme="7"/>
        </patternFill>
      </fill>
    </dxf>
    <dxf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theme="7"/>
        </patternFill>
      </fill>
    </dxf>
    <dxf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theme="7"/>
        </patternFill>
      </fill>
    </dxf>
    <dxf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theme="7"/>
        </patternFill>
      </fill>
    </dxf>
    <dxf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theme="7"/>
        </patternFill>
      </fill>
    </dxf>
    <dxf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theme="7"/>
        </patternFill>
      </fill>
    </dxf>
    <dxf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theme="7"/>
        </patternFill>
      </fill>
    </dxf>
    <dxf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theme="7"/>
        </patternFill>
      </fill>
    </dxf>
    <dxf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theme="7"/>
        </patternFill>
      </fill>
    </dxf>
    <dxf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theme="7"/>
        </patternFill>
      </fill>
    </dxf>
    <dxf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theme="7"/>
        </patternFill>
      </fill>
    </dxf>
    <dxf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theme="7"/>
        </patternFill>
      </fill>
    </dxf>
    <dxf>
      <fill>
        <patternFill patternType="none"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"/>
  <sheetViews>
    <sheetView workbookViewId="0">
      <selection activeCell="B12" sqref="B12"/>
    </sheetView>
  </sheetViews>
  <sheetFormatPr defaultColWidth="21.90625" defaultRowHeight="14.5"/>
  <cols>
    <col min="1" max="4" width="21.90625" collapsed="1"/>
  </cols>
  <sheetData>
    <row r="1" spans="1:7">
      <c r="A1" t="s">
        <v>0</v>
      </c>
      <c r="B1" t="s">
        <v>1</v>
      </c>
      <c r="C1" t="s">
        <v>2</v>
      </c>
      <c r="D1" t="s">
        <v>2</v>
      </c>
      <c r="E1" t="s">
        <v>1</v>
      </c>
      <c r="F1" t="s">
        <v>1</v>
      </c>
      <c r="G1" t="s">
        <v>1</v>
      </c>
    </row>
    <row r="2" spans="1:7">
      <c r="A2" t="s">
        <v>3</v>
      </c>
      <c r="B2" t="s">
        <v>431</v>
      </c>
      <c r="C2" t="s">
        <v>4</v>
      </c>
      <c r="D2" t="s">
        <v>4</v>
      </c>
      <c r="E2" s="3" t="s">
        <v>431</v>
      </c>
      <c r="F2" s="3" t="s">
        <v>431</v>
      </c>
    </row>
    <row r="3" spans="1:7" ht="43.5">
      <c r="A3" t="s">
        <v>5</v>
      </c>
      <c r="B3" s="3" t="s">
        <v>8</v>
      </c>
      <c r="C3" s="3" t="s">
        <v>9</v>
      </c>
      <c r="D3" s="3" t="s">
        <v>11</v>
      </c>
      <c r="E3" t="s">
        <v>6</v>
      </c>
      <c r="F3" t="s">
        <v>7</v>
      </c>
      <c r="G3" s="3" t="s">
        <v>10</v>
      </c>
    </row>
    <row r="4" spans="1:7">
      <c r="A4" s="54" t="s">
        <v>888</v>
      </c>
      <c r="B4" s="55" t="s">
        <v>2</v>
      </c>
      <c r="C4" s="55" t="s">
        <v>2</v>
      </c>
      <c r="D4" s="55" t="s">
        <v>2</v>
      </c>
      <c r="E4" s="54" t="s">
        <v>1</v>
      </c>
      <c r="F4" s="54" t="s">
        <v>1</v>
      </c>
      <c r="G4" s="55" t="s">
        <v>1</v>
      </c>
    </row>
    <row r="5" spans="1:7">
      <c r="A5" t="s">
        <v>12</v>
      </c>
      <c r="B5">
        <f>COUNTIFS($A$9:$A$12,"*$*",B9:B12,"")</f>
        <v>1</v>
      </c>
      <c r="C5">
        <f t="shared" ref="C5:G5" si="0">COUNTIFS($A$9:$A$12,"*$*",C9:C12,"")</f>
        <v>0</v>
      </c>
      <c r="D5">
        <f t="shared" si="0"/>
        <v>0</v>
      </c>
      <c r="E5">
        <f t="shared" si="0"/>
        <v>0</v>
      </c>
      <c r="F5">
        <f t="shared" si="0"/>
        <v>0</v>
      </c>
      <c r="G5">
        <f t="shared" si="0"/>
        <v>0</v>
      </c>
    </row>
    <row r="8" spans="1:7" s="1" customFormat="1">
      <c r="A8" s="2" t="s">
        <v>13</v>
      </c>
    </row>
    <row r="9" spans="1:7">
      <c r="A9" t="s">
        <v>14</v>
      </c>
      <c r="B9" t="s">
        <v>17</v>
      </c>
      <c r="C9" t="s">
        <v>18</v>
      </c>
      <c r="D9" t="s">
        <v>18</v>
      </c>
      <c r="E9" t="s">
        <v>15</v>
      </c>
      <c r="F9" t="s">
        <v>16</v>
      </c>
      <c r="G9" t="s">
        <v>17</v>
      </c>
    </row>
    <row r="10" spans="1:7">
      <c r="A10" t="s">
        <v>19</v>
      </c>
      <c r="C10" t="s">
        <v>22</v>
      </c>
      <c r="D10" t="s">
        <v>22</v>
      </c>
      <c r="E10" t="s">
        <v>20</v>
      </c>
      <c r="F10" t="s">
        <v>21</v>
      </c>
      <c r="G10" t="s">
        <v>23</v>
      </c>
    </row>
    <row r="11" spans="1:7">
      <c r="A11" t="s">
        <v>24</v>
      </c>
      <c r="B11" t="s">
        <v>27</v>
      </c>
      <c r="C11" t="s">
        <v>28</v>
      </c>
      <c r="D11" t="s">
        <v>28</v>
      </c>
      <c r="E11" t="s">
        <v>25</v>
      </c>
      <c r="F11" t="s">
        <v>26</v>
      </c>
      <c r="G11" t="s">
        <v>29</v>
      </c>
    </row>
    <row r="12" spans="1:7">
      <c r="A12" t="s">
        <v>30</v>
      </c>
      <c r="B12" t="s">
        <v>27</v>
      </c>
      <c r="C12" t="s">
        <v>28</v>
      </c>
      <c r="D12" t="s">
        <v>28</v>
      </c>
      <c r="E12" t="s">
        <v>25</v>
      </c>
      <c r="F12" t="s">
        <v>26</v>
      </c>
      <c r="G12" t="s">
        <v>29</v>
      </c>
    </row>
    <row r="13" spans="1:7" s="1" customFormat="1">
      <c r="A13" s="2" t="s">
        <v>31</v>
      </c>
    </row>
    <row r="14" spans="1:7">
      <c r="A14" s="5" t="s">
        <v>32</v>
      </c>
      <c r="B14" s="5" t="s">
        <v>34</v>
      </c>
      <c r="C14" s="5" t="s">
        <v>34</v>
      </c>
      <c r="D14" s="5" t="s">
        <v>34</v>
      </c>
      <c r="E14" s="5" t="s">
        <v>33</v>
      </c>
      <c r="F14" s="5" t="s">
        <v>33</v>
      </c>
      <c r="G14" s="5" t="s">
        <v>33</v>
      </c>
    </row>
    <row r="15" spans="1:7">
      <c r="A15" s="5" t="s">
        <v>35</v>
      </c>
      <c r="B15" s="23" t="s">
        <v>36</v>
      </c>
      <c r="C15" s="23"/>
      <c r="D15" s="23" t="s">
        <v>36</v>
      </c>
      <c r="E15" s="23">
        <v>999999</v>
      </c>
      <c r="F15" s="23" t="s">
        <v>36</v>
      </c>
      <c r="G15" s="23" t="s">
        <v>36</v>
      </c>
    </row>
    <row r="16" spans="1:7">
      <c r="A16" s="5" t="s">
        <v>37</v>
      </c>
      <c r="B16" s="5" t="s">
        <v>33</v>
      </c>
      <c r="C16" s="5" t="s">
        <v>34</v>
      </c>
      <c r="D16" s="5" t="s">
        <v>33</v>
      </c>
      <c r="E16" s="5" t="s">
        <v>33</v>
      </c>
      <c r="F16" s="5" t="s">
        <v>34</v>
      </c>
      <c r="G16" s="5" t="s">
        <v>34</v>
      </c>
    </row>
    <row r="17" spans="1:7">
      <c r="A17" s="5" t="s">
        <v>38</v>
      </c>
      <c r="B17" s="5">
        <v>1</v>
      </c>
      <c r="C17" s="5">
        <v>2</v>
      </c>
      <c r="D17" s="5">
        <v>1</v>
      </c>
      <c r="E17" s="5">
        <v>1</v>
      </c>
      <c r="F17" s="5">
        <v>2</v>
      </c>
      <c r="G17" s="5">
        <v>2</v>
      </c>
    </row>
    <row r="18" spans="1:7" s="1" customFormat="1">
      <c r="A18" s="2" t="s">
        <v>39</v>
      </c>
    </row>
    <row r="19" spans="1:7">
      <c r="A19" s="5" t="s">
        <v>40</v>
      </c>
      <c r="B19" s="5" t="s">
        <v>33</v>
      </c>
      <c r="C19" s="5" t="s">
        <v>33</v>
      </c>
      <c r="D19" t="s">
        <v>34</v>
      </c>
      <c r="E19" s="5" t="s">
        <v>33</v>
      </c>
      <c r="F19" s="5" t="s">
        <v>33</v>
      </c>
      <c r="G19" s="5" t="s">
        <v>33</v>
      </c>
    </row>
    <row r="20" spans="1:7">
      <c r="B20" s="16"/>
      <c r="C20" s="16"/>
    </row>
    <row r="21" spans="1:7">
      <c r="A21" t="s">
        <v>41</v>
      </c>
    </row>
    <row r="22" spans="1:7">
      <c r="A22" t="s">
        <v>42</v>
      </c>
      <c r="B22" s="17"/>
      <c r="C22" s="17"/>
    </row>
  </sheetData>
  <conditionalFormatting sqref="A1:XFD1">
    <cfRule type="expression" dxfId="103" priority="1">
      <formula>OR(A$1="",A$1="Unexecuted")</formula>
    </cfRule>
    <cfRule type="expression" dxfId="102" priority="2">
      <formula>A1="Warning"</formula>
    </cfRule>
    <cfRule type="expression" dxfId="101" priority="3">
      <formula>A1=A4</formula>
    </cfRule>
  </conditionalFormatting>
  <conditionalFormatting sqref="B1:XFD1">
    <cfRule type="expression" dxfId="100" priority="4">
      <formula>B1&lt;&gt;B4</formula>
    </cfRule>
  </conditionalFormatting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9"/>
  <sheetViews>
    <sheetView topLeftCell="C4" workbookViewId="0">
      <selection activeCell="B6" sqref="B6"/>
    </sheetView>
  </sheetViews>
  <sheetFormatPr defaultColWidth="8.7265625" defaultRowHeight="14.5"/>
  <cols>
    <col min="1" max="1" width="20.453125" customWidth="1" collapsed="1"/>
    <col min="2" max="2" width="37.36328125" customWidth="1" collapsed="1"/>
    <col min="3" max="4" width="40.6328125" customWidth="1" collapsed="1"/>
    <col min="5" max="5" width="29.453125" customWidth="1" collapsed="1"/>
  </cols>
  <sheetData>
    <row r="1" spans="1:5">
      <c r="A1" t="s">
        <v>0</v>
      </c>
      <c r="B1" t="s">
        <v>2</v>
      </c>
      <c r="C1" t="s">
        <v>1</v>
      </c>
      <c r="D1" t="s">
        <v>1</v>
      </c>
      <c r="E1" t="s">
        <v>2</v>
      </c>
    </row>
    <row r="2" spans="1:5">
      <c r="A2" t="s">
        <v>3</v>
      </c>
      <c r="B2" t="s">
        <v>876</v>
      </c>
      <c r="E2" t="s">
        <v>557</v>
      </c>
    </row>
    <row r="3" spans="1:5" ht="29">
      <c r="A3" t="s">
        <v>5</v>
      </c>
      <c r="B3" t="s">
        <v>44</v>
      </c>
      <c r="C3" t="s">
        <v>45</v>
      </c>
      <c r="D3" s="3" t="s">
        <v>46</v>
      </c>
      <c r="E3" s="3" t="s">
        <v>47</v>
      </c>
    </row>
    <row r="4" spans="1:5">
      <c r="A4" s="54" t="s">
        <v>888</v>
      </c>
      <c r="B4" s="54" t="s">
        <v>2</v>
      </c>
      <c r="C4" s="54" t="s">
        <v>1</v>
      </c>
      <c r="D4" s="55" t="s">
        <v>2</v>
      </c>
      <c r="E4" s="55" t="s">
        <v>2</v>
      </c>
    </row>
    <row r="5" spans="1:5">
      <c r="A5" t="s">
        <v>12</v>
      </c>
      <c r="B5">
        <f>COUNTIFS($A$9:$A$21,"*$*",B9:B21,"")</f>
        <v>2</v>
      </c>
      <c r="C5">
        <f>COUNTIFS($A$9:$A$21,"*$*",C9:C21,"")</f>
        <v>0</v>
      </c>
      <c r="D5">
        <f>COUNTIFS($A$9:$A$21,"*$*",D9:D21,"")</f>
        <v>0</v>
      </c>
      <c r="E5">
        <f>COUNTIFS($A$9:$A$21,"*$*",E9:E21,"")</f>
        <v>1</v>
      </c>
    </row>
    <row r="8" spans="1:5" s="1" customFormat="1">
      <c r="A8" s="2" t="s">
        <v>48</v>
      </c>
    </row>
    <row r="9" spans="1:5">
      <c r="A9" t="s">
        <v>49</v>
      </c>
      <c r="B9" t="s">
        <v>51</v>
      </c>
      <c r="C9" s="53" t="s">
        <v>51</v>
      </c>
      <c r="D9" s="53" t="s">
        <v>51</v>
      </c>
      <c r="E9" s="53" t="s">
        <v>51</v>
      </c>
    </row>
    <row r="10" spans="1:5">
      <c r="A10" t="s">
        <v>52</v>
      </c>
      <c r="B10" t="s">
        <v>53</v>
      </c>
      <c r="C10" s="53" t="s">
        <v>53</v>
      </c>
      <c r="D10" s="53" t="s">
        <v>53</v>
      </c>
      <c r="E10" s="53" t="s">
        <v>53</v>
      </c>
    </row>
    <row r="11" spans="1:5">
      <c r="A11" t="s">
        <v>54</v>
      </c>
      <c r="C11" t="s">
        <v>55</v>
      </c>
      <c r="D11" t="s">
        <v>55</v>
      </c>
      <c r="E11" t="s">
        <v>55</v>
      </c>
    </row>
    <row r="12" spans="1:5">
      <c r="A12" t="s">
        <v>56</v>
      </c>
      <c r="C12" t="s">
        <v>57</v>
      </c>
      <c r="D12" t="s">
        <v>57</v>
      </c>
      <c r="E12" t="s">
        <v>57</v>
      </c>
    </row>
    <row r="13" spans="1:5">
      <c r="A13" t="s">
        <v>58</v>
      </c>
      <c r="B13" t="s">
        <v>59</v>
      </c>
      <c r="C13" t="s">
        <v>59</v>
      </c>
      <c r="D13" t="s">
        <v>59</v>
      </c>
      <c r="E13" t="s">
        <v>59</v>
      </c>
    </row>
    <row r="14" spans="1:5">
      <c r="A14" t="s">
        <v>61</v>
      </c>
      <c r="B14" t="s">
        <v>62</v>
      </c>
      <c r="C14" t="s">
        <v>63</v>
      </c>
      <c r="D14" t="s">
        <v>64</v>
      </c>
    </row>
    <row r="15" spans="1:5">
      <c r="A15" t="s">
        <v>65</v>
      </c>
      <c r="B15" s="16" t="s">
        <v>66</v>
      </c>
      <c r="C15" s="16" t="s">
        <v>66</v>
      </c>
      <c r="D15" s="16" t="s">
        <v>66</v>
      </c>
      <c r="E15" s="16" t="s">
        <v>66</v>
      </c>
    </row>
    <row r="16" spans="1:5">
      <c r="A16" t="s">
        <v>67</v>
      </c>
      <c r="B16" t="s">
        <v>68</v>
      </c>
      <c r="C16" t="s">
        <v>69</v>
      </c>
      <c r="D16" t="s">
        <v>70</v>
      </c>
      <c r="E16" t="s">
        <v>70</v>
      </c>
    </row>
    <row r="17" spans="1:5">
      <c r="A17" t="s">
        <v>71</v>
      </c>
      <c r="B17" s="16">
        <v>123456789012</v>
      </c>
      <c r="C17" s="24" t="s">
        <v>72</v>
      </c>
      <c r="D17" s="16">
        <v>123456788012</v>
      </c>
      <c r="E17" s="16">
        <v>123456788012</v>
      </c>
    </row>
    <row r="18" spans="1:5">
      <c r="A18" t="s">
        <v>73</v>
      </c>
      <c r="B18" t="s">
        <v>74</v>
      </c>
      <c r="C18" t="s">
        <v>75</v>
      </c>
      <c r="D18" t="s">
        <v>76</v>
      </c>
      <c r="E18" t="s">
        <v>76</v>
      </c>
    </row>
    <row r="19" spans="1:5">
      <c r="A19" t="s">
        <v>77</v>
      </c>
      <c r="B19" s="17" t="s">
        <v>78</v>
      </c>
      <c r="C19" s="17" t="s">
        <v>78</v>
      </c>
      <c r="D19" s="17" t="s">
        <v>78</v>
      </c>
      <c r="E19" s="17" t="s">
        <v>78</v>
      </c>
    </row>
  </sheetData>
  <conditionalFormatting sqref="A1:XFD1">
    <cfRule type="expression" dxfId="99" priority="1">
      <formula>OR(A1="",A1="Unexecuted")</formula>
    </cfRule>
    <cfRule type="expression" dxfId="98" priority="2">
      <formula>"A1=""Warning"""</formula>
    </cfRule>
    <cfRule type="expression" dxfId="97" priority="3">
      <formula>A1=A4</formula>
    </cfRule>
  </conditionalFormatting>
  <conditionalFormatting sqref="B1:XFD1">
    <cfRule type="expression" dxfId="96" priority="4">
      <formula>B1&lt;&gt;B4</formula>
    </cfRule>
  </conditionalFormatting>
  <pageMargins left="0.75" right="0.75" top="1" bottom="1" header="0.5" footer="0.5"/>
  <ignoredErrors>
    <ignoredError sqref="C17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1"/>
  <sheetViews>
    <sheetView workbookViewId="0">
      <selection activeCell="B1" sqref="B1"/>
    </sheetView>
  </sheetViews>
  <sheetFormatPr defaultColWidth="8.7265625" defaultRowHeight="14.5"/>
  <cols>
    <col min="1" max="1" width="26.1796875" customWidth="1" collapsed="1"/>
    <col min="2" max="2" width="23.36328125" customWidth="1" collapsed="1"/>
    <col min="3" max="3" width="23" customWidth="1" collapsed="1"/>
    <col min="4" max="5" width="27.90625" customWidth="1" collapsed="1"/>
    <col min="6" max="6" width="23.81640625" customWidth="1" collapsed="1"/>
    <col min="7" max="7" width="42.7265625" customWidth="1" collapsed="1"/>
    <col min="8" max="8" width="40.6328125" customWidth="1" collapsed="1"/>
    <col min="9" max="9" width="29.1796875" customWidth="1" collapsed="1"/>
    <col min="10" max="10" width="40.6328125" customWidth="1" collapsed="1"/>
    <col min="11" max="11" width="31.81640625" customWidth="1" collapsed="1"/>
  </cols>
  <sheetData>
    <row r="1" spans="1:9">
      <c r="A1" t="s">
        <v>0</v>
      </c>
      <c r="B1" s="54" t="s">
        <v>1</v>
      </c>
      <c r="C1" s="54" t="s">
        <v>2</v>
      </c>
      <c r="D1" s="54" t="s">
        <v>2</v>
      </c>
      <c r="E1" s="54" t="s">
        <v>2</v>
      </c>
      <c r="F1" s="54" t="s">
        <v>2</v>
      </c>
      <c r="G1" s="54" t="s">
        <v>2</v>
      </c>
      <c r="H1" s="54" t="s">
        <v>2</v>
      </c>
      <c r="I1" s="54" t="s">
        <v>1</v>
      </c>
    </row>
    <row r="2" spans="1:9">
      <c r="A2" t="s">
        <v>3</v>
      </c>
      <c r="B2" t="s">
        <v>80</v>
      </c>
      <c r="C2" t="s">
        <v>872</v>
      </c>
      <c r="D2" t="s">
        <v>873</v>
      </c>
      <c r="E2" t="s">
        <v>4</v>
      </c>
      <c r="F2" t="s">
        <v>79</v>
      </c>
      <c r="G2" t="s">
        <v>79</v>
      </c>
      <c r="H2" t="s">
        <v>79</v>
      </c>
      <c r="I2" t="s">
        <v>80</v>
      </c>
    </row>
    <row r="3" spans="1:9" ht="43.5">
      <c r="A3" t="s">
        <v>5</v>
      </c>
      <c r="B3" t="s">
        <v>81</v>
      </c>
      <c r="C3" s="3" t="s">
        <v>875</v>
      </c>
      <c r="D3" s="3" t="s">
        <v>886</v>
      </c>
      <c r="E3" s="3" t="s">
        <v>887</v>
      </c>
      <c r="F3" s="3" t="s">
        <v>82</v>
      </c>
      <c r="G3" s="3" t="s">
        <v>83</v>
      </c>
      <c r="H3" s="3" t="s">
        <v>84</v>
      </c>
      <c r="I3" s="3" t="s">
        <v>85</v>
      </c>
    </row>
    <row r="4" spans="1:9">
      <c r="A4" s="54" t="s">
        <v>888</v>
      </c>
      <c r="B4" s="54" t="s">
        <v>1</v>
      </c>
      <c r="C4" s="55" t="s">
        <v>2</v>
      </c>
      <c r="D4" s="55" t="s">
        <v>2</v>
      </c>
      <c r="E4" s="55" t="s">
        <v>2</v>
      </c>
      <c r="F4" s="55" t="s">
        <v>2</v>
      </c>
      <c r="G4" s="55" t="s">
        <v>2</v>
      </c>
      <c r="H4" s="55" t="s">
        <v>2</v>
      </c>
      <c r="I4" s="55" t="s">
        <v>1</v>
      </c>
    </row>
    <row r="5" spans="1:9">
      <c r="A5" t="s">
        <v>12</v>
      </c>
      <c r="B5">
        <f t="shared" ref="B5:I5" si="0">COUNTIFS($A$9:$A$23,"*$*",B9:B23,"")</f>
        <v>0</v>
      </c>
      <c r="C5">
        <f t="shared" si="0"/>
        <v>0</v>
      </c>
      <c r="D5">
        <f t="shared" si="0"/>
        <v>0</v>
      </c>
      <c r="E5">
        <f t="shared" si="0"/>
        <v>0</v>
      </c>
      <c r="F5">
        <f t="shared" si="0"/>
        <v>0</v>
      </c>
      <c r="G5">
        <f t="shared" si="0"/>
        <v>0</v>
      </c>
      <c r="H5">
        <f t="shared" si="0"/>
        <v>1</v>
      </c>
      <c r="I5">
        <f t="shared" si="0"/>
        <v>0</v>
      </c>
    </row>
    <row r="8" spans="1:9" s="1" customFormat="1">
      <c r="A8" s="2" t="s">
        <v>13</v>
      </c>
    </row>
    <row r="9" spans="1:9">
      <c r="A9" t="s">
        <v>49</v>
      </c>
      <c r="B9" t="s">
        <v>50</v>
      </c>
      <c r="C9" t="s">
        <v>50</v>
      </c>
      <c r="D9" t="s">
        <v>86</v>
      </c>
      <c r="E9" t="s">
        <v>86</v>
      </c>
      <c r="F9" t="s">
        <v>86</v>
      </c>
      <c r="G9" t="s">
        <v>86</v>
      </c>
      <c r="H9" t="s">
        <v>86</v>
      </c>
      <c r="I9" t="s">
        <v>86</v>
      </c>
    </row>
    <row r="10" spans="1:9">
      <c r="A10" t="s">
        <v>52</v>
      </c>
      <c r="B10" t="s">
        <v>25</v>
      </c>
      <c r="C10" t="s">
        <v>25</v>
      </c>
      <c r="D10" t="s">
        <v>87</v>
      </c>
      <c r="E10" t="s">
        <v>87</v>
      </c>
      <c r="F10" t="s">
        <v>87</v>
      </c>
      <c r="G10" t="s">
        <v>87</v>
      </c>
      <c r="H10" t="s">
        <v>87</v>
      </c>
      <c r="I10" t="s">
        <v>87</v>
      </c>
    </row>
    <row r="11" spans="1:9">
      <c r="A11" t="s">
        <v>88</v>
      </c>
      <c r="B11" t="s">
        <v>874</v>
      </c>
      <c r="C11" t="s">
        <v>90</v>
      </c>
      <c r="D11" t="s">
        <v>91</v>
      </c>
      <c r="E11" t="s">
        <v>92</v>
      </c>
      <c r="F11" t="s">
        <v>93</v>
      </c>
      <c r="G11" t="s">
        <v>94</v>
      </c>
      <c r="H11" t="s">
        <v>94</v>
      </c>
      <c r="I11" t="s">
        <v>94</v>
      </c>
    </row>
    <row r="12" spans="1:9">
      <c r="A12" t="s">
        <v>95</v>
      </c>
      <c r="B12" t="s">
        <v>97</v>
      </c>
      <c r="C12" t="s">
        <v>97</v>
      </c>
      <c r="D12" t="s">
        <v>97</v>
      </c>
      <c r="E12" t="s">
        <v>96</v>
      </c>
      <c r="F12" t="s">
        <v>96</v>
      </c>
      <c r="G12" t="s">
        <v>97</v>
      </c>
      <c r="H12" t="s">
        <v>97</v>
      </c>
      <c r="I12" t="s">
        <v>97</v>
      </c>
    </row>
    <row r="13" spans="1:9">
      <c r="A13" t="s">
        <v>98</v>
      </c>
      <c r="B13" t="s">
        <v>99</v>
      </c>
      <c r="C13" t="s">
        <v>89</v>
      </c>
      <c r="D13" t="s">
        <v>100</v>
      </c>
      <c r="E13" t="s">
        <v>101</v>
      </c>
      <c r="F13" t="s">
        <v>102</v>
      </c>
      <c r="G13" t="s">
        <v>103</v>
      </c>
      <c r="I13" t="s">
        <v>103</v>
      </c>
    </row>
    <row r="14" spans="1:9">
      <c r="A14" t="s">
        <v>104</v>
      </c>
      <c r="B14" t="s">
        <v>105</v>
      </c>
      <c r="C14" t="s">
        <v>105</v>
      </c>
      <c r="D14" t="s">
        <v>105</v>
      </c>
      <c r="E14" t="s">
        <v>106</v>
      </c>
      <c r="F14" t="s">
        <v>106</v>
      </c>
      <c r="G14" t="s">
        <v>106</v>
      </c>
      <c r="H14" t="s">
        <v>105</v>
      </c>
      <c r="I14" t="s">
        <v>106</v>
      </c>
    </row>
    <row r="15" spans="1:9">
      <c r="A15" t="s">
        <v>107</v>
      </c>
      <c r="B15" t="s">
        <v>96</v>
      </c>
      <c r="C15" t="s">
        <v>108</v>
      </c>
      <c r="D15" t="s">
        <v>97</v>
      </c>
      <c r="E15" t="s">
        <v>108</v>
      </c>
      <c r="F15" t="s">
        <v>96</v>
      </c>
      <c r="G15" t="s">
        <v>97</v>
      </c>
      <c r="H15" t="s">
        <v>97</v>
      </c>
      <c r="I15" t="s">
        <v>97</v>
      </c>
    </row>
    <row r="16" spans="1:9">
      <c r="A16" t="s">
        <v>109</v>
      </c>
      <c r="B16" t="s">
        <v>106</v>
      </c>
      <c r="C16" t="s">
        <v>105</v>
      </c>
      <c r="D16" t="s">
        <v>108</v>
      </c>
      <c r="E16" t="s">
        <v>106</v>
      </c>
      <c r="F16" t="s">
        <v>108</v>
      </c>
      <c r="G16" t="s">
        <v>105</v>
      </c>
      <c r="H16" t="s">
        <v>105</v>
      </c>
      <c r="I16" t="s">
        <v>108</v>
      </c>
    </row>
    <row r="17" spans="1:9" s="1" customFormat="1">
      <c r="A17" s="2" t="s">
        <v>110</v>
      </c>
    </row>
    <row r="18" spans="1:9">
      <c r="A18" t="s">
        <v>111</v>
      </c>
      <c r="B18" t="s">
        <v>33</v>
      </c>
      <c r="C18" t="s">
        <v>33</v>
      </c>
      <c r="D18" t="s">
        <v>33</v>
      </c>
      <c r="E18" t="s">
        <v>33</v>
      </c>
      <c r="F18" t="s">
        <v>33</v>
      </c>
      <c r="G18" t="s">
        <v>34</v>
      </c>
      <c r="H18" t="s">
        <v>34</v>
      </c>
      <c r="I18" t="s">
        <v>34</v>
      </c>
    </row>
    <row r="19" spans="1:9">
      <c r="A19" t="s">
        <v>112</v>
      </c>
      <c r="B19" t="s">
        <v>34</v>
      </c>
      <c r="C19" t="s">
        <v>33</v>
      </c>
      <c r="D19" t="s">
        <v>34</v>
      </c>
      <c r="E19" t="s">
        <v>34</v>
      </c>
      <c r="F19" t="s">
        <v>33</v>
      </c>
      <c r="G19" t="s">
        <v>33</v>
      </c>
      <c r="H19" t="s">
        <v>33</v>
      </c>
      <c r="I19" t="s">
        <v>34</v>
      </c>
    </row>
    <row r="20" spans="1:9">
      <c r="A20" t="s">
        <v>113</v>
      </c>
      <c r="B20" t="s">
        <v>33</v>
      </c>
      <c r="C20" t="s">
        <v>33</v>
      </c>
      <c r="D20" t="s">
        <v>33</v>
      </c>
      <c r="E20" t="s">
        <v>33</v>
      </c>
      <c r="F20" t="s">
        <v>34</v>
      </c>
      <c r="G20" t="s">
        <v>34</v>
      </c>
      <c r="H20" t="s">
        <v>34</v>
      </c>
      <c r="I20" t="s">
        <v>34</v>
      </c>
    </row>
    <row r="21" spans="1:9">
      <c r="A21" s="18" t="s">
        <v>114</v>
      </c>
      <c r="B21" t="s">
        <v>33</v>
      </c>
      <c r="C21" t="s">
        <v>33</v>
      </c>
      <c r="D21" t="s">
        <v>33</v>
      </c>
      <c r="E21" t="s">
        <v>33</v>
      </c>
      <c r="F21" t="s">
        <v>33</v>
      </c>
      <c r="G21" t="s">
        <v>33</v>
      </c>
      <c r="H21" t="s">
        <v>33</v>
      </c>
      <c r="I21" t="s">
        <v>33</v>
      </c>
    </row>
  </sheetData>
  <conditionalFormatting sqref="B1:I1">
    <cfRule type="expression" dxfId="95" priority="1">
      <formula>OR(B1="",B1="Unexecuted")</formula>
    </cfRule>
    <cfRule type="expression" dxfId="94" priority="2">
      <formula>"A1=""Warning"""</formula>
    </cfRule>
    <cfRule type="expression" dxfId="93" priority="3">
      <formula>B1=B4</formula>
    </cfRule>
    <cfRule type="expression" dxfId="92" priority="4">
      <formula>B1&lt;&gt;B4</formula>
    </cfRule>
  </conditionalFormatting>
  <dataValidations count="1">
    <dataValidation type="list" allowBlank="1" showInputMessage="1" showErrorMessage="1" sqref="B22:K22" xr:uid="{00000000-0002-0000-0200-000000000000}">
      <formula1>"OCR BPKB,OCR REK KORAN MANDIRI,LIVENESS + FACECOMPARE,OCR KK,
OCR REK KORAN BCA
,OCR STNK,
FACECOMPARE,
OCR KTP
,
OCR NPWP,LIVENESS
"</formula1>
    </dataValidation>
  </dataValidation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11"/>
  <sheetViews>
    <sheetView topLeftCell="E1" workbookViewId="0">
      <selection activeCell="I5" sqref="I5"/>
    </sheetView>
  </sheetViews>
  <sheetFormatPr defaultColWidth="23.6328125" defaultRowHeight="14.5"/>
  <cols>
    <col min="1" max="12" width="23.6328125" collapsed="1"/>
  </cols>
  <sheetData>
    <row r="1" spans="1:11">
      <c r="A1" t="s">
        <v>0</v>
      </c>
      <c r="B1" s="54" t="s">
        <v>43</v>
      </c>
      <c r="C1" s="54" t="s">
        <v>43</v>
      </c>
      <c r="D1" s="54" t="s">
        <v>43</v>
      </c>
      <c r="E1" s="54" t="s">
        <v>43</v>
      </c>
      <c r="F1" s="54" t="s">
        <v>43</v>
      </c>
      <c r="G1" s="54" t="s">
        <v>43</v>
      </c>
      <c r="H1" s="54" t="s">
        <v>43</v>
      </c>
      <c r="I1" s="54" t="s">
        <v>1</v>
      </c>
    </row>
    <row r="2" spans="1:11">
      <c r="A2" t="s">
        <v>3</v>
      </c>
      <c r="I2" t="s">
        <v>80</v>
      </c>
    </row>
    <row r="3" spans="1:11" ht="58">
      <c r="A3" t="s">
        <v>5</v>
      </c>
      <c r="B3" s="3" t="s">
        <v>115</v>
      </c>
      <c r="C3" s="3" t="s">
        <v>116</v>
      </c>
      <c r="D3" s="3" t="s">
        <v>116</v>
      </c>
      <c r="E3" s="3" t="s">
        <v>116</v>
      </c>
      <c r="F3" s="3" t="s">
        <v>116</v>
      </c>
      <c r="G3" s="3" t="s">
        <v>116</v>
      </c>
      <c r="H3" s="3" t="s">
        <v>117</v>
      </c>
      <c r="I3" s="3" t="s">
        <v>878</v>
      </c>
      <c r="J3" s="3"/>
      <c r="K3" s="3"/>
    </row>
    <row r="4" spans="1:11">
      <c r="A4" s="54" t="s">
        <v>888</v>
      </c>
      <c r="B4" s="55" t="s">
        <v>1</v>
      </c>
      <c r="C4" s="55" t="s">
        <v>1</v>
      </c>
      <c r="D4" s="55" t="s">
        <v>1</v>
      </c>
      <c r="E4" s="55" t="s">
        <v>1</v>
      </c>
      <c r="F4" s="55" t="s">
        <v>1</v>
      </c>
      <c r="G4" s="55" t="s">
        <v>1</v>
      </c>
      <c r="H4" s="55" t="s">
        <v>1</v>
      </c>
      <c r="I4" s="55" t="s">
        <v>2</v>
      </c>
      <c r="J4" s="3"/>
      <c r="K4" s="3"/>
    </row>
    <row r="5" spans="1:11">
      <c r="A5" t="s">
        <v>12</v>
      </c>
      <c r="B5">
        <f>COUNTIFS($A$9:$A$23,"*$*",B9:B23,"")</f>
        <v>0</v>
      </c>
      <c r="C5">
        <f t="shared" ref="C5:I5" si="0">COUNTIFS($A$9:$A$23,"*$*",C9:C23,"")</f>
        <v>0</v>
      </c>
      <c r="D5">
        <f t="shared" si="0"/>
        <v>0</v>
      </c>
      <c r="E5">
        <f t="shared" si="0"/>
        <v>0</v>
      </c>
      <c r="F5">
        <f t="shared" si="0"/>
        <v>0</v>
      </c>
      <c r="G5">
        <f t="shared" si="0"/>
        <v>0</v>
      </c>
      <c r="H5">
        <f t="shared" si="0"/>
        <v>0</v>
      </c>
      <c r="I5">
        <f t="shared" si="0"/>
        <v>0</v>
      </c>
    </row>
    <row r="8" spans="1:11" s="1" customFormat="1">
      <c r="A8" s="2" t="s">
        <v>118</v>
      </c>
    </row>
    <row r="9" spans="1:11">
      <c r="A9" t="s">
        <v>119</v>
      </c>
      <c r="B9" t="s">
        <v>120</v>
      </c>
      <c r="C9" t="s">
        <v>121</v>
      </c>
      <c r="D9" t="s">
        <v>122</v>
      </c>
      <c r="E9" t="s">
        <v>123</v>
      </c>
      <c r="F9" t="s">
        <v>124</v>
      </c>
      <c r="G9" t="s">
        <v>125</v>
      </c>
      <c r="H9" t="s">
        <v>126</v>
      </c>
      <c r="I9" t="s">
        <v>127</v>
      </c>
    </row>
    <row r="10" spans="1:11">
      <c r="A10" t="s">
        <v>128</v>
      </c>
      <c r="B10" t="s">
        <v>33</v>
      </c>
      <c r="C10" t="s">
        <v>33</v>
      </c>
      <c r="D10" t="s">
        <v>33</v>
      </c>
      <c r="E10" t="s">
        <v>33</v>
      </c>
      <c r="F10" t="s">
        <v>33</v>
      </c>
      <c r="G10" t="s">
        <v>33</v>
      </c>
      <c r="H10" t="s">
        <v>34</v>
      </c>
      <c r="I10" t="s">
        <v>34</v>
      </c>
    </row>
    <row r="11" spans="1:11">
      <c r="A11" t="s">
        <v>877</v>
      </c>
      <c r="B11" t="s">
        <v>34</v>
      </c>
      <c r="C11" t="s">
        <v>34</v>
      </c>
      <c r="D11" t="s">
        <v>34</v>
      </c>
      <c r="E11" t="s">
        <v>34</v>
      </c>
      <c r="F11" t="s">
        <v>34</v>
      </c>
      <c r="G11" t="s">
        <v>34</v>
      </c>
      <c r="H11" t="s">
        <v>34</v>
      </c>
      <c r="I11" t="s">
        <v>33</v>
      </c>
    </row>
  </sheetData>
  <conditionalFormatting sqref="A1:XFD1">
    <cfRule type="expression" dxfId="91" priority="1">
      <formula>OR(A$1="",A$1="Unexecuted")</formula>
    </cfRule>
    <cfRule type="expression" dxfId="90" priority="2">
      <formula>"A1=""Warning"""</formula>
    </cfRule>
    <cfRule type="expression" dxfId="89" priority="3">
      <formula>A1=A4</formula>
    </cfRule>
  </conditionalFormatting>
  <conditionalFormatting sqref="B1:XFD1">
    <cfRule type="expression" dxfId="88" priority="4">
      <formula>B1&lt;&gt;B4</formula>
    </cfRule>
  </conditionalFormatting>
  <dataValidations count="1">
    <dataValidation type="list" allowBlank="1" showInputMessage="1" showErrorMessage="1" sqref="B9:L9" xr:uid="{00000000-0002-0000-0300-000000000000}">
      <formula1>"OCR BPKB,OCR REK KORAN MANDIRI,LIVENESS + FACECOMPARE,OCR KK,OCR REK KORAN BCA,OCR STNK,FACECOMPARE,OCR KTP,OCR NPWP,LIVENESS"</formula1>
    </dataValidation>
  </dataValidation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27"/>
  <sheetViews>
    <sheetView workbookViewId="0">
      <selection activeCell="O9" sqref="O9"/>
    </sheetView>
  </sheetViews>
  <sheetFormatPr defaultColWidth="8.7265625" defaultRowHeight="14.5"/>
  <cols>
    <col min="1" max="1" width="23.36328125" customWidth="1" collapsed="1"/>
    <col min="2" max="3" width="45.1796875" customWidth="1" collapsed="1"/>
    <col min="4" max="4" width="52.81640625" customWidth="1" collapsed="1"/>
    <col min="5" max="10" width="49.1796875" customWidth="1" collapsed="1"/>
    <col min="11" max="11" width="51.54296875" customWidth="1" collapsed="1"/>
    <col min="12" max="12" width="43.7265625" customWidth="1" collapsed="1"/>
    <col min="13" max="13" width="35.26953125" customWidth="1" collapsed="1"/>
    <col min="14" max="14" width="36.81640625" customWidth="1" collapsed="1"/>
  </cols>
  <sheetData>
    <row r="1" spans="1:14">
      <c r="A1" t="s">
        <v>0</v>
      </c>
      <c r="B1" t="s">
        <v>43</v>
      </c>
      <c r="C1" t="s">
        <v>43</v>
      </c>
      <c r="D1" t="s">
        <v>43</v>
      </c>
      <c r="E1" t="s">
        <v>43</v>
      </c>
      <c r="F1" t="s">
        <v>43</v>
      </c>
      <c r="G1" t="s">
        <v>43</v>
      </c>
      <c r="H1" t="s">
        <v>43</v>
      </c>
      <c r="I1" t="s">
        <v>43</v>
      </c>
      <c r="J1" t="s">
        <v>43</v>
      </c>
      <c r="K1" t="s">
        <v>43</v>
      </c>
      <c r="L1" t="s">
        <v>43</v>
      </c>
      <c r="M1" t="s">
        <v>43</v>
      </c>
      <c r="N1" t="s">
        <v>43</v>
      </c>
    </row>
    <row r="2" spans="1:14">
      <c r="A2" t="s">
        <v>3</v>
      </c>
      <c r="B2" t="s">
        <v>431</v>
      </c>
      <c r="C2" t="s">
        <v>431</v>
      </c>
      <c r="D2" t="s">
        <v>431</v>
      </c>
    </row>
    <row r="3" spans="1:14" ht="29">
      <c r="A3" t="s">
        <v>129</v>
      </c>
      <c r="B3" s="3" t="s">
        <v>130</v>
      </c>
      <c r="C3" s="3" t="s">
        <v>130</v>
      </c>
      <c r="D3" s="3" t="s">
        <v>131</v>
      </c>
      <c r="E3" s="3" t="s">
        <v>132</v>
      </c>
      <c r="F3" s="3" t="s">
        <v>133</v>
      </c>
      <c r="G3" s="3" t="s">
        <v>134</v>
      </c>
      <c r="H3" s="3" t="s">
        <v>135</v>
      </c>
      <c r="I3" s="3" t="s">
        <v>136</v>
      </c>
      <c r="J3" s="3" t="s">
        <v>137</v>
      </c>
      <c r="K3" s="3" t="s">
        <v>138</v>
      </c>
      <c r="L3" s="3" t="s">
        <v>139</v>
      </c>
      <c r="M3" s="3" t="s">
        <v>140</v>
      </c>
      <c r="N3" s="3" t="s">
        <v>141</v>
      </c>
    </row>
    <row r="4" spans="1:14">
      <c r="A4" t="s">
        <v>888</v>
      </c>
      <c r="B4" s="3" t="s">
        <v>1</v>
      </c>
      <c r="C4" s="3" t="s">
        <v>1</v>
      </c>
      <c r="D4" s="3" t="s">
        <v>2</v>
      </c>
      <c r="E4" s="3" t="s">
        <v>2</v>
      </c>
      <c r="F4" s="3" t="s">
        <v>2</v>
      </c>
      <c r="G4" s="3" t="s">
        <v>2</v>
      </c>
      <c r="H4" s="3" t="s">
        <v>2</v>
      </c>
      <c r="I4" s="3" t="s">
        <v>1</v>
      </c>
      <c r="J4" s="3" t="s">
        <v>2</v>
      </c>
      <c r="K4" s="3" t="s">
        <v>2</v>
      </c>
      <c r="L4" s="3" t="s">
        <v>2</v>
      </c>
      <c r="M4" s="3" t="s">
        <v>2</v>
      </c>
      <c r="N4" s="3" t="s">
        <v>2</v>
      </c>
    </row>
    <row r="5" spans="1:14">
      <c r="A5" t="s">
        <v>12</v>
      </c>
      <c r="B5">
        <f>COUNTIFS($A$9:$A$21,"*$*",B9:B21,"")</f>
        <v>0</v>
      </c>
      <c r="C5">
        <f t="shared" ref="C5:J5" si="0">COUNTIFS($A$9:$A$21,"*$*",C9:C21,"")</f>
        <v>0</v>
      </c>
      <c r="D5">
        <f t="shared" si="0"/>
        <v>0</v>
      </c>
      <c r="E5">
        <f t="shared" si="0"/>
        <v>0</v>
      </c>
      <c r="F5">
        <f t="shared" si="0"/>
        <v>0</v>
      </c>
      <c r="G5">
        <f t="shared" si="0"/>
        <v>0</v>
      </c>
      <c r="H5">
        <f t="shared" si="0"/>
        <v>0</v>
      </c>
      <c r="I5">
        <f t="shared" si="0"/>
        <v>0</v>
      </c>
      <c r="J5">
        <f t="shared" si="0"/>
        <v>0</v>
      </c>
      <c r="K5">
        <f>COUNTIFS($A$9:$A$21,"*$*",K9:K21,"")</f>
        <v>0</v>
      </c>
      <c r="L5">
        <f>COUNTIFS($A$9:$A$21,"*$*",L9:L21,"")</f>
        <v>0</v>
      </c>
      <c r="M5">
        <f>COUNTIFS($A$9:$A$21,"*$*",M9:M21,"")</f>
        <v>0</v>
      </c>
      <c r="N5">
        <f>COUNTIFS($A$9:$A$21,"*$*",N9:N21,"")</f>
        <v>0</v>
      </c>
    </row>
    <row r="8" spans="1:14" s="1" customFormat="1">
      <c r="A8" s="2" t="s">
        <v>142</v>
      </c>
    </row>
    <row r="9" spans="1:14">
      <c r="A9" s="18" t="s">
        <v>143</v>
      </c>
      <c r="B9" t="s">
        <v>144</v>
      </c>
      <c r="C9" t="s">
        <v>145</v>
      </c>
      <c r="D9" t="s">
        <v>146</v>
      </c>
      <c r="E9" t="s">
        <v>147</v>
      </c>
      <c r="F9" t="s">
        <v>148</v>
      </c>
      <c r="G9" t="s">
        <v>149</v>
      </c>
      <c r="H9" t="s">
        <v>150</v>
      </c>
      <c r="I9" t="s">
        <v>151</v>
      </c>
      <c r="J9" t="s">
        <v>152</v>
      </c>
      <c r="K9" t="s">
        <v>152</v>
      </c>
      <c r="L9" t="s">
        <v>153</v>
      </c>
      <c r="M9" s="3" t="s">
        <v>154</v>
      </c>
      <c r="N9" t="s">
        <v>155</v>
      </c>
    </row>
    <row r="10" spans="1:14">
      <c r="A10" t="s">
        <v>156</v>
      </c>
      <c r="B10" t="s">
        <v>127</v>
      </c>
      <c r="C10" t="s">
        <v>127</v>
      </c>
      <c r="D10" t="s">
        <v>127</v>
      </c>
      <c r="E10" t="s">
        <v>127</v>
      </c>
      <c r="F10" t="s">
        <v>127</v>
      </c>
      <c r="G10" t="s">
        <v>127</v>
      </c>
      <c r="H10" t="s">
        <v>127</v>
      </c>
      <c r="I10" t="s">
        <v>127</v>
      </c>
      <c r="J10" t="s">
        <v>127</v>
      </c>
      <c r="K10" t="s">
        <v>127</v>
      </c>
      <c r="L10" t="s">
        <v>127</v>
      </c>
      <c r="M10" t="s">
        <v>127</v>
      </c>
      <c r="N10" t="s">
        <v>127</v>
      </c>
    </row>
    <row r="11" spans="1:14">
      <c r="A11" t="s">
        <v>157</v>
      </c>
      <c r="B11" t="s">
        <v>158</v>
      </c>
      <c r="C11" t="s">
        <v>158</v>
      </c>
      <c r="D11" t="s">
        <v>158</v>
      </c>
      <c r="E11" t="s">
        <v>158</v>
      </c>
      <c r="F11" t="s">
        <v>158</v>
      </c>
      <c r="G11" t="s">
        <v>158</v>
      </c>
      <c r="H11" t="s">
        <v>158</v>
      </c>
      <c r="I11" t="s">
        <v>158</v>
      </c>
      <c r="J11" t="s">
        <v>158</v>
      </c>
      <c r="K11" t="s">
        <v>158</v>
      </c>
      <c r="L11" t="s">
        <v>158</v>
      </c>
      <c r="M11" t="s">
        <v>158</v>
      </c>
      <c r="N11" t="s">
        <v>158</v>
      </c>
    </row>
    <row r="12" spans="1:14" s="1" customFormat="1">
      <c r="A12" s="2" t="s">
        <v>159</v>
      </c>
    </row>
    <row r="13" spans="1:14">
      <c r="A13" t="s">
        <v>160</v>
      </c>
      <c r="B13" t="s">
        <v>33</v>
      </c>
      <c r="C13" t="s">
        <v>33</v>
      </c>
      <c r="D13" t="s">
        <v>33</v>
      </c>
      <c r="E13" t="s">
        <v>33</v>
      </c>
      <c r="F13" t="s">
        <v>33</v>
      </c>
      <c r="G13" t="s">
        <v>33</v>
      </c>
      <c r="H13" t="s">
        <v>33</v>
      </c>
      <c r="I13" t="s">
        <v>33</v>
      </c>
      <c r="J13" t="s">
        <v>33</v>
      </c>
      <c r="K13" t="s">
        <v>34</v>
      </c>
      <c r="L13" t="s">
        <v>33</v>
      </c>
      <c r="M13" t="s">
        <v>33</v>
      </c>
      <c r="N13" t="s">
        <v>34</v>
      </c>
    </row>
    <row r="14" spans="1:14">
      <c r="A14" t="s">
        <v>161</v>
      </c>
      <c r="B14" t="s">
        <v>162</v>
      </c>
      <c r="C14" t="s">
        <v>162</v>
      </c>
      <c r="D14" t="s">
        <v>162</v>
      </c>
      <c r="E14" t="s">
        <v>162</v>
      </c>
      <c r="F14" t="s">
        <v>162</v>
      </c>
      <c r="G14" t="s">
        <v>162</v>
      </c>
      <c r="H14" t="s">
        <v>162</v>
      </c>
      <c r="I14" t="s">
        <v>162</v>
      </c>
      <c r="J14" t="s">
        <v>162</v>
      </c>
      <c r="K14" t="s">
        <v>162</v>
      </c>
      <c r="L14" t="s">
        <v>162</v>
      </c>
      <c r="M14" t="s">
        <v>162</v>
      </c>
      <c r="N14" t="s">
        <v>162</v>
      </c>
    </row>
    <row r="15" spans="1:14">
      <c r="A15" t="s">
        <v>163</v>
      </c>
      <c r="B15" t="s">
        <v>33</v>
      </c>
      <c r="C15" t="s">
        <v>33</v>
      </c>
      <c r="D15" t="s">
        <v>33</v>
      </c>
      <c r="E15" t="s">
        <v>33</v>
      </c>
      <c r="F15" t="s">
        <v>33</v>
      </c>
      <c r="G15" t="s">
        <v>34</v>
      </c>
      <c r="H15" t="s">
        <v>33</v>
      </c>
      <c r="I15" t="s">
        <v>33</v>
      </c>
      <c r="J15" t="s">
        <v>33</v>
      </c>
      <c r="K15" t="s">
        <v>33</v>
      </c>
      <c r="L15" t="s">
        <v>33</v>
      </c>
      <c r="M15" t="s">
        <v>33</v>
      </c>
      <c r="N15" t="s">
        <v>33</v>
      </c>
    </row>
    <row r="16" spans="1:14">
      <c r="A16" t="s">
        <v>164</v>
      </c>
      <c r="B16" t="s">
        <v>165</v>
      </c>
      <c r="C16" t="s">
        <v>166</v>
      </c>
      <c r="D16" t="s">
        <v>167</v>
      </c>
      <c r="E16" t="s">
        <v>168</v>
      </c>
      <c r="F16" t="s">
        <v>169</v>
      </c>
      <c r="G16" t="s">
        <v>170</v>
      </c>
      <c r="H16" t="s">
        <v>171</v>
      </c>
      <c r="I16" t="s">
        <v>172</v>
      </c>
      <c r="J16" t="s">
        <v>173</v>
      </c>
      <c r="K16" t="s">
        <v>173</v>
      </c>
      <c r="L16" t="s">
        <v>173</v>
      </c>
      <c r="M16" t="s">
        <v>168</v>
      </c>
      <c r="N16" t="s">
        <v>173</v>
      </c>
    </row>
    <row r="17" spans="1:2" s="1" customFormat="1">
      <c r="A17" s="2" t="s">
        <v>174</v>
      </c>
    </row>
    <row r="18" spans="1:2">
      <c r="A18" t="s">
        <v>175</v>
      </c>
      <c r="B18">
        <v>123</v>
      </c>
    </row>
    <row r="19" spans="1:2">
      <c r="A19" t="s">
        <v>176</v>
      </c>
      <c r="B19" t="s">
        <v>177</v>
      </c>
    </row>
    <row r="20" spans="1:2">
      <c r="A20" t="s">
        <v>178</v>
      </c>
      <c r="B20" t="s">
        <v>179</v>
      </c>
    </row>
    <row r="21" spans="1:2">
      <c r="A21" t="s">
        <v>180</v>
      </c>
      <c r="B21" t="s">
        <v>181</v>
      </c>
    </row>
    <row r="22" spans="1:2">
      <c r="A22" t="s">
        <v>182</v>
      </c>
      <c r="B22" t="s">
        <v>183</v>
      </c>
    </row>
    <row r="23" spans="1:2">
      <c r="A23" t="s">
        <v>184</v>
      </c>
      <c r="B23" t="s">
        <v>185</v>
      </c>
    </row>
    <row r="24" spans="1:2">
      <c r="A24" t="s">
        <v>186</v>
      </c>
      <c r="B24" t="s">
        <v>187</v>
      </c>
    </row>
    <row r="25" spans="1:2" s="1" customFormat="1">
      <c r="A25" s="2" t="s">
        <v>188</v>
      </c>
    </row>
    <row r="26" spans="1:2">
      <c r="A26" t="s">
        <v>189</v>
      </c>
      <c r="B26" t="s">
        <v>50</v>
      </c>
    </row>
    <row r="27" spans="1:2">
      <c r="A27" t="s">
        <v>190</v>
      </c>
      <c r="B27" t="s">
        <v>25</v>
      </c>
    </row>
  </sheetData>
  <conditionalFormatting sqref="B1:N1">
    <cfRule type="expression" dxfId="87" priority="1">
      <formula>OR(B$1="",B$1="Unexecuted")</formula>
    </cfRule>
    <cfRule type="expression" dxfId="86" priority="2">
      <formula>B1="Warning"</formula>
    </cfRule>
    <cfRule type="expression" dxfId="85" priority="3">
      <formula>B1=B4</formula>
    </cfRule>
    <cfRule type="expression" dxfId="84" priority="4">
      <formula>B1&lt;&gt;B4</formula>
    </cfRule>
  </conditionalFormatting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U27"/>
  <sheetViews>
    <sheetView topLeftCell="A7" workbookViewId="0">
      <selection activeCell="B1" sqref="B1"/>
    </sheetView>
  </sheetViews>
  <sheetFormatPr defaultColWidth="8.7265625" defaultRowHeight="14.5"/>
  <cols>
    <col min="1" max="1" width="23.36328125" customWidth="1" collapsed="1"/>
    <col min="2" max="2" width="43.36328125" customWidth="1" collapsed="1"/>
    <col min="3" max="5" width="45.1796875" customWidth="1" collapsed="1"/>
    <col min="6" max="6" width="49.81640625" customWidth="1" collapsed="1"/>
    <col min="7" max="10" width="45.1796875" customWidth="1" collapsed="1"/>
    <col min="11" max="11" width="42.36328125" customWidth="1" collapsed="1"/>
    <col min="12" max="12" width="48.90625" customWidth="1" collapsed="1"/>
    <col min="13" max="13" width="46.453125" customWidth="1" collapsed="1"/>
    <col min="14" max="15" width="49.26953125" customWidth="1" collapsed="1"/>
    <col min="16" max="16" width="46.81640625" customWidth="1" collapsed="1"/>
    <col min="17" max="17" width="51.453125" customWidth="1" collapsed="1"/>
    <col min="18" max="18" width="53.36328125" customWidth="1" collapsed="1"/>
    <col min="19" max="19" width="34.81640625" customWidth="1" collapsed="1"/>
    <col min="20" max="20" width="31.453125" customWidth="1" collapsed="1"/>
    <col min="21" max="21" width="29.90625" customWidth="1" collapsed="1"/>
  </cols>
  <sheetData>
    <row r="1" spans="1:20">
      <c r="A1" t="s">
        <v>0</v>
      </c>
      <c r="B1" t="s">
        <v>43</v>
      </c>
      <c r="C1" t="s">
        <v>43</v>
      </c>
      <c r="D1" t="s">
        <v>43</v>
      </c>
      <c r="E1" t="s">
        <v>1</v>
      </c>
      <c r="F1" t="s">
        <v>1</v>
      </c>
      <c r="G1" t="s">
        <v>1</v>
      </c>
      <c r="H1" t="s">
        <v>2</v>
      </c>
      <c r="I1" t="s">
        <v>2</v>
      </c>
      <c r="J1" t="s">
        <v>2</v>
      </c>
      <c r="K1" t="s">
        <v>2</v>
      </c>
      <c r="L1" t="s">
        <v>1</v>
      </c>
      <c r="M1" t="s">
        <v>1</v>
      </c>
      <c r="N1" t="s">
        <v>2</v>
      </c>
      <c r="O1" t="s">
        <v>2</v>
      </c>
      <c r="P1" t="s">
        <v>2</v>
      </c>
      <c r="Q1" t="s">
        <v>2</v>
      </c>
      <c r="R1" t="s">
        <v>2</v>
      </c>
      <c r="S1" t="s">
        <v>43</v>
      </c>
      <c r="T1" t="s">
        <v>43</v>
      </c>
    </row>
    <row r="2" spans="1:20">
      <c r="A2" t="s">
        <v>3</v>
      </c>
      <c r="B2" t="s">
        <v>431</v>
      </c>
      <c r="C2" t="s">
        <v>431</v>
      </c>
      <c r="D2" t="s">
        <v>431</v>
      </c>
      <c r="E2" t="s">
        <v>80</v>
      </c>
      <c r="F2" t="s">
        <v>80</v>
      </c>
      <c r="G2" t="s">
        <v>80</v>
      </c>
      <c r="H2" t="s">
        <v>191</v>
      </c>
      <c r="I2" t="s">
        <v>192</v>
      </c>
      <c r="J2" t="s">
        <v>193</v>
      </c>
      <c r="K2" t="s">
        <v>194</v>
      </c>
      <c r="L2" t="s">
        <v>80</v>
      </c>
      <c r="M2" t="s">
        <v>80</v>
      </c>
      <c r="N2" t="s">
        <v>194</v>
      </c>
      <c r="O2" t="s">
        <v>195</v>
      </c>
      <c r="P2" t="s">
        <v>196</v>
      </c>
      <c r="Q2" t="s">
        <v>196</v>
      </c>
      <c r="R2" t="s">
        <v>197</v>
      </c>
    </row>
    <row r="3" spans="1:20" ht="43.5">
      <c r="A3" t="s">
        <v>5</v>
      </c>
      <c r="B3" s="3" t="s">
        <v>198</v>
      </c>
      <c r="C3" s="3" t="s">
        <v>199</v>
      </c>
      <c r="D3" s="3" t="s">
        <v>200</v>
      </c>
      <c r="E3" s="3" t="s">
        <v>201</v>
      </c>
      <c r="F3" s="3" t="s">
        <v>202</v>
      </c>
      <c r="G3" s="3" t="s">
        <v>203</v>
      </c>
      <c r="H3" s="3" t="s">
        <v>204</v>
      </c>
      <c r="I3" s="3" t="s">
        <v>205</v>
      </c>
      <c r="J3" s="3" t="s">
        <v>206</v>
      </c>
      <c r="K3" s="3" t="s">
        <v>207</v>
      </c>
      <c r="L3" s="3" t="s">
        <v>208</v>
      </c>
      <c r="M3" s="3" t="s">
        <v>209</v>
      </c>
      <c r="N3" s="3" t="s">
        <v>210</v>
      </c>
      <c r="O3" s="3" t="s">
        <v>210</v>
      </c>
      <c r="P3" s="3" t="s">
        <v>211</v>
      </c>
      <c r="Q3" s="3" t="s">
        <v>212</v>
      </c>
      <c r="R3" s="3" t="s">
        <v>213</v>
      </c>
      <c r="S3" s="3" t="s">
        <v>140</v>
      </c>
      <c r="T3" s="3" t="s">
        <v>214</v>
      </c>
    </row>
    <row r="4" spans="1:20">
      <c r="A4" t="s">
        <v>888</v>
      </c>
      <c r="B4" s="3" t="s">
        <v>1</v>
      </c>
      <c r="C4" s="3" t="s">
        <v>2</v>
      </c>
      <c r="D4" s="3" t="s">
        <v>1</v>
      </c>
      <c r="E4" s="3" t="s">
        <v>1</v>
      </c>
      <c r="F4" s="3" t="s">
        <v>1</v>
      </c>
      <c r="G4" s="3" t="s">
        <v>1</v>
      </c>
      <c r="H4" s="3" t="s">
        <v>2</v>
      </c>
      <c r="I4" s="3" t="s">
        <v>2</v>
      </c>
      <c r="J4" s="3" t="s">
        <v>2</v>
      </c>
      <c r="K4" s="3" t="s">
        <v>2</v>
      </c>
      <c r="L4" s="3" t="s">
        <v>2</v>
      </c>
      <c r="M4" s="3" t="s">
        <v>1</v>
      </c>
      <c r="N4" s="3" t="s">
        <v>2</v>
      </c>
      <c r="O4" s="3" t="s">
        <v>2</v>
      </c>
      <c r="P4" s="3" t="s">
        <v>2</v>
      </c>
      <c r="Q4" s="3" t="s">
        <v>2</v>
      </c>
      <c r="R4" s="3" t="s">
        <v>2</v>
      </c>
      <c r="S4" s="3" t="s">
        <v>2</v>
      </c>
      <c r="T4" s="3" t="s">
        <v>2</v>
      </c>
    </row>
    <row r="5" spans="1:20">
      <c r="A5" t="s">
        <v>12</v>
      </c>
      <c r="B5">
        <f t="shared" ref="B5:Q5" si="0">COUNTIFS($A$9:$A$21,"*$*",B9:B21,"")</f>
        <v>0</v>
      </c>
      <c r="C5">
        <f t="shared" si="0"/>
        <v>0</v>
      </c>
      <c r="D5">
        <f t="shared" si="0"/>
        <v>0</v>
      </c>
      <c r="E5">
        <f t="shared" si="0"/>
        <v>0</v>
      </c>
      <c r="F5">
        <f t="shared" si="0"/>
        <v>0</v>
      </c>
      <c r="G5">
        <f t="shared" si="0"/>
        <v>0</v>
      </c>
      <c r="H5">
        <f t="shared" si="0"/>
        <v>0</v>
      </c>
      <c r="I5">
        <f t="shared" si="0"/>
        <v>0</v>
      </c>
      <c r="J5">
        <f t="shared" si="0"/>
        <v>0</v>
      </c>
      <c r="K5">
        <f t="shared" si="0"/>
        <v>0</v>
      </c>
      <c r="L5">
        <f t="shared" si="0"/>
        <v>0</v>
      </c>
      <c r="M5">
        <f t="shared" si="0"/>
        <v>0</v>
      </c>
      <c r="N5">
        <f t="shared" si="0"/>
        <v>0</v>
      </c>
      <c r="O5">
        <f t="shared" si="0"/>
        <v>0</v>
      </c>
      <c r="P5">
        <f t="shared" si="0"/>
        <v>0</v>
      </c>
      <c r="Q5">
        <f t="shared" si="0"/>
        <v>0</v>
      </c>
      <c r="R5">
        <f>COUNTIFS($A$9:$A$21,"*$*",R9:R21,"")</f>
        <v>0</v>
      </c>
      <c r="S5">
        <f>COUNTIFS($A$9:$A$21,"*$*",S9:S21,"")</f>
        <v>0</v>
      </c>
      <c r="T5">
        <f>COUNTIFS($A$9:$A$21,"*$*",T9:T21,"")</f>
        <v>0</v>
      </c>
    </row>
    <row r="8" spans="1:20" s="1" customFormat="1">
      <c r="A8" s="2" t="s">
        <v>142</v>
      </c>
    </row>
    <row r="9" spans="1:20">
      <c r="A9" s="18" t="s">
        <v>143</v>
      </c>
      <c r="B9" t="s">
        <v>215</v>
      </c>
      <c r="C9" t="s">
        <v>216</v>
      </c>
      <c r="D9" t="s">
        <v>217</v>
      </c>
      <c r="E9" t="s">
        <v>218</v>
      </c>
      <c r="F9" t="s">
        <v>219</v>
      </c>
      <c r="G9" t="s">
        <v>220</v>
      </c>
      <c r="H9" t="s">
        <v>221</v>
      </c>
      <c r="I9" t="s">
        <v>222</v>
      </c>
      <c r="J9" t="s">
        <v>223</v>
      </c>
      <c r="K9" t="s">
        <v>224</v>
      </c>
      <c r="L9" t="s">
        <v>225</v>
      </c>
      <c r="M9" t="s">
        <v>226</v>
      </c>
      <c r="N9" t="s">
        <v>227</v>
      </c>
      <c r="O9" t="s">
        <v>228</v>
      </c>
      <c r="P9" t="s">
        <v>228</v>
      </c>
      <c r="Q9" t="s">
        <v>228</v>
      </c>
      <c r="R9" s="3" t="s">
        <v>153</v>
      </c>
      <c r="S9" s="3" t="s">
        <v>154</v>
      </c>
      <c r="T9" t="s">
        <v>216</v>
      </c>
    </row>
    <row r="10" spans="1:20">
      <c r="A10" t="s">
        <v>156</v>
      </c>
      <c r="B10" t="s">
        <v>123</v>
      </c>
      <c r="C10" t="s">
        <v>123</v>
      </c>
      <c r="D10" t="s">
        <v>123</v>
      </c>
      <c r="E10" t="s">
        <v>123</v>
      </c>
      <c r="F10" t="s">
        <v>123</v>
      </c>
      <c r="G10" t="s">
        <v>123</v>
      </c>
      <c r="H10" t="s">
        <v>123</v>
      </c>
      <c r="I10" t="s">
        <v>123</v>
      </c>
      <c r="J10" t="s">
        <v>123</v>
      </c>
      <c r="K10" t="s">
        <v>123</v>
      </c>
      <c r="L10" t="s">
        <v>123</v>
      </c>
      <c r="M10" t="s">
        <v>123</v>
      </c>
      <c r="N10" t="s">
        <v>123</v>
      </c>
      <c r="O10" t="s">
        <v>123</v>
      </c>
      <c r="P10" t="s">
        <v>123</v>
      </c>
      <c r="Q10" t="s">
        <v>123</v>
      </c>
      <c r="R10" t="s">
        <v>123</v>
      </c>
      <c r="S10" t="s">
        <v>123</v>
      </c>
      <c r="T10" t="s">
        <v>123</v>
      </c>
    </row>
    <row r="11" spans="1:20">
      <c r="A11" t="s">
        <v>157</v>
      </c>
      <c r="B11" t="s">
        <v>158</v>
      </c>
      <c r="C11" t="s">
        <v>158</v>
      </c>
      <c r="D11" t="s">
        <v>158</v>
      </c>
      <c r="E11" t="s">
        <v>158</v>
      </c>
      <c r="F11" t="s">
        <v>158</v>
      </c>
      <c r="G11" t="s">
        <v>158</v>
      </c>
      <c r="H11" t="s">
        <v>158</v>
      </c>
      <c r="I11" t="s">
        <v>158</v>
      </c>
      <c r="J11" t="s">
        <v>158</v>
      </c>
      <c r="K11" t="s">
        <v>158</v>
      </c>
      <c r="L11" t="s">
        <v>158</v>
      </c>
      <c r="M11" t="s">
        <v>158</v>
      </c>
      <c r="N11" t="s">
        <v>158</v>
      </c>
      <c r="O11" t="s">
        <v>158</v>
      </c>
      <c r="P11" t="s">
        <v>158</v>
      </c>
      <c r="Q11" t="s">
        <v>158</v>
      </c>
      <c r="R11" t="s">
        <v>158</v>
      </c>
      <c r="S11" t="s">
        <v>158</v>
      </c>
      <c r="T11" t="s">
        <v>158</v>
      </c>
    </row>
    <row r="12" spans="1:20" s="1" customFormat="1">
      <c r="A12" s="2" t="s">
        <v>159</v>
      </c>
    </row>
    <row r="13" spans="1:20">
      <c r="A13" t="s">
        <v>160</v>
      </c>
      <c r="B13" t="s">
        <v>33</v>
      </c>
      <c r="C13" t="s">
        <v>33</v>
      </c>
      <c r="D13" t="s">
        <v>33</v>
      </c>
      <c r="E13" t="s">
        <v>33</v>
      </c>
      <c r="F13" t="s">
        <v>33</v>
      </c>
      <c r="G13" t="s">
        <v>33</v>
      </c>
      <c r="H13" t="s">
        <v>33</v>
      </c>
      <c r="I13" t="s">
        <v>33</v>
      </c>
      <c r="J13" t="s">
        <v>33</v>
      </c>
      <c r="K13" t="s">
        <v>33</v>
      </c>
      <c r="L13" t="s">
        <v>33</v>
      </c>
      <c r="M13" t="s">
        <v>33</v>
      </c>
      <c r="N13" t="s">
        <v>33</v>
      </c>
      <c r="O13" t="s">
        <v>33</v>
      </c>
      <c r="P13" t="s">
        <v>33</v>
      </c>
      <c r="Q13" t="s">
        <v>34</v>
      </c>
      <c r="R13" t="s">
        <v>33</v>
      </c>
      <c r="S13" t="s">
        <v>33</v>
      </c>
      <c r="T13" t="s">
        <v>33</v>
      </c>
    </row>
    <row r="14" spans="1:20">
      <c r="A14" t="s">
        <v>161</v>
      </c>
      <c r="B14" t="s">
        <v>162</v>
      </c>
      <c r="C14" t="s">
        <v>162</v>
      </c>
      <c r="D14" t="s">
        <v>162</v>
      </c>
      <c r="E14" t="s">
        <v>162</v>
      </c>
      <c r="F14" t="s">
        <v>162</v>
      </c>
      <c r="G14" t="s">
        <v>162</v>
      </c>
      <c r="H14" t="s">
        <v>162</v>
      </c>
      <c r="I14" t="s">
        <v>162</v>
      </c>
      <c r="J14" t="s">
        <v>162</v>
      </c>
      <c r="K14" t="s">
        <v>162</v>
      </c>
      <c r="L14" t="s">
        <v>162</v>
      </c>
      <c r="M14" t="s">
        <v>162</v>
      </c>
      <c r="N14" t="s">
        <v>162</v>
      </c>
      <c r="O14" t="s">
        <v>162</v>
      </c>
      <c r="P14" t="s">
        <v>162</v>
      </c>
      <c r="Q14" t="s">
        <v>162</v>
      </c>
      <c r="R14" t="s">
        <v>162</v>
      </c>
      <c r="S14" t="s">
        <v>162</v>
      </c>
      <c r="T14" t="s">
        <v>162</v>
      </c>
    </row>
    <row r="15" spans="1:20">
      <c r="A15" t="s">
        <v>163</v>
      </c>
      <c r="B15" t="s">
        <v>33</v>
      </c>
      <c r="C15" t="s">
        <v>33</v>
      </c>
      <c r="D15" t="s">
        <v>33</v>
      </c>
      <c r="E15" t="s">
        <v>33</v>
      </c>
      <c r="F15" t="s">
        <v>33</v>
      </c>
      <c r="G15" t="s">
        <v>33</v>
      </c>
      <c r="H15" t="s">
        <v>33</v>
      </c>
      <c r="I15" t="s">
        <v>33</v>
      </c>
      <c r="J15" t="s">
        <v>33</v>
      </c>
      <c r="K15" t="s">
        <v>33</v>
      </c>
      <c r="L15" t="s">
        <v>33</v>
      </c>
      <c r="M15" t="s">
        <v>33</v>
      </c>
      <c r="N15" t="s">
        <v>33</v>
      </c>
      <c r="O15" t="s">
        <v>33</v>
      </c>
      <c r="P15" t="s">
        <v>34</v>
      </c>
      <c r="Q15" t="s">
        <v>33</v>
      </c>
      <c r="R15" t="s">
        <v>33</v>
      </c>
      <c r="S15" t="s">
        <v>33</v>
      </c>
      <c r="T15" t="s">
        <v>33</v>
      </c>
    </row>
    <row r="16" spans="1:20">
      <c r="A16" t="s">
        <v>164</v>
      </c>
      <c r="B16" t="s">
        <v>165</v>
      </c>
      <c r="C16" t="s">
        <v>166</v>
      </c>
      <c r="D16" t="s">
        <v>167</v>
      </c>
      <c r="E16" t="s">
        <v>168</v>
      </c>
      <c r="F16" t="s">
        <v>169</v>
      </c>
      <c r="G16" t="s">
        <v>229</v>
      </c>
      <c r="H16" t="s">
        <v>170</v>
      </c>
      <c r="I16" t="s">
        <v>171</v>
      </c>
      <c r="J16" t="s">
        <v>172</v>
      </c>
      <c r="K16" t="s">
        <v>173</v>
      </c>
      <c r="L16" t="s">
        <v>165</v>
      </c>
      <c r="M16" t="s">
        <v>166</v>
      </c>
      <c r="N16" t="s">
        <v>171</v>
      </c>
      <c r="O16" t="s">
        <v>165</v>
      </c>
      <c r="P16" t="s">
        <v>165</v>
      </c>
      <c r="Q16" t="s">
        <v>165</v>
      </c>
      <c r="R16" t="s">
        <v>165</v>
      </c>
      <c r="S16" t="s">
        <v>168</v>
      </c>
      <c r="T16" t="s">
        <v>166</v>
      </c>
    </row>
    <row r="17" spans="1:2" s="1" customFormat="1">
      <c r="A17" s="2" t="s">
        <v>230</v>
      </c>
    </row>
    <row r="18" spans="1:2">
      <c r="A18" t="s">
        <v>231</v>
      </c>
      <c r="B18">
        <v>1</v>
      </c>
    </row>
    <row r="19" spans="1:2">
      <c r="A19" t="s">
        <v>176</v>
      </c>
      <c r="B19" t="s">
        <v>177</v>
      </c>
    </row>
    <row r="20" spans="1:2">
      <c r="A20" t="s">
        <v>178</v>
      </c>
      <c r="B20" t="s">
        <v>232</v>
      </c>
    </row>
    <row r="21" spans="1:2">
      <c r="A21" t="s">
        <v>180</v>
      </c>
      <c r="B21" t="s">
        <v>181</v>
      </c>
    </row>
    <row r="22" spans="1:2">
      <c r="A22" t="s">
        <v>182</v>
      </c>
      <c r="B22" t="s">
        <v>183</v>
      </c>
    </row>
    <row r="23" spans="1:2">
      <c r="A23" t="s">
        <v>184</v>
      </c>
      <c r="B23" t="s">
        <v>233</v>
      </c>
    </row>
    <row r="24" spans="1:2">
      <c r="A24" t="s">
        <v>186</v>
      </c>
      <c r="B24" t="s">
        <v>187</v>
      </c>
    </row>
    <row r="25" spans="1:2" s="1" customFormat="1">
      <c r="A25" s="2" t="s">
        <v>188</v>
      </c>
    </row>
    <row r="26" spans="1:2">
      <c r="A26" t="s">
        <v>189</v>
      </c>
      <c r="B26" t="s">
        <v>50</v>
      </c>
    </row>
    <row r="27" spans="1:2">
      <c r="A27" t="s">
        <v>190</v>
      </c>
      <c r="B27" t="s">
        <v>25</v>
      </c>
    </row>
  </sheetData>
  <conditionalFormatting sqref="B1:T1">
    <cfRule type="expression" dxfId="83" priority="1">
      <formula>OR(B$1="",B$1="Unexecuted")</formula>
    </cfRule>
    <cfRule type="expression" dxfId="82" priority="2">
      <formula>B1="Warning"</formula>
    </cfRule>
    <cfRule type="expression" dxfId="81" priority="3">
      <formula>B1=B4</formula>
    </cfRule>
    <cfRule type="expression" dxfId="80" priority="4">
      <formula>B1&lt;&gt;B4</formula>
    </cfRule>
  </conditionalFormatting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S27"/>
  <sheetViews>
    <sheetView topLeftCell="P1" workbookViewId="0">
      <selection activeCell="S1" sqref="S1"/>
    </sheetView>
  </sheetViews>
  <sheetFormatPr defaultColWidth="8.7265625" defaultRowHeight="14.5"/>
  <cols>
    <col min="1" max="1" width="23.36328125" customWidth="1" collapsed="1"/>
    <col min="2" max="2" width="37.1796875" customWidth="1" collapsed="1"/>
    <col min="3" max="3" width="42.08984375" customWidth="1" collapsed="1"/>
    <col min="4" max="4" width="41.6328125" customWidth="1" collapsed="1"/>
    <col min="5" max="5" width="37.54296875" customWidth="1" collapsed="1"/>
    <col min="6" max="6" width="37.6328125" customWidth="1" collapsed="1"/>
    <col min="7" max="7" width="36.36328125" customWidth="1" collapsed="1"/>
    <col min="8" max="8" width="37.453125" customWidth="1" collapsed="1"/>
    <col min="9" max="9" width="38.453125" customWidth="1" collapsed="1"/>
    <col min="10" max="13" width="39.1796875" customWidth="1" collapsed="1"/>
    <col min="14" max="15" width="40.26953125" customWidth="1" collapsed="1"/>
    <col min="16" max="16" width="37.54296875" customWidth="1" collapsed="1"/>
    <col min="17" max="17" width="34.453125" customWidth="1" collapsed="1"/>
    <col min="18" max="18" width="43.6328125" customWidth="1" collapsed="1"/>
    <col min="19" max="19" width="34.1796875" customWidth="1" collapsed="1"/>
  </cols>
  <sheetData>
    <row r="1" spans="1:19">
      <c r="A1" t="s">
        <v>0</v>
      </c>
      <c r="B1" t="s">
        <v>43</v>
      </c>
      <c r="C1" t="s">
        <v>43</v>
      </c>
      <c r="D1" t="s">
        <v>43</v>
      </c>
      <c r="E1" t="s">
        <v>2</v>
      </c>
      <c r="F1" t="s">
        <v>2</v>
      </c>
      <c r="G1" t="s">
        <v>1</v>
      </c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t="s">
        <v>2</v>
      </c>
      <c r="O1" t="s">
        <v>2</v>
      </c>
      <c r="P1" t="s">
        <v>2</v>
      </c>
      <c r="Q1" t="s">
        <v>2</v>
      </c>
      <c r="R1" t="s">
        <v>2</v>
      </c>
      <c r="S1" t="s">
        <v>43</v>
      </c>
    </row>
    <row r="2" spans="1:19">
      <c r="A2" t="s">
        <v>3</v>
      </c>
      <c r="B2" t="s">
        <v>431</v>
      </c>
      <c r="C2" t="s">
        <v>431</v>
      </c>
      <c r="D2" t="s">
        <v>431</v>
      </c>
      <c r="E2" t="s">
        <v>235</v>
      </c>
      <c r="F2" t="s">
        <v>234</v>
      </c>
      <c r="G2" t="s">
        <v>80</v>
      </c>
      <c r="H2" t="s">
        <v>234</v>
      </c>
      <c r="I2" t="s">
        <v>234</v>
      </c>
      <c r="J2" t="s">
        <v>236</v>
      </c>
      <c r="K2" t="s">
        <v>237</v>
      </c>
      <c r="L2" t="s">
        <v>234</v>
      </c>
      <c r="M2" t="s">
        <v>234</v>
      </c>
      <c r="N2" t="s">
        <v>234</v>
      </c>
      <c r="O2" t="s">
        <v>196</v>
      </c>
      <c r="P2" t="s">
        <v>196</v>
      </c>
      <c r="Q2" t="s">
        <v>234</v>
      </c>
      <c r="R2" t="s">
        <v>238</v>
      </c>
    </row>
    <row r="3" spans="1:19" ht="43.5">
      <c r="A3" t="s">
        <v>5</v>
      </c>
      <c r="B3" s="3" t="s">
        <v>239</v>
      </c>
      <c r="C3" s="3" t="s">
        <v>240</v>
      </c>
      <c r="D3" s="3" t="s">
        <v>241</v>
      </c>
      <c r="E3" s="3" t="s">
        <v>242</v>
      </c>
      <c r="F3" s="3" t="s">
        <v>243</v>
      </c>
      <c r="G3" s="3" t="s">
        <v>244</v>
      </c>
      <c r="H3" s="3" t="s">
        <v>245</v>
      </c>
      <c r="I3" s="3" t="s">
        <v>245</v>
      </c>
      <c r="J3" s="3" t="s">
        <v>246</v>
      </c>
      <c r="K3" s="3" t="s">
        <v>247</v>
      </c>
      <c r="L3" s="3" t="s">
        <v>248</v>
      </c>
      <c r="M3" s="3" t="s">
        <v>249</v>
      </c>
      <c r="N3" s="3" t="s">
        <v>250</v>
      </c>
      <c r="O3" s="3" t="s">
        <v>211</v>
      </c>
      <c r="P3" s="3" t="s">
        <v>212</v>
      </c>
      <c r="Q3" s="3" t="s">
        <v>213</v>
      </c>
      <c r="R3" s="3" t="s">
        <v>140</v>
      </c>
      <c r="S3" s="3" t="s">
        <v>251</v>
      </c>
    </row>
    <row r="4" spans="1:19">
      <c r="A4" t="s">
        <v>888</v>
      </c>
      <c r="B4" s="3" t="s">
        <v>1</v>
      </c>
      <c r="C4" s="3" t="s">
        <v>2</v>
      </c>
      <c r="D4" s="3" t="s">
        <v>1</v>
      </c>
      <c r="E4" s="3" t="s">
        <v>2</v>
      </c>
      <c r="F4" s="3" t="s">
        <v>2</v>
      </c>
      <c r="G4" s="3" t="s">
        <v>1</v>
      </c>
      <c r="H4" s="3" t="s">
        <v>2</v>
      </c>
      <c r="I4" s="3" t="s">
        <v>2</v>
      </c>
      <c r="J4" s="3" t="s">
        <v>2</v>
      </c>
      <c r="K4" s="3" t="s">
        <v>2</v>
      </c>
      <c r="L4" s="3" t="s">
        <v>2</v>
      </c>
      <c r="M4" s="3" t="s">
        <v>2</v>
      </c>
      <c r="N4" s="3" t="s">
        <v>2</v>
      </c>
      <c r="O4" s="3" t="s">
        <v>2</v>
      </c>
      <c r="P4" s="3" t="s">
        <v>2</v>
      </c>
      <c r="Q4" s="3" t="s">
        <v>2</v>
      </c>
      <c r="R4" s="3" t="s">
        <v>2</v>
      </c>
      <c r="S4" s="3" t="s">
        <v>2</v>
      </c>
    </row>
    <row r="5" spans="1:19">
      <c r="A5" t="s">
        <v>12</v>
      </c>
      <c r="B5">
        <f>COUNTIFS($A$9:$A$21,"*$*",B9:B21,"")</f>
        <v>0</v>
      </c>
      <c r="C5">
        <f t="shared" ref="C5:J5" si="0">COUNTIFS($A$9:$A$21,"*$*",C9:C21,"")</f>
        <v>0</v>
      </c>
      <c r="D5">
        <f t="shared" si="0"/>
        <v>0</v>
      </c>
      <c r="E5">
        <f t="shared" si="0"/>
        <v>0</v>
      </c>
      <c r="F5">
        <f t="shared" si="0"/>
        <v>0</v>
      </c>
      <c r="G5">
        <f t="shared" si="0"/>
        <v>0</v>
      </c>
      <c r="H5">
        <f t="shared" si="0"/>
        <v>0</v>
      </c>
      <c r="I5">
        <f t="shared" si="0"/>
        <v>0</v>
      </c>
      <c r="J5">
        <f t="shared" si="0"/>
        <v>0</v>
      </c>
      <c r="K5">
        <f t="shared" ref="K5:P5" si="1">COUNTIFS($A$9:$A$21,"*$*",K9:K21,"")</f>
        <v>0</v>
      </c>
      <c r="L5">
        <f t="shared" si="1"/>
        <v>0</v>
      </c>
      <c r="M5">
        <f t="shared" si="1"/>
        <v>0</v>
      </c>
      <c r="N5">
        <f t="shared" si="1"/>
        <v>0</v>
      </c>
      <c r="O5">
        <f t="shared" si="1"/>
        <v>0</v>
      </c>
      <c r="P5">
        <f t="shared" si="1"/>
        <v>0</v>
      </c>
      <c r="Q5">
        <f>COUNTIFS($A$9:$A$21,"*$*",Q9:Q21,"")</f>
        <v>0</v>
      </c>
      <c r="R5">
        <f>COUNTIFS($A$9:$A$21,"*$*",R9:R21,"")</f>
        <v>0</v>
      </c>
      <c r="S5">
        <f>COUNTIFS($A$9:$A$21,"*$*",S9:S21,"")</f>
        <v>0</v>
      </c>
    </row>
    <row r="8" spans="1:19" s="1" customFormat="1">
      <c r="A8" s="2" t="s">
        <v>142</v>
      </c>
    </row>
    <row r="9" spans="1:19" ht="29">
      <c r="A9" s="18" t="s">
        <v>143</v>
      </c>
      <c r="B9" s="3" t="s">
        <v>252</v>
      </c>
      <c r="C9" s="3" t="s">
        <v>253</v>
      </c>
      <c r="D9" s="3" t="s">
        <v>254</v>
      </c>
      <c r="E9" s="3" t="s">
        <v>255</v>
      </c>
      <c r="F9" s="3" t="s">
        <v>256</v>
      </c>
      <c r="G9" s="3" t="s">
        <v>257</v>
      </c>
      <c r="H9" s="3" t="s">
        <v>258</v>
      </c>
      <c r="I9" s="3" t="s">
        <v>259</v>
      </c>
      <c r="J9" s="3" t="s">
        <v>260</v>
      </c>
      <c r="K9" s="3" t="s">
        <v>261</v>
      </c>
      <c r="L9" s="3" t="s">
        <v>262</v>
      </c>
      <c r="M9" s="3" t="s">
        <v>263</v>
      </c>
      <c r="N9" s="3" t="s">
        <v>264</v>
      </c>
      <c r="O9" s="3" t="s">
        <v>265</v>
      </c>
      <c r="P9" s="3" t="s">
        <v>265</v>
      </c>
      <c r="Q9" s="3" t="s">
        <v>153</v>
      </c>
      <c r="R9" s="3" t="s">
        <v>154</v>
      </c>
      <c r="S9" s="3" t="s">
        <v>266</v>
      </c>
    </row>
    <row r="10" spans="1:19">
      <c r="A10" t="s">
        <v>156</v>
      </c>
      <c r="B10" t="s">
        <v>267</v>
      </c>
      <c r="C10" t="s">
        <v>267</v>
      </c>
      <c r="D10" t="s">
        <v>267</v>
      </c>
      <c r="E10" t="s">
        <v>267</v>
      </c>
      <c r="F10" t="s">
        <v>267</v>
      </c>
      <c r="G10" t="s">
        <v>267</v>
      </c>
      <c r="H10" t="s">
        <v>267</v>
      </c>
      <c r="I10" t="s">
        <v>267</v>
      </c>
      <c r="J10" t="s">
        <v>267</v>
      </c>
      <c r="K10" t="s">
        <v>267</v>
      </c>
      <c r="L10" t="s">
        <v>267</v>
      </c>
      <c r="M10" t="s">
        <v>267</v>
      </c>
      <c r="N10" t="s">
        <v>267</v>
      </c>
      <c r="O10" t="s">
        <v>267</v>
      </c>
      <c r="P10" t="s">
        <v>267</v>
      </c>
      <c r="Q10" t="s">
        <v>267</v>
      </c>
      <c r="R10" t="s">
        <v>267</v>
      </c>
      <c r="S10" t="s">
        <v>267</v>
      </c>
    </row>
    <row r="11" spans="1:19">
      <c r="A11" t="s">
        <v>157</v>
      </c>
      <c r="B11" t="s">
        <v>158</v>
      </c>
      <c r="C11" t="s">
        <v>158</v>
      </c>
      <c r="D11" t="s">
        <v>158</v>
      </c>
      <c r="E11" t="s">
        <v>158</v>
      </c>
      <c r="F11" t="s">
        <v>158</v>
      </c>
      <c r="G11" t="s">
        <v>158</v>
      </c>
      <c r="H11" t="s">
        <v>158</v>
      </c>
      <c r="I11" t="s">
        <v>158</v>
      </c>
      <c r="J11" t="s">
        <v>158</v>
      </c>
      <c r="K11" t="s">
        <v>158</v>
      </c>
      <c r="L11" t="s">
        <v>158</v>
      </c>
      <c r="M11" t="s">
        <v>158</v>
      </c>
      <c r="N11" t="s">
        <v>158</v>
      </c>
      <c r="O11" t="s">
        <v>158</v>
      </c>
      <c r="P11" t="s">
        <v>158</v>
      </c>
      <c r="Q11" t="s">
        <v>158</v>
      </c>
      <c r="R11" t="s">
        <v>158</v>
      </c>
      <c r="S11" t="s">
        <v>158</v>
      </c>
    </row>
    <row r="12" spans="1:19" s="1" customFormat="1">
      <c r="A12" s="2" t="s">
        <v>159</v>
      </c>
    </row>
    <row r="13" spans="1:19">
      <c r="A13" t="s">
        <v>160</v>
      </c>
      <c r="B13" t="s">
        <v>33</v>
      </c>
      <c r="C13" t="s">
        <v>33</v>
      </c>
      <c r="D13" t="s">
        <v>33</v>
      </c>
      <c r="E13" t="s">
        <v>33</v>
      </c>
      <c r="F13" t="s">
        <v>33</v>
      </c>
      <c r="G13" t="s">
        <v>33</v>
      </c>
      <c r="H13" t="s">
        <v>33</v>
      </c>
      <c r="I13" t="s">
        <v>33</v>
      </c>
      <c r="J13" t="s">
        <v>33</v>
      </c>
      <c r="K13" t="s">
        <v>33</v>
      </c>
      <c r="L13" t="s">
        <v>33</v>
      </c>
      <c r="M13" t="s">
        <v>33</v>
      </c>
      <c r="N13" t="s">
        <v>33</v>
      </c>
      <c r="O13" t="s">
        <v>33</v>
      </c>
      <c r="P13" t="s">
        <v>34</v>
      </c>
      <c r="Q13" t="s">
        <v>33</v>
      </c>
      <c r="R13" t="s">
        <v>33</v>
      </c>
      <c r="S13" t="s">
        <v>33</v>
      </c>
    </row>
    <row r="14" spans="1:19">
      <c r="A14" t="s">
        <v>161</v>
      </c>
      <c r="B14" t="s">
        <v>162</v>
      </c>
      <c r="C14" t="s">
        <v>162</v>
      </c>
      <c r="D14" t="s">
        <v>162</v>
      </c>
      <c r="E14" t="s">
        <v>162</v>
      </c>
      <c r="F14" t="s">
        <v>162</v>
      </c>
      <c r="G14" t="s">
        <v>162</v>
      </c>
      <c r="H14" t="s">
        <v>162</v>
      </c>
      <c r="I14" t="s">
        <v>162</v>
      </c>
      <c r="J14" t="s">
        <v>162</v>
      </c>
      <c r="K14" t="s">
        <v>162</v>
      </c>
      <c r="L14" t="s">
        <v>162</v>
      </c>
      <c r="M14" t="s">
        <v>162</v>
      </c>
      <c r="N14" t="s">
        <v>162</v>
      </c>
      <c r="O14" t="s">
        <v>162</v>
      </c>
      <c r="P14" t="s">
        <v>162</v>
      </c>
      <c r="Q14" t="s">
        <v>162</v>
      </c>
      <c r="R14" t="s">
        <v>162</v>
      </c>
      <c r="S14" t="s">
        <v>162</v>
      </c>
    </row>
    <row r="15" spans="1:19">
      <c r="A15" t="s">
        <v>163</v>
      </c>
      <c r="B15" t="s">
        <v>33</v>
      </c>
      <c r="C15" t="s">
        <v>33</v>
      </c>
      <c r="D15" t="s">
        <v>33</v>
      </c>
      <c r="E15" t="s">
        <v>33</v>
      </c>
      <c r="F15" t="s">
        <v>33</v>
      </c>
      <c r="G15" t="s">
        <v>33</v>
      </c>
      <c r="H15" t="s">
        <v>33</v>
      </c>
      <c r="I15" t="s">
        <v>33</v>
      </c>
      <c r="J15" t="s">
        <v>33</v>
      </c>
      <c r="K15" t="s">
        <v>33</v>
      </c>
      <c r="L15" t="s">
        <v>33</v>
      </c>
      <c r="M15" t="s">
        <v>33</v>
      </c>
      <c r="N15" t="s">
        <v>33</v>
      </c>
      <c r="O15" t="s">
        <v>34</v>
      </c>
      <c r="P15" t="s">
        <v>33</v>
      </c>
      <c r="Q15" t="s">
        <v>33</v>
      </c>
      <c r="R15" t="s">
        <v>33</v>
      </c>
      <c r="S15" t="s">
        <v>34</v>
      </c>
    </row>
    <row r="16" spans="1:19">
      <c r="A16" t="s">
        <v>164</v>
      </c>
      <c r="B16" t="s">
        <v>165</v>
      </c>
      <c r="C16" t="s">
        <v>166</v>
      </c>
      <c r="D16" t="s">
        <v>167</v>
      </c>
      <c r="E16" t="s">
        <v>168</v>
      </c>
      <c r="F16" t="s">
        <v>169</v>
      </c>
      <c r="G16" t="s">
        <v>170</v>
      </c>
      <c r="H16" t="s">
        <v>171</v>
      </c>
      <c r="I16" t="s">
        <v>172</v>
      </c>
      <c r="J16" t="s">
        <v>173</v>
      </c>
      <c r="K16" t="s">
        <v>229</v>
      </c>
      <c r="L16" t="s">
        <v>165</v>
      </c>
      <c r="M16" t="s">
        <v>166</v>
      </c>
      <c r="N16" t="s">
        <v>167</v>
      </c>
      <c r="O16" t="s">
        <v>168</v>
      </c>
      <c r="P16" t="s">
        <v>168</v>
      </c>
      <c r="Q16" t="s">
        <v>168</v>
      </c>
      <c r="R16" t="s">
        <v>168</v>
      </c>
      <c r="S16" t="s">
        <v>168</v>
      </c>
    </row>
    <row r="17" spans="1:2" s="1" customFormat="1">
      <c r="A17" s="2" t="s">
        <v>230</v>
      </c>
    </row>
    <row r="18" spans="1:2">
      <c r="A18" t="s">
        <v>231</v>
      </c>
      <c r="B18">
        <v>1</v>
      </c>
    </row>
    <row r="19" spans="1:2">
      <c r="A19" t="s">
        <v>176</v>
      </c>
      <c r="B19" t="s">
        <v>177</v>
      </c>
    </row>
    <row r="20" spans="1:2">
      <c r="A20" t="s">
        <v>178</v>
      </c>
      <c r="B20" t="s">
        <v>268</v>
      </c>
    </row>
    <row r="21" spans="1:2">
      <c r="A21" t="s">
        <v>180</v>
      </c>
      <c r="B21" t="s">
        <v>181</v>
      </c>
    </row>
    <row r="22" spans="1:2">
      <c r="A22" t="s">
        <v>182</v>
      </c>
      <c r="B22" t="s">
        <v>183</v>
      </c>
    </row>
    <row r="23" spans="1:2">
      <c r="A23" t="s">
        <v>184</v>
      </c>
      <c r="B23" t="s">
        <v>233</v>
      </c>
    </row>
    <row r="24" spans="1:2">
      <c r="A24" t="s">
        <v>186</v>
      </c>
      <c r="B24" t="s">
        <v>187</v>
      </c>
    </row>
    <row r="25" spans="1:2" s="1" customFormat="1">
      <c r="A25" s="2" t="s">
        <v>188</v>
      </c>
    </row>
    <row r="26" spans="1:2">
      <c r="A26" t="s">
        <v>189</v>
      </c>
      <c r="B26" t="s">
        <v>50</v>
      </c>
    </row>
    <row r="27" spans="1:2">
      <c r="A27" t="s">
        <v>190</v>
      </c>
      <c r="B27" t="s">
        <v>25</v>
      </c>
    </row>
  </sheetData>
  <conditionalFormatting sqref="B1:S1">
    <cfRule type="expression" dxfId="79" priority="1">
      <formula>OR(B$1="",B$1="Unexecuted")</formula>
    </cfRule>
    <cfRule type="expression" dxfId="78" priority="2">
      <formula>B1="Warning"</formula>
    </cfRule>
    <cfRule type="expression" dxfId="77" priority="3">
      <formula>B1=B4</formula>
    </cfRule>
    <cfRule type="expression" dxfId="76" priority="4">
      <formula>B1&lt;&gt;B4</formula>
    </cfRule>
  </conditionalFormatting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28"/>
  <sheetViews>
    <sheetView topLeftCell="A4" workbookViewId="0">
      <selection activeCell="Q1" sqref="Q1"/>
    </sheetView>
  </sheetViews>
  <sheetFormatPr defaultColWidth="8.7265625" defaultRowHeight="14.5"/>
  <cols>
    <col min="1" max="1" width="23.36328125" customWidth="1" collapsed="1"/>
    <col min="2" max="2" width="40.81640625" customWidth="1" collapsed="1"/>
    <col min="3" max="3" width="52.6328125" customWidth="1" collapsed="1"/>
    <col min="4" max="4" width="54.6328125" customWidth="1" collapsed="1"/>
    <col min="5" max="5" width="58" customWidth="1" collapsed="1"/>
    <col min="6" max="6" width="51.6328125" customWidth="1" collapsed="1"/>
    <col min="7" max="7" width="33.08984375" customWidth="1" collapsed="1"/>
    <col min="8" max="8" width="34.1796875" customWidth="1" collapsed="1"/>
    <col min="9" max="9" width="36.54296875" customWidth="1" collapsed="1"/>
    <col min="10" max="10" width="35.7265625" customWidth="1" collapsed="1"/>
    <col min="11" max="11" width="31.6328125" customWidth="1" collapsed="1"/>
    <col min="12" max="15" width="39.1796875" customWidth="1" collapsed="1"/>
    <col min="16" max="16" width="43" customWidth="1" collapsed="1"/>
    <col min="17" max="17" width="34.1796875" customWidth="1" collapsed="1"/>
  </cols>
  <sheetData>
    <row r="1" spans="1:17">
      <c r="A1" t="s">
        <v>0</v>
      </c>
      <c r="B1" t="s">
        <v>43</v>
      </c>
      <c r="C1" t="s">
        <v>43</v>
      </c>
      <c r="D1" t="s">
        <v>43</v>
      </c>
      <c r="E1" t="s">
        <v>1</v>
      </c>
      <c r="F1" t="s">
        <v>1</v>
      </c>
      <c r="G1" t="s">
        <v>1</v>
      </c>
      <c r="H1" t="s">
        <v>2</v>
      </c>
      <c r="I1" t="s">
        <v>1</v>
      </c>
      <c r="J1" t="s">
        <v>2</v>
      </c>
      <c r="K1" t="s">
        <v>2</v>
      </c>
      <c r="L1" t="s">
        <v>2</v>
      </c>
      <c r="M1" t="s">
        <v>1</v>
      </c>
      <c r="N1" t="s">
        <v>2</v>
      </c>
      <c r="O1" t="s">
        <v>2</v>
      </c>
      <c r="P1" t="s">
        <v>43</v>
      </c>
      <c r="Q1" t="s">
        <v>43</v>
      </c>
    </row>
    <row r="2" spans="1:17">
      <c r="A2" t="s">
        <v>3</v>
      </c>
      <c r="B2" t="s">
        <v>431</v>
      </c>
      <c r="C2" t="s">
        <v>431</v>
      </c>
      <c r="D2" t="s">
        <v>431</v>
      </c>
      <c r="E2" t="s">
        <v>80</v>
      </c>
      <c r="F2" t="s">
        <v>80</v>
      </c>
      <c r="G2" t="s">
        <v>80</v>
      </c>
      <c r="H2" t="s">
        <v>269</v>
      </c>
      <c r="I2" t="s">
        <v>80</v>
      </c>
      <c r="J2" t="s">
        <v>270</v>
      </c>
      <c r="K2" t="s">
        <v>196</v>
      </c>
      <c r="L2" t="s">
        <v>271</v>
      </c>
      <c r="M2" t="s">
        <v>80</v>
      </c>
      <c r="N2" t="s">
        <v>269</v>
      </c>
      <c r="O2" t="s">
        <v>196</v>
      </c>
    </row>
    <row r="3" spans="1:17" ht="58">
      <c r="A3" t="s">
        <v>5</v>
      </c>
      <c r="B3" s="3" t="s">
        <v>272</v>
      </c>
      <c r="C3" s="3" t="s">
        <v>273</v>
      </c>
      <c r="D3" s="3" t="s">
        <v>274</v>
      </c>
      <c r="E3" s="3" t="s">
        <v>275</v>
      </c>
      <c r="F3" s="3" t="s">
        <v>276</v>
      </c>
      <c r="G3" s="3" t="s">
        <v>277</v>
      </c>
      <c r="H3" s="3" t="s">
        <v>278</v>
      </c>
      <c r="I3" s="3" t="s">
        <v>279</v>
      </c>
      <c r="J3" s="3" t="s">
        <v>280</v>
      </c>
      <c r="K3" s="3" t="s">
        <v>281</v>
      </c>
      <c r="L3" s="3" t="s">
        <v>282</v>
      </c>
      <c r="M3" s="3" t="s">
        <v>283</v>
      </c>
      <c r="N3" s="3" t="s">
        <v>284</v>
      </c>
      <c r="O3" s="3" t="s">
        <v>212</v>
      </c>
      <c r="P3" s="3" t="s">
        <v>213</v>
      </c>
      <c r="Q3" s="3" t="s">
        <v>140</v>
      </c>
    </row>
    <row r="4" spans="1:17">
      <c r="A4" t="s">
        <v>888</v>
      </c>
      <c r="B4" s="3" t="s">
        <v>1</v>
      </c>
      <c r="C4" s="3" t="s">
        <v>2</v>
      </c>
      <c r="D4" s="3" t="s">
        <v>2</v>
      </c>
      <c r="E4" s="3" t="s">
        <v>1</v>
      </c>
      <c r="F4" s="3" t="s">
        <v>2</v>
      </c>
      <c r="G4" s="3" t="s">
        <v>2</v>
      </c>
      <c r="H4" s="3" t="s">
        <v>2</v>
      </c>
      <c r="I4" s="3" t="s">
        <v>1</v>
      </c>
      <c r="J4" s="3" t="s">
        <v>2</v>
      </c>
      <c r="K4" s="3" t="s">
        <v>2</v>
      </c>
      <c r="L4" s="3" t="s">
        <v>2</v>
      </c>
      <c r="M4" s="3" t="s">
        <v>2</v>
      </c>
      <c r="N4" s="3" t="s">
        <v>2</v>
      </c>
      <c r="O4" s="3" t="s">
        <v>2</v>
      </c>
      <c r="P4" s="3" t="s">
        <v>2</v>
      </c>
      <c r="Q4" s="3" t="s">
        <v>2</v>
      </c>
    </row>
    <row r="5" spans="1:17">
      <c r="A5" t="s">
        <v>12</v>
      </c>
      <c r="B5">
        <f>COUNTIFS($A$9:$A$38,"*$*",B9:B38,"")</f>
        <v>0</v>
      </c>
      <c r="C5">
        <f>COUNTIFS($A$9:$A$38,"*$*",C9:C38,"")</f>
        <v>0</v>
      </c>
      <c r="D5">
        <f t="shared" ref="D5:J5" si="0">COUNTIFS($A$9:$A$38,"*$*",D9:D38,"")</f>
        <v>0</v>
      </c>
      <c r="E5">
        <f t="shared" si="0"/>
        <v>0</v>
      </c>
      <c r="F5">
        <f t="shared" si="0"/>
        <v>0</v>
      </c>
      <c r="G5">
        <f t="shared" si="0"/>
        <v>0</v>
      </c>
      <c r="H5">
        <f t="shared" si="0"/>
        <v>0</v>
      </c>
      <c r="I5">
        <f t="shared" si="0"/>
        <v>0</v>
      </c>
      <c r="J5">
        <f t="shared" si="0"/>
        <v>0</v>
      </c>
      <c r="K5">
        <f t="shared" ref="K5:P5" si="1">COUNTIFS($A$9:$A$38,"*$*",K9:K38,"")</f>
        <v>0</v>
      </c>
      <c r="L5">
        <f t="shared" si="1"/>
        <v>0</v>
      </c>
      <c r="M5">
        <f t="shared" si="1"/>
        <v>0</v>
      </c>
      <c r="N5">
        <f t="shared" si="1"/>
        <v>0</v>
      </c>
      <c r="O5">
        <f t="shared" si="1"/>
        <v>0</v>
      </c>
      <c r="P5">
        <f t="shared" si="1"/>
        <v>0</v>
      </c>
      <c r="Q5">
        <f>COUNTIFS($A$9:$A$21,"*$*",Q9:Q21,"")</f>
        <v>0</v>
      </c>
    </row>
    <row r="8" spans="1:17" s="1" customFormat="1">
      <c r="A8" s="2" t="s">
        <v>142</v>
      </c>
    </row>
    <row r="9" spans="1:17" ht="29">
      <c r="A9" s="18" t="s">
        <v>285</v>
      </c>
      <c r="B9" s="3" t="s">
        <v>286</v>
      </c>
      <c r="C9" s="3" t="s">
        <v>287</v>
      </c>
      <c r="D9" s="3" t="s">
        <v>288</v>
      </c>
      <c r="E9" s="3" t="s">
        <v>289</v>
      </c>
      <c r="F9" s="3" t="s">
        <v>290</v>
      </c>
      <c r="G9" s="3" t="s">
        <v>291</v>
      </c>
      <c r="H9" s="3" t="s">
        <v>292</v>
      </c>
      <c r="I9" s="3" t="s">
        <v>293</v>
      </c>
      <c r="J9" s="3" t="s">
        <v>294</v>
      </c>
      <c r="K9" s="3" t="s">
        <v>295</v>
      </c>
      <c r="L9" s="3" t="s">
        <v>295</v>
      </c>
      <c r="M9" s="3" t="s">
        <v>296</v>
      </c>
      <c r="N9" s="3" t="s">
        <v>153</v>
      </c>
      <c r="O9" s="3" t="s">
        <v>295</v>
      </c>
      <c r="P9" s="3" t="s">
        <v>153</v>
      </c>
      <c r="Q9" s="3" t="s">
        <v>154</v>
      </c>
    </row>
    <row r="10" spans="1:17" ht="29">
      <c r="A10" t="s">
        <v>297</v>
      </c>
      <c r="B10" s="3" t="s">
        <v>296</v>
      </c>
      <c r="C10" s="3" t="s">
        <v>298</v>
      </c>
      <c r="D10" s="3" t="s">
        <v>299</v>
      </c>
      <c r="E10" s="3" t="s">
        <v>300</v>
      </c>
      <c r="F10" s="3" t="s">
        <v>301</v>
      </c>
      <c r="G10" s="3" t="s">
        <v>302</v>
      </c>
      <c r="H10" s="3" t="s">
        <v>303</v>
      </c>
      <c r="I10" s="3" t="s">
        <v>300</v>
      </c>
      <c r="J10" s="3" t="s">
        <v>298</v>
      </c>
      <c r="K10" s="3" t="s">
        <v>303</v>
      </c>
      <c r="L10" s="3" t="s">
        <v>303</v>
      </c>
      <c r="M10" s="3" t="s">
        <v>153</v>
      </c>
      <c r="N10" s="3" t="s">
        <v>296</v>
      </c>
      <c r="O10" s="3" t="s">
        <v>303</v>
      </c>
      <c r="P10" s="3" t="s">
        <v>153</v>
      </c>
      <c r="Q10" s="3" t="s">
        <v>154</v>
      </c>
    </row>
    <row r="11" spans="1:17">
      <c r="A11" t="s">
        <v>156</v>
      </c>
      <c r="B11" t="s">
        <v>120</v>
      </c>
      <c r="C11" t="s">
        <v>120</v>
      </c>
      <c r="D11" t="s">
        <v>120</v>
      </c>
      <c r="E11" t="s">
        <v>120</v>
      </c>
      <c r="F11" t="s">
        <v>120</v>
      </c>
      <c r="G11" t="s">
        <v>120</v>
      </c>
      <c r="H11" t="s">
        <v>120</v>
      </c>
      <c r="I11" t="s">
        <v>120</v>
      </c>
      <c r="J11" t="s">
        <v>120</v>
      </c>
      <c r="K11" t="s">
        <v>120</v>
      </c>
      <c r="L11" t="s">
        <v>120</v>
      </c>
      <c r="M11" t="s">
        <v>120</v>
      </c>
      <c r="N11" t="s">
        <v>120</v>
      </c>
      <c r="O11" t="s">
        <v>120</v>
      </c>
      <c r="P11" t="s">
        <v>120</v>
      </c>
      <c r="Q11" t="s">
        <v>267</v>
      </c>
    </row>
    <row r="12" spans="1:17">
      <c r="A12" t="s">
        <v>157</v>
      </c>
      <c r="B12" t="s">
        <v>158</v>
      </c>
      <c r="C12" t="s">
        <v>158</v>
      </c>
      <c r="D12" t="s">
        <v>158</v>
      </c>
      <c r="E12" t="s">
        <v>158</v>
      </c>
      <c r="F12" t="s">
        <v>158</v>
      </c>
      <c r="G12" t="s">
        <v>158</v>
      </c>
      <c r="H12" t="s">
        <v>158</v>
      </c>
      <c r="I12" t="s">
        <v>158</v>
      </c>
      <c r="J12" t="s">
        <v>158</v>
      </c>
      <c r="K12" t="s">
        <v>158</v>
      </c>
      <c r="L12" t="s">
        <v>158</v>
      </c>
      <c r="M12" t="s">
        <v>158</v>
      </c>
      <c r="N12" t="s">
        <v>158</v>
      </c>
      <c r="O12" t="s">
        <v>158</v>
      </c>
      <c r="P12" t="s">
        <v>158</v>
      </c>
      <c r="Q12" t="s">
        <v>158</v>
      </c>
    </row>
    <row r="13" spans="1:17" s="1" customFormat="1">
      <c r="A13" s="2" t="s">
        <v>159</v>
      </c>
    </row>
    <row r="14" spans="1:17">
      <c r="A14" t="s">
        <v>160</v>
      </c>
      <c r="B14" t="s">
        <v>33</v>
      </c>
      <c r="C14" t="s">
        <v>33</v>
      </c>
      <c r="D14" t="s">
        <v>33</v>
      </c>
      <c r="E14" t="s">
        <v>33</v>
      </c>
      <c r="F14" t="s">
        <v>33</v>
      </c>
      <c r="G14" t="s">
        <v>33</v>
      </c>
      <c r="H14" t="s">
        <v>33</v>
      </c>
      <c r="I14" t="s">
        <v>33</v>
      </c>
      <c r="J14" t="s">
        <v>33</v>
      </c>
      <c r="K14" t="s">
        <v>33</v>
      </c>
      <c r="L14" t="s">
        <v>33</v>
      </c>
      <c r="M14" t="s">
        <v>33</v>
      </c>
      <c r="N14" t="s">
        <v>33</v>
      </c>
      <c r="O14" t="s">
        <v>34</v>
      </c>
      <c r="P14" t="s">
        <v>33</v>
      </c>
      <c r="Q14" t="s">
        <v>33</v>
      </c>
    </row>
    <row r="15" spans="1:17">
      <c r="A15" t="s">
        <v>161</v>
      </c>
      <c r="B15" t="s">
        <v>162</v>
      </c>
      <c r="C15" t="s">
        <v>162</v>
      </c>
      <c r="D15" t="s">
        <v>162</v>
      </c>
      <c r="E15" t="s">
        <v>162</v>
      </c>
      <c r="F15" t="s">
        <v>162</v>
      </c>
      <c r="G15" t="s">
        <v>162</v>
      </c>
      <c r="H15" t="s">
        <v>162</v>
      </c>
      <c r="I15" t="s">
        <v>162</v>
      </c>
      <c r="J15" t="s">
        <v>162</v>
      </c>
      <c r="K15" t="s">
        <v>162</v>
      </c>
      <c r="L15" t="s">
        <v>162</v>
      </c>
      <c r="M15" t="s">
        <v>162</v>
      </c>
      <c r="N15" t="s">
        <v>162</v>
      </c>
      <c r="O15" t="s">
        <v>162</v>
      </c>
      <c r="P15" t="s">
        <v>162</v>
      </c>
      <c r="Q15" t="s">
        <v>162</v>
      </c>
    </row>
    <row r="16" spans="1:17">
      <c r="A16" t="s">
        <v>163</v>
      </c>
      <c r="B16" t="s">
        <v>33</v>
      </c>
      <c r="C16" t="s">
        <v>33</v>
      </c>
      <c r="D16" t="s">
        <v>33</v>
      </c>
      <c r="E16" t="s">
        <v>33</v>
      </c>
      <c r="F16" t="s">
        <v>33</v>
      </c>
      <c r="G16" t="s">
        <v>33</v>
      </c>
      <c r="H16" t="s">
        <v>33</v>
      </c>
      <c r="I16" t="s">
        <v>33</v>
      </c>
      <c r="J16" t="s">
        <v>33</v>
      </c>
      <c r="K16" t="s">
        <v>34</v>
      </c>
      <c r="L16" t="s">
        <v>33</v>
      </c>
      <c r="M16" t="s">
        <v>33</v>
      </c>
      <c r="N16" t="s">
        <v>33</v>
      </c>
      <c r="O16" t="s">
        <v>33</v>
      </c>
      <c r="P16" t="s">
        <v>33</v>
      </c>
      <c r="Q16" t="s">
        <v>33</v>
      </c>
    </row>
    <row r="17" spans="1:17">
      <c r="A17" t="s">
        <v>164</v>
      </c>
      <c r="B17" t="s">
        <v>165</v>
      </c>
      <c r="C17" t="s">
        <v>166</v>
      </c>
      <c r="D17" t="s">
        <v>167</v>
      </c>
      <c r="E17" t="s">
        <v>168</v>
      </c>
      <c r="F17" t="s">
        <v>169</v>
      </c>
      <c r="G17" t="s">
        <v>170</v>
      </c>
      <c r="H17" t="s">
        <v>171</v>
      </c>
      <c r="I17" t="s">
        <v>172</v>
      </c>
      <c r="J17" t="s">
        <v>173</v>
      </c>
      <c r="K17" t="s">
        <v>173</v>
      </c>
      <c r="L17" t="s">
        <v>173</v>
      </c>
      <c r="M17" t="s">
        <v>173</v>
      </c>
      <c r="N17" t="s">
        <v>173</v>
      </c>
      <c r="O17" t="s">
        <v>173</v>
      </c>
      <c r="P17" t="s">
        <v>173</v>
      </c>
      <c r="Q17" t="s">
        <v>168</v>
      </c>
    </row>
    <row r="18" spans="1:17" s="1" customFormat="1">
      <c r="A18" s="2" t="s">
        <v>174</v>
      </c>
    </row>
    <row r="19" spans="1:17">
      <c r="A19" t="s">
        <v>304</v>
      </c>
      <c r="B19">
        <v>1</v>
      </c>
    </row>
    <row r="20" spans="1:17">
      <c r="A20" t="s">
        <v>305</v>
      </c>
      <c r="B20" t="s">
        <v>181</v>
      </c>
    </row>
    <row r="21" spans="1:17">
      <c r="A21" t="s">
        <v>306</v>
      </c>
      <c r="B21" t="s">
        <v>183</v>
      </c>
    </row>
    <row r="22" spans="1:17">
      <c r="A22" t="s">
        <v>307</v>
      </c>
      <c r="B22" t="s">
        <v>308</v>
      </c>
    </row>
    <row r="23" spans="1:17">
      <c r="A23" t="s">
        <v>309</v>
      </c>
      <c r="B23" t="s">
        <v>177</v>
      </c>
    </row>
    <row r="24" spans="1:17">
      <c r="A24" t="s">
        <v>310</v>
      </c>
      <c r="B24" t="s">
        <v>311</v>
      </c>
    </row>
    <row r="25" spans="1:17">
      <c r="A25" t="s">
        <v>312</v>
      </c>
      <c r="B25" t="s">
        <v>187</v>
      </c>
    </row>
    <row r="26" spans="1:17" s="1" customFormat="1">
      <c r="A26" s="2" t="s">
        <v>188</v>
      </c>
    </row>
    <row r="27" spans="1:17">
      <c r="A27" t="s">
        <v>313</v>
      </c>
      <c r="B27" t="s">
        <v>50</v>
      </c>
    </row>
    <row r="28" spans="1:17">
      <c r="A28" t="s">
        <v>314</v>
      </c>
      <c r="B28" t="s">
        <v>25</v>
      </c>
    </row>
  </sheetData>
  <conditionalFormatting sqref="B1:Q1">
    <cfRule type="expression" dxfId="75" priority="1">
      <formula>OR(B$1="",B$1="Unexecuted")</formula>
    </cfRule>
    <cfRule type="expression" dxfId="74" priority="2">
      <formula>B1="Warning"</formula>
    </cfRule>
    <cfRule type="expression" dxfId="73" priority="3">
      <formula>B1=B4</formula>
    </cfRule>
    <cfRule type="expression" dxfId="72" priority="4">
      <formula>B1&lt;&gt;B4</formula>
    </cfRule>
  </conditionalFormatting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R27"/>
  <sheetViews>
    <sheetView topLeftCell="O1" workbookViewId="0">
      <selection activeCell="R1" sqref="R1"/>
    </sheetView>
  </sheetViews>
  <sheetFormatPr defaultColWidth="8.7265625" defaultRowHeight="14.5"/>
  <cols>
    <col min="1" max="1" width="23.36328125" customWidth="1" collapsed="1"/>
    <col min="2" max="2" width="36.26953125" customWidth="1" collapsed="1"/>
    <col min="3" max="3" width="34.1796875" customWidth="1" collapsed="1"/>
    <col min="4" max="4" width="35.54296875" customWidth="1" collapsed="1"/>
    <col min="5" max="5" width="37.54296875" customWidth="1" collapsed="1"/>
    <col min="6" max="6" width="37.6328125" customWidth="1" collapsed="1"/>
    <col min="7" max="7" width="36.36328125" customWidth="1" collapsed="1"/>
    <col min="8" max="8" width="37.453125" customWidth="1" collapsed="1"/>
    <col min="9" max="9" width="40.08984375" customWidth="1" collapsed="1"/>
    <col min="10" max="10" width="39.1796875" customWidth="1" collapsed="1"/>
    <col min="11" max="11" width="37.453125" customWidth="1" collapsed="1"/>
    <col min="12" max="12" width="40.08984375" customWidth="1" collapsed="1"/>
    <col min="13" max="13" width="39.1796875" customWidth="1" collapsed="1"/>
    <col min="14" max="15" width="40.08984375" customWidth="1" collapsed="1"/>
    <col min="16" max="16" width="43.7265625" customWidth="1" collapsed="1"/>
    <col min="17" max="17" width="34.54296875" customWidth="1" collapsed="1"/>
    <col min="18" max="18" width="30.90625" customWidth="1" collapsed="1"/>
  </cols>
  <sheetData>
    <row r="1" spans="1:18">
      <c r="A1" t="s">
        <v>0</v>
      </c>
      <c r="B1" t="s">
        <v>43</v>
      </c>
      <c r="C1" t="s">
        <v>43</v>
      </c>
      <c r="D1" t="s">
        <v>43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2</v>
      </c>
      <c r="N1" t="s">
        <v>1</v>
      </c>
      <c r="O1" t="s">
        <v>2</v>
      </c>
      <c r="P1" t="s">
        <v>2</v>
      </c>
      <c r="Q1" t="s">
        <v>43</v>
      </c>
      <c r="R1" t="s">
        <v>43</v>
      </c>
    </row>
    <row r="2" spans="1:18">
      <c r="A2" t="s">
        <v>3</v>
      </c>
      <c r="B2" t="s">
        <v>431</v>
      </c>
      <c r="C2" t="s">
        <v>431</v>
      </c>
      <c r="D2" t="s">
        <v>431</v>
      </c>
      <c r="E2" t="s">
        <v>80</v>
      </c>
      <c r="F2" t="s">
        <v>80</v>
      </c>
      <c r="G2" t="s">
        <v>80</v>
      </c>
      <c r="H2" t="s">
        <v>80</v>
      </c>
      <c r="I2" t="s">
        <v>80</v>
      </c>
      <c r="J2" t="s">
        <v>80</v>
      </c>
      <c r="K2" t="s">
        <v>80</v>
      </c>
      <c r="L2" t="s">
        <v>80</v>
      </c>
      <c r="M2" t="s">
        <v>196</v>
      </c>
      <c r="N2" t="s">
        <v>80</v>
      </c>
      <c r="O2" t="s">
        <v>196</v>
      </c>
      <c r="P2" t="s">
        <v>234</v>
      </c>
    </row>
    <row r="3" spans="1:18" ht="43.5">
      <c r="A3" t="s">
        <v>5</v>
      </c>
      <c r="B3" s="3" t="s">
        <v>315</v>
      </c>
      <c r="C3" s="3" t="s">
        <v>316</v>
      </c>
      <c r="D3" s="3" t="s">
        <v>317</v>
      </c>
      <c r="E3" s="3" t="s">
        <v>318</v>
      </c>
      <c r="F3" s="3" t="s">
        <v>319</v>
      </c>
      <c r="G3" s="3" t="s">
        <v>320</v>
      </c>
      <c r="H3" s="3" t="s">
        <v>321</v>
      </c>
      <c r="I3" s="3" t="s">
        <v>322</v>
      </c>
      <c r="J3" s="3" t="s">
        <v>323</v>
      </c>
      <c r="K3" s="3" t="s">
        <v>324</v>
      </c>
      <c r="L3" s="3" t="s">
        <v>325</v>
      </c>
      <c r="M3" s="3" t="s">
        <v>326</v>
      </c>
      <c r="N3" s="3" t="s">
        <v>327</v>
      </c>
      <c r="O3" s="3" t="s">
        <v>212</v>
      </c>
      <c r="P3" s="3" t="s">
        <v>213</v>
      </c>
      <c r="Q3" s="3" t="s">
        <v>140</v>
      </c>
      <c r="R3" s="3" t="s">
        <v>328</v>
      </c>
    </row>
    <row r="4" spans="1:18">
      <c r="A4" t="s">
        <v>888</v>
      </c>
      <c r="B4" s="3" t="s">
        <v>1</v>
      </c>
      <c r="C4" s="3" t="s">
        <v>1</v>
      </c>
      <c r="D4" s="3" t="s">
        <v>1</v>
      </c>
      <c r="E4" s="3" t="s">
        <v>2</v>
      </c>
      <c r="F4" s="3" t="s">
        <v>1</v>
      </c>
      <c r="G4" s="3" t="s">
        <v>1</v>
      </c>
      <c r="H4" s="3" t="s">
        <v>2</v>
      </c>
      <c r="I4" s="3" t="s">
        <v>2</v>
      </c>
      <c r="J4" s="3" t="s">
        <v>1</v>
      </c>
      <c r="K4" s="3" t="s">
        <v>1</v>
      </c>
      <c r="L4" s="3" t="s">
        <v>2</v>
      </c>
      <c r="M4" s="3" t="s">
        <v>2</v>
      </c>
      <c r="N4" s="3" t="s">
        <v>2</v>
      </c>
      <c r="O4" s="3" t="s">
        <v>2</v>
      </c>
      <c r="P4" s="3" t="s">
        <v>2</v>
      </c>
      <c r="Q4" s="3" t="s">
        <v>2</v>
      </c>
      <c r="R4" s="3" t="s">
        <v>2</v>
      </c>
    </row>
    <row r="5" spans="1:18">
      <c r="A5" t="s">
        <v>12</v>
      </c>
      <c r="B5">
        <f t="shared" ref="B5:O5" si="0">COUNTIFS($A$9:$A$22,"*$*",B9:B22,"")</f>
        <v>0</v>
      </c>
      <c r="C5">
        <f t="shared" si="0"/>
        <v>0</v>
      </c>
      <c r="D5">
        <f t="shared" si="0"/>
        <v>0</v>
      </c>
      <c r="E5">
        <f t="shared" si="0"/>
        <v>0</v>
      </c>
      <c r="F5">
        <f t="shared" si="0"/>
        <v>0</v>
      </c>
      <c r="G5">
        <f t="shared" si="0"/>
        <v>0</v>
      </c>
      <c r="H5">
        <f t="shared" si="0"/>
        <v>0</v>
      </c>
      <c r="I5">
        <f t="shared" si="0"/>
        <v>0</v>
      </c>
      <c r="J5">
        <f t="shared" si="0"/>
        <v>0</v>
      </c>
      <c r="K5">
        <f t="shared" si="0"/>
        <v>0</v>
      </c>
      <c r="L5">
        <f t="shared" si="0"/>
        <v>0</v>
      </c>
      <c r="M5">
        <f t="shared" si="0"/>
        <v>0</v>
      </c>
      <c r="N5">
        <f t="shared" si="0"/>
        <v>0</v>
      </c>
      <c r="O5">
        <f t="shared" si="0"/>
        <v>0</v>
      </c>
      <c r="P5">
        <f>COUNTIFS($A$9:$A$22,"*$*",P9:P22,"")</f>
        <v>0</v>
      </c>
      <c r="Q5">
        <f>COUNTIFS($A$9:$A$21,"*$*",Q9:Q21,"")</f>
        <v>0</v>
      </c>
      <c r="R5">
        <f>COUNTIFS($A$9:$A$22,"*$*",R9:R22,"")</f>
        <v>0</v>
      </c>
    </row>
    <row r="8" spans="1:18" s="1" customFormat="1">
      <c r="A8" s="2" t="s">
        <v>142</v>
      </c>
    </row>
    <row r="9" spans="1:18" ht="29">
      <c r="A9" s="18" t="s">
        <v>143</v>
      </c>
      <c r="B9" s="3" t="s">
        <v>329</v>
      </c>
      <c r="C9" s="3" t="s">
        <v>330</v>
      </c>
      <c r="D9" s="3" t="s">
        <v>331</v>
      </c>
      <c r="E9" s="3" t="s">
        <v>332</v>
      </c>
      <c r="F9" s="3" t="s">
        <v>333</v>
      </c>
      <c r="G9" s="3" t="s">
        <v>334</v>
      </c>
      <c r="H9" s="3" t="s">
        <v>335</v>
      </c>
      <c r="I9" s="3" t="s">
        <v>336</v>
      </c>
      <c r="J9" s="3" t="s">
        <v>337</v>
      </c>
      <c r="K9" s="3" t="s">
        <v>338</v>
      </c>
      <c r="L9" s="3" t="s">
        <v>339</v>
      </c>
      <c r="M9" s="3" t="s">
        <v>329</v>
      </c>
      <c r="N9" s="3" t="s">
        <v>340</v>
      </c>
      <c r="O9" s="3" t="s">
        <v>329</v>
      </c>
      <c r="P9" s="3" t="s">
        <v>153</v>
      </c>
      <c r="Q9" s="3" t="s">
        <v>154</v>
      </c>
      <c r="R9" s="3" t="s">
        <v>341</v>
      </c>
    </row>
    <row r="10" spans="1:18">
      <c r="A10" t="s">
        <v>156</v>
      </c>
      <c r="B10" t="s">
        <v>267</v>
      </c>
      <c r="C10" t="s">
        <v>267</v>
      </c>
      <c r="D10" t="s">
        <v>267</v>
      </c>
      <c r="E10" t="s">
        <v>267</v>
      </c>
      <c r="F10" t="s">
        <v>267</v>
      </c>
      <c r="G10" t="s">
        <v>267</v>
      </c>
      <c r="H10" t="s">
        <v>267</v>
      </c>
      <c r="I10" t="s">
        <v>267</v>
      </c>
      <c r="J10" t="s">
        <v>267</v>
      </c>
      <c r="K10" t="s">
        <v>267</v>
      </c>
      <c r="L10" t="s">
        <v>267</v>
      </c>
      <c r="M10" t="s">
        <v>267</v>
      </c>
      <c r="N10" t="s">
        <v>267</v>
      </c>
      <c r="O10" t="s">
        <v>267</v>
      </c>
      <c r="P10" t="s">
        <v>267</v>
      </c>
      <c r="Q10" t="s">
        <v>267</v>
      </c>
      <c r="R10" t="s">
        <v>267</v>
      </c>
    </row>
    <row r="11" spans="1:18">
      <c r="A11" t="s">
        <v>157</v>
      </c>
      <c r="B11" t="s">
        <v>158</v>
      </c>
      <c r="C11" t="s">
        <v>158</v>
      </c>
      <c r="D11" t="s">
        <v>158</v>
      </c>
      <c r="E11" t="s">
        <v>158</v>
      </c>
      <c r="F11" t="s">
        <v>158</v>
      </c>
      <c r="G11" t="s">
        <v>158</v>
      </c>
      <c r="H11" t="s">
        <v>158</v>
      </c>
      <c r="I11" t="s">
        <v>158</v>
      </c>
      <c r="J11" t="s">
        <v>158</v>
      </c>
      <c r="K11" t="s">
        <v>158</v>
      </c>
      <c r="L11" t="s">
        <v>158</v>
      </c>
      <c r="M11" t="s">
        <v>158</v>
      </c>
      <c r="N11" t="s">
        <v>158</v>
      </c>
      <c r="O11" t="s">
        <v>158</v>
      </c>
      <c r="P11" t="s">
        <v>158</v>
      </c>
      <c r="Q11" t="s">
        <v>158</v>
      </c>
      <c r="R11" t="s">
        <v>158</v>
      </c>
    </row>
    <row r="12" spans="1:18" s="1" customFormat="1">
      <c r="A12" s="2" t="s">
        <v>159</v>
      </c>
    </row>
    <row r="13" spans="1:18">
      <c r="A13" t="s">
        <v>160</v>
      </c>
      <c r="B13" t="s">
        <v>33</v>
      </c>
      <c r="C13" t="s">
        <v>33</v>
      </c>
      <c r="D13" t="s">
        <v>33</v>
      </c>
      <c r="E13" t="s">
        <v>33</v>
      </c>
      <c r="F13" t="s">
        <v>33</v>
      </c>
      <c r="G13" t="s">
        <v>33</v>
      </c>
      <c r="H13" t="s">
        <v>33</v>
      </c>
      <c r="I13" t="s">
        <v>33</v>
      </c>
      <c r="J13" t="s">
        <v>33</v>
      </c>
      <c r="K13" t="s">
        <v>33</v>
      </c>
      <c r="L13" t="s">
        <v>33</v>
      </c>
      <c r="M13" t="s">
        <v>33</v>
      </c>
      <c r="N13" t="s">
        <v>33</v>
      </c>
      <c r="O13" t="s">
        <v>34</v>
      </c>
      <c r="P13" t="s">
        <v>33</v>
      </c>
      <c r="Q13" t="s">
        <v>33</v>
      </c>
      <c r="R13" t="s">
        <v>34</v>
      </c>
    </row>
    <row r="14" spans="1:18">
      <c r="A14" t="s">
        <v>161</v>
      </c>
      <c r="B14" t="s">
        <v>162</v>
      </c>
      <c r="C14" t="s">
        <v>162</v>
      </c>
      <c r="D14" t="s">
        <v>162</v>
      </c>
      <c r="E14" t="s">
        <v>162</v>
      </c>
      <c r="F14" t="s">
        <v>162</v>
      </c>
      <c r="G14" t="s">
        <v>162</v>
      </c>
      <c r="H14" t="s">
        <v>162</v>
      </c>
      <c r="I14" t="s">
        <v>162</v>
      </c>
      <c r="J14" t="s">
        <v>162</v>
      </c>
      <c r="K14" t="s">
        <v>162</v>
      </c>
      <c r="L14" t="s">
        <v>162</v>
      </c>
      <c r="M14" t="s">
        <v>162</v>
      </c>
      <c r="N14" t="s">
        <v>162</v>
      </c>
      <c r="O14" t="s">
        <v>162</v>
      </c>
      <c r="P14" t="s">
        <v>162</v>
      </c>
      <c r="Q14" t="s">
        <v>162</v>
      </c>
      <c r="R14" t="s">
        <v>162</v>
      </c>
    </row>
    <row r="15" spans="1:18">
      <c r="A15" t="s">
        <v>163</v>
      </c>
      <c r="B15" t="s">
        <v>33</v>
      </c>
      <c r="C15" t="s">
        <v>33</v>
      </c>
      <c r="D15" t="s">
        <v>33</v>
      </c>
      <c r="E15" t="s">
        <v>33</v>
      </c>
      <c r="F15" t="s">
        <v>33</v>
      </c>
      <c r="G15" t="s">
        <v>33</v>
      </c>
      <c r="H15" t="s">
        <v>33</v>
      </c>
      <c r="I15" t="s">
        <v>33</v>
      </c>
      <c r="J15" t="s">
        <v>33</v>
      </c>
      <c r="K15" t="s">
        <v>33</v>
      </c>
      <c r="L15" t="s">
        <v>33</v>
      </c>
      <c r="M15" t="s">
        <v>34</v>
      </c>
      <c r="N15" t="s">
        <v>33</v>
      </c>
      <c r="O15" t="s">
        <v>33</v>
      </c>
      <c r="P15" t="s">
        <v>33</v>
      </c>
      <c r="Q15" t="s">
        <v>33</v>
      </c>
      <c r="R15" t="s">
        <v>33</v>
      </c>
    </row>
    <row r="16" spans="1:18">
      <c r="A16" t="s">
        <v>164</v>
      </c>
      <c r="B16" t="s">
        <v>165</v>
      </c>
      <c r="C16" t="s">
        <v>166</v>
      </c>
      <c r="D16" t="s">
        <v>167</v>
      </c>
      <c r="E16" t="s">
        <v>168</v>
      </c>
      <c r="F16" t="s">
        <v>169</v>
      </c>
      <c r="G16" t="s">
        <v>170</v>
      </c>
      <c r="H16" t="s">
        <v>171</v>
      </c>
      <c r="I16" t="s">
        <v>172</v>
      </c>
      <c r="J16" t="s">
        <v>173</v>
      </c>
      <c r="K16" t="s">
        <v>171</v>
      </c>
      <c r="L16" t="s">
        <v>172</v>
      </c>
      <c r="M16" t="s">
        <v>173</v>
      </c>
      <c r="N16" t="s">
        <v>172</v>
      </c>
      <c r="O16" t="s">
        <v>173</v>
      </c>
      <c r="P16" t="s">
        <v>173</v>
      </c>
      <c r="Q16" t="s">
        <v>168</v>
      </c>
      <c r="R16" t="s">
        <v>173</v>
      </c>
    </row>
    <row r="17" spans="1:2" s="1" customFormat="1">
      <c r="A17" s="2" t="s">
        <v>230</v>
      </c>
    </row>
    <row r="18" spans="1:2">
      <c r="A18" t="s">
        <v>231</v>
      </c>
      <c r="B18">
        <v>1</v>
      </c>
    </row>
    <row r="19" spans="1:2">
      <c r="A19" t="s">
        <v>176</v>
      </c>
      <c r="B19" t="s">
        <v>177</v>
      </c>
    </row>
    <row r="20" spans="1:2">
      <c r="A20" t="s">
        <v>178</v>
      </c>
      <c r="B20" t="s">
        <v>342</v>
      </c>
    </row>
    <row r="21" spans="1:2">
      <c r="A21" t="s">
        <v>180</v>
      </c>
      <c r="B21" t="s">
        <v>181</v>
      </c>
    </row>
    <row r="22" spans="1:2">
      <c r="A22" t="s">
        <v>182</v>
      </c>
      <c r="B22" t="s">
        <v>183</v>
      </c>
    </row>
    <row r="23" spans="1:2">
      <c r="A23" t="s">
        <v>184</v>
      </c>
      <c r="B23" t="s">
        <v>343</v>
      </c>
    </row>
    <row r="24" spans="1:2">
      <c r="A24" t="s">
        <v>186</v>
      </c>
      <c r="B24" t="s">
        <v>187</v>
      </c>
    </row>
    <row r="25" spans="1:2" s="1" customFormat="1">
      <c r="A25" s="2" t="s">
        <v>188</v>
      </c>
    </row>
    <row r="26" spans="1:2">
      <c r="A26" t="s">
        <v>189</v>
      </c>
      <c r="B26" t="s">
        <v>50</v>
      </c>
    </row>
    <row r="27" spans="1:2">
      <c r="A27" t="s">
        <v>190</v>
      </c>
      <c r="B27" t="s">
        <v>25</v>
      </c>
    </row>
  </sheetData>
  <conditionalFormatting sqref="B1:R1">
    <cfRule type="expression" dxfId="71" priority="1">
      <formula>OR(B$1="",B$1="Unexecuted")</formula>
    </cfRule>
    <cfRule type="expression" dxfId="70" priority="2">
      <formula>B1="Warning"</formula>
    </cfRule>
    <cfRule type="expression" dxfId="69" priority="3">
      <formula>B1=B4</formula>
    </cfRule>
    <cfRule type="expression" dxfId="68" priority="4">
      <formula>B1&lt;&gt;B4</formula>
    </cfRule>
  </conditionalFormatting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P27"/>
  <sheetViews>
    <sheetView topLeftCell="M7" workbookViewId="0">
      <selection activeCell="O1" sqref="O1"/>
    </sheetView>
  </sheetViews>
  <sheetFormatPr defaultColWidth="8.7265625" defaultRowHeight="14.5"/>
  <cols>
    <col min="1" max="1" width="21.36328125" customWidth="1" collapsed="1"/>
    <col min="2" max="2" width="35.7265625" customWidth="1" collapsed="1"/>
    <col min="3" max="3" width="47.90625" customWidth="1" collapsed="1"/>
    <col min="4" max="5" width="38" customWidth="1" collapsed="1"/>
    <col min="6" max="6" width="34.26953125" customWidth="1" collapsed="1"/>
    <col min="7" max="7" width="34.36328125" customWidth="1" collapsed="1"/>
    <col min="8" max="8" width="33.08984375" customWidth="1" collapsed="1"/>
    <col min="9" max="9" width="34.1796875" customWidth="1" collapsed="1"/>
    <col min="10" max="10" width="36.54296875" customWidth="1" collapsed="1"/>
    <col min="11" max="11" width="35.7265625" customWidth="1" collapsed="1"/>
    <col min="12" max="13" width="57.1796875" customWidth="1" collapsed="1"/>
    <col min="14" max="14" width="37.26953125" customWidth="1" collapsed="1"/>
    <col min="15" max="15" width="36.54296875" customWidth="1" collapsed="1"/>
    <col min="16" max="16" width="35.7265625" customWidth="1" collapsed="1"/>
  </cols>
  <sheetData>
    <row r="1" spans="1:15">
      <c r="A1" t="s">
        <v>0</v>
      </c>
      <c r="B1" t="s">
        <v>43</v>
      </c>
      <c r="C1" t="s">
        <v>43</v>
      </c>
      <c r="D1" t="s">
        <v>43</v>
      </c>
      <c r="E1" t="s">
        <v>2</v>
      </c>
      <c r="F1" t="s">
        <v>2</v>
      </c>
      <c r="G1" t="s">
        <v>2</v>
      </c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t="s">
        <v>43</v>
      </c>
      <c r="O1" t="s">
        <v>43</v>
      </c>
    </row>
    <row r="2" spans="1:15">
      <c r="A2" t="s">
        <v>3</v>
      </c>
      <c r="B2" t="s">
        <v>431</v>
      </c>
      <c r="C2" t="s">
        <v>431</v>
      </c>
      <c r="D2" t="s">
        <v>431</v>
      </c>
      <c r="E2" t="s">
        <v>234</v>
      </c>
      <c r="F2" t="s">
        <v>234</v>
      </c>
      <c r="G2" t="s">
        <v>234</v>
      </c>
      <c r="H2" t="s">
        <v>234</v>
      </c>
      <c r="I2" t="s">
        <v>344</v>
      </c>
      <c r="J2" t="s">
        <v>234</v>
      </c>
      <c r="K2" t="s">
        <v>234</v>
      </c>
      <c r="L2" t="s">
        <v>196</v>
      </c>
      <c r="M2" t="s">
        <v>196</v>
      </c>
    </row>
    <row r="3" spans="1:15" ht="29">
      <c r="A3" t="s">
        <v>5</v>
      </c>
      <c r="B3" s="3" t="s">
        <v>345</v>
      </c>
      <c r="C3" s="3" t="s">
        <v>346</v>
      </c>
      <c r="D3" s="3" t="s">
        <v>347</v>
      </c>
      <c r="E3" s="3" t="s">
        <v>348</v>
      </c>
      <c r="F3" s="3" t="s">
        <v>349</v>
      </c>
      <c r="G3" s="3" t="s">
        <v>350</v>
      </c>
      <c r="H3" s="3" t="s">
        <v>351</v>
      </c>
      <c r="I3" s="3" t="s">
        <v>352</v>
      </c>
      <c r="J3" s="3" t="s">
        <v>353</v>
      </c>
      <c r="K3" s="3" t="s">
        <v>354</v>
      </c>
      <c r="L3" s="3" t="s">
        <v>355</v>
      </c>
      <c r="M3" s="3" t="s">
        <v>212</v>
      </c>
      <c r="N3" s="3" t="s">
        <v>356</v>
      </c>
      <c r="O3" s="3" t="s">
        <v>140</v>
      </c>
    </row>
    <row r="4" spans="1:15">
      <c r="A4" t="s">
        <v>889</v>
      </c>
      <c r="B4" s="3" t="s">
        <v>1</v>
      </c>
      <c r="C4" s="3" t="s">
        <v>1</v>
      </c>
      <c r="D4" s="3" t="s">
        <v>2</v>
      </c>
      <c r="E4" s="3" t="s">
        <v>2</v>
      </c>
      <c r="F4" s="3" t="s">
        <v>2</v>
      </c>
      <c r="G4" s="3" t="s">
        <v>2</v>
      </c>
      <c r="H4" s="3" t="s">
        <v>2</v>
      </c>
      <c r="I4" s="3" t="s">
        <v>2</v>
      </c>
      <c r="J4" s="3" t="s">
        <v>2</v>
      </c>
      <c r="K4" s="3" t="s">
        <v>2</v>
      </c>
      <c r="L4" s="3" t="s">
        <v>2</v>
      </c>
      <c r="M4" s="3" t="s">
        <v>2</v>
      </c>
      <c r="N4" s="3" t="s">
        <v>2</v>
      </c>
      <c r="O4" s="3" t="s">
        <v>2</v>
      </c>
    </row>
    <row r="5" spans="1:15">
      <c r="A5" t="s">
        <v>12</v>
      </c>
      <c r="B5">
        <f>COUNTIFS($A$9:$A$22,"*$*",B9:B22,"")</f>
        <v>0</v>
      </c>
      <c r="C5">
        <f>COUNTIFS($A$9:$A$22,"*$*",C9:C22,"")</f>
        <v>0</v>
      </c>
      <c r="D5">
        <f>COUNTIFS($A$9:$A$22,"*$*",D9:D22,"")</f>
        <v>0</v>
      </c>
      <c r="E5">
        <f t="shared" ref="E5:K5" si="0">COUNTIFS($A$9:$A$22,"*$*",E9:E22,"")</f>
        <v>0</v>
      </c>
      <c r="F5">
        <f t="shared" si="0"/>
        <v>0</v>
      </c>
      <c r="G5">
        <f t="shared" si="0"/>
        <v>0</v>
      </c>
      <c r="H5">
        <f t="shared" si="0"/>
        <v>0</v>
      </c>
      <c r="I5">
        <f t="shared" si="0"/>
        <v>0</v>
      </c>
      <c r="J5">
        <f t="shared" si="0"/>
        <v>0</v>
      </c>
      <c r="K5">
        <f t="shared" si="0"/>
        <v>0</v>
      </c>
      <c r="L5">
        <f>COUNTIFS($A$9:$A$22,"*$*",L9:L22,"")</f>
        <v>0</v>
      </c>
      <c r="M5">
        <f>COUNTIFS($A$9:$A$22,"*$*",M9:M22,"")</f>
        <v>0</v>
      </c>
      <c r="N5">
        <f>COUNTIFS($A$9:$A$22,"*$*",N9:N22,"")</f>
        <v>0</v>
      </c>
      <c r="O5">
        <f>COUNTIFS($A$9:$A$21,"*$*",O9:O21,"")</f>
        <v>0</v>
      </c>
    </row>
    <row r="8" spans="1:15" s="1" customFormat="1">
      <c r="A8" s="2" t="s">
        <v>142</v>
      </c>
    </row>
    <row r="9" spans="1:15" ht="29">
      <c r="A9" s="18" t="s">
        <v>143</v>
      </c>
      <c r="B9" s="3" t="s">
        <v>357</v>
      </c>
      <c r="C9" s="3" t="s">
        <v>358</v>
      </c>
      <c r="D9" s="3" t="s">
        <v>359</v>
      </c>
      <c r="E9" s="3" t="s">
        <v>360</v>
      </c>
      <c r="F9" s="3" t="s">
        <v>361</v>
      </c>
      <c r="G9" s="3" t="s">
        <v>362</v>
      </c>
      <c r="H9" s="3" t="s">
        <v>363</v>
      </c>
      <c r="I9" s="3" t="s">
        <v>364</v>
      </c>
      <c r="J9" s="3" t="s">
        <v>365</v>
      </c>
      <c r="K9" s="3" t="s">
        <v>366</v>
      </c>
      <c r="L9" s="3" t="s">
        <v>357</v>
      </c>
      <c r="M9" s="3" t="s">
        <v>357</v>
      </c>
      <c r="N9" s="3" t="s">
        <v>153</v>
      </c>
      <c r="O9" s="3" t="s">
        <v>154</v>
      </c>
    </row>
    <row r="10" spans="1:15">
      <c r="A10" t="s">
        <v>156</v>
      </c>
      <c r="B10" t="s">
        <v>367</v>
      </c>
      <c r="C10" t="s">
        <v>267</v>
      </c>
      <c r="D10" t="s">
        <v>267</v>
      </c>
      <c r="E10" t="s">
        <v>267</v>
      </c>
      <c r="F10" t="s">
        <v>267</v>
      </c>
      <c r="G10" t="s">
        <v>267</v>
      </c>
      <c r="H10" t="s">
        <v>267</v>
      </c>
      <c r="I10" t="s">
        <v>267</v>
      </c>
      <c r="J10" t="s">
        <v>267</v>
      </c>
      <c r="K10" t="s">
        <v>267</v>
      </c>
      <c r="L10" t="s">
        <v>267</v>
      </c>
      <c r="M10" t="s">
        <v>267</v>
      </c>
      <c r="N10" t="s">
        <v>267</v>
      </c>
      <c r="O10" t="s">
        <v>267</v>
      </c>
    </row>
    <row r="11" spans="1:15">
      <c r="A11" t="s">
        <v>157</v>
      </c>
      <c r="B11" t="s">
        <v>158</v>
      </c>
      <c r="C11" t="s">
        <v>158</v>
      </c>
      <c r="D11" t="s">
        <v>158</v>
      </c>
      <c r="E11" t="s">
        <v>158</v>
      </c>
      <c r="F11" t="s">
        <v>158</v>
      </c>
      <c r="G11" t="s">
        <v>158</v>
      </c>
      <c r="H11" t="s">
        <v>158</v>
      </c>
      <c r="I11" t="s">
        <v>158</v>
      </c>
      <c r="J11" t="s">
        <v>158</v>
      </c>
      <c r="K11" t="s">
        <v>158</v>
      </c>
      <c r="L11" t="s">
        <v>158</v>
      </c>
      <c r="M11" t="s">
        <v>158</v>
      </c>
      <c r="N11" t="s">
        <v>158</v>
      </c>
      <c r="O11" t="s">
        <v>158</v>
      </c>
    </row>
    <row r="12" spans="1:15" s="1" customFormat="1">
      <c r="A12" s="2" t="s">
        <v>159</v>
      </c>
    </row>
    <row r="13" spans="1:15">
      <c r="A13" t="s">
        <v>160</v>
      </c>
      <c r="B13" t="s">
        <v>33</v>
      </c>
      <c r="C13" t="s">
        <v>33</v>
      </c>
      <c r="D13" t="s">
        <v>33</v>
      </c>
      <c r="E13" t="s">
        <v>33</v>
      </c>
      <c r="F13" t="s">
        <v>33</v>
      </c>
      <c r="G13" t="s">
        <v>33</v>
      </c>
      <c r="H13" t="s">
        <v>33</v>
      </c>
      <c r="I13" t="s">
        <v>33</v>
      </c>
      <c r="J13" t="s">
        <v>33</v>
      </c>
      <c r="K13" t="s">
        <v>33</v>
      </c>
      <c r="L13" t="s">
        <v>33</v>
      </c>
      <c r="M13" t="s">
        <v>34</v>
      </c>
      <c r="N13" t="s">
        <v>33</v>
      </c>
      <c r="O13" t="s">
        <v>33</v>
      </c>
    </row>
    <row r="14" spans="1:15">
      <c r="A14" t="s">
        <v>161</v>
      </c>
      <c r="B14" t="s">
        <v>162</v>
      </c>
      <c r="C14" t="s">
        <v>162</v>
      </c>
      <c r="D14" t="s">
        <v>162</v>
      </c>
      <c r="E14" t="s">
        <v>162</v>
      </c>
      <c r="F14" t="s">
        <v>162</v>
      </c>
      <c r="G14" t="s">
        <v>162</v>
      </c>
      <c r="H14" t="s">
        <v>162</v>
      </c>
      <c r="I14" t="s">
        <v>162</v>
      </c>
      <c r="J14" t="s">
        <v>162</v>
      </c>
      <c r="K14" t="s">
        <v>162</v>
      </c>
      <c r="L14" t="s">
        <v>162</v>
      </c>
      <c r="M14" t="s">
        <v>162</v>
      </c>
      <c r="N14" t="s">
        <v>162</v>
      </c>
      <c r="O14" t="s">
        <v>162</v>
      </c>
    </row>
    <row r="15" spans="1:15">
      <c r="A15" t="s">
        <v>163</v>
      </c>
      <c r="B15" t="s">
        <v>33</v>
      </c>
      <c r="C15" t="s">
        <v>33</v>
      </c>
      <c r="D15" t="s">
        <v>33</v>
      </c>
      <c r="E15" t="s">
        <v>33</v>
      </c>
      <c r="F15" t="s">
        <v>33</v>
      </c>
      <c r="G15" t="s">
        <v>33</v>
      </c>
      <c r="H15" t="s">
        <v>33</v>
      </c>
      <c r="I15" t="s">
        <v>33</v>
      </c>
      <c r="J15" t="s">
        <v>33</v>
      </c>
      <c r="K15" t="s">
        <v>33</v>
      </c>
      <c r="L15" t="s">
        <v>34</v>
      </c>
      <c r="M15" t="s">
        <v>33</v>
      </c>
      <c r="N15" t="s">
        <v>33</v>
      </c>
      <c r="O15" t="s">
        <v>33</v>
      </c>
    </row>
    <row r="16" spans="1:15">
      <c r="A16" t="s">
        <v>164</v>
      </c>
      <c r="B16" t="s">
        <v>165</v>
      </c>
      <c r="C16" t="s">
        <v>166</v>
      </c>
      <c r="D16" t="s">
        <v>166</v>
      </c>
      <c r="E16" t="s">
        <v>167</v>
      </c>
      <c r="F16" t="s">
        <v>168</v>
      </c>
      <c r="G16" t="s">
        <v>169</v>
      </c>
      <c r="H16" t="s">
        <v>170</v>
      </c>
      <c r="I16" t="s">
        <v>171</v>
      </c>
      <c r="J16" t="s">
        <v>172</v>
      </c>
      <c r="K16" t="s">
        <v>173</v>
      </c>
      <c r="L16" t="s">
        <v>173</v>
      </c>
      <c r="M16" t="s">
        <v>173</v>
      </c>
      <c r="N16" t="s">
        <v>173</v>
      </c>
      <c r="O16" t="s">
        <v>168</v>
      </c>
    </row>
    <row r="17" spans="1:16" s="1" customFormat="1">
      <c r="A17" s="2" t="s">
        <v>230</v>
      </c>
    </row>
    <row r="18" spans="1:16">
      <c r="A18" t="s">
        <v>231</v>
      </c>
      <c r="B18">
        <v>1</v>
      </c>
    </row>
    <row r="19" spans="1:16">
      <c r="A19" t="s">
        <v>176</v>
      </c>
      <c r="B19" t="s">
        <v>177</v>
      </c>
    </row>
    <row r="20" spans="1:16">
      <c r="A20" t="s">
        <v>178</v>
      </c>
      <c r="B20" t="s">
        <v>342</v>
      </c>
    </row>
    <row r="21" spans="1:16">
      <c r="A21" t="s">
        <v>180</v>
      </c>
      <c r="B21" t="s">
        <v>181</v>
      </c>
    </row>
    <row r="22" spans="1:16">
      <c r="A22" t="s">
        <v>182</v>
      </c>
      <c r="B22" t="s">
        <v>183</v>
      </c>
    </row>
    <row r="23" spans="1:16">
      <c r="A23" t="s">
        <v>184</v>
      </c>
      <c r="B23" t="s">
        <v>343</v>
      </c>
    </row>
    <row r="24" spans="1:16">
      <c r="A24" t="s">
        <v>186</v>
      </c>
      <c r="B24" t="s">
        <v>187</v>
      </c>
    </row>
    <row r="25" spans="1:16">
      <c r="A25" s="2" t="s">
        <v>188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</row>
    <row r="26" spans="1:16">
      <c r="A26" t="s">
        <v>189</v>
      </c>
      <c r="B26" t="s">
        <v>50</v>
      </c>
    </row>
    <row r="27" spans="1:16">
      <c r="A27" t="s">
        <v>190</v>
      </c>
      <c r="B27" t="s">
        <v>25</v>
      </c>
    </row>
  </sheetData>
  <conditionalFormatting sqref="B1:O1">
    <cfRule type="expression" dxfId="67" priority="1">
      <formula>OR(B$1="",B$1="Unexecuted")</formula>
    </cfRule>
    <cfRule type="expression" dxfId="66" priority="2">
      <formula>B1="Warning"</formula>
    </cfRule>
    <cfRule type="expression" dxfId="65" priority="3">
      <formula>B1=B4</formula>
    </cfRule>
    <cfRule type="expression" dxfId="64" priority="4">
      <formula>B1&lt;&gt;B4</formula>
    </cfRule>
  </conditionalFormatting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O27"/>
  <sheetViews>
    <sheetView topLeftCell="L1" workbookViewId="0">
      <selection activeCell="O1" sqref="O1"/>
    </sheetView>
  </sheetViews>
  <sheetFormatPr defaultColWidth="8.7265625" defaultRowHeight="14.5"/>
  <cols>
    <col min="1" max="1" width="21.36328125" customWidth="1" collapsed="1"/>
    <col min="2" max="2" width="35.7265625" customWidth="1" collapsed="1"/>
    <col min="3" max="3" width="35.81640625" customWidth="1" collapsed="1"/>
    <col min="4" max="4" width="38" customWidth="1" collapsed="1"/>
    <col min="5" max="6" width="34.26953125" customWidth="1" collapsed="1"/>
    <col min="7" max="7" width="34.36328125" customWidth="1" collapsed="1"/>
    <col min="8" max="8" width="33.08984375" customWidth="1" collapsed="1"/>
    <col min="9" max="9" width="34.1796875" customWidth="1" collapsed="1"/>
    <col min="10" max="10" width="36.54296875" customWidth="1" collapsed="1"/>
    <col min="11" max="13" width="35.7265625" customWidth="1" collapsed="1"/>
    <col min="14" max="14" width="35.36328125" customWidth="1" collapsed="1"/>
    <col min="15" max="15" width="34.6328125" customWidth="1" collapsed="1"/>
  </cols>
  <sheetData>
    <row r="1" spans="1:15">
      <c r="A1" t="s">
        <v>0</v>
      </c>
      <c r="B1" t="s">
        <v>43</v>
      </c>
      <c r="C1" t="s">
        <v>43</v>
      </c>
      <c r="D1" t="s">
        <v>43</v>
      </c>
      <c r="E1" t="s">
        <v>43</v>
      </c>
      <c r="F1" t="s">
        <v>43</v>
      </c>
      <c r="G1" t="s">
        <v>43</v>
      </c>
      <c r="H1" t="s">
        <v>43</v>
      </c>
      <c r="I1" t="s">
        <v>43</v>
      </c>
      <c r="J1" t="s">
        <v>43</v>
      </c>
      <c r="K1" t="s">
        <v>43</v>
      </c>
      <c r="L1" t="s">
        <v>43</v>
      </c>
      <c r="M1" t="s">
        <v>43</v>
      </c>
      <c r="N1" t="s">
        <v>43</v>
      </c>
      <c r="O1" t="s">
        <v>43</v>
      </c>
    </row>
    <row r="2" spans="1:15">
      <c r="A2" t="s">
        <v>3</v>
      </c>
      <c r="B2" t="s">
        <v>431</v>
      </c>
      <c r="C2" t="s">
        <v>431</v>
      </c>
      <c r="D2" t="s">
        <v>431</v>
      </c>
    </row>
    <row r="3" spans="1:15" ht="43.5">
      <c r="A3" t="s">
        <v>5</v>
      </c>
      <c r="B3" s="3" t="s">
        <v>368</v>
      </c>
      <c r="C3" s="3" t="s">
        <v>369</v>
      </c>
      <c r="D3" s="3" t="s">
        <v>370</v>
      </c>
      <c r="E3" s="3" t="s">
        <v>371</v>
      </c>
      <c r="F3" s="3" t="s">
        <v>372</v>
      </c>
      <c r="G3" s="3" t="s">
        <v>373</v>
      </c>
      <c r="H3" s="3" t="s">
        <v>374</v>
      </c>
      <c r="I3" s="3" t="s">
        <v>374</v>
      </c>
      <c r="J3" s="3" t="s">
        <v>353</v>
      </c>
      <c r="K3" s="3" t="s">
        <v>354</v>
      </c>
      <c r="L3" s="3" t="s">
        <v>355</v>
      </c>
      <c r="M3" s="3" t="s">
        <v>212</v>
      </c>
      <c r="N3" s="3" t="s">
        <v>356</v>
      </c>
      <c r="O3" s="3" t="s">
        <v>140</v>
      </c>
    </row>
    <row r="4" spans="1:15">
      <c r="A4" t="s">
        <v>888</v>
      </c>
      <c r="B4" s="3" t="s">
        <v>1</v>
      </c>
      <c r="C4" s="3" t="s">
        <v>1</v>
      </c>
      <c r="D4" s="3" t="s">
        <v>1</v>
      </c>
      <c r="E4" s="3" t="s">
        <v>2</v>
      </c>
      <c r="F4" s="3" t="s">
        <v>1</v>
      </c>
      <c r="G4" s="3" t="s">
        <v>2</v>
      </c>
      <c r="H4" s="3" t="s">
        <v>1</v>
      </c>
      <c r="I4" s="3" t="s">
        <v>1</v>
      </c>
      <c r="J4" s="3" t="s">
        <v>2</v>
      </c>
      <c r="K4" s="3" t="s">
        <v>2</v>
      </c>
      <c r="L4" s="3" t="s">
        <v>2</v>
      </c>
      <c r="M4" s="3" t="s">
        <v>2</v>
      </c>
      <c r="N4" s="3" t="s">
        <v>2</v>
      </c>
      <c r="O4" s="3" t="s">
        <v>2</v>
      </c>
    </row>
    <row r="5" spans="1:15">
      <c r="A5" t="s">
        <v>12</v>
      </c>
      <c r="B5">
        <f>COUNTIFS($A$9:$A$22,"*$*",B9:B22,"")</f>
        <v>0</v>
      </c>
      <c r="C5">
        <f>COUNTIFS($A$9:$A$22,"*$*",C9:C22,"")</f>
        <v>0</v>
      </c>
      <c r="D5">
        <f>COUNTIFS($A$9:$A$22,"*$*",D9:D22,"")</f>
        <v>0</v>
      </c>
      <c r="E5">
        <f>COUNTIFS($A$9:$A$22,"*$*",E9:E22,"")</f>
        <v>0</v>
      </c>
      <c r="F5">
        <f t="shared" ref="F5:K5" si="0">COUNTIFS($A$9:$A$22,"*$*",F9:F22,"")</f>
        <v>0</v>
      </c>
      <c r="G5">
        <f t="shared" si="0"/>
        <v>0</v>
      </c>
      <c r="H5">
        <f t="shared" si="0"/>
        <v>0</v>
      </c>
      <c r="I5">
        <f t="shared" si="0"/>
        <v>0</v>
      </c>
      <c r="J5">
        <f t="shared" si="0"/>
        <v>0</v>
      </c>
      <c r="K5">
        <f t="shared" si="0"/>
        <v>0</v>
      </c>
      <c r="L5">
        <f>COUNTIFS($A$9:$A$22,"*$*",L9:L22,"")</f>
        <v>0</v>
      </c>
      <c r="M5">
        <f>COUNTIFS($A$9:$A$22,"*$*",M9:M22,"")</f>
        <v>0</v>
      </c>
      <c r="N5">
        <f>COUNTIFS($A$9:$A$22,"*$*",N9:N22,"")</f>
        <v>0</v>
      </c>
      <c r="O5">
        <f>COUNTIFS($A$9:$A$21,"*$*",O9:O21,"")</f>
        <v>0</v>
      </c>
    </row>
    <row r="8" spans="1:15" s="1" customFormat="1">
      <c r="A8" s="2" t="s">
        <v>142</v>
      </c>
    </row>
    <row r="9" spans="1:15">
      <c r="A9" s="18" t="s">
        <v>143</v>
      </c>
      <c r="B9" s="3" t="s">
        <v>375</v>
      </c>
      <c r="C9" s="3" t="s">
        <v>376</v>
      </c>
      <c r="D9" s="3" t="s">
        <v>377</v>
      </c>
      <c r="E9" s="3" t="s">
        <v>378</v>
      </c>
      <c r="F9" s="3" t="s">
        <v>379</v>
      </c>
      <c r="G9" s="3" t="s">
        <v>380</v>
      </c>
      <c r="H9" s="3" t="s">
        <v>381</v>
      </c>
      <c r="I9" s="3" t="s">
        <v>382</v>
      </c>
      <c r="J9" s="3" t="s">
        <v>383</v>
      </c>
      <c r="K9" s="3" t="s">
        <v>384</v>
      </c>
      <c r="L9" s="3" t="s">
        <v>375</v>
      </c>
      <c r="M9" s="3" t="s">
        <v>375</v>
      </c>
      <c r="N9" s="3" t="s">
        <v>153</v>
      </c>
      <c r="O9" s="3" t="s">
        <v>154</v>
      </c>
    </row>
    <row r="10" spans="1:15">
      <c r="A10" t="s">
        <v>156</v>
      </c>
      <c r="B10" t="s">
        <v>385</v>
      </c>
      <c r="C10" t="s">
        <v>385</v>
      </c>
      <c r="D10" t="s">
        <v>385</v>
      </c>
      <c r="E10" t="s">
        <v>385</v>
      </c>
      <c r="F10" t="s">
        <v>385</v>
      </c>
      <c r="G10" t="s">
        <v>385</v>
      </c>
      <c r="H10" t="s">
        <v>385</v>
      </c>
      <c r="I10" t="s">
        <v>385</v>
      </c>
      <c r="J10" t="s">
        <v>385</v>
      </c>
      <c r="K10" t="s">
        <v>385</v>
      </c>
      <c r="L10" t="s">
        <v>385</v>
      </c>
      <c r="M10" t="s">
        <v>385</v>
      </c>
      <c r="N10" t="s">
        <v>385</v>
      </c>
      <c r="O10" t="s">
        <v>385</v>
      </c>
    </row>
    <row r="11" spans="1:15">
      <c r="A11" t="s">
        <v>157</v>
      </c>
      <c r="B11" t="s">
        <v>158</v>
      </c>
      <c r="C11" t="s">
        <v>158</v>
      </c>
      <c r="D11" t="s">
        <v>158</v>
      </c>
      <c r="E11" t="s">
        <v>158</v>
      </c>
      <c r="F11" t="s">
        <v>158</v>
      </c>
      <c r="G11" t="s">
        <v>158</v>
      </c>
      <c r="H11" t="s">
        <v>158</v>
      </c>
      <c r="I11" t="s">
        <v>158</v>
      </c>
      <c r="J11" t="s">
        <v>158</v>
      </c>
      <c r="K11" t="s">
        <v>158</v>
      </c>
      <c r="L11" t="s">
        <v>158</v>
      </c>
      <c r="M11" t="s">
        <v>158</v>
      </c>
      <c r="N11" t="s">
        <v>158</v>
      </c>
      <c r="O11" t="s">
        <v>158</v>
      </c>
    </row>
    <row r="12" spans="1:15" s="1" customFormat="1">
      <c r="A12" s="2" t="s">
        <v>159</v>
      </c>
    </row>
    <row r="13" spans="1:15">
      <c r="A13" t="s">
        <v>160</v>
      </c>
      <c r="B13" t="s">
        <v>33</v>
      </c>
      <c r="C13" t="s">
        <v>33</v>
      </c>
      <c r="D13" t="s">
        <v>33</v>
      </c>
      <c r="E13" t="s">
        <v>33</v>
      </c>
      <c r="F13" t="s">
        <v>33</v>
      </c>
      <c r="G13" t="s">
        <v>33</v>
      </c>
      <c r="H13" t="s">
        <v>33</v>
      </c>
      <c r="I13" t="s">
        <v>33</v>
      </c>
      <c r="J13" t="s">
        <v>33</v>
      </c>
      <c r="K13" t="s">
        <v>33</v>
      </c>
      <c r="L13" t="s">
        <v>33</v>
      </c>
      <c r="M13" t="s">
        <v>34</v>
      </c>
      <c r="N13" t="s">
        <v>33</v>
      </c>
      <c r="O13" t="s">
        <v>33</v>
      </c>
    </row>
    <row r="14" spans="1:15">
      <c r="A14" t="s">
        <v>161</v>
      </c>
      <c r="B14" t="s">
        <v>162</v>
      </c>
      <c r="C14" t="s">
        <v>162</v>
      </c>
      <c r="D14" t="s">
        <v>162</v>
      </c>
      <c r="E14" t="s">
        <v>162</v>
      </c>
      <c r="F14" t="s">
        <v>162</v>
      </c>
      <c r="G14" t="s">
        <v>162</v>
      </c>
      <c r="H14" t="s">
        <v>162</v>
      </c>
      <c r="I14" t="s">
        <v>162</v>
      </c>
      <c r="J14" t="s">
        <v>162</v>
      </c>
      <c r="K14" t="s">
        <v>162</v>
      </c>
      <c r="L14" t="s">
        <v>162</v>
      </c>
      <c r="M14" t="s">
        <v>162</v>
      </c>
      <c r="N14" t="s">
        <v>162</v>
      </c>
      <c r="O14" t="s">
        <v>162</v>
      </c>
    </row>
    <row r="15" spans="1:15">
      <c r="A15" t="s">
        <v>163</v>
      </c>
      <c r="B15" t="s">
        <v>33</v>
      </c>
      <c r="C15" t="s">
        <v>33</v>
      </c>
      <c r="D15" t="s">
        <v>33</v>
      </c>
      <c r="E15" t="s">
        <v>33</v>
      </c>
      <c r="F15" t="s">
        <v>33</v>
      </c>
      <c r="G15" t="s">
        <v>33</v>
      </c>
      <c r="H15" t="s">
        <v>33</v>
      </c>
      <c r="I15" t="s">
        <v>33</v>
      </c>
      <c r="J15" t="s">
        <v>33</v>
      </c>
      <c r="K15" t="s">
        <v>33</v>
      </c>
      <c r="L15" t="s">
        <v>34</v>
      </c>
      <c r="M15" t="s">
        <v>33</v>
      </c>
      <c r="N15" t="s">
        <v>33</v>
      </c>
      <c r="O15" t="s">
        <v>33</v>
      </c>
    </row>
    <row r="16" spans="1:15">
      <c r="A16" t="s">
        <v>164</v>
      </c>
      <c r="B16" t="s">
        <v>165</v>
      </c>
      <c r="C16" t="s">
        <v>166</v>
      </c>
      <c r="D16" t="s">
        <v>167</v>
      </c>
      <c r="E16" t="s">
        <v>167</v>
      </c>
      <c r="F16" t="s">
        <v>168</v>
      </c>
      <c r="G16" t="s">
        <v>169</v>
      </c>
      <c r="H16" t="s">
        <v>170</v>
      </c>
      <c r="I16" t="s">
        <v>171</v>
      </c>
      <c r="J16" t="s">
        <v>172</v>
      </c>
      <c r="K16" t="s">
        <v>173</v>
      </c>
      <c r="L16" t="s">
        <v>173</v>
      </c>
      <c r="M16" t="s">
        <v>173</v>
      </c>
      <c r="N16" t="s">
        <v>173</v>
      </c>
      <c r="O16" t="s">
        <v>168</v>
      </c>
    </row>
    <row r="17" spans="1:2" s="1" customFormat="1">
      <c r="A17" s="2" t="s">
        <v>230</v>
      </c>
    </row>
    <row r="18" spans="1:2">
      <c r="A18" t="s">
        <v>231</v>
      </c>
      <c r="B18">
        <v>1</v>
      </c>
    </row>
    <row r="19" spans="1:2">
      <c r="A19" t="s">
        <v>176</v>
      </c>
      <c r="B19" t="s">
        <v>177</v>
      </c>
    </row>
    <row r="20" spans="1:2">
      <c r="A20" t="s">
        <v>178</v>
      </c>
      <c r="B20" t="s">
        <v>342</v>
      </c>
    </row>
    <row r="21" spans="1:2">
      <c r="A21" t="s">
        <v>180</v>
      </c>
      <c r="B21" t="s">
        <v>181</v>
      </c>
    </row>
    <row r="22" spans="1:2">
      <c r="A22" t="s">
        <v>182</v>
      </c>
      <c r="B22" t="s">
        <v>183</v>
      </c>
    </row>
    <row r="23" spans="1:2">
      <c r="A23" t="s">
        <v>184</v>
      </c>
      <c r="B23" t="s">
        <v>343</v>
      </c>
    </row>
    <row r="24" spans="1:2">
      <c r="A24" t="s">
        <v>186</v>
      </c>
      <c r="B24" t="s">
        <v>187</v>
      </c>
    </row>
    <row r="25" spans="1:2" s="1" customFormat="1">
      <c r="A25" s="2" t="s">
        <v>188</v>
      </c>
    </row>
    <row r="26" spans="1:2">
      <c r="A26" t="s">
        <v>189</v>
      </c>
      <c r="B26" t="s">
        <v>50</v>
      </c>
    </row>
    <row r="27" spans="1:2">
      <c r="A27" t="s">
        <v>190</v>
      </c>
      <c r="B27" t="s">
        <v>25</v>
      </c>
    </row>
  </sheetData>
  <conditionalFormatting sqref="B1:O1">
    <cfRule type="expression" dxfId="63" priority="1">
      <formula>OR(B$1="",B$1="Unexecuted")</formula>
    </cfRule>
    <cfRule type="expression" dxfId="62" priority="2">
      <formula>B1="Warning"</formula>
    </cfRule>
    <cfRule type="expression" dxfId="61" priority="3">
      <formula>B1=B4</formula>
    </cfRule>
    <cfRule type="expression" dxfId="60" priority="4">
      <formula>B1&lt;&gt;B4</formula>
    </cfRule>
  </conditionalFormatting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S29"/>
  <sheetViews>
    <sheetView workbookViewId="0">
      <pane xSplit="1" topLeftCell="P1" activePane="topRight" state="frozen"/>
      <selection pane="topRight" activeCell="S4" sqref="S4"/>
    </sheetView>
  </sheetViews>
  <sheetFormatPr defaultColWidth="9" defaultRowHeight="14.5"/>
  <cols>
    <col min="1" max="1" width="21.36328125" customWidth="1" collapsed="1"/>
    <col min="2" max="2" width="35.7265625" customWidth="1" collapsed="1"/>
    <col min="3" max="3" width="35.81640625" customWidth="1" collapsed="1"/>
    <col min="4" max="4" width="38" customWidth="1" collapsed="1"/>
    <col min="5" max="5" width="34.26953125" customWidth="1" collapsed="1"/>
    <col min="6" max="6" width="34.36328125" customWidth="1" collapsed="1"/>
    <col min="7" max="7" width="33.08984375" customWidth="1" collapsed="1"/>
    <col min="8" max="8" width="34.1796875" customWidth="1" collapsed="1"/>
    <col min="9" max="9" width="36.54296875" customWidth="1" collapsed="1"/>
    <col min="10" max="10" width="42.453125" customWidth="1" collapsed="1"/>
    <col min="11" max="11" width="35.7265625" customWidth="1" collapsed="1"/>
    <col min="12" max="12" width="45.1796875" customWidth="1" collapsed="1"/>
    <col min="13" max="16" width="35.7265625" customWidth="1" collapsed="1"/>
    <col min="17" max="17" width="35.1796875" customWidth="1" collapsed="1"/>
    <col min="18" max="18" width="36.1796875" customWidth="1" collapsed="1"/>
    <col min="19" max="19" width="35.54296875" customWidth="1" collapsed="1"/>
  </cols>
  <sheetData>
    <row r="1" spans="1:19">
      <c r="A1" t="s">
        <v>0</v>
      </c>
      <c r="B1" t="s">
        <v>1</v>
      </c>
      <c r="C1" t="s">
        <v>1</v>
      </c>
      <c r="D1" t="s">
        <v>1</v>
      </c>
      <c r="E1" t="s">
        <v>2</v>
      </c>
      <c r="F1" t="s">
        <v>2</v>
      </c>
      <c r="G1" t="s">
        <v>2</v>
      </c>
      <c r="H1" t="s">
        <v>1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t="s">
        <v>2</v>
      </c>
      <c r="O1" t="s">
        <v>1</v>
      </c>
      <c r="P1" t="s">
        <v>1</v>
      </c>
      <c r="Q1" t="s">
        <v>1</v>
      </c>
      <c r="R1" t="s">
        <v>1</v>
      </c>
      <c r="S1" t="s">
        <v>1</v>
      </c>
    </row>
    <row r="2" spans="1:19">
      <c r="A2" t="s">
        <v>3</v>
      </c>
      <c r="B2" t="s">
        <v>80</v>
      </c>
      <c r="C2" t="s">
        <v>80</v>
      </c>
      <c r="D2" t="s">
        <v>80</v>
      </c>
      <c r="E2" t="s">
        <v>553</v>
      </c>
      <c r="F2" t="s">
        <v>553</v>
      </c>
      <c r="G2" t="s">
        <v>554</v>
      </c>
      <c r="H2" t="s">
        <v>80</v>
      </c>
      <c r="I2" t="s">
        <v>555</v>
      </c>
      <c r="J2" t="s">
        <v>555</v>
      </c>
      <c r="K2" t="s">
        <v>196</v>
      </c>
      <c r="L2" t="s">
        <v>196</v>
      </c>
      <c r="M2" t="s">
        <v>196</v>
      </c>
      <c r="N2" t="s">
        <v>556</v>
      </c>
      <c r="O2" t="s">
        <v>80</v>
      </c>
      <c r="P2" t="s">
        <v>80</v>
      </c>
      <c r="Q2" t="s">
        <v>80</v>
      </c>
      <c r="R2" t="s">
        <v>80</v>
      </c>
      <c r="S2" t="s">
        <v>80</v>
      </c>
    </row>
    <row r="3" spans="1:19" ht="33.5" customHeight="1">
      <c r="A3" t="s">
        <v>129</v>
      </c>
      <c r="B3" s="3" t="s">
        <v>386</v>
      </c>
      <c r="C3" s="3" t="s">
        <v>387</v>
      </c>
      <c r="D3" s="3" t="s">
        <v>388</v>
      </c>
      <c r="E3" s="3" t="s">
        <v>389</v>
      </c>
      <c r="F3" s="3" t="s">
        <v>390</v>
      </c>
      <c r="G3" s="3" t="s">
        <v>391</v>
      </c>
      <c r="H3" s="3" t="s">
        <v>392</v>
      </c>
      <c r="I3" s="3" t="s">
        <v>393</v>
      </c>
      <c r="J3" s="3" t="s">
        <v>394</v>
      </c>
      <c r="K3" s="3" t="s">
        <v>395</v>
      </c>
      <c r="L3" s="3" t="s">
        <v>396</v>
      </c>
      <c r="M3" s="3" t="s">
        <v>397</v>
      </c>
      <c r="N3" s="3" t="s">
        <v>558</v>
      </c>
      <c r="O3" s="3" t="s">
        <v>559</v>
      </c>
      <c r="P3" s="3" t="s">
        <v>322</v>
      </c>
      <c r="Q3" s="3" t="s">
        <v>560</v>
      </c>
      <c r="R3" s="3" t="s">
        <v>561</v>
      </c>
      <c r="S3" s="26" t="s">
        <v>563</v>
      </c>
    </row>
    <row r="4" spans="1:19" ht="33.5" customHeight="1">
      <c r="A4" t="s">
        <v>888</v>
      </c>
      <c r="B4" s="3" t="s">
        <v>1</v>
      </c>
      <c r="C4" s="3" t="s">
        <v>1</v>
      </c>
      <c r="D4" s="3" t="s">
        <v>1</v>
      </c>
      <c r="E4" s="3" t="s">
        <v>2</v>
      </c>
      <c r="F4" s="3" t="s">
        <v>2</v>
      </c>
      <c r="G4" s="3" t="s">
        <v>2</v>
      </c>
      <c r="H4" s="3" t="s">
        <v>1</v>
      </c>
      <c r="I4" s="3" t="s">
        <v>2</v>
      </c>
      <c r="J4" s="3" t="s">
        <v>2</v>
      </c>
      <c r="K4" s="3" t="s">
        <v>2</v>
      </c>
      <c r="L4" s="3" t="s">
        <v>2</v>
      </c>
      <c r="M4" s="3" t="s">
        <v>2</v>
      </c>
      <c r="N4" s="3" t="s">
        <v>2</v>
      </c>
      <c r="O4" s="3" t="s">
        <v>2</v>
      </c>
      <c r="P4" s="3" t="s">
        <v>2</v>
      </c>
      <c r="Q4" s="3" t="s">
        <v>2</v>
      </c>
      <c r="R4" s="3" t="s">
        <v>2</v>
      </c>
      <c r="S4" s="56" t="s">
        <v>1</v>
      </c>
    </row>
    <row r="5" spans="1:19">
      <c r="A5" t="s">
        <v>12</v>
      </c>
      <c r="B5">
        <f>COUNTIFS($A$9:$A$39,"*$*",B9:B39,"")</f>
        <v>0</v>
      </c>
      <c r="C5">
        <f>COUNTIFS($A$9:$A$39,"*$*",C9:C39,"")</f>
        <v>0</v>
      </c>
      <c r="D5">
        <f t="shared" ref="D5:N5" si="0">COUNTIFS($A$9:$A$39,"*$*",D9:D39,"")</f>
        <v>0</v>
      </c>
      <c r="E5">
        <f t="shared" si="0"/>
        <v>0</v>
      </c>
      <c r="F5">
        <f t="shared" si="0"/>
        <v>0</v>
      </c>
      <c r="G5">
        <f t="shared" si="0"/>
        <v>0</v>
      </c>
      <c r="H5">
        <f t="shared" si="0"/>
        <v>0</v>
      </c>
      <c r="I5">
        <f t="shared" si="0"/>
        <v>0</v>
      </c>
      <c r="J5">
        <f t="shared" si="0"/>
        <v>0</v>
      </c>
      <c r="K5">
        <f t="shared" si="0"/>
        <v>0</v>
      </c>
      <c r="L5">
        <f t="shared" si="0"/>
        <v>0</v>
      </c>
      <c r="M5">
        <f t="shared" si="0"/>
        <v>0</v>
      </c>
      <c r="N5">
        <f t="shared" si="0"/>
        <v>0</v>
      </c>
      <c r="O5">
        <f>COUNTIFS($A$9:$A$39,"*$*",O9:O39,"")</f>
        <v>0</v>
      </c>
      <c r="P5">
        <f>COUNTIFS($A$9:$A$39,"*$*",P9:P39,"")</f>
        <v>0</v>
      </c>
      <c r="Q5">
        <f>COUNTIFS($A$9:$A$39,"*$*",Q9:Q39,"")</f>
        <v>0</v>
      </c>
      <c r="R5">
        <f>COUNTIFS($A$9:$A$39,"*$*",R9:R39,"")</f>
        <v>0</v>
      </c>
      <c r="S5">
        <f>COUNTIFS($A$9:$A$39,"*$*",S9:S39,"")</f>
        <v>0</v>
      </c>
    </row>
    <row r="8" spans="1:19" s="1" customFormat="1">
      <c r="A8" s="2" t="s">
        <v>142</v>
      </c>
    </row>
    <row r="9" spans="1:19" ht="29">
      <c r="A9" s="18" t="s">
        <v>398</v>
      </c>
      <c r="B9" s="3" t="s">
        <v>286</v>
      </c>
      <c r="C9" s="3" t="s">
        <v>287</v>
      </c>
      <c r="D9" s="3" t="s">
        <v>288</v>
      </c>
      <c r="E9" s="3" t="s">
        <v>289</v>
      </c>
      <c r="F9" s="3" t="s">
        <v>290</v>
      </c>
      <c r="G9" s="3" t="s">
        <v>291</v>
      </c>
      <c r="H9" s="3" t="s">
        <v>292</v>
      </c>
      <c r="I9" s="3" t="s">
        <v>293</v>
      </c>
      <c r="J9" s="3" t="s">
        <v>294</v>
      </c>
      <c r="K9" s="3" t="s">
        <v>295</v>
      </c>
      <c r="L9" s="3" t="s">
        <v>295</v>
      </c>
      <c r="M9" s="3" t="s">
        <v>296</v>
      </c>
      <c r="N9" s="3" t="s">
        <v>153</v>
      </c>
      <c r="O9" s="3" t="s">
        <v>287</v>
      </c>
      <c r="P9" s="3" t="s">
        <v>295</v>
      </c>
      <c r="Q9" s="3" t="s">
        <v>154</v>
      </c>
      <c r="R9" s="3" t="s">
        <v>294</v>
      </c>
      <c r="S9" s="3" t="s">
        <v>286</v>
      </c>
    </row>
    <row r="10" spans="1:19">
      <c r="A10" t="s">
        <v>399</v>
      </c>
      <c r="B10" s="19" t="s">
        <v>400</v>
      </c>
      <c r="C10" s="19" t="s">
        <v>400</v>
      </c>
      <c r="D10" s="19" t="s">
        <v>400</v>
      </c>
      <c r="E10" s="19" t="s">
        <v>400</v>
      </c>
      <c r="F10" s="19" t="s">
        <v>400</v>
      </c>
      <c r="G10" s="19" t="s">
        <v>401</v>
      </c>
      <c r="H10" s="19" t="s">
        <v>402</v>
      </c>
      <c r="I10" s="19" t="s">
        <v>400</v>
      </c>
      <c r="J10" s="19" t="s">
        <v>400</v>
      </c>
      <c r="K10" s="19" t="s">
        <v>400</v>
      </c>
      <c r="L10" s="19" t="s">
        <v>400</v>
      </c>
      <c r="M10" s="19" t="s">
        <v>400</v>
      </c>
      <c r="N10" s="19" t="s">
        <v>400</v>
      </c>
      <c r="O10" s="19" t="s">
        <v>400</v>
      </c>
      <c r="P10" s="19" t="s">
        <v>400</v>
      </c>
      <c r="Q10" s="19" t="s">
        <v>400</v>
      </c>
      <c r="R10" s="19" t="s">
        <v>400</v>
      </c>
      <c r="S10" s="19" t="s">
        <v>400</v>
      </c>
    </row>
    <row r="11" spans="1:19">
      <c r="A11" t="s">
        <v>403</v>
      </c>
      <c r="B11" s="20">
        <v>7183259386136510</v>
      </c>
      <c r="C11" s="20">
        <v>7183259386136510</v>
      </c>
      <c r="D11" s="20">
        <v>7183259386136510</v>
      </c>
      <c r="E11" s="20">
        <v>718325938613651</v>
      </c>
      <c r="F11" s="21">
        <v>8.7183259386136496E+16</v>
      </c>
      <c r="G11" s="20">
        <v>7183259386136510</v>
      </c>
      <c r="H11" s="20">
        <v>7183259386136510</v>
      </c>
      <c r="I11" s="20">
        <v>7183259386136510</v>
      </c>
      <c r="J11" s="20">
        <v>7183259386136510</v>
      </c>
      <c r="K11" s="20">
        <v>7183259386136510</v>
      </c>
      <c r="L11" s="20">
        <v>7183259386136510</v>
      </c>
      <c r="M11" s="20">
        <v>7183259386136510</v>
      </c>
      <c r="N11" s="20">
        <v>7183259386136510</v>
      </c>
      <c r="O11" s="20">
        <v>7183259386136510</v>
      </c>
      <c r="P11" s="20">
        <v>7183259386136510</v>
      </c>
      <c r="Q11" s="20">
        <v>7183259386136510</v>
      </c>
      <c r="R11" s="20">
        <v>7183259386136510</v>
      </c>
      <c r="S11" s="20">
        <v>7183259386136510</v>
      </c>
    </row>
    <row r="12" spans="1:19">
      <c r="A12" t="s">
        <v>404</v>
      </c>
      <c r="B12" t="s">
        <v>405</v>
      </c>
      <c r="C12" t="s">
        <v>405</v>
      </c>
      <c r="D12" t="s">
        <v>406</v>
      </c>
      <c r="E12" t="s">
        <v>405</v>
      </c>
      <c r="F12" t="s">
        <v>405</v>
      </c>
      <c r="G12" t="s">
        <v>405</v>
      </c>
      <c r="H12" t="s">
        <v>405</v>
      </c>
      <c r="I12" t="s">
        <v>405</v>
      </c>
      <c r="J12" t="s">
        <v>405</v>
      </c>
      <c r="K12" t="s">
        <v>405</v>
      </c>
      <c r="L12" t="s">
        <v>405</v>
      </c>
      <c r="M12" t="s">
        <v>405</v>
      </c>
      <c r="N12" t="s">
        <v>405</v>
      </c>
      <c r="O12" t="s">
        <v>405</v>
      </c>
      <c r="P12" t="s">
        <v>405</v>
      </c>
      <c r="Q12" t="s">
        <v>405</v>
      </c>
      <c r="R12" t="s">
        <v>405</v>
      </c>
      <c r="S12" t="s">
        <v>405</v>
      </c>
    </row>
    <row r="13" spans="1:19">
      <c r="A13" t="s">
        <v>407</v>
      </c>
      <c r="B13" s="22" t="s">
        <v>408</v>
      </c>
      <c r="C13" s="22" t="s">
        <v>408</v>
      </c>
      <c r="D13" s="22" t="s">
        <v>408</v>
      </c>
      <c r="E13" s="22" t="s">
        <v>408</v>
      </c>
      <c r="F13" s="22" t="s">
        <v>408</v>
      </c>
      <c r="G13" s="22" t="s">
        <v>408</v>
      </c>
      <c r="H13" s="22" t="s">
        <v>408</v>
      </c>
      <c r="I13" s="22" t="s">
        <v>409</v>
      </c>
      <c r="J13" s="22" t="s">
        <v>410</v>
      </c>
      <c r="K13" s="22" t="s">
        <v>411</v>
      </c>
      <c r="L13" s="22" t="s">
        <v>408</v>
      </c>
      <c r="M13" s="22" t="s">
        <v>408</v>
      </c>
      <c r="N13" s="22" t="s">
        <v>408</v>
      </c>
      <c r="O13" s="22" t="s">
        <v>408</v>
      </c>
      <c r="P13" s="22" t="s">
        <v>408</v>
      </c>
      <c r="Q13" s="22" t="s">
        <v>408</v>
      </c>
      <c r="R13" s="22" t="s">
        <v>408</v>
      </c>
      <c r="S13" s="22" t="s">
        <v>408</v>
      </c>
    </row>
    <row r="14" spans="1:19">
      <c r="A14" t="s">
        <v>156</v>
      </c>
      <c r="B14" t="s">
        <v>412</v>
      </c>
      <c r="C14" t="s">
        <v>412</v>
      </c>
      <c r="D14" t="s">
        <v>412</v>
      </c>
      <c r="E14" t="s">
        <v>412</v>
      </c>
      <c r="F14" t="s">
        <v>412</v>
      </c>
      <c r="G14" t="s">
        <v>412</v>
      </c>
      <c r="H14" t="s">
        <v>412</v>
      </c>
      <c r="I14" t="s">
        <v>412</v>
      </c>
      <c r="J14" t="s">
        <v>412</v>
      </c>
      <c r="K14" t="s">
        <v>412</v>
      </c>
      <c r="L14" t="s">
        <v>412</v>
      </c>
      <c r="M14" t="s">
        <v>412</v>
      </c>
      <c r="N14" t="s">
        <v>412</v>
      </c>
      <c r="O14" t="s">
        <v>412</v>
      </c>
      <c r="P14" t="s">
        <v>412</v>
      </c>
      <c r="Q14" t="s">
        <v>412</v>
      </c>
      <c r="R14" t="s">
        <v>412</v>
      </c>
      <c r="S14" t="s">
        <v>412</v>
      </c>
    </row>
    <row r="15" spans="1:19">
      <c r="A15" t="s">
        <v>157</v>
      </c>
      <c r="B15" t="s">
        <v>158</v>
      </c>
      <c r="C15" t="s">
        <v>158</v>
      </c>
      <c r="D15" t="s">
        <v>158</v>
      </c>
      <c r="E15" t="s">
        <v>158</v>
      </c>
      <c r="F15" t="s">
        <v>158</v>
      </c>
      <c r="G15" t="s">
        <v>158</v>
      </c>
      <c r="H15" t="s">
        <v>158</v>
      </c>
      <c r="I15" t="s">
        <v>158</v>
      </c>
      <c r="J15" t="s">
        <v>158</v>
      </c>
      <c r="K15" t="s">
        <v>158</v>
      </c>
      <c r="L15" t="s">
        <v>158</v>
      </c>
      <c r="M15" t="s">
        <v>158</v>
      </c>
      <c r="N15" t="s">
        <v>158</v>
      </c>
      <c r="O15" t="s">
        <v>158</v>
      </c>
      <c r="P15" t="s">
        <v>158</v>
      </c>
      <c r="Q15" t="s">
        <v>158</v>
      </c>
      <c r="R15" t="s">
        <v>158</v>
      </c>
      <c r="S15" t="s">
        <v>562</v>
      </c>
    </row>
    <row r="17" spans="1:19" s="1" customFormat="1">
      <c r="A17" s="2" t="s">
        <v>159</v>
      </c>
    </row>
    <row r="18" spans="1:19">
      <c r="A18" t="s">
        <v>160</v>
      </c>
      <c r="B18" t="s">
        <v>33</v>
      </c>
      <c r="C18" t="s">
        <v>33</v>
      </c>
      <c r="D18" t="s">
        <v>33</v>
      </c>
      <c r="E18" t="s">
        <v>33</v>
      </c>
      <c r="F18" t="s">
        <v>33</v>
      </c>
      <c r="G18" t="s">
        <v>33</v>
      </c>
      <c r="H18" t="s">
        <v>33</v>
      </c>
      <c r="I18" t="s">
        <v>33</v>
      </c>
      <c r="J18" t="s">
        <v>33</v>
      </c>
      <c r="K18" t="s">
        <v>33</v>
      </c>
      <c r="L18" t="s">
        <v>34</v>
      </c>
      <c r="M18" t="s">
        <v>33</v>
      </c>
      <c r="N18" t="s">
        <v>33</v>
      </c>
      <c r="O18" t="s">
        <v>33</v>
      </c>
      <c r="P18" t="s">
        <v>33</v>
      </c>
      <c r="Q18" t="s">
        <v>33</v>
      </c>
      <c r="R18" t="s">
        <v>33</v>
      </c>
      <c r="S18" t="s">
        <v>33</v>
      </c>
    </row>
    <row r="19" spans="1:19">
      <c r="A19" t="s">
        <v>161</v>
      </c>
      <c r="B19" t="s">
        <v>162</v>
      </c>
      <c r="C19" t="s">
        <v>162</v>
      </c>
      <c r="D19" t="s">
        <v>162</v>
      </c>
      <c r="E19" t="s">
        <v>162</v>
      </c>
      <c r="F19" t="s">
        <v>162</v>
      </c>
      <c r="G19" t="s">
        <v>162</v>
      </c>
      <c r="H19" t="s">
        <v>162</v>
      </c>
      <c r="I19" t="s">
        <v>162</v>
      </c>
      <c r="J19" t="s">
        <v>162</v>
      </c>
      <c r="K19" t="s">
        <v>162</v>
      </c>
      <c r="L19" t="s">
        <v>162</v>
      </c>
      <c r="M19" t="s">
        <v>162</v>
      </c>
      <c r="N19" t="s">
        <v>162</v>
      </c>
      <c r="O19" t="s">
        <v>162</v>
      </c>
      <c r="P19" t="s">
        <v>162</v>
      </c>
      <c r="Q19" t="s">
        <v>162</v>
      </c>
      <c r="R19" t="s">
        <v>162</v>
      </c>
      <c r="S19" t="s">
        <v>162</v>
      </c>
    </row>
    <row r="20" spans="1:19">
      <c r="A20" t="s">
        <v>163</v>
      </c>
      <c r="B20" t="s">
        <v>33</v>
      </c>
      <c r="C20" t="s">
        <v>33</v>
      </c>
      <c r="D20" t="s">
        <v>33</v>
      </c>
      <c r="E20" t="s">
        <v>33</v>
      </c>
      <c r="F20" t="s">
        <v>33</v>
      </c>
      <c r="G20" t="s">
        <v>33</v>
      </c>
      <c r="H20" t="s">
        <v>33</v>
      </c>
      <c r="I20" t="s">
        <v>33</v>
      </c>
      <c r="J20" t="s">
        <v>33</v>
      </c>
      <c r="K20" t="s">
        <v>34</v>
      </c>
      <c r="L20" t="s">
        <v>33</v>
      </c>
      <c r="M20" t="s">
        <v>34</v>
      </c>
      <c r="N20" t="s">
        <v>33</v>
      </c>
      <c r="O20" t="s">
        <v>33</v>
      </c>
      <c r="P20" t="s">
        <v>33</v>
      </c>
      <c r="Q20" t="s">
        <v>33</v>
      </c>
      <c r="R20" t="s">
        <v>33</v>
      </c>
      <c r="S20" t="s">
        <v>33</v>
      </c>
    </row>
    <row r="21" spans="1:19">
      <c r="A21" t="s">
        <v>164</v>
      </c>
      <c r="B21" t="s">
        <v>165</v>
      </c>
      <c r="C21" t="s">
        <v>166</v>
      </c>
      <c r="D21" t="s">
        <v>167</v>
      </c>
      <c r="E21" t="s">
        <v>168</v>
      </c>
      <c r="F21" t="s">
        <v>169</v>
      </c>
      <c r="G21" t="s">
        <v>170</v>
      </c>
      <c r="H21" t="s">
        <v>171</v>
      </c>
      <c r="I21" t="s">
        <v>172</v>
      </c>
      <c r="J21" t="s">
        <v>173</v>
      </c>
      <c r="K21" t="s">
        <v>173</v>
      </c>
      <c r="L21" t="s">
        <v>173</v>
      </c>
      <c r="M21" t="s">
        <v>173</v>
      </c>
      <c r="N21" t="s">
        <v>173</v>
      </c>
      <c r="O21" t="s">
        <v>166</v>
      </c>
      <c r="P21" t="s">
        <v>166</v>
      </c>
      <c r="Q21" t="s">
        <v>166</v>
      </c>
      <c r="R21" t="s">
        <v>166</v>
      </c>
      <c r="S21" t="s">
        <v>166</v>
      </c>
    </row>
    <row r="22" spans="1:19" s="1" customFormat="1">
      <c r="A22" s="2" t="s">
        <v>174</v>
      </c>
    </row>
    <row r="23" spans="1:19">
      <c r="A23" t="s">
        <v>309</v>
      </c>
      <c r="B23" t="s">
        <v>413</v>
      </c>
    </row>
    <row r="24" spans="1:19">
      <c r="A24" t="s">
        <v>310</v>
      </c>
      <c r="B24" t="s">
        <v>311</v>
      </c>
    </row>
    <row r="25" spans="1:19">
      <c r="A25" t="s">
        <v>305</v>
      </c>
      <c r="B25" t="s">
        <v>181</v>
      </c>
    </row>
    <row r="26" spans="1:19">
      <c r="A26" t="s">
        <v>306</v>
      </c>
      <c r="B26" t="s">
        <v>183</v>
      </c>
    </row>
    <row r="27" spans="1:19" s="1" customFormat="1">
      <c r="A27" s="2" t="s">
        <v>188</v>
      </c>
    </row>
    <row r="28" spans="1:19">
      <c r="A28" t="s">
        <v>313</v>
      </c>
      <c r="B28" t="s">
        <v>51</v>
      </c>
    </row>
    <row r="29" spans="1:19">
      <c r="A29" t="s">
        <v>314</v>
      </c>
      <c r="B29" t="s">
        <v>53</v>
      </c>
    </row>
  </sheetData>
  <conditionalFormatting sqref="B1:S1">
    <cfRule type="expression" dxfId="59" priority="1">
      <formula>OR(B$1="",B$1="Unexecuted")</formula>
    </cfRule>
    <cfRule type="expression" dxfId="58" priority="2">
      <formula>B1="Warning"</formula>
    </cfRule>
    <cfRule type="expression" dxfId="57" priority="3">
      <formula>B1=B4</formula>
    </cfRule>
    <cfRule type="expression" dxfId="56" priority="4">
      <formula>B1&lt;&gt;B4</formula>
    </cfRule>
  </conditionalFormatting>
  <pageMargins left="0.7" right="0.7" top="0.75" bottom="0.75" header="0.3" footer="0.3"/>
  <pageSetup orientation="portrait" horizontalDpi="200" verticalDpi="200" r:id="rId1"/>
  <ignoredErrors>
    <ignoredError sqref="B10" numberStoredAsText="1"/>
  </ignoredError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28"/>
  <sheetViews>
    <sheetView workbookViewId="0">
      <selection activeCell="F1" sqref="F1"/>
    </sheetView>
  </sheetViews>
  <sheetFormatPr defaultColWidth="8.7265625" defaultRowHeight="14.5"/>
  <cols>
    <col min="1" max="1" width="18.7265625" customWidth="1" collapsed="1"/>
    <col min="2" max="2" width="37" customWidth="1" collapsed="1"/>
    <col min="3" max="5" width="27" customWidth="1" collapsed="1"/>
  </cols>
  <sheetData>
    <row r="1" spans="1:5">
      <c r="A1" t="s">
        <v>0</v>
      </c>
      <c r="B1" t="s">
        <v>1</v>
      </c>
      <c r="C1" t="s">
        <v>1</v>
      </c>
      <c r="D1" t="s">
        <v>1</v>
      </c>
      <c r="E1" t="s">
        <v>2</v>
      </c>
    </row>
    <row r="2" spans="1:5">
      <c r="A2" t="s">
        <v>3</v>
      </c>
      <c r="B2" t="s">
        <v>882</v>
      </c>
      <c r="C2" t="s">
        <v>882</v>
      </c>
      <c r="D2" t="s">
        <v>844</v>
      </c>
      <c r="E2" t="s">
        <v>557</v>
      </c>
    </row>
    <row r="3" spans="1:5" ht="29">
      <c r="A3" t="s">
        <v>5</v>
      </c>
      <c r="B3" t="s">
        <v>414</v>
      </c>
      <c r="C3" t="s">
        <v>415</v>
      </c>
      <c r="D3" t="s">
        <v>416</v>
      </c>
      <c r="E3" s="3" t="s">
        <v>417</v>
      </c>
    </row>
    <row r="4" spans="1:5">
      <c r="A4" t="s">
        <v>888</v>
      </c>
      <c r="B4" t="s">
        <v>1</v>
      </c>
      <c r="C4" t="s">
        <v>1</v>
      </c>
      <c r="D4" t="s">
        <v>1</v>
      </c>
      <c r="E4" s="3" t="s">
        <v>2</v>
      </c>
    </row>
    <row r="5" spans="1:5">
      <c r="A5" t="s">
        <v>12</v>
      </c>
      <c r="B5">
        <f>COUNTIFS($A$11:$A$23,"*$*",B11:B23,"")</f>
        <v>0</v>
      </c>
      <c r="C5">
        <f>COUNTIFS($A$13:$A$23,"*$*",C13:C23,"")</f>
        <v>0</v>
      </c>
      <c r="D5">
        <f t="shared" ref="D5:E5" si="0">COUNTIFS($A$13:$A$23,"*$*",D13:D23,"")</f>
        <v>0</v>
      </c>
      <c r="E5">
        <f t="shared" si="0"/>
        <v>1</v>
      </c>
    </row>
    <row r="7" spans="1:5">
      <c r="A7" t="s">
        <v>839</v>
      </c>
    </row>
    <row r="8" spans="1:5" s="1" customFormat="1">
      <c r="A8" s="2" t="s">
        <v>48</v>
      </c>
    </row>
    <row r="9" spans="1:5">
      <c r="A9" t="s">
        <v>418</v>
      </c>
      <c r="B9" t="s">
        <v>419</v>
      </c>
      <c r="C9" s="51"/>
      <c r="D9" s="51"/>
      <c r="E9" s="51"/>
    </row>
    <row r="10" spans="1:5">
      <c r="A10" t="s">
        <v>420</v>
      </c>
      <c r="B10" t="s">
        <v>421</v>
      </c>
      <c r="C10" s="51"/>
      <c r="D10" s="51"/>
      <c r="E10" s="51"/>
    </row>
    <row r="11" spans="1:5">
      <c r="A11" t="s">
        <v>49</v>
      </c>
      <c r="B11" t="s">
        <v>51</v>
      </c>
      <c r="C11" s="51"/>
      <c r="D11" s="51"/>
      <c r="E11" s="51"/>
    </row>
    <row r="12" spans="1:5">
      <c r="A12" t="s">
        <v>52</v>
      </c>
      <c r="B12" t="s">
        <v>53</v>
      </c>
      <c r="C12" s="51"/>
      <c r="D12" s="51"/>
      <c r="E12" s="51"/>
    </row>
    <row r="13" spans="1:5">
      <c r="A13" t="s">
        <v>422</v>
      </c>
      <c r="B13" t="s">
        <v>59</v>
      </c>
      <c r="C13" t="s">
        <v>59</v>
      </c>
      <c r="D13" t="s">
        <v>59</v>
      </c>
      <c r="E13" t="s">
        <v>59</v>
      </c>
    </row>
    <row r="14" spans="1:5">
      <c r="A14" t="s">
        <v>423</v>
      </c>
      <c r="B14" t="s">
        <v>60</v>
      </c>
      <c r="C14" t="s">
        <v>60</v>
      </c>
      <c r="D14" t="s">
        <v>60</v>
      </c>
      <c r="E14" t="s">
        <v>60</v>
      </c>
    </row>
    <row r="15" spans="1:5">
      <c r="A15" t="s">
        <v>424</v>
      </c>
      <c r="B15" t="s">
        <v>267</v>
      </c>
      <c r="C15" t="s">
        <v>120</v>
      </c>
      <c r="D15" t="s">
        <v>125</v>
      </c>
    </row>
    <row r="16" spans="1:5">
      <c r="A16" t="s">
        <v>425</v>
      </c>
      <c r="B16">
        <v>200</v>
      </c>
      <c r="C16">
        <v>20</v>
      </c>
      <c r="D16">
        <v>10</v>
      </c>
      <c r="E16">
        <v>10</v>
      </c>
    </row>
    <row r="17" spans="1:5">
      <c r="A17" t="s">
        <v>426</v>
      </c>
      <c r="B17" s="16">
        <v>1711</v>
      </c>
      <c r="C17" s="16">
        <v>1712</v>
      </c>
      <c r="D17" s="16">
        <v>1713</v>
      </c>
      <c r="E17" s="16">
        <v>1714</v>
      </c>
    </row>
    <row r="18" spans="1:5">
      <c r="A18" t="s">
        <v>427</v>
      </c>
      <c r="B18" t="str">
        <f>CONCATENATE("Isiulang ",B15)</f>
        <v>Isiulang IDR</v>
      </c>
      <c r="C18" t="str">
        <f>CONCATENATE("Isiulang ",C15)</f>
        <v>Isiulang OCR BPKB</v>
      </c>
      <c r="D18" t="str">
        <f>CONCATENATE("Isiulang ",D15)</f>
        <v>Isiulang OCR STNK</v>
      </c>
      <c r="E18" t="str">
        <f>CONCATENATE("Isiulang ",E15)</f>
        <v xml:space="preserve">Isiulang </v>
      </c>
    </row>
    <row r="19" spans="1:5" ht="29">
      <c r="A19" s="3" t="s">
        <v>428</v>
      </c>
      <c r="B19" s="4" t="s">
        <v>881</v>
      </c>
      <c r="C19" s="4" t="s">
        <v>881</v>
      </c>
      <c r="D19" s="4" t="s">
        <v>881</v>
      </c>
      <c r="E19" s="4" t="s">
        <v>881</v>
      </c>
    </row>
    <row r="20" spans="1:5" s="1" customFormat="1">
      <c r="A20" s="2" t="s">
        <v>429</v>
      </c>
    </row>
    <row r="21" spans="1:5">
      <c r="A21" t="s">
        <v>156</v>
      </c>
      <c r="B21" s="17" t="str">
        <f>B15</f>
        <v>IDR</v>
      </c>
      <c r="C21" s="17" t="str">
        <f>C15</f>
        <v>OCR BPKB</v>
      </c>
      <c r="D21" s="17" t="str">
        <f>D15</f>
        <v>OCR STNK</v>
      </c>
      <c r="E21" s="17">
        <f>E15</f>
        <v>0</v>
      </c>
    </row>
    <row r="22" spans="1:5">
      <c r="A22" t="s">
        <v>157</v>
      </c>
      <c r="B22" t="s">
        <v>158</v>
      </c>
      <c r="C22" t="str">
        <f>CONCATENATE("Topup ",C21)</f>
        <v>Topup OCR BPKB</v>
      </c>
      <c r="D22" t="str">
        <f>CONCATENATE("Topup ",D21)</f>
        <v>Topup OCR STNK</v>
      </c>
      <c r="E22" t="str">
        <f>CONCATENATE("Topup ",E21)</f>
        <v>Topup 0</v>
      </c>
    </row>
    <row r="24" spans="1:5" s="1" customFormat="1">
      <c r="A24" s="1" t="s">
        <v>838</v>
      </c>
    </row>
    <row r="25" spans="1:5">
      <c r="A25" t="s">
        <v>840</v>
      </c>
    </row>
    <row r="26" spans="1:5">
      <c r="A26" s="47">
        <v>1</v>
      </c>
      <c r="B26" t="s">
        <v>842</v>
      </c>
    </row>
    <row r="27" spans="1:5">
      <c r="A27" s="47">
        <v>2</v>
      </c>
      <c r="B27" t="s">
        <v>841</v>
      </c>
    </row>
    <row r="28" spans="1:5">
      <c r="A28" s="47">
        <v>3</v>
      </c>
      <c r="B28" t="s">
        <v>843</v>
      </c>
    </row>
  </sheetData>
  <phoneticPr fontId="37" type="noConversion"/>
  <conditionalFormatting sqref="B1:E1">
    <cfRule type="expression" dxfId="55" priority="1">
      <formula>OR(B$1="",B$1="Unexecuted")</formula>
    </cfRule>
    <cfRule type="expression" dxfId="54" priority="2">
      <formula>B1="Warning"</formula>
    </cfRule>
    <cfRule type="expression" dxfId="53" priority="3">
      <formula>B1=B4</formula>
    </cfRule>
    <cfRule type="expression" dxfId="52" priority="4">
      <formula>B1&lt;&gt;B4</formula>
    </cfRule>
  </conditionalFormatting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G54"/>
  <sheetViews>
    <sheetView workbookViewId="0">
      <selection activeCell="B1" sqref="B1"/>
    </sheetView>
  </sheetViews>
  <sheetFormatPr defaultColWidth="8.7265625" defaultRowHeight="14.5"/>
  <cols>
    <col min="1" max="1" width="30.1796875" customWidth="1" collapsed="1"/>
    <col min="2" max="2" width="42.36328125" customWidth="1" collapsed="1"/>
    <col min="3" max="3" width="21.81640625" customWidth="1" collapsed="1"/>
    <col min="4" max="5" width="32.26953125" customWidth="1" collapsed="1"/>
    <col min="6" max="6" width="36.81640625" customWidth="1" collapsed="1"/>
    <col min="7" max="7" width="26.1796875" customWidth="1" collapsed="1"/>
  </cols>
  <sheetData>
    <row r="1" spans="1:7">
      <c r="A1" s="5" t="s">
        <v>0</v>
      </c>
      <c r="B1" t="s">
        <v>43</v>
      </c>
      <c r="C1" t="s">
        <v>43</v>
      </c>
      <c r="D1" t="s">
        <v>43</v>
      </c>
      <c r="E1" t="s">
        <v>2</v>
      </c>
      <c r="F1" t="s">
        <v>1</v>
      </c>
      <c r="G1" t="s">
        <v>1</v>
      </c>
    </row>
    <row r="2" spans="1:7">
      <c r="A2" s="5" t="s">
        <v>430</v>
      </c>
      <c r="B2" t="s">
        <v>431</v>
      </c>
      <c r="C2" t="s">
        <v>431</v>
      </c>
      <c r="D2" t="s">
        <v>431</v>
      </c>
      <c r="E2" t="s">
        <v>552</v>
      </c>
      <c r="F2" s="5" t="s">
        <v>431</v>
      </c>
      <c r="G2" s="5" t="s">
        <v>431</v>
      </c>
    </row>
    <row r="3" spans="1:7" ht="29">
      <c r="A3" s="5" t="s">
        <v>5</v>
      </c>
      <c r="B3" s="5" t="s">
        <v>432</v>
      </c>
      <c r="C3" s="5" t="s">
        <v>433</v>
      </c>
      <c r="D3" s="8" t="s">
        <v>890</v>
      </c>
      <c r="E3" s="5" t="s">
        <v>434</v>
      </c>
      <c r="F3" s="5" t="s">
        <v>435</v>
      </c>
      <c r="G3" s="5" t="s">
        <v>436</v>
      </c>
    </row>
    <row r="4" spans="1:7">
      <c r="A4" s="5" t="s">
        <v>888</v>
      </c>
      <c r="B4" s="5" t="s">
        <v>1</v>
      </c>
      <c r="C4" s="5" t="s">
        <v>2</v>
      </c>
      <c r="D4" s="8" t="s">
        <v>2</v>
      </c>
      <c r="E4" s="5" t="s">
        <v>1</v>
      </c>
      <c r="F4" s="5" t="s">
        <v>1</v>
      </c>
      <c r="G4" s="5" t="s">
        <v>1</v>
      </c>
    </row>
    <row r="5" spans="1:7">
      <c r="A5" s="5" t="s">
        <v>437</v>
      </c>
      <c r="B5" s="5">
        <f>IF(B8="New",COUNTIFS($A$13:$A$24,"*$*",B13:B24,""),IF(B8="Service",COUNTIFS($A$10:$A$11,"*$*",B10:B11,""),IF(B8="Edit",COUNTIFS($A$10:$A$22,"*$*",B10:B22,""),0)))</f>
        <v>0</v>
      </c>
      <c r="C5" s="5">
        <f>IF(C8="New",COUNTIFS($A$13:$A$24,"*$*",C13:C24,""),IF(C8="Service",COUNTIFS($A$10:$A$11,"*$*",C10:C11,""),IF(C8="Edit",COUNTIFS($A$10:$A$22,"*$*",C10:C22,""),0)))</f>
        <v>2</v>
      </c>
      <c r="D5" s="5">
        <f>IF(D8="New",COUNTIFS($A$13:$A$24,"*$*",D13:D24,""),IF(D8="Service",COUNTIFS($A$10:$A$11,"*$*",D10:D11,""),IF(D8="Edit",COUNTIFS($A$10:$A$22,"*$*",D10:D22,""),0)))</f>
        <v>0</v>
      </c>
      <c r="E5" s="5">
        <f>IF(E8="New",COUNTIFS($A$13:$A$24,"*$*",E13:E24,""),IF(E8="Service",COUNTIFS($A$10:$A$11,"*$*",E10:E11,""),IF(E8="Edit",COUNTIFS($A$10:$A$22,"*$*",E10:E22,""),0)))</f>
        <v>0</v>
      </c>
      <c r="F5" s="5">
        <f>IF(F8="New",COUNTIFS($A$13:$A$24,"*$*",F13:F24,""),IF(F8="Service",COUNTIFS($A$10:$A$11,"*$*",F10:F11,""),IF(F8="Edit",COUNTIFS($A$10:$A$22,"*$*",F10:F22,""),0)))</f>
        <v>0</v>
      </c>
      <c r="G5" s="5">
        <f>IF(G8="New",COUNTIFS($A$13:$A$24,"*$*",G13:G24,""),IF(G8="Service",COUNTIFS($A$10:$A$11,"*$*",G10:G11,""),IF(G8="Edit",COUNTIFS($A$10:$A$22,"*$*",G10:G22,""),IF(G8="ChargeType",COUNTIFS($A$10:$A$11,"*$*",G10:G11,""),0))))</f>
        <v>0</v>
      </c>
    </row>
    <row r="6" spans="1:7">
      <c r="A6" s="5"/>
      <c r="B6" s="5"/>
      <c r="C6" s="5"/>
      <c r="D6" s="5"/>
      <c r="E6" s="5"/>
      <c r="F6" s="5"/>
      <c r="G6" s="5"/>
    </row>
    <row r="7" spans="1:7">
      <c r="A7" s="5"/>
      <c r="B7" s="5"/>
      <c r="C7" s="5"/>
      <c r="D7" s="5"/>
      <c r="E7" s="5"/>
      <c r="F7" s="5"/>
      <c r="G7" s="5"/>
    </row>
    <row r="8" spans="1:7">
      <c r="A8" s="5" t="s">
        <v>438</v>
      </c>
      <c r="B8" s="5" t="s">
        <v>439</v>
      </c>
      <c r="C8" s="5" t="s">
        <v>439</v>
      </c>
      <c r="D8" s="5" t="s">
        <v>440</v>
      </c>
      <c r="E8" s="5" t="s">
        <v>440</v>
      </c>
      <c r="F8" s="5" t="s">
        <v>441</v>
      </c>
      <c r="G8" s="5" t="s">
        <v>442</v>
      </c>
    </row>
    <row r="9" spans="1:7" s="1" customFormat="1">
      <c r="A9" s="6" t="s">
        <v>443</v>
      </c>
      <c r="B9" s="7"/>
      <c r="C9" s="7"/>
      <c r="D9" s="7"/>
      <c r="E9" s="7"/>
      <c r="F9" s="7"/>
      <c r="G9" s="7"/>
    </row>
    <row r="10" spans="1:7">
      <c r="A10" s="5" t="s">
        <v>444</v>
      </c>
      <c r="B10" s="5"/>
      <c r="C10" s="5"/>
      <c r="D10" s="5" t="s">
        <v>445</v>
      </c>
      <c r="E10" s="5" t="s">
        <v>548</v>
      </c>
      <c r="F10" s="5" t="s">
        <v>548</v>
      </c>
      <c r="G10" s="5" t="s">
        <v>548</v>
      </c>
    </row>
    <row r="11" spans="1:7">
      <c r="A11" s="5" t="s">
        <v>446</v>
      </c>
      <c r="B11" s="5"/>
      <c r="C11" s="5"/>
      <c r="D11" s="5" t="s">
        <v>447</v>
      </c>
      <c r="E11" s="5" t="s">
        <v>447</v>
      </c>
      <c r="F11" s="5" t="s">
        <v>447</v>
      </c>
      <c r="G11" s="5" t="s">
        <v>447</v>
      </c>
    </row>
    <row r="12" spans="1:7" s="1" customFormat="1">
      <c r="A12" s="6" t="s">
        <v>448</v>
      </c>
      <c r="B12" s="7"/>
      <c r="C12" s="7"/>
      <c r="D12" s="7"/>
      <c r="E12" s="7"/>
      <c r="F12" s="7"/>
      <c r="G12" s="7"/>
    </row>
    <row r="13" spans="1:7">
      <c r="A13" s="5" t="s">
        <v>444</v>
      </c>
      <c r="B13" s="5" t="s">
        <v>449</v>
      </c>
      <c r="C13" s="5" t="s">
        <v>450</v>
      </c>
      <c r="D13" s="5"/>
      <c r="E13" s="5"/>
      <c r="F13" s="5" t="s">
        <v>548</v>
      </c>
      <c r="G13" s="5"/>
    </row>
    <row r="14" spans="1:7">
      <c r="A14" s="5" t="s">
        <v>451</v>
      </c>
      <c r="B14" s="5" t="s">
        <v>452</v>
      </c>
      <c r="C14" s="5" t="s">
        <v>453</v>
      </c>
      <c r="D14" s="5"/>
      <c r="E14" s="5"/>
      <c r="F14" s="5" t="s">
        <v>549</v>
      </c>
      <c r="G14" s="5" t="s">
        <v>549</v>
      </c>
    </row>
    <row r="15" spans="1:7">
      <c r="A15" s="5" t="s">
        <v>454</v>
      </c>
      <c r="B15" s="5">
        <v>202304426</v>
      </c>
      <c r="C15" s="25" t="s">
        <v>455</v>
      </c>
      <c r="D15" s="5"/>
      <c r="E15" s="5"/>
      <c r="F15" s="5">
        <v>202304277</v>
      </c>
      <c r="G15" s="5"/>
    </row>
    <row r="16" spans="1:7">
      <c r="A16" s="5" t="s">
        <v>456</v>
      </c>
      <c r="B16" s="25" t="s">
        <v>33</v>
      </c>
      <c r="C16" s="5"/>
      <c r="D16" s="5"/>
      <c r="E16" s="5"/>
      <c r="F16" s="25" t="s">
        <v>33</v>
      </c>
      <c r="G16" s="5"/>
    </row>
    <row r="17" spans="1:7">
      <c r="A17" s="5" t="s">
        <v>457</v>
      </c>
      <c r="B17" t="s">
        <v>550</v>
      </c>
      <c r="C17" s="5"/>
      <c r="D17" s="5"/>
      <c r="E17" s="5"/>
      <c r="F17" t="s">
        <v>551</v>
      </c>
      <c r="G17" s="5"/>
    </row>
    <row r="18" spans="1:7" s="1" customFormat="1">
      <c r="A18" s="6" t="s">
        <v>458</v>
      </c>
      <c r="B18" s="7"/>
      <c r="C18" s="7"/>
      <c r="D18" s="7"/>
      <c r="E18" s="7"/>
      <c r="F18" s="7"/>
      <c r="G18" s="7"/>
    </row>
    <row r="19" spans="1:7" ht="43.5">
      <c r="A19" s="5" t="s">
        <v>459</v>
      </c>
      <c r="B19" s="8" t="s">
        <v>547</v>
      </c>
      <c r="C19" s="5"/>
      <c r="D19" s="5"/>
      <c r="E19" s="5"/>
      <c r="F19" s="8" t="s">
        <v>460</v>
      </c>
      <c r="G19" s="5"/>
    </row>
    <row r="20" spans="1:7">
      <c r="A20" s="5" t="s">
        <v>458</v>
      </c>
      <c r="B20" s="5" t="s">
        <v>461</v>
      </c>
      <c r="C20" s="5"/>
      <c r="D20" s="5"/>
      <c r="E20" s="5"/>
      <c r="F20" s="5" t="s">
        <v>462</v>
      </c>
      <c r="G20" s="5"/>
    </row>
    <row r="21" spans="1:7" s="1" customFormat="1">
      <c r="A21" s="6" t="s">
        <v>463</v>
      </c>
      <c r="B21" s="7"/>
      <c r="C21" s="7"/>
      <c r="D21" s="7"/>
      <c r="E21" s="7"/>
      <c r="F21" s="7"/>
      <c r="G21" s="7"/>
    </row>
    <row r="22" spans="1:7">
      <c r="A22" s="5" t="s">
        <v>464</v>
      </c>
      <c r="B22" t="s">
        <v>465</v>
      </c>
      <c r="C22" s="5"/>
      <c r="D22" s="9"/>
      <c r="E22" s="9"/>
      <c r="F22" s="5" t="s">
        <v>466</v>
      </c>
      <c r="G22" s="9"/>
    </row>
    <row r="23" spans="1:7">
      <c r="A23" s="5" t="s">
        <v>467</v>
      </c>
      <c r="B23" t="s">
        <v>468</v>
      </c>
      <c r="C23" s="5"/>
      <c r="D23" s="9"/>
      <c r="E23" s="9"/>
      <c r="F23" s="5" t="s">
        <v>469</v>
      </c>
      <c r="G23" s="9"/>
    </row>
    <row r="24" spans="1:7">
      <c r="A24" s="5" t="s">
        <v>470</v>
      </c>
      <c r="B24" s="5" t="s">
        <v>471</v>
      </c>
      <c r="C24" s="5"/>
      <c r="D24" s="5"/>
      <c r="E24" s="5"/>
      <c r="F24" s="5" t="s">
        <v>472</v>
      </c>
      <c r="G24" s="5"/>
    </row>
    <row r="25" spans="1:7" s="1" customFormat="1">
      <c r="A25" s="6" t="s">
        <v>473</v>
      </c>
      <c r="B25" s="7"/>
      <c r="C25" s="7"/>
      <c r="D25" s="7"/>
      <c r="E25" s="7"/>
      <c r="G25" s="7"/>
    </row>
    <row r="26" spans="1:7" ht="29">
      <c r="A26" s="5" t="s">
        <v>474</v>
      </c>
      <c r="B26" s="5"/>
      <c r="C26" s="5"/>
      <c r="D26" s="5" t="s">
        <v>475</v>
      </c>
      <c r="E26" s="12" t="s">
        <v>479</v>
      </c>
      <c r="F26" s="5"/>
      <c r="G26" s="11"/>
    </row>
    <row r="27" spans="1:7">
      <c r="A27" s="5" t="s">
        <v>476</v>
      </c>
      <c r="B27" s="5"/>
      <c r="C27" s="5"/>
      <c r="D27" s="5" t="s">
        <v>477</v>
      </c>
      <c r="E27" s="10" t="s">
        <v>482</v>
      </c>
      <c r="F27" s="5"/>
      <c r="G27" s="11"/>
    </row>
    <row r="28" spans="1:7">
      <c r="A28" s="5" t="s">
        <v>478</v>
      </c>
      <c r="B28" s="5"/>
      <c r="C28" s="5"/>
      <c r="D28" s="5" t="s">
        <v>475</v>
      </c>
      <c r="E28" s="10" t="s">
        <v>475</v>
      </c>
      <c r="F28" s="5"/>
      <c r="G28" s="13"/>
    </row>
    <row r="29" spans="1:7">
      <c r="A29" s="5" t="s">
        <v>480</v>
      </c>
      <c r="B29" s="5"/>
      <c r="C29" s="5"/>
      <c r="D29" s="5" t="s">
        <v>481</v>
      </c>
      <c r="E29" s="10" t="s">
        <v>477</v>
      </c>
      <c r="F29" s="5"/>
      <c r="G29" s="11"/>
    </row>
    <row r="30" spans="1:7">
      <c r="A30" s="5" t="s">
        <v>483</v>
      </c>
      <c r="B30" s="5"/>
      <c r="C30" s="5"/>
      <c r="D30" s="5"/>
      <c r="E30" s="5"/>
      <c r="F30" s="5"/>
      <c r="G30" s="5" t="s">
        <v>484</v>
      </c>
    </row>
    <row r="31" spans="1:7">
      <c r="A31" s="5" t="s">
        <v>485</v>
      </c>
      <c r="B31" s="14"/>
      <c r="C31" s="15"/>
      <c r="D31" s="5"/>
      <c r="E31" s="5"/>
      <c r="F31" s="5"/>
      <c r="G31" s="5" t="s">
        <v>486</v>
      </c>
    </row>
    <row r="32" spans="1:7" s="1" customFormat="1">
      <c r="A32" s="94" t="s">
        <v>487</v>
      </c>
      <c r="B32" s="95"/>
      <c r="C32" s="96"/>
    </row>
    <row r="33" spans="1:3">
      <c r="A33" s="5" t="s">
        <v>459</v>
      </c>
      <c r="B33" s="5" t="s">
        <v>488</v>
      </c>
      <c r="C33" s="5" t="s">
        <v>489</v>
      </c>
    </row>
    <row r="34" spans="1:3">
      <c r="A34" s="5" t="s">
        <v>455</v>
      </c>
      <c r="B34" s="5" t="s">
        <v>455</v>
      </c>
      <c r="C34" s="5" t="s">
        <v>490</v>
      </c>
    </row>
    <row r="35" spans="1:3">
      <c r="A35" s="5" t="s">
        <v>491</v>
      </c>
      <c r="B35" s="5" t="s">
        <v>492</v>
      </c>
      <c r="C35" s="5" t="s">
        <v>493</v>
      </c>
    </row>
    <row r="36" spans="1:3">
      <c r="A36" s="5" t="s">
        <v>494</v>
      </c>
      <c r="B36" s="5" t="s">
        <v>495</v>
      </c>
      <c r="C36" s="5" t="s">
        <v>496</v>
      </c>
    </row>
    <row r="37" spans="1:3">
      <c r="A37" s="5" t="s">
        <v>497</v>
      </c>
      <c r="B37" s="5" t="s">
        <v>498</v>
      </c>
      <c r="C37" s="5" t="s">
        <v>499</v>
      </c>
    </row>
    <row r="38" spans="1:3">
      <c r="A38" s="5" t="s">
        <v>500</v>
      </c>
      <c r="B38" s="5" t="s">
        <v>127</v>
      </c>
      <c r="C38" s="5"/>
    </row>
    <row r="39" spans="1:3">
      <c r="A39" s="5" t="s">
        <v>501</v>
      </c>
      <c r="B39" s="5" t="s">
        <v>502</v>
      </c>
      <c r="C39" s="5"/>
    </row>
    <row r="40" spans="1:3">
      <c r="A40" s="5" t="s">
        <v>503</v>
      </c>
      <c r="B40" s="5" t="s">
        <v>120</v>
      </c>
      <c r="C40" s="5"/>
    </row>
    <row r="41" spans="1:3">
      <c r="A41" s="5" t="s">
        <v>504</v>
      </c>
      <c r="B41" s="5" t="s">
        <v>123</v>
      </c>
      <c r="C41" s="5"/>
    </row>
    <row r="42" spans="1:3">
      <c r="A42" s="5" t="s">
        <v>505</v>
      </c>
      <c r="B42" s="5" t="s">
        <v>506</v>
      </c>
      <c r="C42" s="5"/>
    </row>
    <row r="43" spans="1:3">
      <c r="A43" s="5" t="s">
        <v>507</v>
      </c>
      <c r="B43" s="5" t="s">
        <v>508</v>
      </c>
      <c r="C43" s="5"/>
    </row>
    <row r="44" spans="1:3">
      <c r="A44" s="5" t="s">
        <v>509</v>
      </c>
      <c r="B44" s="5" t="s">
        <v>125</v>
      </c>
      <c r="C44" s="5"/>
    </row>
    <row r="45" spans="1:3">
      <c r="A45" s="5" t="s">
        <v>510</v>
      </c>
      <c r="B45" s="5" t="s">
        <v>511</v>
      </c>
      <c r="C45" s="5"/>
    </row>
    <row r="46" spans="1:3">
      <c r="A46" s="5" t="s">
        <v>512</v>
      </c>
      <c r="B46" s="5" t="s">
        <v>513</v>
      </c>
      <c r="C46" s="5"/>
    </row>
    <row r="47" spans="1:3">
      <c r="A47" s="5" t="s">
        <v>514</v>
      </c>
      <c r="B47" s="5" t="s">
        <v>515</v>
      </c>
      <c r="C47" s="5"/>
    </row>
    <row r="48" spans="1:3">
      <c r="A48" s="5" t="s">
        <v>516</v>
      </c>
      <c r="B48" s="5" t="s">
        <v>517</v>
      </c>
      <c r="C48" s="5"/>
    </row>
    <row r="49" spans="1:3">
      <c r="A49" s="5" t="s">
        <v>518</v>
      </c>
      <c r="B49" s="5" t="s">
        <v>519</v>
      </c>
      <c r="C49" s="5"/>
    </row>
    <row r="50" spans="1:3">
      <c r="A50" s="5" t="s">
        <v>520</v>
      </c>
      <c r="B50" s="5" t="s">
        <v>521</v>
      </c>
      <c r="C50" s="5"/>
    </row>
    <row r="51" spans="1:3">
      <c r="A51" s="5" t="s">
        <v>522</v>
      </c>
      <c r="B51" s="5" t="s">
        <v>523</v>
      </c>
      <c r="C51" s="5"/>
    </row>
    <row r="52" spans="1:3">
      <c r="A52" s="5" t="s">
        <v>524</v>
      </c>
      <c r="B52" s="5" t="s">
        <v>525</v>
      </c>
      <c r="C52" s="5"/>
    </row>
    <row r="53" spans="1:3">
      <c r="A53" s="5" t="s">
        <v>526</v>
      </c>
      <c r="B53" s="5" t="s">
        <v>412</v>
      </c>
      <c r="C53" s="5"/>
    </row>
    <row r="54" spans="1:3">
      <c r="A54" s="5" t="s">
        <v>267</v>
      </c>
      <c r="B54" s="5" t="s">
        <v>267</v>
      </c>
      <c r="C54" s="5"/>
    </row>
  </sheetData>
  <mergeCells count="1">
    <mergeCell ref="A32:C32"/>
  </mergeCells>
  <conditionalFormatting sqref="B1:G1">
    <cfRule type="expression" dxfId="51" priority="1">
      <formula>OR(B$1="",B$1="Unexecuted")</formula>
    </cfRule>
    <cfRule type="expression" dxfId="50" priority="2">
      <formula>B1="Warning"</formula>
    </cfRule>
    <cfRule type="expression" dxfId="49" priority="3">
      <formula>B1=B4</formula>
    </cfRule>
    <cfRule type="expression" dxfId="48" priority="4">
      <formula>B1&lt;&gt;B4</formula>
    </cfRule>
  </conditionalFormatting>
  <dataValidations count="3">
    <dataValidation type="list" allowBlank="1" showInputMessage="1" showErrorMessage="1" sqref="B8:G8" xr:uid="{00000000-0002-0000-0D00-000000000000}">
      <formula1>"Edit, Service, New,ChargeType"</formula1>
    </dataValidation>
    <dataValidation type="list" allowBlank="1" showInputMessage="1" showErrorMessage="1" sqref="B11 D11:G11" xr:uid="{00000000-0002-0000-0D00-000001000000}">
      <formula1>"Active, Inactive"</formula1>
    </dataValidation>
    <dataValidation type="list" allowBlank="1" showInputMessage="1" showErrorMessage="1" sqref="C10:C11" xr:uid="{00000000-0002-0000-0D00-000002000000}">
      <formula1>"Edit, New"</formula1>
    </dataValidation>
  </dataValidations>
  <pageMargins left="0.75" right="0.75" top="1" bottom="1" header="0.5" footer="0.5"/>
  <pageSetup orientation="portrait" horizontalDpi="200" verticalDpi="2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E26"/>
  <sheetViews>
    <sheetView workbookViewId="0">
      <selection activeCell="B1" sqref="B1"/>
    </sheetView>
  </sheetViews>
  <sheetFormatPr defaultColWidth="29.81640625" defaultRowHeight="14.5"/>
  <cols>
    <col min="1" max="4" width="29.81640625" collapsed="1"/>
  </cols>
  <sheetData>
    <row r="1" spans="1:5">
      <c r="A1" t="s">
        <v>0</v>
      </c>
      <c r="B1" t="s">
        <v>2</v>
      </c>
      <c r="C1" t="s">
        <v>1</v>
      </c>
      <c r="D1" t="s">
        <v>1</v>
      </c>
      <c r="E1" t="s">
        <v>1</v>
      </c>
    </row>
    <row r="2" spans="1:5">
      <c r="A2" t="s">
        <v>3</v>
      </c>
      <c r="B2" t="s">
        <v>883</v>
      </c>
      <c r="C2" t="s">
        <v>431</v>
      </c>
      <c r="D2" t="s">
        <v>431</v>
      </c>
      <c r="E2" t="s">
        <v>431</v>
      </c>
    </row>
    <row r="3" spans="1:5" ht="43.5">
      <c r="A3" t="s">
        <v>5</v>
      </c>
      <c r="B3" s="3" t="s">
        <v>527</v>
      </c>
      <c r="C3" s="3" t="s">
        <v>528</v>
      </c>
      <c r="D3" s="3" t="s">
        <v>529</v>
      </c>
      <c r="E3" s="3" t="s">
        <v>884</v>
      </c>
    </row>
    <row r="4" spans="1:5">
      <c r="A4" t="s">
        <v>888</v>
      </c>
      <c r="B4" s="3" t="s">
        <v>1</v>
      </c>
      <c r="C4" s="3" t="s">
        <v>1</v>
      </c>
      <c r="D4" s="3" t="s">
        <v>1</v>
      </c>
      <c r="E4" s="3" t="s">
        <v>1</v>
      </c>
    </row>
    <row r="5" spans="1:5">
      <c r="A5" t="s">
        <v>12</v>
      </c>
      <c r="B5">
        <f>COUNTIFS($A$9:$A$23,"*$*",B9:B23,"")</f>
        <v>0</v>
      </c>
      <c r="C5">
        <f>COUNTIFS($A$9:$A$23,"*$*",C9:C23,"")</f>
        <v>0</v>
      </c>
      <c r="D5">
        <f>COUNTIFS($A$9:$A$23,"*$*",D9:D23,"")</f>
        <v>0</v>
      </c>
      <c r="E5">
        <f>COUNTIFS($A$9:$A$23,"*$*",E9:E23,"")</f>
        <v>0</v>
      </c>
    </row>
    <row r="8" spans="1:5" s="1" customFormat="1">
      <c r="A8" s="2" t="s">
        <v>429</v>
      </c>
    </row>
    <row r="9" spans="1:5">
      <c r="A9" t="s">
        <v>424</v>
      </c>
      <c r="B9" t="s">
        <v>120</v>
      </c>
      <c r="C9" t="s">
        <v>120</v>
      </c>
      <c r="D9" t="s">
        <v>412</v>
      </c>
      <c r="E9" t="s">
        <v>495</v>
      </c>
    </row>
    <row r="10" spans="1:5">
      <c r="A10" t="s">
        <v>530</v>
      </c>
      <c r="B10" t="s">
        <v>158</v>
      </c>
      <c r="C10" t="s">
        <v>158</v>
      </c>
      <c r="E10" t="s">
        <v>885</v>
      </c>
    </row>
    <row r="11" spans="1:5">
      <c r="A11" t="s">
        <v>531</v>
      </c>
      <c r="B11" s="4" t="s">
        <v>532</v>
      </c>
      <c r="C11" s="4" t="s">
        <v>532</v>
      </c>
      <c r="D11" s="4"/>
      <c r="E11" s="4"/>
    </row>
    <row r="12" spans="1:5">
      <c r="A12" t="s">
        <v>533</v>
      </c>
      <c r="B12" t="s">
        <v>534</v>
      </c>
    </row>
    <row r="13" spans="1:5">
      <c r="A13" t="s">
        <v>535</v>
      </c>
      <c r="B13" t="s">
        <v>158</v>
      </c>
      <c r="C13" t="s">
        <v>158</v>
      </c>
      <c r="E13" t="s">
        <v>158</v>
      </c>
    </row>
    <row r="14" spans="1:5">
      <c r="A14" t="s">
        <v>536</v>
      </c>
      <c r="B14">
        <v>1234</v>
      </c>
      <c r="C14">
        <v>1234</v>
      </c>
    </row>
    <row r="15" spans="1:5">
      <c r="A15" t="s">
        <v>537</v>
      </c>
      <c r="B15" t="str">
        <f>B9</f>
        <v>OCR BPKB</v>
      </c>
    </row>
    <row r="16" spans="1:5">
      <c r="A16" t="s">
        <v>538</v>
      </c>
      <c r="B16" s="4" t="s">
        <v>539</v>
      </c>
      <c r="C16" s="4" t="s">
        <v>539</v>
      </c>
      <c r="D16" s="4"/>
      <c r="E16" s="4"/>
    </row>
    <row r="17" spans="1:5">
      <c r="A17" t="s">
        <v>540</v>
      </c>
      <c r="B17" t="s">
        <v>158</v>
      </c>
      <c r="C17" t="s">
        <v>158</v>
      </c>
      <c r="E17" t="s">
        <v>158</v>
      </c>
    </row>
    <row r="19" spans="1:5" s="1" customFormat="1">
      <c r="A19" s="2" t="s">
        <v>541</v>
      </c>
    </row>
    <row r="20" spans="1:5">
      <c r="A20" t="s">
        <v>119</v>
      </c>
      <c r="B20" t="s">
        <v>33</v>
      </c>
      <c r="C20" t="s">
        <v>33</v>
      </c>
      <c r="D20" t="s">
        <v>34</v>
      </c>
      <c r="E20" t="s">
        <v>33</v>
      </c>
    </row>
    <row r="21" spans="1:5">
      <c r="A21" t="s">
        <v>128</v>
      </c>
      <c r="B21" t="s">
        <v>33</v>
      </c>
      <c r="C21" t="s">
        <v>33</v>
      </c>
      <c r="D21" t="s">
        <v>34</v>
      </c>
      <c r="E21" t="s">
        <v>33</v>
      </c>
    </row>
    <row r="24" spans="1:5" s="1" customFormat="1">
      <c r="A24" s="2" t="s">
        <v>188</v>
      </c>
    </row>
    <row r="25" spans="1:5">
      <c r="A25" t="s">
        <v>542</v>
      </c>
      <c r="B25" t="s">
        <v>51</v>
      </c>
    </row>
    <row r="26" spans="1:5">
      <c r="A26" t="s">
        <v>28</v>
      </c>
      <c r="B26" t="s">
        <v>53</v>
      </c>
    </row>
  </sheetData>
  <conditionalFormatting sqref="B1:E1">
    <cfRule type="expression" dxfId="47" priority="1">
      <formula>OR(B$1="",B$1="Unexecuted")</formula>
    </cfRule>
    <cfRule type="expression" dxfId="46" priority="2">
      <formula>B1="Warning"</formula>
    </cfRule>
    <cfRule type="expression" dxfId="45" priority="3">
      <formula>B1=B4</formula>
    </cfRule>
    <cfRule type="expression" dxfId="44" priority="4">
      <formula>B1&lt;&gt;B4</formula>
    </cfRule>
  </conditionalFormatting>
  <dataValidations count="2">
    <dataValidation type="list" allowBlank="1" showInputMessage="1" showErrorMessage="1" sqref="B13:E13" xr:uid="{00000000-0002-0000-0E00-000000000000}">
      <formula1>"All,OCR Process is successful,OCR Process result is False"</formula1>
    </dataValidation>
    <dataValidation type="list" allowBlank="1" showInputMessage="1" showErrorMessage="1" sqref="B17:E17" xr:uid="{00000000-0002-0000-0E00-000001000000}">
      <formula1>"All,HEAD OFFICE"</formula1>
    </dataValidation>
  </dataValidations>
  <pageMargins left="0.75" right="0.75" top="1" bottom="1" header="0.5" footer="0.5"/>
  <pageSetup orientation="portrait" horizontalDpi="200" verticalDpi="20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D12"/>
  <sheetViews>
    <sheetView workbookViewId="0">
      <selection sqref="A1:B12"/>
    </sheetView>
  </sheetViews>
  <sheetFormatPr defaultColWidth="27.81640625" defaultRowHeight="14.5"/>
  <cols>
    <col min="1" max="2" width="27.81640625" collapsed="1"/>
  </cols>
  <sheetData>
    <row r="1" spans="1:4">
      <c r="A1" t="s">
        <v>0</v>
      </c>
      <c r="B1" t="s">
        <v>43</v>
      </c>
      <c r="C1" t="s">
        <v>43</v>
      </c>
      <c r="D1" t="s">
        <v>43</v>
      </c>
    </row>
    <row r="2" spans="1:4">
      <c r="A2" t="s">
        <v>3</v>
      </c>
      <c r="B2" t="s">
        <v>431</v>
      </c>
      <c r="C2" t="s">
        <v>431</v>
      </c>
      <c r="D2" t="s">
        <v>431</v>
      </c>
    </row>
    <row r="3" spans="1:4">
      <c r="A3" t="s">
        <v>5</v>
      </c>
      <c r="B3" t="s">
        <v>543</v>
      </c>
      <c r="C3" s="52" t="s">
        <v>543</v>
      </c>
      <c r="D3" t="s">
        <v>543</v>
      </c>
    </row>
    <row r="4" spans="1:4">
      <c r="A4" t="s">
        <v>888</v>
      </c>
      <c r="B4" t="s">
        <v>1</v>
      </c>
      <c r="C4" s="57" t="s">
        <v>1</v>
      </c>
      <c r="D4" s="57" t="s">
        <v>1</v>
      </c>
    </row>
    <row r="5" spans="1:4">
      <c r="A5" t="s">
        <v>12</v>
      </c>
      <c r="B5">
        <f>COUNTIFS($A$9:$A$14,"*$*",B9:B14,"")</f>
        <v>0</v>
      </c>
      <c r="C5">
        <f>COUNTIFS($A$12:$A$12,"*$*",C12:C12,"")</f>
        <v>0</v>
      </c>
      <c r="D5">
        <f>COUNTIFS($A$12:$A$12,"*$*",D12:D12,"")</f>
        <v>0</v>
      </c>
    </row>
    <row r="8" spans="1:4" s="1" customFormat="1">
      <c r="A8" s="2" t="s">
        <v>544</v>
      </c>
    </row>
    <row r="9" spans="1:4">
      <c r="A9" s="52" t="s">
        <v>49</v>
      </c>
      <c r="B9" t="s">
        <v>51</v>
      </c>
      <c r="C9" s="53"/>
      <c r="D9" s="53"/>
    </row>
    <row r="10" spans="1:4">
      <c r="A10" t="s">
        <v>52</v>
      </c>
      <c r="B10" t="s">
        <v>53</v>
      </c>
      <c r="C10" s="53"/>
      <c r="D10" s="53"/>
    </row>
    <row r="11" spans="1:4" s="1" customFormat="1">
      <c r="A11" s="2" t="s">
        <v>545</v>
      </c>
    </row>
    <row r="12" spans="1:4">
      <c r="A12" t="s">
        <v>546</v>
      </c>
      <c r="B12" t="s">
        <v>96</v>
      </c>
      <c r="C12" t="s">
        <v>96</v>
      </c>
      <c r="D12" t="s">
        <v>96</v>
      </c>
    </row>
  </sheetData>
  <conditionalFormatting sqref="B1:D1">
    <cfRule type="expression" dxfId="43" priority="1">
      <formula>OR(B$1="",B$1="Unexecuted")</formula>
    </cfRule>
    <cfRule type="expression" dxfId="42" priority="2">
      <formula>B1="Warning"</formula>
    </cfRule>
    <cfRule type="expression" dxfId="41" priority="3">
      <formula>B1=B4</formula>
    </cfRule>
    <cfRule type="expression" dxfId="40" priority="4">
      <formula>B1&lt;&gt;B4</formula>
    </cfRule>
  </conditionalFormatting>
  <dataValidations count="1">
    <dataValidation type="list" allowBlank="1" showInputMessage="1" showErrorMessage="1" sqref="B12:D12" xr:uid="{00000000-0002-0000-0F00-000000000000}">
      <formula1>"PRODUCTION,TRIAL"</formula1>
    </dataValidation>
  </dataValidation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F7591-4557-47F0-84A5-A61172818A15}">
  <dimension ref="A1:R31"/>
  <sheetViews>
    <sheetView topLeftCell="K1" workbookViewId="0">
      <selection activeCell="B8" sqref="B8"/>
    </sheetView>
  </sheetViews>
  <sheetFormatPr defaultColWidth="19.36328125" defaultRowHeight="14.5"/>
  <cols>
    <col min="1" max="4" width="19.36328125" collapsed="1"/>
  </cols>
  <sheetData>
    <row r="1" spans="1:18">
      <c r="A1" t="s">
        <v>0</v>
      </c>
      <c r="B1" t="s">
        <v>43</v>
      </c>
      <c r="C1" t="s">
        <v>43</v>
      </c>
      <c r="D1" t="s">
        <v>43</v>
      </c>
      <c r="E1" t="s">
        <v>2</v>
      </c>
      <c r="F1" t="s">
        <v>1</v>
      </c>
      <c r="G1" t="s">
        <v>1</v>
      </c>
      <c r="H1" t="s">
        <v>1</v>
      </c>
      <c r="I1" t="s">
        <v>1</v>
      </c>
      <c r="J1" t="s">
        <v>2</v>
      </c>
      <c r="K1" t="s">
        <v>1</v>
      </c>
      <c r="L1" t="s">
        <v>1</v>
      </c>
      <c r="M1" t="s">
        <v>1</v>
      </c>
      <c r="N1" t="s">
        <v>1</v>
      </c>
      <c r="O1" t="s">
        <v>2</v>
      </c>
      <c r="P1" t="s">
        <v>1</v>
      </c>
      <c r="Q1" t="s">
        <v>1</v>
      </c>
    </row>
    <row r="2" spans="1:18">
      <c r="A2" t="s">
        <v>430</v>
      </c>
      <c r="C2" t="s">
        <v>431</v>
      </c>
      <c r="E2" t="s">
        <v>879</v>
      </c>
      <c r="F2" t="s">
        <v>431</v>
      </c>
      <c r="G2" t="s">
        <v>431</v>
      </c>
      <c r="H2" t="s">
        <v>431</v>
      </c>
      <c r="I2" t="s">
        <v>431</v>
      </c>
      <c r="J2" t="s">
        <v>880</v>
      </c>
      <c r="K2" t="s">
        <v>431</v>
      </c>
      <c r="L2" t="s">
        <v>431</v>
      </c>
      <c r="M2" t="s">
        <v>431</v>
      </c>
      <c r="N2" t="s">
        <v>431</v>
      </c>
      <c r="O2" t="s">
        <v>880</v>
      </c>
      <c r="P2" t="s">
        <v>431</v>
      </c>
      <c r="Q2" t="s">
        <v>431</v>
      </c>
    </row>
    <row r="3" spans="1:18" ht="87">
      <c r="A3" t="s">
        <v>5</v>
      </c>
      <c r="B3" s="28" t="s">
        <v>564</v>
      </c>
      <c r="C3" s="32" t="s">
        <v>593</v>
      </c>
      <c r="D3" s="3" t="s">
        <v>870</v>
      </c>
      <c r="E3" s="3" t="s">
        <v>845</v>
      </c>
      <c r="F3" s="3" t="s">
        <v>846</v>
      </c>
      <c r="G3" s="49" t="s">
        <v>848</v>
      </c>
      <c r="H3" s="49" t="s">
        <v>863</v>
      </c>
      <c r="I3" s="3" t="s">
        <v>850</v>
      </c>
      <c r="J3" s="3" t="s">
        <v>851</v>
      </c>
      <c r="K3" s="49" t="s">
        <v>855</v>
      </c>
      <c r="L3" s="49" t="s">
        <v>858</v>
      </c>
      <c r="M3" s="49" t="s">
        <v>862</v>
      </c>
      <c r="N3" s="49" t="s">
        <v>864</v>
      </c>
      <c r="O3" s="49" t="s">
        <v>865</v>
      </c>
      <c r="P3" s="3" t="s">
        <v>866</v>
      </c>
      <c r="Q3" s="49" t="s">
        <v>867</v>
      </c>
      <c r="R3" s="49"/>
    </row>
    <row r="4" spans="1:18">
      <c r="A4" t="s">
        <v>888</v>
      </c>
      <c r="B4" s="57" t="s">
        <v>1</v>
      </c>
      <c r="C4" s="57" t="s">
        <v>1</v>
      </c>
      <c r="D4" s="57" t="s">
        <v>1</v>
      </c>
      <c r="E4" s="3" t="s">
        <v>2</v>
      </c>
      <c r="F4" s="3" t="s">
        <v>2</v>
      </c>
      <c r="G4" s="56" t="s">
        <v>1</v>
      </c>
      <c r="H4" s="56" t="s">
        <v>1</v>
      </c>
      <c r="I4" s="3" t="s">
        <v>1</v>
      </c>
      <c r="J4" s="3" t="s">
        <v>2</v>
      </c>
      <c r="K4" s="56" t="s">
        <v>1</v>
      </c>
      <c r="L4" s="56" t="s">
        <v>1</v>
      </c>
      <c r="M4" s="56" t="s">
        <v>1</v>
      </c>
      <c r="N4" s="56" t="s">
        <v>1</v>
      </c>
      <c r="O4" s="56" t="s">
        <v>1</v>
      </c>
      <c r="P4" s="3" t="s">
        <v>1</v>
      </c>
      <c r="Q4" s="56" t="s">
        <v>1</v>
      </c>
      <c r="R4" s="49"/>
    </row>
    <row r="5" spans="1:18">
      <c r="A5" t="s">
        <v>437</v>
      </c>
      <c r="B5">
        <f>IF(B8="New",COUNTIFS($A$20,"*$*",B20,""),IF(B8="Edit",COUNTIFS($A$14:$A$18,"$",B14:B18,""),IF(B8="Settings",COUNTIFS($A$22:$A$23,"$",B22:B23,""),IF(B8="Settings",COUNTIFS($A$14:$A$15,"$",B14:B15,""),0))))</f>
        <v>0</v>
      </c>
      <c r="C5">
        <f t="shared" ref="C5:D5" si="0">IF(C8="New",COUNTIFS($A$20,"*$*",C20,""),IF(C8="Edit",COUNTIFS($A$14:$A$18,"$",C14:C18,""),IF(C8="Settings",COUNTIFS($A$22:$A$23,"$",C22:C23,""),IF(C8="Settings",COUNTIFS($A$14:$A$15,"$",C14:C15,""),0))))</f>
        <v>0</v>
      </c>
      <c r="D5">
        <f t="shared" si="0"/>
        <v>0</v>
      </c>
      <c r="E5">
        <f t="shared" ref="E5:F5" si="1">IF(E8="New",COUNTIFS($A$20,"*$*",E20,""),IF(E8="Edit",COUNTIFS($A$14:$A$18,"$",E14:E18,""),IF(E8="Settings",COUNTIFS($A$22:$A$23,"$",E22:E23,""),IF(E8="Settings",COUNTIFS($A$14:$A$15,"$",E14:E15,""),0))))</f>
        <v>1</v>
      </c>
      <c r="F5">
        <f t="shared" si="1"/>
        <v>0</v>
      </c>
      <c r="G5">
        <f t="shared" ref="G5:J5" si="2">IF(G8="New",COUNTIFS($A$20,"*$*",G20,""),IF(G8="Edit",COUNTIFS($A$14:$A$18,"$",G14:G18,""),IF(G8="Settings",COUNTIFS($A$22:$A$23,"$",G22:G23,""),IF(G8="Settings",COUNTIFS($A$14:$A$15,"$",G14:G15,""),0))))</f>
        <v>0</v>
      </c>
      <c r="H5">
        <f t="shared" si="2"/>
        <v>0</v>
      </c>
      <c r="I5">
        <f t="shared" si="2"/>
        <v>0</v>
      </c>
      <c r="J5">
        <f t="shared" si="2"/>
        <v>0</v>
      </c>
      <c r="K5">
        <f t="shared" ref="K5:Q5" si="3">IF(K8="New",COUNTIFS($A$20,"*$*",K20,""),IF(K8="Edit",COUNTIFS($A$14:$A$18,"$",K14:K18,""),IF(K8="Settings",COUNTIFS($A$22:$A$23,"$",K22:K23,""),IF(K8="Settings",COUNTIFS($A$14:$A$15,"$",K14:K15,""),0))))</f>
        <v>0</v>
      </c>
      <c r="L5">
        <f t="shared" si="3"/>
        <v>0</v>
      </c>
      <c r="M5">
        <f t="shared" si="3"/>
        <v>0</v>
      </c>
      <c r="N5">
        <f t="shared" si="3"/>
        <v>0</v>
      </c>
      <c r="O5">
        <f t="shared" si="3"/>
        <v>0</v>
      </c>
      <c r="P5">
        <f>IF(P8="New",COUNTIFS($A$20,"*$*",P20,""),IF(P8="Edit",COUNTIFS($A$14:$A$18,"$",P14:P18,""),IF(P8="Settings",COUNTIFS($A$22:$A$23,"$",P22:P23,""),IF(P8="Settings",COUNTIFS($A$14:$A$15,"$",P14:P15,""),0))))</f>
        <v>0</v>
      </c>
      <c r="Q5">
        <f t="shared" si="3"/>
        <v>0</v>
      </c>
    </row>
    <row r="8" spans="1:18">
      <c r="A8" t="s">
        <v>438</v>
      </c>
      <c r="B8" t="s">
        <v>439</v>
      </c>
      <c r="C8" t="s">
        <v>441</v>
      </c>
      <c r="D8" t="s">
        <v>594</v>
      </c>
      <c r="E8" t="s">
        <v>439</v>
      </c>
      <c r="F8" t="s">
        <v>439</v>
      </c>
      <c r="G8" t="s">
        <v>439</v>
      </c>
      <c r="H8" t="s">
        <v>439</v>
      </c>
      <c r="I8" t="s">
        <v>441</v>
      </c>
      <c r="J8" t="s">
        <v>441</v>
      </c>
      <c r="K8" t="s">
        <v>441</v>
      </c>
      <c r="L8" t="s">
        <v>441</v>
      </c>
      <c r="M8" t="s">
        <v>441</v>
      </c>
      <c r="N8" t="s">
        <v>441</v>
      </c>
      <c r="O8" t="s">
        <v>441</v>
      </c>
      <c r="P8" t="s">
        <v>441</v>
      </c>
      <c r="Q8" t="s">
        <v>441</v>
      </c>
    </row>
    <row r="10" spans="1:18" s="29" customFormat="1">
      <c r="A10" s="29" t="s">
        <v>544</v>
      </c>
    </row>
    <row r="11" spans="1:18">
      <c r="A11" s="28" t="s">
        <v>589</v>
      </c>
      <c r="B11" t="s">
        <v>565</v>
      </c>
      <c r="C11" s="53"/>
      <c r="D11" s="53"/>
      <c r="E11" s="53"/>
      <c r="F11" s="53"/>
      <c r="G11" s="53"/>
      <c r="H11" s="53"/>
      <c r="I11" s="53"/>
      <c r="J11" s="53"/>
      <c r="K11" s="53"/>
      <c r="L11" s="53"/>
      <c r="M11" s="53"/>
      <c r="N11" s="53"/>
      <c r="O11" s="53"/>
      <c r="P11" s="53"/>
      <c r="Q11" s="53"/>
    </row>
    <row r="12" spans="1:18">
      <c r="A12" s="28" t="s">
        <v>590</v>
      </c>
      <c r="B12" t="s">
        <v>566</v>
      </c>
      <c r="C12" s="53"/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</row>
    <row r="13" spans="1:18" s="1" customFormat="1">
      <c r="A13" s="29" t="s">
        <v>567</v>
      </c>
    </row>
    <row r="14" spans="1:18" ht="29">
      <c r="A14" s="28" t="s">
        <v>568</v>
      </c>
      <c r="B14" s="28" t="s">
        <v>854</v>
      </c>
      <c r="C14" s="28" t="str">
        <f>B20</f>
        <v>NEWROLEX23</v>
      </c>
      <c r="D14" s="50" t="s">
        <v>871</v>
      </c>
      <c r="E14" s="28" t="s">
        <v>854</v>
      </c>
      <c r="F14" s="28" t="s">
        <v>854</v>
      </c>
      <c r="G14" s="28" t="s">
        <v>854</v>
      </c>
      <c r="H14" s="28" t="s">
        <v>854</v>
      </c>
      <c r="I14" s="28" t="s">
        <v>852</v>
      </c>
      <c r="J14" s="28" t="s">
        <v>853</v>
      </c>
      <c r="K14" s="28" t="s">
        <v>853</v>
      </c>
      <c r="L14" s="28" t="s">
        <v>857</v>
      </c>
      <c r="M14" s="28" t="s">
        <v>859</v>
      </c>
      <c r="O14" s="28" t="s">
        <v>854</v>
      </c>
      <c r="P14" s="49" t="s">
        <v>849</v>
      </c>
      <c r="Q14" s="49" t="str">
        <f>P17</f>
        <v>DXSUPERVROLEACESS SUPERUSER</v>
      </c>
      <c r="R14" s="31"/>
    </row>
    <row r="15" spans="1:18">
      <c r="A15" s="28" t="s">
        <v>569</v>
      </c>
      <c r="B15" t="s">
        <v>447</v>
      </c>
      <c r="C15" t="s">
        <v>447</v>
      </c>
      <c r="D15" t="s">
        <v>447</v>
      </c>
      <c r="E15" t="s">
        <v>447</v>
      </c>
      <c r="F15" t="s">
        <v>447</v>
      </c>
      <c r="G15" t="s">
        <v>447</v>
      </c>
      <c r="H15" t="s">
        <v>447</v>
      </c>
      <c r="I15" t="s">
        <v>447</v>
      </c>
      <c r="J15" t="s">
        <v>447</v>
      </c>
      <c r="K15" t="s">
        <v>447</v>
      </c>
      <c r="L15" t="s">
        <v>447</v>
      </c>
      <c r="M15" t="s">
        <v>447</v>
      </c>
      <c r="N15" t="s">
        <v>447</v>
      </c>
      <c r="O15" t="s">
        <v>447</v>
      </c>
      <c r="P15" t="s">
        <v>447</v>
      </c>
      <c r="Q15" t="s">
        <v>447</v>
      </c>
    </row>
    <row r="16" spans="1:18" s="1" customFormat="1">
      <c r="A16" s="29" t="s">
        <v>570</v>
      </c>
    </row>
    <row r="17" spans="1:18" ht="29">
      <c r="A17" s="28" t="s">
        <v>572</v>
      </c>
      <c r="B17" s="28" t="s">
        <v>571</v>
      </c>
      <c r="C17" s="81" t="s">
        <v>1007</v>
      </c>
      <c r="D17" s="28" t="s">
        <v>571</v>
      </c>
      <c r="E17" s="28" t="s">
        <v>571</v>
      </c>
      <c r="F17" s="28" t="s">
        <v>571</v>
      </c>
      <c r="G17" s="28" t="s">
        <v>571</v>
      </c>
      <c r="H17" s="28" t="s">
        <v>571</v>
      </c>
      <c r="I17" s="28"/>
      <c r="J17" s="48" t="s">
        <v>621</v>
      </c>
      <c r="K17" s="28" t="s">
        <v>856</v>
      </c>
      <c r="L17" s="48" t="s">
        <v>860</v>
      </c>
      <c r="M17" s="48" t="s">
        <v>861</v>
      </c>
      <c r="N17" s="28" t="s">
        <v>571</v>
      </c>
      <c r="O17" s="28" t="s">
        <v>571</v>
      </c>
      <c r="P17" s="49" t="s">
        <v>868</v>
      </c>
      <c r="Q17" s="49" t="s">
        <v>869</v>
      </c>
      <c r="R17" s="49"/>
    </row>
    <row r="18" spans="1:18">
      <c r="A18" s="28" t="s">
        <v>573</v>
      </c>
      <c r="B18" t="s">
        <v>447</v>
      </c>
      <c r="C18" t="s">
        <v>447</v>
      </c>
      <c r="D18" t="s">
        <v>447</v>
      </c>
      <c r="E18" t="s">
        <v>447</v>
      </c>
      <c r="F18" t="s">
        <v>447</v>
      </c>
      <c r="G18" t="s">
        <v>447</v>
      </c>
      <c r="H18" t="s">
        <v>447</v>
      </c>
      <c r="I18" t="s">
        <v>447</v>
      </c>
      <c r="J18" t="s">
        <v>447</v>
      </c>
      <c r="K18" t="s">
        <v>447</v>
      </c>
      <c r="L18" t="s">
        <v>447</v>
      </c>
      <c r="M18" t="s">
        <v>447</v>
      </c>
      <c r="N18" t="s">
        <v>447</v>
      </c>
      <c r="O18" t="s">
        <v>447</v>
      </c>
      <c r="P18" t="s">
        <v>447</v>
      </c>
      <c r="Q18" t="s">
        <v>447</v>
      </c>
    </row>
    <row r="19" spans="1:18" s="29" customFormat="1">
      <c r="A19" s="29" t="s">
        <v>574</v>
      </c>
    </row>
    <row r="20" spans="1:18" ht="29">
      <c r="A20" s="28" t="s">
        <v>575</v>
      </c>
      <c r="B20" t="s">
        <v>1006</v>
      </c>
      <c r="C20" t="s">
        <v>592</v>
      </c>
      <c r="D20" t="s">
        <v>592</v>
      </c>
      <c r="F20" s="48" t="s">
        <v>614</v>
      </c>
      <c r="G20" s="49" t="s">
        <v>847</v>
      </c>
      <c r="H20" s="49" t="s">
        <v>849</v>
      </c>
      <c r="I20" s="48" t="s">
        <v>614</v>
      </c>
      <c r="J20" s="48" t="s">
        <v>614</v>
      </c>
      <c r="K20" s="48" t="s">
        <v>847</v>
      </c>
      <c r="L20" s="48" t="s">
        <v>847</v>
      </c>
      <c r="M20" s="48" t="s">
        <v>847</v>
      </c>
      <c r="N20" s="48" t="s">
        <v>847</v>
      </c>
      <c r="O20" s="48" t="s">
        <v>847</v>
      </c>
      <c r="P20" s="48" t="s">
        <v>847</v>
      </c>
      <c r="Q20" s="48" t="s">
        <v>847</v>
      </c>
      <c r="R20" s="48"/>
    </row>
    <row r="21" spans="1:18" s="1" customFormat="1">
      <c r="A21" s="29" t="s">
        <v>576</v>
      </c>
    </row>
    <row r="22" spans="1:18" ht="43.5">
      <c r="A22" s="28" t="s">
        <v>587</v>
      </c>
      <c r="B22" s="31" t="s">
        <v>586</v>
      </c>
      <c r="C22" s="31" t="s">
        <v>586</v>
      </c>
      <c r="D22" s="59" t="s">
        <v>891</v>
      </c>
      <c r="E22" s="31" t="s">
        <v>586</v>
      </c>
      <c r="F22" s="31" t="s">
        <v>586</v>
      </c>
      <c r="G22" s="31" t="s">
        <v>586</v>
      </c>
      <c r="H22" s="31" t="s">
        <v>586</v>
      </c>
      <c r="I22" s="31" t="s">
        <v>586</v>
      </c>
      <c r="J22" s="31" t="s">
        <v>586</v>
      </c>
      <c r="K22" s="31" t="s">
        <v>586</v>
      </c>
      <c r="L22" s="31" t="s">
        <v>586</v>
      </c>
      <c r="M22" s="31" t="s">
        <v>586</v>
      </c>
      <c r="N22" s="31" t="s">
        <v>586</v>
      </c>
      <c r="O22" s="31" t="s">
        <v>586</v>
      </c>
      <c r="P22" s="31" t="s">
        <v>586</v>
      </c>
      <c r="Q22" s="31" t="s">
        <v>586</v>
      </c>
      <c r="R22" s="31"/>
    </row>
    <row r="23" spans="1:18">
      <c r="A23" s="28" t="s">
        <v>588</v>
      </c>
      <c r="B23" s="28" t="s">
        <v>579</v>
      </c>
      <c r="C23" s="28" t="s">
        <v>579</v>
      </c>
      <c r="D23" s="60" t="s">
        <v>892</v>
      </c>
      <c r="E23" s="33" t="s">
        <v>579</v>
      </c>
      <c r="F23" s="33" t="s">
        <v>579</v>
      </c>
      <c r="G23" s="33" t="s">
        <v>579</v>
      </c>
      <c r="H23" s="33" t="s">
        <v>579</v>
      </c>
      <c r="I23" s="33" t="s">
        <v>579</v>
      </c>
      <c r="J23" s="33" t="s">
        <v>579</v>
      </c>
      <c r="K23" s="33" t="s">
        <v>579</v>
      </c>
      <c r="L23" s="33" t="s">
        <v>579</v>
      </c>
      <c r="M23" s="33" t="s">
        <v>579</v>
      </c>
      <c r="N23" s="33" t="s">
        <v>579</v>
      </c>
      <c r="O23" s="33" t="s">
        <v>579</v>
      </c>
      <c r="P23" s="33" t="s">
        <v>579</v>
      </c>
      <c r="Q23" s="33" t="s">
        <v>579</v>
      </c>
      <c r="R23" s="33"/>
    </row>
    <row r="25" spans="1:18" s="1" customFormat="1">
      <c r="A25" s="29" t="s">
        <v>487</v>
      </c>
    </row>
    <row r="26" spans="1:18">
      <c r="A26" s="30" t="s">
        <v>591</v>
      </c>
      <c r="B26" s="30" t="s">
        <v>488</v>
      </c>
    </row>
    <row r="27" spans="1:18">
      <c r="A27" s="27" t="s">
        <v>577</v>
      </c>
      <c r="B27" s="27" t="s">
        <v>582</v>
      </c>
      <c r="C27" s="33" t="s">
        <v>596</v>
      </c>
    </row>
    <row r="28" spans="1:18">
      <c r="A28" s="5" t="s">
        <v>578</v>
      </c>
      <c r="B28" s="27" t="s">
        <v>457</v>
      </c>
      <c r="C28" s="33" t="s">
        <v>595</v>
      </c>
    </row>
    <row r="29" spans="1:18">
      <c r="A29" s="5" t="s">
        <v>579</v>
      </c>
      <c r="B29" s="27" t="s">
        <v>583</v>
      </c>
    </row>
    <row r="30" spans="1:18">
      <c r="A30" s="5" t="s">
        <v>580</v>
      </c>
      <c r="B30" s="27" t="s">
        <v>584</v>
      </c>
    </row>
    <row r="31" spans="1:18">
      <c r="A31" s="5" t="s">
        <v>581</v>
      </c>
      <c r="B31" s="27" t="s">
        <v>585</v>
      </c>
    </row>
  </sheetData>
  <phoneticPr fontId="40" type="noConversion"/>
  <conditionalFormatting sqref="A17:I17 K17:O17 R17:XFD17 A18:XFD18">
    <cfRule type="expression" dxfId="39" priority="11">
      <formula>OR(A$8="Settings",A$8="New")</formula>
    </cfRule>
  </conditionalFormatting>
  <conditionalFormatting sqref="A14:M14 O14 R14:XFD14 A15:XFD15">
    <cfRule type="expression" dxfId="38" priority="8">
      <formula>A$8="New"</formula>
    </cfRule>
  </conditionalFormatting>
  <conditionalFormatting sqref="A20:XFD20">
    <cfRule type="expression" dxfId="37" priority="10">
      <formula>OR(A$8="Settings",A$8="Edit")</formula>
    </cfRule>
  </conditionalFormatting>
  <conditionalFormatting sqref="A22:XFD23">
    <cfRule type="expression" dxfId="36" priority="9">
      <formula>OR(A$8="Edit",A$8="New")</formula>
    </cfRule>
  </conditionalFormatting>
  <conditionalFormatting sqref="B1:Q1">
    <cfRule type="expression" dxfId="35" priority="1">
      <formula>OR(B$1="",B$1="Unexecuted")</formula>
    </cfRule>
    <cfRule type="expression" dxfId="34" priority="2">
      <formula>B1="Warning"</formula>
    </cfRule>
    <cfRule type="expression" dxfId="33" priority="3">
      <formula>B1=B4</formula>
    </cfRule>
    <cfRule type="expression" dxfId="32" priority="4">
      <formula>B1&lt;&gt;B4</formula>
    </cfRule>
  </conditionalFormatting>
  <conditionalFormatting sqref="J17">
    <cfRule type="expression" dxfId="31" priority="7">
      <formula>J$8="New"</formula>
    </cfRule>
  </conditionalFormatting>
  <conditionalFormatting sqref="P14:Q14">
    <cfRule type="expression" dxfId="30" priority="18">
      <formula>N$8="New"</formula>
    </cfRule>
  </conditionalFormatting>
  <conditionalFormatting sqref="P17:Q17">
    <cfRule type="expression" dxfId="29" priority="6">
      <formula>N$8="New"</formula>
    </cfRule>
  </conditionalFormatting>
  <dataValidations count="2">
    <dataValidation type="list" allowBlank="1" showInputMessage="1" showErrorMessage="1" sqref="B8:R8" xr:uid="{C823D92C-5C50-4109-94F8-767C8D796365}">
      <formula1>"Edit, Settings, New"</formula1>
    </dataValidation>
    <dataValidation type="list" allowBlank="1" showInputMessage="1" showErrorMessage="1" sqref="B15:R15 B18:R18" xr:uid="{F71850C3-0E93-492F-B4B5-CC1D6A2203C8}">
      <formula1>"All,Active,Inactive"</formula1>
    </dataValidation>
  </dataValidations>
  <pageMargins left="0.7" right="0.7" top="0.75" bottom="0.75" header="0.3" footer="0.3"/>
  <pageSetup orientation="portrait" horizontalDpi="200" verticalDpi="20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C0F381-544A-4B69-ADA2-FCE56D2FAA0F}">
  <dimension ref="A1:O30"/>
  <sheetViews>
    <sheetView topLeftCell="A7" workbookViewId="0">
      <selection activeCell="D12" sqref="D12"/>
    </sheetView>
  </sheetViews>
  <sheetFormatPr defaultColWidth="21.6328125" defaultRowHeight="14.5"/>
  <cols>
    <col min="1" max="4" width="21.6328125" collapsed="1"/>
  </cols>
  <sheetData>
    <row r="1" spans="1:15">
      <c r="A1" t="s">
        <v>0</v>
      </c>
      <c r="B1" t="s">
        <v>43</v>
      </c>
      <c r="C1" t="s">
        <v>43</v>
      </c>
      <c r="D1" t="s">
        <v>43</v>
      </c>
      <c r="E1" t="s">
        <v>2</v>
      </c>
      <c r="F1" t="s">
        <v>2</v>
      </c>
      <c r="G1" t="s">
        <v>2</v>
      </c>
      <c r="H1" t="s">
        <v>2</v>
      </c>
      <c r="I1" t="s">
        <v>2</v>
      </c>
      <c r="J1" t="s">
        <v>2</v>
      </c>
      <c r="K1" t="s">
        <v>2</v>
      </c>
      <c r="L1" t="s">
        <v>1</v>
      </c>
      <c r="M1" t="s">
        <v>1</v>
      </c>
      <c r="N1" t="s">
        <v>2</v>
      </c>
      <c r="O1" t="s">
        <v>1</v>
      </c>
    </row>
    <row r="2" spans="1:15">
      <c r="A2" t="s">
        <v>430</v>
      </c>
      <c r="E2" t="s">
        <v>952</v>
      </c>
      <c r="F2" t="s">
        <v>952</v>
      </c>
      <c r="G2" t="s">
        <v>952</v>
      </c>
      <c r="H2" t="s">
        <v>952</v>
      </c>
      <c r="I2" t="s">
        <v>953</v>
      </c>
      <c r="J2" t="s">
        <v>557</v>
      </c>
      <c r="K2" t="s">
        <v>952</v>
      </c>
      <c r="N2" t="s">
        <v>552</v>
      </c>
    </row>
    <row r="3" spans="1:15" s="3" customFormat="1" ht="43.5">
      <c r="A3" s="3" t="s">
        <v>5</v>
      </c>
      <c r="B3" s="63" t="s">
        <v>608</v>
      </c>
      <c r="C3" s="83" t="s">
        <v>618</v>
      </c>
      <c r="D3" s="82" t="s">
        <v>622</v>
      </c>
      <c r="E3" s="3" t="s">
        <v>922</v>
      </c>
      <c r="F3" s="3" t="s">
        <v>923</v>
      </c>
      <c r="G3" s="3" t="s">
        <v>924</v>
      </c>
      <c r="H3" s="3" t="s">
        <v>925</v>
      </c>
      <c r="I3" s="3" t="s">
        <v>926</v>
      </c>
      <c r="J3" s="3" t="s">
        <v>927</v>
      </c>
      <c r="K3" s="3" t="s">
        <v>928</v>
      </c>
      <c r="L3" s="3" t="s">
        <v>929</v>
      </c>
      <c r="M3" s="3" t="s">
        <v>947</v>
      </c>
      <c r="N3" s="3" t="s">
        <v>948</v>
      </c>
      <c r="O3" s="65" t="s">
        <v>950</v>
      </c>
    </row>
    <row r="4" spans="1:15">
      <c r="A4" t="s">
        <v>888</v>
      </c>
      <c r="B4" s="58" t="s">
        <v>1</v>
      </c>
      <c r="C4" s="58" t="s">
        <v>1</v>
      </c>
      <c r="D4" s="58" t="s">
        <v>1</v>
      </c>
      <c r="E4" s="64" t="s">
        <v>2</v>
      </c>
      <c r="F4" s="64" t="s">
        <v>2</v>
      </c>
      <c r="G4" s="64" t="s">
        <v>2</v>
      </c>
      <c r="H4" s="64" t="s">
        <v>2</v>
      </c>
      <c r="I4" s="64" t="s">
        <v>2</v>
      </c>
      <c r="J4" s="64" t="s">
        <v>2</v>
      </c>
      <c r="K4" s="64" t="s">
        <v>2</v>
      </c>
      <c r="L4" s="66" t="s">
        <v>1</v>
      </c>
      <c r="M4" s="64" t="s">
        <v>2</v>
      </c>
      <c r="N4" s="64" t="s">
        <v>2</v>
      </c>
      <c r="O4" s="64" t="s">
        <v>1</v>
      </c>
    </row>
    <row r="5" spans="1:15">
      <c r="A5" t="s">
        <v>437</v>
      </c>
      <c r="B5">
        <f t="shared" ref="B5:O5" si="0">IF(B8="New",COUNTIFS($A$18:$A$23,"*$*",B18:B23,""),IF(B8="Edit",COUNTIFS($A$25:$A$28,"$",B25:B28,""),0))</f>
        <v>0</v>
      </c>
      <c r="C5">
        <f t="shared" si="0"/>
        <v>0</v>
      </c>
      <c r="D5">
        <f t="shared" si="0"/>
        <v>0</v>
      </c>
      <c r="E5">
        <f t="shared" si="0"/>
        <v>0</v>
      </c>
      <c r="F5">
        <f t="shared" si="0"/>
        <v>0</v>
      </c>
      <c r="G5">
        <f t="shared" si="0"/>
        <v>0</v>
      </c>
      <c r="H5">
        <f t="shared" si="0"/>
        <v>0</v>
      </c>
      <c r="I5">
        <f t="shared" si="0"/>
        <v>0</v>
      </c>
      <c r="J5">
        <f t="shared" si="0"/>
        <v>1</v>
      </c>
      <c r="K5">
        <f t="shared" si="0"/>
        <v>0</v>
      </c>
      <c r="L5">
        <f t="shared" si="0"/>
        <v>0</v>
      </c>
      <c r="M5">
        <f t="shared" si="0"/>
        <v>0</v>
      </c>
      <c r="N5">
        <f t="shared" si="0"/>
        <v>0</v>
      </c>
      <c r="O5">
        <f t="shared" si="0"/>
        <v>0</v>
      </c>
    </row>
    <row r="8" spans="1:15">
      <c r="A8" t="s">
        <v>438</v>
      </c>
      <c r="B8" t="s">
        <v>439</v>
      </c>
      <c r="C8" t="s">
        <v>441</v>
      </c>
      <c r="D8" t="s">
        <v>492</v>
      </c>
      <c r="E8" t="s">
        <v>439</v>
      </c>
      <c r="F8" t="s">
        <v>439</v>
      </c>
      <c r="G8" t="s">
        <v>439</v>
      </c>
      <c r="H8" t="s">
        <v>439</v>
      </c>
      <c r="I8" t="s">
        <v>439</v>
      </c>
      <c r="J8" t="s">
        <v>439</v>
      </c>
      <c r="K8" t="s">
        <v>439</v>
      </c>
      <c r="L8" t="s">
        <v>439</v>
      </c>
      <c r="M8" t="s">
        <v>441</v>
      </c>
      <c r="N8" t="s">
        <v>441</v>
      </c>
      <c r="O8" t="s">
        <v>441</v>
      </c>
    </row>
    <row r="10" spans="1:15" s="1" customFormat="1">
      <c r="A10" s="29" t="s">
        <v>544</v>
      </c>
      <c r="B10" s="29"/>
      <c r="C10" s="29"/>
      <c r="D10" s="29"/>
    </row>
    <row r="11" spans="1:15" ht="29">
      <c r="A11" s="28" t="s">
        <v>589</v>
      </c>
      <c r="B11" s="3" t="s">
        <v>1014</v>
      </c>
      <c r="C11" s="53"/>
      <c r="D11" s="53"/>
      <c r="E11" s="53"/>
      <c r="F11" s="53"/>
      <c r="G11" s="53"/>
      <c r="H11" s="53"/>
      <c r="I11" s="53"/>
      <c r="J11" s="53"/>
      <c r="K11" s="53"/>
      <c r="L11" s="53"/>
      <c r="M11" s="53"/>
      <c r="N11" s="53"/>
      <c r="O11" s="53"/>
    </row>
    <row r="12" spans="1:15">
      <c r="A12" s="28" t="s">
        <v>590</v>
      </c>
      <c r="B12" t="s">
        <v>566</v>
      </c>
      <c r="C12" s="53"/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</row>
    <row r="13" spans="1:15" s="1" customFormat="1">
      <c r="A13" s="29" t="s">
        <v>597</v>
      </c>
    </row>
    <row r="14" spans="1:15" ht="29">
      <c r="A14" t="s">
        <v>464</v>
      </c>
      <c r="B14" s="3" t="s">
        <v>609</v>
      </c>
      <c r="C14" t="str">
        <f>B18</f>
        <v>KEGAR4@GM.COM</v>
      </c>
      <c r="D14" t="str">
        <f>C14</f>
        <v>KEGAR4@GM.COM</v>
      </c>
      <c r="E14" s="3" t="s">
        <v>893</v>
      </c>
      <c r="F14" s="3" t="s">
        <v>893</v>
      </c>
      <c r="G14" s="3" t="s">
        <v>893</v>
      </c>
      <c r="H14" s="3" t="s">
        <v>893</v>
      </c>
      <c r="I14" s="3" t="s">
        <v>893</v>
      </c>
      <c r="J14" s="3" t="s">
        <v>893</v>
      </c>
      <c r="K14" s="3" t="s">
        <v>893</v>
      </c>
      <c r="L14" s="3" t="s">
        <v>893</v>
      </c>
      <c r="M14" t="s">
        <v>949</v>
      </c>
      <c r="N14" t="s">
        <v>949</v>
      </c>
      <c r="O14" t="s">
        <v>949</v>
      </c>
    </row>
    <row r="15" spans="1:15">
      <c r="A15" t="s">
        <v>446</v>
      </c>
      <c r="B15" t="s">
        <v>158</v>
      </c>
      <c r="C15" t="s">
        <v>158</v>
      </c>
      <c r="D15" t="s">
        <v>158</v>
      </c>
      <c r="E15" t="s">
        <v>158</v>
      </c>
      <c r="F15" t="s">
        <v>158</v>
      </c>
      <c r="G15" t="s">
        <v>158</v>
      </c>
      <c r="H15" t="s">
        <v>158</v>
      </c>
      <c r="I15" t="s">
        <v>158</v>
      </c>
      <c r="J15" t="s">
        <v>158</v>
      </c>
      <c r="K15" t="s">
        <v>158</v>
      </c>
      <c r="L15" t="s">
        <v>158</v>
      </c>
      <c r="M15" t="s">
        <v>158</v>
      </c>
      <c r="N15" t="s">
        <v>158</v>
      </c>
      <c r="O15" t="s">
        <v>158</v>
      </c>
    </row>
    <row r="16" spans="1:15">
      <c r="A16" t="s">
        <v>598</v>
      </c>
      <c r="B16" s="34" t="s">
        <v>614</v>
      </c>
      <c r="C16" s="80" t="str">
        <f>B21</f>
        <v>2ROLEBARU2 A</v>
      </c>
      <c r="D16" s="34" t="s">
        <v>614</v>
      </c>
      <c r="E16" s="34" t="s">
        <v>614</v>
      </c>
      <c r="F16" s="34" t="s">
        <v>614</v>
      </c>
      <c r="G16" s="34" t="s">
        <v>614</v>
      </c>
      <c r="H16" s="34" t="s">
        <v>614</v>
      </c>
      <c r="I16" s="34" t="s">
        <v>614</v>
      </c>
      <c r="J16" s="34" t="s">
        <v>614</v>
      </c>
      <c r="K16" s="34" t="s">
        <v>614</v>
      </c>
      <c r="L16" s="34" t="s">
        <v>614</v>
      </c>
      <c r="M16" s="67" t="s">
        <v>158</v>
      </c>
      <c r="N16" s="67" t="s">
        <v>158</v>
      </c>
      <c r="O16" s="67" t="s">
        <v>158</v>
      </c>
    </row>
    <row r="17" spans="1:15" s="1" customFormat="1">
      <c r="A17" s="29" t="s">
        <v>617</v>
      </c>
    </row>
    <row r="18" spans="1:15">
      <c r="A18" s="34" t="s">
        <v>599</v>
      </c>
      <c r="B18" t="s">
        <v>1011</v>
      </c>
      <c r="C18" t="s">
        <v>610</v>
      </c>
      <c r="D18" t="s">
        <v>610</v>
      </c>
      <c r="E18" t="s">
        <v>610</v>
      </c>
      <c r="F18" t="s">
        <v>933</v>
      </c>
      <c r="G18" s="64" t="s">
        <v>936</v>
      </c>
      <c r="H18" t="s">
        <v>940</v>
      </c>
      <c r="I18" t="s">
        <v>894</v>
      </c>
      <c r="J18" t="s">
        <v>894</v>
      </c>
      <c r="K18" t="s">
        <v>942</v>
      </c>
      <c r="L18" t="s">
        <v>944</v>
      </c>
      <c r="M18" t="s">
        <v>944</v>
      </c>
      <c r="N18" t="s">
        <v>944</v>
      </c>
      <c r="O18" t="s">
        <v>944</v>
      </c>
    </row>
    <row r="19" spans="1:15">
      <c r="A19" s="34" t="s">
        <v>600</v>
      </c>
      <c r="B19" s="81" t="s">
        <v>1008</v>
      </c>
      <c r="C19" t="s">
        <v>611</v>
      </c>
      <c r="D19" t="s">
        <v>611</v>
      </c>
      <c r="E19" t="s">
        <v>611</v>
      </c>
      <c r="F19" s="64" t="s">
        <v>934</v>
      </c>
      <c r="G19" s="64" t="s">
        <v>934</v>
      </c>
      <c r="H19" s="64" t="s">
        <v>934</v>
      </c>
      <c r="I19" t="s">
        <v>611</v>
      </c>
      <c r="J19" t="s">
        <v>611</v>
      </c>
      <c r="K19" t="s">
        <v>941</v>
      </c>
      <c r="L19" s="64" t="s">
        <v>945</v>
      </c>
      <c r="M19" s="64" t="s">
        <v>945</v>
      </c>
      <c r="N19" s="64" t="s">
        <v>945</v>
      </c>
      <c r="O19" s="64" t="s">
        <v>945</v>
      </c>
    </row>
    <row r="20" spans="1:15">
      <c r="A20" s="34" t="s">
        <v>601</v>
      </c>
      <c r="B20" s="81" t="s">
        <v>1009</v>
      </c>
      <c r="C20" s="34" t="s">
        <v>612</v>
      </c>
      <c r="D20" s="34" t="s">
        <v>612</v>
      </c>
      <c r="E20" s="34" t="s">
        <v>612</v>
      </c>
      <c r="F20" s="64" t="s">
        <v>935</v>
      </c>
      <c r="G20" s="64" t="s">
        <v>57</v>
      </c>
      <c r="H20" s="64" t="s">
        <v>57</v>
      </c>
      <c r="I20" s="34" t="s">
        <v>612</v>
      </c>
      <c r="J20" s="34"/>
      <c r="K20" s="34" t="s">
        <v>897</v>
      </c>
      <c r="L20" s="64" t="s">
        <v>946</v>
      </c>
      <c r="M20" s="64" t="s">
        <v>946</v>
      </c>
      <c r="N20" s="64" t="s">
        <v>946</v>
      </c>
      <c r="O20" s="64" t="s">
        <v>946</v>
      </c>
    </row>
    <row r="21" spans="1:15">
      <c r="A21" s="66" t="s">
        <v>603</v>
      </c>
      <c r="B21" s="84" t="s">
        <v>1012</v>
      </c>
      <c r="C21" s="34" t="s">
        <v>614</v>
      </c>
      <c r="D21" s="34" t="s">
        <v>614</v>
      </c>
      <c r="E21" s="64" t="s">
        <v>930</v>
      </c>
      <c r="F21" s="34" t="s">
        <v>614</v>
      </c>
      <c r="G21" s="64" t="s">
        <v>938</v>
      </c>
      <c r="H21" s="64" t="s">
        <v>939</v>
      </c>
      <c r="I21" s="64" t="s">
        <v>871</v>
      </c>
      <c r="J21" s="34" t="s">
        <v>614</v>
      </c>
      <c r="K21" s="64" t="s">
        <v>896</v>
      </c>
      <c r="L21" s="64" t="s">
        <v>943</v>
      </c>
      <c r="M21" s="64" t="s">
        <v>943</v>
      </c>
      <c r="N21" s="64" t="s">
        <v>943</v>
      </c>
      <c r="O21" s="64" t="s">
        <v>943</v>
      </c>
    </row>
    <row r="22" spans="1:15">
      <c r="A22" s="34" t="s">
        <v>602</v>
      </c>
      <c r="B22" t="s">
        <v>895</v>
      </c>
      <c r="C22" t="s">
        <v>613</v>
      </c>
      <c r="D22" t="s">
        <v>613</v>
      </c>
      <c r="E22" t="s">
        <v>613</v>
      </c>
      <c r="F22" s="64" t="s">
        <v>932</v>
      </c>
      <c r="G22" t="s">
        <v>613</v>
      </c>
      <c r="H22" t="s">
        <v>613</v>
      </c>
      <c r="I22" t="s">
        <v>613</v>
      </c>
      <c r="J22" t="s">
        <v>613</v>
      </c>
      <c r="K22" t="s">
        <v>613</v>
      </c>
      <c r="L22" t="s">
        <v>613</v>
      </c>
      <c r="M22" t="s">
        <v>613</v>
      </c>
      <c r="N22" t="s">
        <v>613</v>
      </c>
      <c r="O22" t="s">
        <v>613</v>
      </c>
    </row>
    <row r="23" spans="1:15">
      <c r="A23" s="64" t="s">
        <v>931</v>
      </c>
      <c r="B23" t="s">
        <v>895</v>
      </c>
      <c r="C23" t="s">
        <v>613</v>
      </c>
      <c r="D23" t="s">
        <v>613</v>
      </c>
      <c r="E23" t="s">
        <v>613</v>
      </c>
      <c r="F23" s="64" t="s">
        <v>932</v>
      </c>
      <c r="G23" t="s">
        <v>613</v>
      </c>
      <c r="H23" s="64" t="s">
        <v>937</v>
      </c>
      <c r="I23" t="s">
        <v>613</v>
      </c>
      <c r="J23" t="s">
        <v>613</v>
      </c>
      <c r="K23" t="s">
        <v>613</v>
      </c>
      <c r="L23" t="s">
        <v>613</v>
      </c>
      <c r="M23" t="s">
        <v>613</v>
      </c>
      <c r="N23" t="s">
        <v>613</v>
      </c>
      <c r="O23" t="s">
        <v>613</v>
      </c>
    </row>
    <row r="24" spans="1:15" s="1" customFormat="1">
      <c r="A24" s="29" t="s">
        <v>604</v>
      </c>
    </row>
    <row r="25" spans="1:15">
      <c r="A25" s="34" t="s">
        <v>605</v>
      </c>
      <c r="B25" s="34" t="s">
        <v>619</v>
      </c>
      <c r="C25" s="80" t="s">
        <v>1004</v>
      </c>
      <c r="D25" s="34" t="s">
        <v>619</v>
      </c>
      <c r="E25" s="34" t="s">
        <v>619</v>
      </c>
      <c r="F25" s="34" t="s">
        <v>619</v>
      </c>
      <c r="G25" s="34" t="s">
        <v>619</v>
      </c>
      <c r="H25" s="34" t="s">
        <v>619</v>
      </c>
      <c r="I25" s="34" t="s">
        <v>619</v>
      </c>
      <c r="J25" s="34" t="s">
        <v>619</v>
      </c>
      <c r="K25" s="34" t="s">
        <v>619</v>
      </c>
      <c r="L25" s="34" t="s">
        <v>619</v>
      </c>
      <c r="M25" s="68" t="s">
        <v>954</v>
      </c>
      <c r="N25" s="68" t="s">
        <v>956</v>
      </c>
      <c r="O25" s="68" t="s">
        <v>958</v>
      </c>
    </row>
    <row r="26" spans="1:15">
      <c r="A26" s="34" t="s">
        <v>601</v>
      </c>
      <c r="B26" s="34" t="s">
        <v>620</v>
      </c>
      <c r="C26" s="80" t="s">
        <v>1005</v>
      </c>
      <c r="D26" s="34" t="s">
        <v>620</v>
      </c>
      <c r="E26" s="34" t="s">
        <v>620</v>
      </c>
      <c r="F26" s="34" t="s">
        <v>620</v>
      </c>
      <c r="G26" s="34" t="s">
        <v>620</v>
      </c>
      <c r="H26" s="34" t="s">
        <v>620</v>
      </c>
      <c r="I26" s="34" t="s">
        <v>620</v>
      </c>
      <c r="J26" s="34" t="s">
        <v>620</v>
      </c>
      <c r="K26" s="34" t="s">
        <v>620</v>
      </c>
      <c r="L26" s="34" t="s">
        <v>620</v>
      </c>
      <c r="M26" s="68" t="s">
        <v>955</v>
      </c>
      <c r="N26" s="68" t="s">
        <v>957</v>
      </c>
      <c r="O26" s="68" t="s">
        <v>959</v>
      </c>
    </row>
    <row r="27" spans="1:15">
      <c r="A27" s="34" t="s">
        <v>603</v>
      </c>
      <c r="B27" s="34" t="s">
        <v>621</v>
      </c>
      <c r="C27" s="34" t="s">
        <v>1013</v>
      </c>
      <c r="D27" s="34" t="s">
        <v>621</v>
      </c>
      <c r="E27" s="34" t="s">
        <v>621</v>
      </c>
      <c r="F27" s="34" t="s">
        <v>621</v>
      </c>
      <c r="G27" s="34" t="s">
        <v>621</v>
      </c>
      <c r="H27" s="34" t="s">
        <v>621</v>
      </c>
      <c r="I27" s="34" t="s">
        <v>621</v>
      </c>
      <c r="J27" s="34" t="s">
        <v>621</v>
      </c>
      <c r="K27" s="34" t="s">
        <v>621</v>
      </c>
      <c r="L27" s="34" t="s">
        <v>621</v>
      </c>
      <c r="M27" s="64" t="s">
        <v>943</v>
      </c>
      <c r="N27" t="s">
        <v>853</v>
      </c>
      <c r="O27" s="64" t="s">
        <v>951</v>
      </c>
    </row>
    <row r="28" spans="1:15">
      <c r="A28" s="34" t="s">
        <v>606</v>
      </c>
      <c r="B28" t="s">
        <v>607</v>
      </c>
      <c r="C28" t="s">
        <v>447</v>
      </c>
      <c r="D28" t="s">
        <v>607</v>
      </c>
      <c r="E28" t="s">
        <v>607</v>
      </c>
      <c r="F28" t="s">
        <v>607</v>
      </c>
      <c r="G28" t="s">
        <v>607</v>
      </c>
      <c r="H28" t="s">
        <v>607</v>
      </c>
      <c r="I28" t="s">
        <v>607</v>
      </c>
      <c r="J28" t="s">
        <v>607</v>
      </c>
      <c r="K28" t="s">
        <v>607</v>
      </c>
      <c r="L28" t="s">
        <v>607</v>
      </c>
      <c r="M28" t="s">
        <v>447</v>
      </c>
      <c r="N28" t="s">
        <v>447</v>
      </c>
      <c r="O28" t="s">
        <v>607</v>
      </c>
    </row>
    <row r="29" spans="1:15" s="1" customFormat="1">
      <c r="A29" s="29" t="s">
        <v>615</v>
      </c>
    </row>
    <row r="30" spans="1:15">
      <c r="A30" s="34" t="s">
        <v>616</v>
      </c>
      <c r="B30" t="str">
        <f>IF(B8="Verification","Yes", "No")</f>
        <v>No</v>
      </c>
      <c r="C30" t="str">
        <f t="shared" ref="C30:O30" si="1">IF(C8="Verification","Yes", "No")</f>
        <v>No</v>
      </c>
      <c r="D30" t="str">
        <f t="shared" si="1"/>
        <v>Yes</v>
      </c>
      <c r="E30" t="str">
        <f t="shared" si="1"/>
        <v>No</v>
      </c>
      <c r="F30" t="str">
        <f t="shared" si="1"/>
        <v>No</v>
      </c>
      <c r="G30" t="str">
        <f t="shared" si="1"/>
        <v>No</v>
      </c>
      <c r="H30" t="str">
        <f t="shared" si="1"/>
        <v>No</v>
      </c>
      <c r="I30" t="str">
        <f t="shared" si="1"/>
        <v>No</v>
      </c>
      <c r="J30" t="str">
        <f t="shared" si="1"/>
        <v>No</v>
      </c>
      <c r="K30" t="str">
        <f t="shared" si="1"/>
        <v>No</v>
      </c>
      <c r="L30" t="str">
        <f t="shared" si="1"/>
        <v>No</v>
      </c>
      <c r="M30" t="str">
        <f t="shared" si="1"/>
        <v>No</v>
      </c>
      <c r="N30" t="str">
        <f t="shared" si="1"/>
        <v>No</v>
      </c>
      <c r="O30" t="str">
        <f t="shared" si="1"/>
        <v>No</v>
      </c>
    </row>
  </sheetData>
  <phoneticPr fontId="40" type="noConversion"/>
  <conditionalFormatting sqref="A14:XFD14 A16:XFD16">
    <cfRule type="expression" dxfId="28" priority="11">
      <formula>A$8="New"</formula>
    </cfRule>
  </conditionalFormatting>
  <conditionalFormatting sqref="A18:XFD20 A21 C21:XFD21 A22:XFD23">
    <cfRule type="expression" dxfId="27" priority="7">
      <formula>A$8="Verification"</formula>
    </cfRule>
    <cfRule type="expression" dxfId="26" priority="10">
      <formula>A$8="Edit"</formula>
    </cfRule>
  </conditionalFormatting>
  <conditionalFormatting sqref="A25:XFD28">
    <cfRule type="expression" dxfId="25" priority="5">
      <formula>A$8="Verification"</formula>
    </cfRule>
    <cfRule type="expression" dxfId="24" priority="9">
      <formula>A$8="New"</formula>
    </cfRule>
  </conditionalFormatting>
  <conditionalFormatting sqref="B1:O1">
    <cfRule type="expression" dxfId="23" priority="1">
      <formula>OR(B$1="",B$1="Unexecuted")</formula>
    </cfRule>
    <cfRule type="expression" dxfId="22" priority="2">
      <formula>B1="Warning"</formula>
    </cfRule>
    <cfRule type="expression" dxfId="21" priority="3">
      <formula>B1=B4</formula>
    </cfRule>
    <cfRule type="expression" dxfId="20" priority="4">
      <formula>B1&lt;&gt;B4</formula>
    </cfRule>
  </conditionalFormatting>
  <dataValidations count="4">
    <dataValidation type="list" allowBlank="1" showInputMessage="1" showErrorMessage="1" sqref="B30:O30" xr:uid="{2E925797-1F27-42D7-B0B2-C0E35BB3EBEF}">
      <formula1>"Yes,No"</formula1>
    </dataValidation>
    <dataValidation type="list" allowBlank="1" showInputMessage="1" showErrorMessage="1" sqref="B28:O28" xr:uid="{23A658F0-579B-4EEE-887A-7CC539F710B6}">
      <formula1>"Active, Inactive"</formula1>
    </dataValidation>
    <dataValidation type="list" allowBlank="1" showInputMessage="1" showErrorMessage="1" sqref="B8:O8" xr:uid="{A873D311-6C7B-4DCC-BE02-B8A1DB4929FB}">
      <formula1>"New,Edit,Verification"</formula1>
    </dataValidation>
    <dataValidation type="list" allowBlank="1" showInputMessage="1" showErrorMessage="1" sqref="B15:O15" xr:uid="{61FB5501-6902-480A-9CDA-C19FCB07F004}">
      <formula1>"All,Aktif,Tidak Aktif,Belum Verifikasi"</formula1>
    </dataValidation>
  </dataValidations>
  <pageMargins left="0.7" right="0.7" top="0.75" bottom="0.75" header="0.3" footer="0.3"/>
  <pageSetup orientation="portrait" horizontalDpi="200" verticalDpi="20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F65AF-EEA2-47B1-AFA4-038B2AE95DA7}">
  <dimension ref="A1:Z35"/>
  <sheetViews>
    <sheetView topLeftCell="A15" zoomScaleNormal="100" workbookViewId="0">
      <pane xSplit="1" topLeftCell="B1" activePane="topRight" state="frozen"/>
      <selection pane="topRight" activeCell="A20" sqref="A20:A29"/>
    </sheetView>
  </sheetViews>
  <sheetFormatPr defaultColWidth="21.453125" defaultRowHeight="14.5"/>
  <sheetData>
    <row r="1" spans="1:26">
      <c r="A1" t="s">
        <v>0</v>
      </c>
      <c r="B1" s="90" t="s">
        <v>1</v>
      </c>
      <c r="C1" s="90" t="s">
        <v>1</v>
      </c>
      <c r="D1" s="90" t="s">
        <v>1</v>
      </c>
      <c r="E1" s="90" t="s">
        <v>2</v>
      </c>
      <c r="F1" s="90" t="s">
        <v>2</v>
      </c>
      <c r="G1" s="90" t="s">
        <v>2</v>
      </c>
      <c r="H1" s="90" t="s">
        <v>2</v>
      </c>
      <c r="I1" s="90" t="s">
        <v>2</v>
      </c>
      <c r="J1" s="90" t="s">
        <v>2</v>
      </c>
      <c r="K1" s="90" t="s">
        <v>2</v>
      </c>
      <c r="L1" s="90" t="s">
        <v>2</v>
      </c>
      <c r="M1" s="90" t="s">
        <v>2</v>
      </c>
      <c r="N1" s="90" t="s">
        <v>1</v>
      </c>
      <c r="O1" s="90" t="s">
        <v>2</v>
      </c>
      <c r="P1" s="90" t="s">
        <v>2</v>
      </c>
      <c r="Q1" s="90" t="s">
        <v>2</v>
      </c>
      <c r="R1" s="90" t="s">
        <v>2</v>
      </c>
      <c r="S1" s="90" t="s">
        <v>2</v>
      </c>
      <c r="T1" s="90" t="s">
        <v>2</v>
      </c>
      <c r="U1" s="90" t="s">
        <v>2</v>
      </c>
      <c r="V1" s="90" t="s">
        <v>2</v>
      </c>
      <c r="W1" s="90" t="s">
        <v>1</v>
      </c>
      <c r="X1" s="90" t="s">
        <v>2</v>
      </c>
      <c r="Y1" s="90" t="s">
        <v>1</v>
      </c>
      <c r="Z1" s="90" t="s">
        <v>2</v>
      </c>
    </row>
    <row r="2" spans="1:26">
      <c r="A2" t="s">
        <v>430</v>
      </c>
      <c r="E2" t="s">
        <v>995</v>
      </c>
      <c r="F2" t="s">
        <v>996</v>
      </c>
      <c r="G2" t="s">
        <v>997</v>
      </c>
      <c r="H2" t="s">
        <v>998</v>
      </c>
      <c r="I2" t="s">
        <v>999</v>
      </c>
      <c r="J2" t="s">
        <v>1000</v>
      </c>
      <c r="K2" t="s">
        <v>1001</v>
      </c>
      <c r="L2" t="s">
        <v>1002</v>
      </c>
      <c r="M2" t="s">
        <v>1003</v>
      </c>
      <c r="O2" t="s">
        <v>996</v>
      </c>
      <c r="P2" t="s">
        <v>952</v>
      </c>
      <c r="Q2" t="s">
        <v>952</v>
      </c>
      <c r="R2" t="s">
        <v>952</v>
      </c>
      <c r="S2" t="s">
        <v>952</v>
      </c>
      <c r="T2" t="s">
        <v>952</v>
      </c>
      <c r="U2" t="s">
        <v>952</v>
      </c>
      <c r="V2" t="s">
        <v>952</v>
      </c>
      <c r="X2" t="s">
        <v>952</v>
      </c>
      <c r="Z2" t="s">
        <v>952</v>
      </c>
    </row>
    <row r="3" spans="1:26" s="3" customFormat="1" ht="43.5">
      <c r="A3" s="3" t="s">
        <v>5</v>
      </c>
      <c r="B3" s="70" t="s">
        <v>961</v>
      </c>
      <c r="C3" s="3" t="s">
        <v>962</v>
      </c>
      <c r="D3" s="3" t="s">
        <v>963</v>
      </c>
      <c r="E3" s="3" t="s">
        <v>970</v>
      </c>
      <c r="F3" s="3" t="s">
        <v>971</v>
      </c>
      <c r="G3" s="3" t="s">
        <v>972</v>
      </c>
      <c r="H3" s="3" t="s">
        <v>973</v>
      </c>
      <c r="I3" s="79" t="s">
        <v>984</v>
      </c>
      <c r="J3" s="3" t="s">
        <v>974</v>
      </c>
      <c r="K3" s="3" t="s">
        <v>975</v>
      </c>
      <c r="L3" s="3" t="s">
        <v>976</v>
      </c>
      <c r="M3" s="3" t="s">
        <v>977</v>
      </c>
      <c r="N3" s="3" t="s">
        <v>978</v>
      </c>
      <c r="O3" s="3" t="s">
        <v>979</v>
      </c>
      <c r="P3" s="3" t="s">
        <v>970</v>
      </c>
      <c r="Q3" s="3" t="s">
        <v>971</v>
      </c>
      <c r="R3" s="3" t="s">
        <v>972</v>
      </c>
      <c r="S3" s="3" t="s">
        <v>973</v>
      </c>
      <c r="T3" s="79" t="s">
        <v>984</v>
      </c>
      <c r="U3" s="3" t="s">
        <v>974</v>
      </c>
      <c r="V3" s="3" t="s">
        <v>975</v>
      </c>
      <c r="W3" s="3" t="s">
        <v>976</v>
      </c>
      <c r="X3" s="3" t="s">
        <v>977</v>
      </c>
      <c r="Y3" s="3" t="s">
        <v>978</v>
      </c>
      <c r="Z3" s="3" t="s">
        <v>979</v>
      </c>
    </row>
    <row r="4" spans="1:26">
      <c r="A4" t="s">
        <v>888</v>
      </c>
      <c r="B4" s="58" t="s">
        <v>1</v>
      </c>
      <c r="C4" s="69" t="s">
        <v>1</v>
      </c>
      <c r="D4" s="69" t="s">
        <v>1</v>
      </c>
      <c r="E4" s="76" t="s">
        <v>2</v>
      </c>
      <c r="F4" s="76" t="s">
        <v>2</v>
      </c>
      <c r="G4" s="76" t="s">
        <v>2</v>
      </c>
      <c r="H4" s="76" t="s">
        <v>2</v>
      </c>
      <c r="I4" s="76" t="s">
        <v>2</v>
      </c>
      <c r="J4" s="76" t="s">
        <v>2</v>
      </c>
      <c r="K4" s="92" t="s">
        <v>1</v>
      </c>
      <c r="L4" s="76" t="s">
        <v>2</v>
      </c>
      <c r="M4" s="76" t="s">
        <v>2</v>
      </c>
      <c r="N4" s="76" t="s">
        <v>1</v>
      </c>
      <c r="O4" s="76" t="s">
        <v>2</v>
      </c>
      <c r="P4" s="77" t="s">
        <v>2</v>
      </c>
      <c r="Q4" s="77" t="s">
        <v>2</v>
      </c>
      <c r="R4" s="77" t="s">
        <v>2</v>
      </c>
      <c r="S4" s="77" t="s">
        <v>2</v>
      </c>
      <c r="T4" s="77" t="s">
        <v>2</v>
      </c>
      <c r="U4" s="77" t="s">
        <v>2</v>
      </c>
      <c r="V4" s="91" t="s">
        <v>1</v>
      </c>
      <c r="W4" s="77" t="s">
        <v>2</v>
      </c>
      <c r="X4" s="77" t="s">
        <v>2</v>
      </c>
      <c r="Y4" s="77" t="s">
        <v>1</v>
      </c>
      <c r="Z4" s="77" t="s">
        <v>2</v>
      </c>
    </row>
    <row r="5" spans="1:26">
      <c r="A5" t="s">
        <v>437</v>
      </c>
      <c r="B5">
        <f>COUNTIFS($A$20:$A$29,"*$*",B20:B29,"")</f>
        <v>0</v>
      </c>
      <c r="C5">
        <f t="shared" ref="C5:Z5" si="0">COUNTIFS($A$20:$A$29,"*$*",C20:C29,"")</f>
        <v>0</v>
      </c>
      <c r="D5">
        <f t="shared" si="0"/>
        <v>10</v>
      </c>
      <c r="E5">
        <f t="shared" si="0"/>
        <v>0</v>
      </c>
      <c r="F5">
        <f t="shared" si="0"/>
        <v>0</v>
      </c>
      <c r="G5">
        <f t="shared" si="0"/>
        <v>0</v>
      </c>
      <c r="H5">
        <f t="shared" si="0"/>
        <v>0</v>
      </c>
      <c r="I5">
        <f t="shared" si="0"/>
        <v>0</v>
      </c>
      <c r="J5">
        <f t="shared" si="0"/>
        <v>0</v>
      </c>
      <c r="K5">
        <f t="shared" si="0"/>
        <v>0</v>
      </c>
      <c r="L5">
        <f t="shared" si="0"/>
        <v>0</v>
      </c>
      <c r="M5">
        <f t="shared" si="0"/>
        <v>0</v>
      </c>
      <c r="N5">
        <f t="shared" si="0"/>
        <v>0</v>
      </c>
      <c r="O5">
        <f t="shared" si="0"/>
        <v>0</v>
      </c>
      <c r="P5">
        <f t="shared" si="0"/>
        <v>0</v>
      </c>
      <c r="Q5">
        <f t="shared" si="0"/>
        <v>0</v>
      </c>
      <c r="R5">
        <f t="shared" si="0"/>
        <v>0</v>
      </c>
      <c r="S5">
        <f t="shared" si="0"/>
        <v>0</v>
      </c>
      <c r="T5">
        <f t="shared" si="0"/>
        <v>0</v>
      </c>
      <c r="U5">
        <f t="shared" si="0"/>
        <v>0</v>
      </c>
      <c r="V5">
        <f t="shared" si="0"/>
        <v>0</v>
      </c>
      <c r="W5">
        <f t="shared" si="0"/>
        <v>0</v>
      </c>
      <c r="X5">
        <f t="shared" si="0"/>
        <v>0</v>
      </c>
      <c r="Y5">
        <f t="shared" si="0"/>
        <v>0</v>
      </c>
      <c r="Z5">
        <f t="shared" si="0"/>
        <v>0</v>
      </c>
    </row>
    <row r="8" spans="1:26">
      <c r="A8" t="s">
        <v>438</v>
      </c>
      <c r="B8" t="s">
        <v>439</v>
      </c>
      <c r="C8" t="s">
        <v>441</v>
      </c>
      <c r="D8" t="s">
        <v>964</v>
      </c>
      <c r="E8" t="s">
        <v>439</v>
      </c>
      <c r="F8" t="s">
        <v>439</v>
      </c>
      <c r="G8" t="s">
        <v>439</v>
      </c>
      <c r="H8" t="s">
        <v>439</v>
      </c>
      <c r="I8" t="s">
        <v>439</v>
      </c>
      <c r="J8" t="s">
        <v>439</v>
      </c>
      <c r="K8" t="s">
        <v>439</v>
      </c>
      <c r="L8" t="s">
        <v>439</v>
      </c>
      <c r="M8" t="s">
        <v>439</v>
      </c>
      <c r="N8" t="s">
        <v>439</v>
      </c>
      <c r="O8" t="s">
        <v>439</v>
      </c>
      <c r="P8" t="s">
        <v>441</v>
      </c>
      <c r="Q8" t="s">
        <v>441</v>
      </c>
      <c r="R8" t="s">
        <v>441</v>
      </c>
      <c r="S8" t="s">
        <v>441</v>
      </c>
      <c r="T8" t="s">
        <v>441</v>
      </c>
      <c r="U8" t="s">
        <v>441</v>
      </c>
      <c r="V8" t="s">
        <v>441</v>
      </c>
      <c r="W8" t="s">
        <v>441</v>
      </c>
      <c r="X8" t="s">
        <v>441</v>
      </c>
      <c r="Y8" t="s">
        <v>441</v>
      </c>
      <c r="Z8" t="s">
        <v>441</v>
      </c>
    </row>
    <row r="10" spans="1:26" s="1" customFormat="1">
      <c r="A10" s="29" t="s">
        <v>597</v>
      </c>
    </row>
    <row r="11" spans="1:26">
      <c r="A11" t="s">
        <v>898</v>
      </c>
      <c r="B11" s="3" t="s">
        <v>158</v>
      </c>
      <c r="C11" s="3" t="s">
        <v>158</v>
      </c>
      <c r="E11" s="3" t="s">
        <v>158</v>
      </c>
      <c r="F11" s="3" t="s">
        <v>158</v>
      </c>
      <c r="G11" s="3" t="s">
        <v>158</v>
      </c>
      <c r="H11" s="3" t="s">
        <v>158</v>
      </c>
      <c r="I11" s="3" t="s">
        <v>158</v>
      </c>
      <c r="J11" s="3" t="s">
        <v>158</v>
      </c>
      <c r="K11" s="3" t="s">
        <v>158</v>
      </c>
      <c r="L11" s="3" t="s">
        <v>158</v>
      </c>
      <c r="M11" s="3" t="s">
        <v>158</v>
      </c>
      <c r="N11" s="3" t="s">
        <v>158</v>
      </c>
      <c r="O11" s="3" t="s">
        <v>158</v>
      </c>
      <c r="P11" s="3" t="s">
        <v>158</v>
      </c>
      <c r="Q11" s="3" t="s">
        <v>158</v>
      </c>
      <c r="R11" s="3" t="s">
        <v>158</v>
      </c>
      <c r="S11" s="3" t="s">
        <v>158</v>
      </c>
      <c r="T11" s="3" t="s">
        <v>158</v>
      </c>
      <c r="U11" s="3" t="s">
        <v>158</v>
      </c>
      <c r="V11" s="3" t="s">
        <v>158</v>
      </c>
      <c r="W11" s="3" t="s">
        <v>158</v>
      </c>
      <c r="X11" s="3" t="s">
        <v>158</v>
      </c>
      <c r="Y11" s="3" t="s">
        <v>158</v>
      </c>
      <c r="Z11" s="3" t="s">
        <v>158</v>
      </c>
    </row>
    <row r="12" spans="1:26">
      <c r="A12" t="s">
        <v>899</v>
      </c>
      <c r="B12" t="s">
        <v>158</v>
      </c>
      <c r="C12" t="s">
        <v>158</v>
      </c>
      <c r="E12" t="s">
        <v>158</v>
      </c>
      <c r="F12" t="s">
        <v>158</v>
      </c>
      <c r="G12" t="s">
        <v>158</v>
      </c>
      <c r="H12" t="s">
        <v>158</v>
      </c>
      <c r="I12" t="s">
        <v>158</v>
      </c>
      <c r="J12" t="s">
        <v>158</v>
      </c>
      <c r="K12" t="s">
        <v>158</v>
      </c>
      <c r="L12" t="s">
        <v>158</v>
      </c>
      <c r="M12" t="s">
        <v>158</v>
      </c>
      <c r="N12" t="s">
        <v>158</v>
      </c>
      <c r="O12" t="s">
        <v>158</v>
      </c>
      <c r="P12" t="s">
        <v>158</v>
      </c>
      <c r="Q12" t="s">
        <v>158</v>
      </c>
      <c r="R12" t="s">
        <v>158</v>
      </c>
      <c r="S12" t="s">
        <v>158</v>
      </c>
      <c r="T12" t="s">
        <v>158</v>
      </c>
      <c r="U12" t="s">
        <v>158</v>
      </c>
      <c r="V12" t="s">
        <v>158</v>
      </c>
      <c r="W12" t="s">
        <v>158</v>
      </c>
      <c r="X12" t="s">
        <v>158</v>
      </c>
      <c r="Y12" t="s">
        <v>158</v>
      </c>
      <c r="Z12" t="s">
        <v>158</v>
      </c>
    </row>
    <row r="13" spans="1:26" ht="29">
      <c r="A13" s="3" t="s">
        <v>900</v>
      </c>
      <c r="B13" s="4" t="s">
        <v>919</v>
      </c>
      <c r="C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29">
      <c r="A14" s="3" t="s">
        <v>901</v>
      </c>
      <c r="B14" s="4" t="s">
        <v>920</v>
      </c>
      <c r="C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>
      <c r="A15" s="3" t="s">
        <v>902</v>
      </c>
      <c r="B15" s="71" t="s">
        <v>921</v>
      </c>
      <c r="C15" s="90" t="s">
        <v>1027</v>
      </c>
      <c r="D15" s="71" t="s">
        <v>921</v>
      </c>
      <c r="E15" s="71"/>
      <c r="F15" s="71"/>
      <c r="G15" s="71"/>
      <c r="H15" s="71"/>
      <c r="I15" s="71"/>
      <c r="J15" s="71"/>
      <c r="K15" s="71"/>
      <c r="L15" s="71"/>
      <c r="M15" s="71"/>
      <c r="N15" s="71"/>
      <c r="O15" s="71"/>
      <c r="P15" s="77" t="s">
        <v>992</v>
      </c>
      <c r="Q15" s="77" t="s">
        <v>992</v>
      </c>
      <c r="R15" s="77" t="s">
        <v>992</v>
      </c>
      <c r="S15" s="77" t="s">
        <v>992</v>
      </c>
      <c r="T15" s="77" t="s">
        <v>992</v>
      </c>
      <c r="U15" s="77" t="s">
        <v>992</v>
      </c>
      <c r="V15" s="77" t="s">
        <v>992</v>
      </c>
      <c r="W15" s="77" t="s">
        <v>992</v>
      </c>
      <c r="X15" s="77" t="s">
        <v>992</v>
      </c>
      <c r="Y15" s="77" t="s">
        <v>992</v>
      </c>
      <c r="Z15" s="77" t="s">
        <v>992</v>
      </c>
    </row>
    <row r="16" spans="1:26">
      <c r="A16" s="3" t="s">
        <v>903</v>
      </c>
      <c r="B16" t="s">
        <v>158</v>
      </c>
      <c r="C16" t="s">
        <v>158</v>
      </c>
      <c r="E16" t="s">
        <v>158</v>
      </c>
      <c r="F16" t="s">
        <v>158</v>
      </c>
      <c r="G16" t="s">
        <v>158</v>
      </c>
      <c r="H16" t="s">
        <v>158</v>
      </c>
      <c r="I16" t="s">
        <v>158</v>
      </c>
      <c r="J16" t="s">
        <v>158</v>
      </c>
      <c r="K16" t="s">
        <v>158</v>
      </c>
      <c r="L16" t="s">
        <v>158</v>
      </c>
      <c r="M16" t="s">
        <v>158</v>
      </c>
      <c r="N16" t="s">
        <v>158</v>
      </c>
      <c r="O16" t="s">
        <v>158</v>
      </c>
      <c r="P16" t="s">
        <v>158</v>
      </c>
      <c r="Q16" t="s">
        <v>158</v>
      </c>
      <c r="R16" t="s">
        <v>158</v>
      </c>
      <c r="S16" t="s">
        <v>158</v>
      </c>
      <c r="T16" t="s">
        <v>158</v>
      </c>
      <c r="U16" t="s">
        <v>158</v>
      </c>
      <c r="V16" t="s">
        <v>158</v>
      </c>
      <c r="W16" t="s">
        <v>158</v>
      </c>
      <c r="X16" t="s">
        <v>158</v>
      </c>
      <c r="Y16" t="s">
        <v>158</v>
      </c>
      <c r="Z16" t="s">
        <v>158</v>
      </c>
    </row>
    <row r="17" spans="1:26" ht="29">
      <c r="A17" s="3" t="s">
        <v>904</v>
      </c>
      <c r="B17" s="4" t="s">
        <v>919</v>
      </c>
      <c r="C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29">
      <c r="A18" s="3" t="s">
        <v>905</v>
      </c>
      <c r="B18" s="4" t="s">
        <v>920</v>
      </c>
      <c r="C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s="1" customFormat="1">
      <c r="A19" s="29" t="s">
        <v>1026</v>
      </c>
    </row>
    <row r="20" spans="1:26">
      <c r="A20" s="62" t="s">
        <v>907</v>
      </c>
      <c r="B20" t="s">
        <v>960</v>
      </c>
      <c r="C20" t="s">
        <v>960</v>
      </c>
      <c r="E20" t="s">
        <v>960</v>
      </c>
      <c r="F20" t="s">
        <v>906</v>
      </c>
      <c r="G20" t="s">
        <v>906</v>
      </c>
      <c r="H20" t="s">
        <v>906</v>
      </c>
      <c r="I20" t="s">
        <v>960</v>
      </c>
      <c r="J20" t="s">
        <v>960</v>
      </c>
      <c r="K20" t="s">
        <v>906</v>
      </c>
      <c r="L20" t="s">
        <v>960</v>
      </c>
      <c r="M20" t="s">
        <v>960</v>
      </c>
      <c r="N20" t="s">
        <v>960</v>
      </c>
      <c r="O20" t="s">
        <v>906</v>
      </c>
      <c r="P20" t="s">
        <v>960</v>
      </c>
      <c r="Q20" t="s">
        <v>960</v>
      </c>
      <c r="R20" t="s">
        <v>960</v>
      </c>
      <c r="S20" t="s">
        <v>960</v>
      </c>
      <c r="T20" t="s">
        <v>960</v>
      </c>
      <c r="U20" t="s">
        <v>960</v>
      </c>
      <c r="V20" t="s">
        <v>960</v>
      </c>
      <c r="W20" t="s">
        <v>960</v>
      </c>
      <c r="X20" t="s">
        <v>960</v>
      </c>
      <c r="Y20" t="s">
        <v>960</v>
      </c>
      <c r="Z20" t="s">
        <v>960</v>
      </c>
    </row>
    <row r="21" spans="1:26">
      <c r="A21" s="62" t="s">
        <v>908</v>
      </c>
      <c r="B21" s="73" t="s">
        <v>968</v>
      </c>
      <c r="C21" s="88" t="s">
        <v>1025</v>
      </c>
      <c r="E21" s="73" t="s">
        <v>968</v>
      </c>
      <c r="F21" s="77" t="s">
        <v>980</v>
      </c>
      <c r="G21" s="77" t="s">
        <v>980</v>
      </c>
      <c r="H21" s="77" t="s">
        <v>983</v>
      </c>
      <c r="I21" s="77" t="s">
        <v>987</v>
      </c>
      <c r="J21" s="77" t="s">
        <v>987</v>
      </c>
      <c r="K21" s="77" t="s">
        <v>988</v>
      </c>
      <c r="L21" s="77" t="s">
        <v>989</v>
      </c>
      <c r="M21" s="77" t="s">
        <v>989</v>
      </c>
      <c r="N21" s="77" t="s">
        <v>989</v>
      </c>
      <c r="O21" s="77" t="s">
        <v>991</v>
      </c>
      <c r="P21" s="77" t="s">
        <v>968</v>
      </c>
      <c r="Q21" s="77" t="s">
        <v>992</v>
      </c>
      <c r="R21" s="77" t="s">
        <v>992</v>
      </c>
      <c r="S21" s="77" t="s">
        <v>992</v>
      </c>
      <c r="T21" s="77" t="s">
        <v>992</v>
      </c>
      <c r="U21" s="77" t="s">
        <v>992</v>
      </c>
      <c r="V21" s="77" t="s">
        <v>992</v>
      </c>
      <c r="W21" s="77" t="s">
        <v>992</v>
      </c>
      <c r="X21" s="77" t="s">
        <v>992</v>
      </c>
      <c r="Y21" s="77" t="s">
        <v>992</v>
      </c>
      <c r="Z21" s="77" t="s">
        <v>992</v>
      </c>
    </row>
    <row r="22" spans="1:26">
      <c r="A22" s="62" t="s">
        <v>909</v>
      </c>
      <c r="B22" s="74" t="s">
        <v>919</v>
      </c>
      <c r="C22" s="72" t="s">
        <v>965</v>
      </c>
      <c r="E22" s="74" t="s">
        <v>919</v>
      </c>
      <c r="F22" s="78" t="s">
        <v>981</v>
      </c>
      <c r="G22" s="78" t="s">
        <v>981</v>
      </c>
      <c r="H22" s="78" t="s">
        <v>981</v>
      </c>
      <c r="I22" s="74" t="s">
        <v>919</v>
      </c>
      <c r="J22" s="74" t="s">
        <v>919</v>
      </c>
      <c r="K22" s="74" t="s">
        <v>919</v>
      </c>
      <c r="L22" s="74" t="s">
        <v>919</v>
      </c>
      <c r="M22" s="74" t="s">
        <v>919</v>
      </c>
      <c r="N22" s="74" t="s">
        <v>919</v>
      </c>
      <c r="O22" s="74" t="s">
        <v>919</v>
      </c>
      <c r="P22" s="72" t="s">
        <v>965</v>
      </c>
      <c r="Q22" s="78" t="s">
        <v>981</v>
      </c>
      <c r="R22" s="72" t="s">
        <v>965</v>
      </c>
      <c r="S22" s="72" t="s">
        <v>965</v>
      </c>
      <c r="T22" s="72" t="s">
        <v>965</v>
      </c>
      <c r="U22" s="72" t="s">
        <v>965</v>
      </c>
      <c r="V22" s="72" t="s">
        <v>965</v>
      </c>
      <c r="W22" s="72" t="s">
        <v>965</v>
      </c>
      <c r="X22" s="72" t="s">
        <v>965</v>
      </c>
      <c r="Y22" s="72" t="s">
        <v>965</v>
      </c>
      <c r="Z22" s="78" t="s">
        <v>981</v>
      </c>
    </row>
    <row r="23" spans="1:26">
      <c r="A23" s="62" t="s">
        <v>910</v>
      </c>
      <c r="B23" s="75" t="s">
        <v>969</v>
      </c>
      <c r="C23" s="89" t="s">
        <v>985</v>
      </c>
      <c r="E23" s="75" t="s">
        <v>969</v>
      </c>
      <c r="F23" s="78" t="s">
        <v>965</v>
      </c>
      <c r="G23" s="78" t="s">
        <v>985</v>
      </c>
      <c r="H23" s="78" t="s">
        <v>986</v>
      </c>
      <c r="I23" s="75" t="s">
        <v>969</v>
      </c>
      <c r="J23" s="75" t="s">
        <v>969</v>
      </c>
      <c r="K23" s="75" t="s">
        <v>969</v>
      </c>
      <c r="L23" s="75" t="s">
        <v>969</v>
      </c>
      <c r="M23" s="75" t="s">
        <v>969</v>
      </c>
      <c r="N23" s="75" t="s">
        <v>969</v>
      </c>
      <c r="O23" s="78" t="s">
        <v>965</v>
      </c>
      <c r="P23" s="72" t="s">
        <v>967</v>
      </c>
      <c r="Q23" s="78" t="s">
        <v>993</v>
      </c>
      <c r="R23" s="72" t="s">
        <v>967</v>
      </c>
      <c r="S23" s="72" t="s">
        <v>967</v>
      </c>
      <c r="T23" s="72" t="s">
        <v>967</v>
      </c>
      <c r="U23" s="72" t="s">
        <v>967</v>
      </c>
      <c r="V23" s="72" t="s">
        <v>967</v>
      </c>
      <c r="W23" s="72" t="s">
        <v>967</v>
      </c>
      <c r="X23" s="72" t="s">
        <v>967</v>
      </c>
      <c r="Y23" s="72" t="s">
        <v>967</v>
      </c>
      <c r="Z23" s="78" t="s">
        <v>965</v>
      </c>
    </row>
    <row r="24" spans="1:26">
      <c r="A24" s="62" t="s">
        <v>911</v>
      </c>
      <c r="B24" s="61" t="s">
        <v>916</v>
      </c>
      <c r="C24" s="61" t="s">
        <v>916</v>
      </c>
      <c r="E24" s="61" t="s">
        <v>916</v>
      </c>
      <c r="F24" s="61" t="s">
        <v>982</v>
      </c>
      <c r="G24" s="61" t="s">
        <v>916</v>
      </c>
      <c r="H24" s="61" t="s">
        <v>982</v>
      </c>
      <c r="I24" s="61" t="s">
        <v>916</v>
      </c>
      <c r="J24" s="61" t="s">
        <v>916</v>
      </c>
      <c r="K24" s="61" t="s">
        <v>982</v>
      </c>
      <c r="L24" s="61" t="s">
        <v>916</v>
      </c>
      <c r="M24" s="61" t="s">
        <v>982</v>
      </c>
      <c r="N24" s="61" t="s">
        <v>916</v>
      </c>
      <c r="O24" s="61" t="s">
        <v>982</v>
      </c>
      <c r="P24" s="61" t="s">
        <v>916</v>
      </c>
      <c r="Q24" s="61" t="s">
        <v>916</v>
      </c>
      <c r="R24" s="61" t="s">
        <v>916</v>
      </c>
      <c r="S24" s="61" t="s">
        <v>916</v>
      </c>
      <c r="T24" s="61" t="s">
        <v>916</v>
      </c>
      <c r="U24" s="61" t="s">
        <v>916</v>
      </c>
      <c r="V24" s="61" t="s">
        <v>916</v>
      </c>
      <c r="W24" s="61" t="s">
        <v>916</v>
      </c>
      <c r="X24" s="61" t="s">
        <v>982</v>
      </c>
      <c r="Y24" s="61" t="s">
        <v>916</v>
      </c>
      <c r="Z24" s="61" t="s">
        <v>916</v>
      </c>
    </row>
    <row r="25" spans="1:26">
      <c r="A25" s="62" t="s">
        <v>912</v>
      </c>
      <c r="B25" s="61">
        <v>150</v>
      </c>
      <c r="C25">
        <v>250</v>
      </c>
      <c r="E25" s="61">
        <v>150</v>
      </c>
      <c r="F25" s="61">
        <v>10</v>
      </c>
      <c r="G25" s="61">
        <v>0</v>
      </c>
      <c r="H25" s="61">
        <v>15</v>
      </c>
      <c r="I25" s="61">
        <v>150</v>
      </c>
      <c r="J25" s="61">
        <v>150</v>
      </c>
      <c r="K25" s="61">
        <v>25</v>
      </c>
      <c r="L25" s="61">
        <v>150</v>
      </c>
      <c r="M25" s="61">
        <v>150</v>
      </c>
      <c r="N25" s="61">
        <v>150</v>
      </c>
      <c r="O25" s="61">
        <v>50</v>
      </c>
      <c r="P25">
        <v>250</v>
      </c>
      <c r="Q25">
        <v>250</v>
      </c>
      <c r="R25">
        <v>0</v>
      </c>
      <c r="S25">
        <v>250</v>
      </c>
      <c r="T25">
        <v>250</v>
      </c>
      <c r="U25">
        <v>250</v>
      </c>
      <c r="V25">
        <v>250</v>
      </c>
      <c r="W25">
        <v>250</v>
      </c>
      <c r="X25">
        <v>150</v>
      </c>
      <c r="Y25">
        <v>250</v>
      </c>
      <c r="Z25">
        <v>250</v>
      </c>
    </row>
    <row r="26" spans="1:26">
      <c r="A26" s="62" t="s">
        <v>913</v>
      </c>
      <c r="B26" s="61">
        <v>5</v>
      </c>
      <c r="C26">
        <v>3</v>
      </c>
      <c r="E26" s="61">
        <v>5</v>
      </c>
      <c r="F26" s="61">
        <v>5</v>
      </c>
      <c r="G26" s="61">
        <v>5</v>
      </c>
      <c r="H26" s="61">
        <v>0</v>
      </c>
      <c r="I26" s="61">
        <v>5</v>
      </c>
      <c r="J26" s="61">
        <v>5</v>
      </c>
      <c r="K26" s="61">
        <v>5</v>
      </c>
      <c r="L26" s="61">
        <v>5</v>
      </c>
      <c r="M26" s="61">
        <v>5</v>
      </c>
      <c r="N26" s="61">
        <v>5</v>
      </c>
      <c r="O26" s="61">
        <v>5</v>
      </c>
      <c r="P26">
        <v>3</v>
      </c>
      <c r="Q26">
        <v>3</v>
      </c>
      <c r="R26">
        <v>3</v>
      </c>
      <c r="S26">
        <v>0</v>
      </c>
      <c r="T26">
        <v>3</v>
      </c>
      <c r="U26">
        <v>3</v>
      </c>
      <c r="V26">
        <v>3</v>
      </c>
      <c r="W26">
        <v>3</v>
      </c>
      <c r="X26">
        <v>3</v>
      </c>
      <c r="Y26">
        <v>3</v>
      </c>
      <c r="Z26">
        <v>3</v>
      </c>
    </row>
    <row r="27" spans="1:26">
      <c r="A27" s="62" t="s">
        <v>914</v>
      </c>
      <c r="B27" s="61">
        <v>5</v>
      </c>
      <c r="C27">
        <v>3</v>
      </c>
      <c r="E27" s="61">
        <v>5</v>
      </c>
      <c r="F27" s="61">
        <v>5</v>
      </c>
      <c r="G27" s="61">
        <v>5</v>
      </c>
      <c r="H27" s="61">
        <v>5</v>
      </c>
      <c r="I27" s="61">
        <v>0</v>
      </c>
      <c r="J27" s="61">
        <v>10</v>
      </c>
      <c r="K27" s="61">
        <v>5</v>
      </c>
      <c r="L27" s="61">
        <v>5</v>
      </c>
      <c r="M27" s="61">
        <v>5</v>
      </c>
      <c r="N27" s="61">
        <v>5</v>
      </c>
      <c r="O27" s="61">
        <v>5</v>
      </c>
      <c r="P27">
        <v>3</v>
      </c>
      <c r="Q27">
        <v>3</v>
      </c>
      <c r="R27">
        <v>3</v>
      </c>
      <c r="S27">
        <v>3</v>
      </c>
      <c r="T27">
        <v>0</v>
      </c>
      <c r="U27">
        <v>6</v>
      </c>
      <c r="V27">
        <v>3</v>
      </c>
      <c r="W27">
        <v>3</v>
      </c>
      <c r="X27">
        <v>3</v>
      </c>
      <c r="Y27">
        <v>3</v>
      </c>
      <c r="Z27">
        <v>3</v>
      </c>
    </row>
    <row r="28" spans="1:26">
      <c r="A28" s="62" t="s">
        <v>915</v>
      </c>
      <c r="B28" s="61">
        <v>300</v>
      </c>
      <c r="C28">
        <v>500</v>
      </c>
      <c r="E28" s="61">
        <v>300</v>
      </c>
      <c r="F28" s="61">
        <v>150</v>
      </c>
      <c r="G28" s="61">
        <v>300</v>
      </c>
      <c r="H28" s="61">
        <v>300</v>
      </c>
      <c r="I28" s="61">
        <v>300</v>
      </c>
      <c r="J28" s="61">
        <v>300</v>
      </c>
      <c r="K28" s="61">
        <v>0</v>
      </c>
      <c r="L28" s="61">
        <v>300</v>
      </c>
      <c r="M28" s="61">
        <v>300</v>
      </c>
      <c r="N28" s="61">
        <v>300</v>
      </c>
      <c r="O28" s="61">
        <v>150</v>
      </c>
      <c r="P28">
        <v>500</v>
      </c>
      <c r="Q28">
        <v>500</v>
      </c>
      <c r="R28">
        <v>500</v>
      </c>
      <c r="S28">
        <v>500</v>
      </c>
      <c r="T28">
        <v>500</v>
      </c>
      <c r="U28">
        <v>500</v>
      </c>
      <c r="V28">
        <v>0</v>
      </c>
      <c r="W28">
        <v>500</v>
      </c>
      <c r="X28">
        <v>500</v>
      </c>
      <c r="Y28">
        <v>500</v>
      </c>
      <c r="Z28">
        <v>500</v>
      </c>
    </row>
    <row r="29" spans="1:26">
      <c r="A29" s="62" t="s">
        <v>444</v>
      </c>
      <c r="B29" s="71" t="s">
        <v>966</v>
      </c>
      <c r="C29" s="71" t="s">
        <v>966</v>
      </c>
      <c r="E29" s="71" t="s">
        <v>966</v>
      </c>
      <c r="F29" s="71" t="s">
        <v>966</v>
      </c>
      <c r="G29" s="71" t="s">
        <v>966</v>
      </c>
      <c r="H29" s="71" t="s">
        <v>966</v>
      </c>
      <c r="I29" s="71" t="s">
        <v>966</v>
      </c>
      <c r="J29" s="71" t="s">
        <v>966</v>
      </c>
      <c r="K29" s="71" t="s">
        <v>966</v>
      </c>
      <c r="L29" s="77" t="s">
        <v>990</v>
      </c>
      <c r="M29" s="71" t="s">
        <v>966</v>
      </c>
      <c r="N29" s="71" t="s">
        <v>966</v>
      </c>
      <c r="O29" s="71" t="s">
        <v>966</v>
      </c>
      <c r="P29" s="71" t="s">
        <v>966</v>
      </c>
      <c r="Q29" s="71" t="s">
        <v>966</v>
      </c>
      <c r="R29" s="71" t="s">
        <v>966</v>
      </c>
      <c r="S29" s="71" t="s">
        <v>966</v>
      </c>
      <c r="T29" s="71" t="s">
        <v>966</v>
      </c>
      <c r="U29" s="71" t="s">
        <v>966</v>
      </c>
      <c r="V29" s="71" t="s">
        <v>966</v>
      </c>
      <c r="W29" s="77" t="s">
        <v>994</v>
      </c>
      <c r="X29" s="71" t="s">
        <v>966</v>
      </c>
      <c r="Y29" s="71" t="s">
        <v>966</v>
      </c>
      <c r="Z29" s="71" t="s">
        <v>966</v>
      </c>
    </row>
    <row r="30" spans="1:26" s="1" customFormat="1">
      <c r="A30" s="29" t="s">
        <v>917</v>
      </c>
    </row>
    <row r="31" spans="1:26">
      <c r="A31" s="62" t="s">
        <v>918</v>
      </c>
      <c r="B31" t="s">
        <v>34</v>
      </c>
      <c r="C31" t="s">
        <v>34</v>
      </c>
      <c r="D31" t="s">
        <v>33</v>
      </c>
      <c r="E31" t="s">
        <v>34</v>
      </c>
      <c r="F31" t="s">
        <v>34</v>
      </c>
      <c r="G31" t="s">
        <v>34</v>
      </c>
      <c r="H31" t="s">
        <v>34</v>
      </c>
      <c r="I31" t="s">
        <v>34</v>
      </c>
      <c r="J31" t="s">
        <v>34</v>
      </c>
      <c r="K31" t="s">
        <v>34</v>
      </c>
      <c r="L31" t="s">
        <v>34</v>
      </c>
      <c r="M31" t="s">
        <v>34</v>
      </c>
      <c r="N31" t="s">
        <v>34</v>
      </c>
      <c r="O31" t="s">
        <v>34</v>
      </c>
      <c r="P31" t="s">
        <v>34</v>
      </c>
      <c r="Q31" t="s">
        <v>34</v>
      </c>
      <c r="R31" t="s">
        <v>34</v>
      </c>
      <c r="S31" t="s">
        <v>34</v>
      </c>
      <c r="T31" t="s">
        <v>34</v>
      </c>
      <c r="U31" t="s">
        <v>34</v>
      </c>
      <c r="V31" t="s">
        <v>34</v>
      </c>
      <c r="W31" t="s">
        <v>34</v>
      </c>
      <c r="X31" t="s">
        <v>34</v>
      </c>
      <c r="Y31" t="s">
        <v>34</v>
      </c>
      <c r="Z31" t="s">
        <v>34</v>
      </c>
    </row>
    <row r="32" spans="1:26" s="1" customFormat="1">
      <c r="A32" s="29" t="s">
        <v>544</v>
      </c>
      <c r="B32" s="29"/>
    </row>
    <row r="33" spans="1:2" ht="29">
      <c r="A33" s="27" t="s">
        <v>589</v>
      </c>
      <c r="B33" s="8" t="s">
        <v>1014</v>
      </c>
    </row>
    <row r="34" spans="1:2">
      <c r="A34" s="27" t="s">
        <v>590</v>
      </c>
      <c r="B34" s="5" t="s">
        <v>566</v>
      </c>
    </row>
    <row r="35" spans="1:2">
      <c r="B35" s="4"/>
    </row>
  </sheetData>
  <phoneticPr fontId="37" type="noConversion"/>
  <conditionalFormatting sqref="A20:XFD29">
    <cfRule type="expression" dxfId="19" priority="5">
      <formula>A$8="Detail"</formula>
    </cfRule>
  </conditionalFormatting>
  <conditionalFormatting sqref="B1:Z1">
    <cfRule type="expression" dxfId="18" priority="1">
      <formula>OR(B$1="",B$1="Unexecuted")</formula>
    </cfRule>
    <cfRule type="expression" dxfId="17" priority="2">
      <formula>B1="Warning"</formula>
    </cfRule>
    <cfRule type="expression" dxfId="16" priority="3">
      <formula>B1=B4</formula>
    </cfRule>
    <cfRule type="expression" dxfId="15" priority="4">
      <formula>B1&lt;&gt;B4</formula>
    </cfRule>
  </conditionalFormatting>
  <dataValidations count="8">
    <dataValidation type="list" allowBlank="1" showInputMessage="1" showErrorMessage="1" sqref="B8:Z8" xr:uid="{5A2641F1-A67F-4731-A93A-20EE7309C831}">
      <formula1>"New,Edit,Detail"</formula1>
    </dataValidation>
    <dataValidation type="list" allowBlank="1" showInputMessage="1" showErrorMessage="1" sqref="B11:C11 E11:Z11" xr:uid="{09F2E2F8-6B82-4E73-A77B-96DA8A3CD9BE}">
      <formula1>"All,Cashback,Discount"</formula1>
    </dataValidation>
    <dataValidation type="list" allowBlank="1" showInputMessage="1" showErrorMessage="1" sqref="B12:C12 E12:Z12" xr:uid="{76BB6657-5713-4634-9BBA-C3216BCC2E82}">
      <formula1>"All,Nominal,Percentage"</formula1>
    </dataValidation>
    <dataValidation type="list" allowBlank="1" showInputMessage="1" showErrorMessage="1" sqref="E20:Z20 B20:C20" xr:uid="{E1BF40FB-634B-4A36-A004-B8C029196B3D}">
      <formula1>"Cashback,Discount"</formula1>
    </dataValidation>
    <dataValidation type="list" allowBlank="1" showInputMessage="1" showErrorMessage="1" sqref="B24:C24 E24:Z24" xr:uid="{25D3EAB0-9FC3-407A-A50D-EB24914F60C7}">
      <formula1>"Nominal,Percentage"</formula1>
    </dataValidation>
    <dataValidation type="list" allowBlank="1" showInputMessage="1" showErrorMessage="1" sqref="B31:Z31" xr:uid="{20E10859-1DC4-479F-B1F0-9D7FC85E4B7D}">
      <formula1>"Yes,No"</formula1>
    </dataValidation>
    <dataValidation type="list" allowBlank="1" showInputMessage="1" showErrorMessage="1" sqref="B16:C16 E16:Z16" xr:uid="{A2C26231-AE92-4CF8-AF14-67E42108825B}">
      <formula1>"All,Belum Terpakai,Terpakai Sebagian,Habis Terpakai"</formula1>
    </dataValidation>
    <dataValidation type="list" allowBlank="1" showInputMessage="1" showErrorMessage="1" sqref="B30 E30:O30" xr:uid="{E46B20E0-2BC4-402C-85FE-775218E3C39A}">
      <formula1>"Active, Inactive"</formula1>
    </dataValidation>
  </dataValidations>
  <pageMargins left="0.7" right="0.7" top="0.75" bottom="0.75" header="0.3" footer="0.3"/>
  <pageSetup orientation="portrait" horizontalDpi="200" verticalDpi="20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BBD8F-B9E3-4337-A313-DB8B3467819B}">
  <dimension ref="A1:B53"/>
  <sheetViews>
    <sheetView workbookViewId="0">
      <selection activeCell="E16" sqref="E16"/>
    </sheetView>
  </sheetViews>
  <sheetFormatPr defaultColWidth="19.7265625" defaultRowHeight="14.5"/>
  <cols>
    <col min="1" max="1" width="30.453125" bestFit="1" customWidth="1" collapsed="1"/>
    <col min="2" max="2" width="19.7265625" collapsed="1"/>
  </cols>
  <sheetData>
    <row r="1" spans="1:2">
      <c r="A1" t="s">
        <v>0</v>
      </c>
      <c r="B1" t="s">
        <v>43</v>
      </c>
    </row>
    <row r="2" spans="1:2">
      <c r="A2" t="s">
        <v>430</v>
      </c>
    </row>
    <row r="3" spans="1:2" ht="29">
      <c r="A3" s="3" t="s">
        <v>5</v>
      </c>
      <c r="B3" s="85" t="s">
        <v>1018</v>
      </c>
    </row>
    <row r="4" spans="1:2">
      <c r="A4" t="s">
        <v>888</v>
      </c>
      <c r="B4" s="58" t="s">
        <v>1</v>
      </c>
    </row>
    <row r="5" spans="1:2">
      <c r="A5" t="s">
        <v>437</v>
      </c>
      <c r="B5">
        <f>COUNTIFS($A$9:$A$14,"*$*",B9:B14,"")</f>
        <v>0</v>
      </c>
    </row>
    <row r="8" spans="1:2" s="1" customFormat="1">
      <c r="A8" s="29" t="s">
        <v>1010</v>
      </c>
    </row>
    <row r="9" spans="1:2">
      <c r="A9" t="s">
        <v>424</v>
      </c>
      <c r="B9" s="3" t="s">
        <v>1019</v>
      </c>
    </row>
    <row r="10" spans="1:2">
      <c r="A10" t="s">
        <v>1015</v>
      </c>
      <c r="B10" t="s">
        <v>1020</v>
      </c>
    </row>
    <row r="11" spans="1:2">
      <c r="A11" s="3" t="s">
        <v>1016</v>
      </c>
      <c r="B11" s="4" t="s">
        <v>158</v>
      </c>
    </row>
    <row r="12" spans="1:2">
      <c r="A12" s="3" t="s">
        <v>1017</v>
      </c>
      <c r="B12" s="87" t="s">
        <v>1023</v>
      </c>
    </row>
    <row r="13" spans="1:2">
      <c r="A13" t="s">
        <v>1021</v>
      </c>
      <c r="B13" s="87" t="s">
        <v>1023</v>
      </c>
    </row>
    <row r="14" spans="1:2">
      <c r="A14" s="3" t="s">
        <v>902</v>
      </c>
      <c r="B14" s="93" t="s">
        <v>1057</v>
      </c>
    </row>
    <row r="15" spans="1:2" s="1" customFormat="1">
      <c r="A15" s="29" t="s">
        <v>917</v>
      </c>
    </row>
    <row r="16" spans="1:2">
      <c r="A16" s="86" t="s">
        <v>1022</v>
      </c>
      <c r="B16" t="s">
        <v>33</v>
      </c>
    </row>
    <row r="17" spans="1:2">
      <c r="A17" s="87" t="s">
        <v>1024</v>
      </c>
      <c r="B17" t="s">
        <v>33</v>
      </c>
    </row>
    <row r="18" spans="1:2" s="1" customFormat="1">
      <c r="A18" s="29" t="s">
        <v>544</v>
      </c>
      <c r="B18" s="29"/>
    </row>
    <row r="19" spans="1:2" ht="29">
      <c r="A19" s="28" t="s">
        <v>589</v>
      </c>
      <c r="B19" s="3" t="s">
        <v>51</v>
      </c>
    </row>
    <row r="20" spans="1:2">
      <c r="A20" s="28" t="s">
        <v>590</v>
      </c>
      <c r="B20" t="s">
        <v>53</v>
      </c>
    </row>
    <row r="21" spans="1:2" s="1" customFormat="1">
      <c r="A21" s="29" t="s">
        <v>1056</v>
      </c>
    </row>
    <row r="22" spans="1:2">
      <c r="A22" s="30" t="s">
        <v>1055</v>
      </c>
    </row>
    <row r="23" spans="1:2">
      <c r="A23" s="5" t="s">
        <v>513</v>
      </c>
    </row>
    <row r="24" spans="1:2">
      <c r="A24" s="5" t="s">
        <v>1044</v>
      </c>
    </row>
    <row r="25" spans="1:2">
      <c r="A25" s="5" t="s">
        <v>1045</v>
      </c>
    </row>
    <row r="26" spans="1:2">
      <c r="A26" s="5" t="s">
        <v>517</v>
      </c>
    </row>
    <row r="27" spans="1:2">
      <c r="A27" s="5" t="s">
        <v>1046</v>
      </c>
    </row>
    <row r="28" spans="1:2">
      <c r="A28" s="5" t="s">
        <v>1047</v>
      </c>
    </row>
    <row r="29" spans="1:2">
      <c r="A29" s="5" t="s">
        <v>523</v>
      </c>
    </row>
    <row r="30" spans="1:2">
      <c r="A30" s="5" t="s">
        <v>267</v>
      </c>
    </row>
    <row r="31" spans="1:2">
      <c r="A31" s="5" t="s">
        <v>519</v>
      </c>
    </row>
    <row r="32" spans="1:2">
      <c r="A32" s="5" t="s">
        <v>511</v>
      </c>
    </row>
    <row r="33" spans="1:1">
      <c r="A33" s="5" t="s">
        <v>120</v>
      </c>
    </row>
    <row r="34" spans="1:1">
      <c r="A34" s="5" t="s">
        <v>1048</v>
      </c>
    </row>
    <row r="35" spans="1:1">
      <c r="A35" s="5" t="s">
        <v>1049</v>
      </c>
    </row>
    <row r="36" spans="1:1">
      <c r="A36" s="5" t="s">
        <v>123</v>
      </c>
    </row>
    <row r="37" spans="1:1">
      <c r="A37" s="5" t="s">
        <v>127</v>
      </c>
    </row>
    <row r="38" spans="1:1">
      <c r="A38" s="5" t="s">
        <v>502</v>
      </c>
    </row>
    <row r="39" spans="1:1">
      <c r="A39" s="5" t="s">
        <v>385</v>
      </c>
    </row>
    <row r="40" spans="1:1">
      <c r="A40" s="5" t="s">
        <v>367</v>
      </c>
    </row>
    <row r="41" spans="1:1">
      <c r="A41" s="5" t="s">
        <v>125</v>
      </c>
    </row>
    <row r="42" spans="1:1">
      <c r="A42" s="5" t="s">
        <v>455</v>
      </c>
    </row>
    <row r="43" spans="1:1">
      <c r="A43" s="5" t="s">
        <v>1050</v>
      </c>
    </row>
    <row r="44" spans="1:1">
      <c r="A44" s="5" t="s">
        <v>1051</v>
      </c>
    </row>
    <row r="45" spans="1:1">
      <c r="A45" s="5" t="s">
        <v>1052</v>
      </c>
    </row>
    <row r="46" spans="1:1">
      <c r="A46" s="5" t="s">
        <v>506</v>
      </c>
    </row>
    <row r="47" spans="1:1">
      <c r="A47" s="5" t="s">
        <v>508</v>
      </c>
    </row>
    <row r="48" spans="1:1">
      <c r="A48" s="5" t="s">
        <v>1053</v>
      </c>
    </row>
    <row r="49" spans="1:1">
      <c r="A49" s="5" t="s">
        <v>515</v>
      </c>
    </row>
    <row r="50" spans="1:1">
      <c r="A50" s="5" t="s">
        <v>492</v>
      </c>
    </row>
    <row r="51" spans="1:1">
      <c r="A51" s="5" t="s">
        <v>1054</v>
      </c>
    </row>
    <row r="52" spans="1:1">
      <c r="A52" s="5" t="s">
        <v>495</v>
      </c>
    </row>
    <row r="53" spans="1:1">
      <c r="A53" s="5" t="s">
        <v>412</v>
      </c>
    </row>
  </sheetData>
  <conditionalFormatting sqref="A14">
    <cfRule type="expression" dxfId="14" priority="3">
      <formula>#REF!="Detail"</formula>
    </cfRule>
  </conditionalFormatting>
  <conditionalFormatting sqref="A9:B11 A12">
    <cfRule type="expression" dxfId="13" priority="4">
      <formula>#REF!="Detail"</formula>
    </cfRule>
  </conditionalFormatting>
  <conditionalFormatting sqref="A12:XFD13">
    <cfRule type="expression" dxfId="12" priority="2">
      <formula>A$16="No"</formula>
    </cfRule>
  </conditionalFormatting>
  <conditionalFormatting sqref="A14:XFD14">
    <cfRule type="expression" dxfId="11" priority="1">
      <formula>A$17="No"</formula>
    </cfRule>
  </conditionalFormatting>
  <conditionalFormatting sqref="B1">
    <cfRule type="expression" dxfId="10" priority="9">
      <formula>OR(B$1="",B$1="Unexecuted")</formula>
    </cfRule>
    <cfRule type="expression" dxfId="9" priority="10">
      <formula>B1="Warning"</formula>
    </cfRule>
    <cfRule type="expression" dxfId="8" priority="11">
      <formula>B1=B4</formula>
    </cfRule>
    <cfRule type="expression" dxfId="7" priority="12">
      <formula>B1&lt;&gt;B4</formula>
    </cfRule>
  </conditionalFormatting>
  <dataValidations count="5">
    <dataValidation type="list" allowBlank="1" showInputMessage="1" showErrorMessage="1" sqref="B16:B17" xr:uid="{FA48468F-D8B1-4E7B-8C3A-4EABCA287584}">
      <formula1>"Yes,No"</formula1>
    </dataValidation>
    <dataValidation type="list" allowBlank="1" showInputMessage="1" showErrorMessage="1" sqref="B10" xr:uid="{A9CBB9B7-093A-4C56-B17A-7E8E013517A7}">
      <formula1>"All,Manual Bank Transfer"</formula1>
    </dataValidation>
    <dataValidation type="list" allowBlank="1" showInputMessage="1" showErrorMessage="1" sqref="B9" xr:uid="{D9D3331E-6011-4B38-8094-FB07AAFBA4C5}">
      <formula1>"Production,Trial"</formula1>
    </dataValidation>
    <dataValidation type="list" allowBlank="1" showInputMessage="1" showErrorMessage="1" sqref="B15" xr:uid="{B29CCEC3-DA7B-4029-A7C7-F83C410FD4CB}">
      <formula1>"Active, Inactive"</formula1>
    </dataValidation>
    <dataValidation type="list" allowBlank="1" showInputMessage="1" showErrorMessage="1" sqref="B11" xr:uid="{6954770F-D56E-4D0F-ABF0-2A56040807A2}">
      <formula1>"All, Bank ABC"</formula1>
    </dataValidation>
  </dataValidations>
  <pageMargins left="0.7" right="0.7" top="0.75" bottom="0.75" header="0.3" footer="0.3"/>
  <pageSetup orientation="portrait" horizontalDpi="200" verticalDpi="20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7E937-5DCD-420A-9A05-C77B0647A2F2}">
  <dimension ref="A1:G14"/>
  <sheetViews>
    <sheetView tabSelected="1" workbookViewId="0">
      <selection activeCell="G2" sqref="G2"/>
    </sheetView>
  </sheetViews>
  <sheetFormatPr defaultColWidth="23.36328125" defaultRowHeight="14.5"/>
  <sheetData>
    <row r="1" spans="1:7">
      <c r="A1" t="s">
        <v>0</v>
      </c>
      <c r="B1" t="s">
        <v>43</v>
      </c>
      <c r="C1" t="s">
        <v>2</v>
      </c>
      <c r="D1" t="s">
        <v>2</v>
      </c>
      <c r="E1" t="s">
        <v>2</v>
      </c>
      <c r="F1" t="s">
        <v>1</v>
      </c>
    </row>
    <row r="2" spans="1:7">
      <c r="A2" t="s">
        <v>3</v>
      </c>
      <c r="C2" t="s">
        <v>1041</v>
      </c>
      <c r="D2" t="s">
        <v>1042</v>
      </c>
      <c r="E2" t="s">
        <v>557</v>
      </c>
      <c r="G2" t="s">
        <v>1040</v>
      </c>
    </row>
    <row r="3" spans="1:7" ht="29">
      <c r="A3" t="s">
        <v>5</v>
      </c>
      <c r="B3" s="3" t="s">
        <v>1034</v>
      </c>
      <c r="C3" s="3" t="s">
        <v>1035</v>
      </c>
      <c r="D3" s="3" t="s">
        <v>1037</v>
      </c>
      <c r="E3" s="3" t="s">
        <v>1033</v>
      </c>
      <c r="F3" s="3" t="s">
        <v>1031</v>
      </c>
    </row>
    <row r="4" spans="1:7">
      <c r="A4" t="s">
        <v>888</v>
      </c>
      <c r="B4" t="s">
        <v>2</v>
      </c>
      <c r="C4" t="s">
        <v>2</v>
      </c>
      <c r="D4" t="s">
        <v>2</v>
      </c>
      <c r="E4" t="s">
        <v>2</v>
      </c>
      <c r="F4" t="s">
        <v>1</v>
      </c>
    </row>
    <row r="5" spans="1:7">
      <c r="A5" t="s">
        <v>12</v>
      </c>
      <c r="B5">
        <f>COUNTIFS($A$9:$A$14,"*$*",B9:B14,"")</f>
        <v>0</v>
      </c>
      <c r="C5">
        <f>COUNTIFS($A$9:$A$14,"*$*",C9:C14,"")</f>
        <v>0</v>
      </c>
      <c r="D5">
        <f>COUNTIFS($A$9:$A$14,"*$*",D9:D14,"")</f>
        <v>0</v>
      </c>
      <c r="E5">
        <f>COUNTIFS($A$9:$A$14,"*$*",E9:E14,"")</f>
        <v>1</v>
      </c>
      <c r="F5">
        <f>COUNTIFS($A$9:$A$14,"*$*",F9:F14,"")</f>
        <v>0</v>
      </c>
    </row>
    <row r="8" spans="1:7" s="1" customFormat="1">
      <c r="A8" s="2" t="s">
        <v>544</v>
      </c>
    </row>
    <row r="9" spans="1:7">
      <c r="A9" s="52" t="s">
        <v>49</v>
      </c>
      <c r="B9" t="s">
        <v>51</v>
      </c>
      <c r="C9" t="s">
        <v>51</v>
      </c>
      <c r="D9" t="s">
        <v>51</v>
      </c>
      <c r="E9" t="s">
        <v>51</v>
      </c>
      <c r="F9" t="s">
        <v>51</v>
      </c>
    </row>
    <row r="10" spans="1:7">
      <c r="A10" s="91" t="s">
        <v>52</v>
      </c>
      <c r="B10" s="97" t="s">
        <v>1043</v>
      </c>
      <c r="C10" t="s">
        <v>1032</v>
      </c>
      <c r="D10" t="s">
        <v>1032</v>
      </c>
      <c r="E10" t="s">
        <v>1032</v>
      </c>
      <c r="F10" t="s">
        <v>1039</v>
      </c>
    </row>
    <row r="11" spans="1:7">
      <c r="A11" s="98" t="s">
        <v>1058</v>
      </c>
      <c r="B11" t="s">
        <v>943</v>
      </c>
      <c r="C11" t="s">
        <v>943</v>
      </c>
      <c r="D11" t="s">
        <v>943</v>
      </c>
      <c r="E11" t="s">
        <v>943</v>
      </c>
      <c r="F11" t="s">
        <v>943</v>
      </c>
    </row>
    <row r="12" spans="1:7">
      <c r="A12" t="s">
        <v>1028</v>
      </c>
      <c r="B12" s="97" t="s">
        <v>53</v>
      </c>
      <c r="C12" t="s">
        <v>1032</v>
      </c>
      <c r="D12" t="s">
        <v>1032</v>
      </c>
      <c r="E12" t="s">
        <v>1032</v>
      </c>
      <c r="F12" t="s">
        <v>1039</v>
      </c>
    </row>
    <row r="13" spans="1:7">
      <c r="A13" t="s">
        <v>1029</v>
      </c>
      <c r="B13" t="s">
        <v>53</v>
      </c>
      <c r="C13" t="s">
        <v>1036</v>
      </c>
      <c r="D13" t="s">
        <v>1032</v>
      </c>
      <c r="F13" t="s">
        <v>1043</v>
      </c>
    </row>
    <row r="14" spans="1:7">
      <c r="A14" t="s">
        <v>1030</v>
      </c>
      <c r="B14" t="s">
        <v>53</v>
      </c>
      <c r="C14" t="s">
        <v>1036</v>
      </c>
      <c r="D14" t="s">
        <v>1038</v>
      </c>
      <c r="E14" t="s">
        <v>53</v>
      </c>
      <c r="F14" t="s">
        <v>1043</v>
      </c>
    </row>
  </sheetData>
  <conditionalFormatting sqref="B1:F1">
    <cfRule type="expression" dxfId="6" priority="1">
      <formula>OR(B$1="",B$1="Unexecuted")</formula>
    </cfRule>
    <cfRule type="expression" dxfId="5" priority="2">
      <formula>B1="Warning"</formula>
    </cfRule>
    <cfRule type="expression" dxfId="4" priority="3">
      <formula>B1=B4</formula>
    </cfRule>
    <cfRule type="expression" dxfId="3" priority="4">
      <formula>B1&lt;&gt;B4</formula>
    </cfRule>
  </conditionalFormatting>
  <dataValidations count="1">
    <dataValidation type="list" allowBlank="1" showInputMessage="1" showErrorMessage="1" sqref="B11:F11" xr:uid="{226871BF-EFCB-4D59-B0EF-8D1E197B56F0}">
      <formula1>"Admin Client, Admin Finance Eendigo"</formula1>
    </dataValidation>
  </dataValidation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1CB8D-E3E7-4F26-8162-9F762F347047}">
  <dimension ref="A1:E202"/>
  <sheetViews>
    <sheetView topLeftCell="B167" zoomScaleNormal="100" workbookViewId="0">
      <selection activeCell="E180" sqref="E180"/>
    </sheetView>
  </sheetViews>
  <sheetFormatPr defaultRowHeight="14.5"/>
  <cols>
    <col min="1" max="1" width="58.54296875" customWidth="1" collapsed="1"/>
    <col min="2" max="2" width="62.81640625" customWidth="1" collapsed="1"/>
    <col min="3" max="3" width="24.453125" customWidth="1" collapsed="1"/>
    <col min="4" max="4" width="36.90625" bestFit="1" customWidth="1" collapsed="1"/>
    <col min="5" max="5" width="24.54296875" style="38" customWidth="1" collapsed="1"/>
  </cols>
  <sheetData>
    <row r="1" spans="1:5">
      <c r="A1" s="37" t="s">
        <v>629</v>
      </c>
      <c r="B1" s="37" t="s">
        <v>43</v>
      </c>
      <c r="C1" t="s">
        <v>43</v>
      </c>
      <c r="D1" t="s">
        <v>43</v>
      </c>
    </row>
    <row r="2" spans="1:5">
      <c r="A2" s="37" t="s">
        <v>630</v>
      </c>
      <c r="B2" t="s">
        <v>431</v>
      </c>
      <c r="C2" t="s">
        <v>431</v>
      </c>
      <c r="D2" t="s">
        <v>431</v>
      </c>
    </row>
    <row r="3" spans="1:5" ht="22.5" customHeight="1">
      <c r="A3" s="36" t="s">
        <v>623</v>
      </c>
      <c r="B3" s="36" t="s">
        <v>624</v>
      </c>
      <c r="C3" s="36" t="s">
        <v>625</v>
      </c>
      <c r="D3" s="36" t="s">
        <v>626</v>
      </c>
      <c r="E3" s="36" t="s">
        <v>627</v>
      </c>
    </row>
    <row r="4" spans="1:5" s="43" customFormat="1">
      <c r="A4" s="45" t="s">
        <v>711</v>
      </c>
      <c r="B4" s="44"/>
      <c r="C4" s="44"/>
      <c r="D4" s="44"/>
      <c r="E4" s="44"/>
    </row>
    <row r="5" spans="1:5">
      <c r="A5" s="39" t="s">
        <v>631</v>
      </c>
      <c r="B5" s="5" t="s">
        <v>628</v>
      </c>
      <c r="C5" s="35" t="s">
        <v>34</v>
      </c>
      <c r="D5" s="5"/>
      <c r="E5" s="35" t="s">
        <v>33</v>
      </c>
    </row>
    <row r="6" spans="1:5">
      <c r="A6" s="5" t="s">
        <v>632</v>
      </c>
      <c r="B6" s="5" t="s">
        <v>628</v>
      </c>
      <c r="C6" s="35" t="s">
        <v>34</v>
      </c>
      <c r="D6" s="5"/>
      <c r="E6" s="40" t="s">
        <v>33</v>
      </c>
    </row>
    <row r="7" spans="1:5">
      <c r="A7" s="39" t="s">
        <v>634</v>
      </c>
      <c r="B7" s="5" t="s">
        <v>633</v>
      </c>
      <c r="C7" s="35" t="s">
        <v>34</v>
      </c>
      <c r="D7" s="5"/>
      <c r="E7" s="35" t="s">
        <v>33</v>
      </c>
    </row>
    <row r="8" spans="1:5">
      <c r="A8" s="39" t="s">
        <v>635</v>
      </c>
      <c r="B8" s="5" t="s">
        <v>633</v>
      </c>
      <c r="C8" s="35" t="s">
        <v>34</v>
      </c>
      <c r="D8" s="5"/>
      <c r="E8" s="35" t="s">
        <v>33</v>
      </c>
    </row>
    <row r="9" spans="1:5">
      <c r="A9" s="39" t="s">
        <v>636</v>
      </c>
      <c r="B9" s="5" t="s">
        <v>633</v>
      </c>
      <c r="C9" s="35" t="s">
        <v>33</v>
      </c>
      <c r="D9" s="39" t="s">
        <v>637</v>
      </c>
      <c r="E9" s="35" t="s">
        <v>34</v>
      </c>
    </row>
    <row r="10" spans="1:5">
      <c r="A10" s="39" t="s">
        <v>638</v>
      </c>
      <c r="B10" s="5" t="s">
        <v>639</v>
      </c>
      <c r="C10" s="35" t="s">
        <v>34</v>
      </c>
      <c r="D10" s="5"/>
      <c r="E10" s="35" t="s">
        <v>33</v>
      </c>
    </row>
    <row r="11" spans="1:5">
      <c r="A11" s="39" t="s">
        <v>640</v>
      </c>
      <c r="B11" s="5" t="s">
        <v>639</v>
      </c>
      <c r="C11" s="35" t="s">
        <v>34</v>
      </c>
      <c r="D11" s="5"/>
      <c r="E11" s="35" t="s">
        <v>33</v>
      </c>
    </row>
    <row r="12" spans="1:5">
      <c r="A12" s="5" t="s">
        <v>641</v>
      </c>
      <c r="B12" s="5" t="s">
        <v>639</v>
      </c>
      <c r="C12" s="35" t="s">
        <v>34</v>
      </c>
      <c r="D12" s="5"/>
      <c r="E12" s="35" t="s">
        <v>33</v>
      </c>
    </row>
    <row r="13" spans="1:5">
      <c r="A13" s="5" t="s">
        <v>642</v>
      </c>
      <c r="B13" s="5" t="s">
        <v>639</v>
      </c>
      <c r="C13" s="35" t="s">
        <v>34</v>
      </c>
      <c r="D13" s="5"/>
      <c r="E13" s="35" t="s">
        <v>33</v>
      </c>
    </row>
    <row r="14" spans="1:5">
      <c r="A14" s="5" t="s">
        <v>643</v>
      </c>
      <c r="B14" s="5" t="s">
        <v>639</v>
      </c>
      <c r="C14" s="35" t="s">
        <v>34</v>
      </c>
      <c r="D14" s="5"/>
      <c r="E14" s="35" t="s">
        <v>33</v>
      </c>
    </row>
    <row r="15" spans="1:5">
      <c r="A15" s="5" t="s">
        <v>644</v>
      </c>
      <c r="B15" s="5" t="s">
        <v>639</v>
      </c>
      <c r="C15" s="35" t="s">
        <v>34</v>
      </c>
      <c r="D15" s="5"/>
      <c r="E15" s="35" t="s">
        <v>33</v>
      </c>
    </row>
    <row r="16" spans="1:5">
      <c r="A16" s="5" t="s">
        <v>645</v>
      </c>
      <c r="B16" s="5" t="s">
        <v>639</v>
      </c>
      <c r="C16" s="35" t="s">
        <v>34</v>
      </c>
      <c r="D16" s="5"/>
      <c r="E16" s="35" t="s">
        <v>33</v>
      </c>
    </row>
    <row r="17" spans="1:5">
      <c r="A17" s="5" t="s">
        <v>646</v>
      </c>
      <c r="B17" s="5" t="s">
        <v>639</v>
      </c>
      <c r="C17" s="35" t="s">
        <v>34</v>
      </c>
      <c r="D17" s="5"/>
      <c r="E17" s="35" t="s">
        <v>33</v>
      </c>
    </row>
    <row r="18" spans="1:5">
      <c r="A18" s="5" t="s">
        <v>647</v>
      </c>
      <c r="B18" s="5" t="s">
        <v>639</v>
      </c>
      <c r="C18" s="35" t="s">
        <v>34</v>
      </c>
      <c r="D18" s="5"/>
      <c r="E18" s="35" t="s">
        <v>33</v>
      </c>
    </row>
    <row r="19" spans="1:5">
      <c r="A19" s="5" t="s">
        <v>648</v>
      </c>
      <c r="B19" s="5" t="s">
        <v>639</v>
      </c>
      <c r="C19" s="35" t="s">
        <v>34</v>
      </c>
      <c r="D19" s="5"/>
      <c r="E19" s="35" t="s">
        <v>33</v>
      </c>
    </row>
    <row r="20" spans="1:5">
      <c r="A20" s="5" t="s">
        <v>649</v>
      </c>
      <c r="B20" s="5" t="s">
        <v>639</v>
      </c>
      <c r="C20" s="35" t="s">
        <v>33</v>
      </c>
      <c r="D20" s="5" t="s">
        <v>653</v>
      </c>
      <c r="E20" s="35" t="s">
        <v>34</v>
      </c>
    </row>
    <row r="21" spans="1:5">
      <c r="A21" s="39" t="s">
        <v>650</v>
      </c>
      <c r="B21" s="5" t="s">
        <v>639</v>
      </c>
      <c r="C21" s="35" t="s">
        <v>33</v>
      </c>
      <c r="D21" s="39" t="s">
        <v>654</v>
      </c>
      <c r="E21" s="35" t="s">
        <v>34</v>
      </c>
    </row>
    <row r="22" spans="1:5">
      <c r="A22" s="39" t="s">
        <v>651</v>
      </c>
      <c r="B22" s="5" t="s">
        <v>639</v>
      </c>
      <c r="C22" s="35" t="s">
        <v>33</v>
      </c>
      <c r="D22" s="39" t="s">
        <v>655</v>
      </c>
      <c r="E22" s="35" t="s">
        <v>34</v>
      </c>
    </row>
    <row r="23" spans="1:5">
      <c r="A23" s="39" t="s">
        <v>652</v>
      </c>
      <c r="B23" s="5" t="s">
        <v>639</v>
      </c>
      <c r="C23" s="35" t="s">
        <v>33</v>
      </c>
      <c r="D23" s="39" t="s">
        <v>656</v>
      </c>
      <c r="E23" s="35" t="s">
        <v>34</v>
      </c>
    </row>
    <row r="24" spans="1:5">
      <c r="A24" s="5" t="s">
        <v>657</v>
      </c>
      <c r="B24" s="5" t="s">
        <v>639</v>
      </c>
      <c r="C24" s="35" t="s">
        <v>34</v>
      </c>
      <c r="D24" s="5"/>
      <c r="E24" s="35" t="s">
        <v>33</v>
      </c>
    </row>
    <row r="25" spans="1:5">
      <c r="A25" s="5" t="s">
        <v>658</v>
      </c>
      <c r="B25" s="5" t="s">
        <v>639</v>
      </c>
      <c r="C25" s="35" t="s">
        <v>34</v>
      </c>
      <c r="D25" s="5"/>
      <c r="E25" s="35" t="s">
        <v>33</v>
      </c>
    </row>
    <row r="26" spans="1:5">
      <c r="A26" s="5" t="s">
        <v>659</v>
      </c>
      <c r="B26" s="5" t="s">
        <v>639</v>
      </c>
      <c r="C26" s="35" t="s">
        <v>34</v>
      </c>
      <c r="D26" s="5"/>
      <c r="E26" s="35" t="s">
        <v>33</v>
      </c>
    </row>
    <row r="27" spans="1:5">
      <c r="A27" s="5" t="s">
        <v>660</v>
      </c>
      <c r="B27" s="5" t="s">
        <v>639</v>
      </c>
      <c r="C27" s="35" t="s">
        <v>34</v>
      </c>
      <c r="D27" s="5"/>
      <c r="E27" s="35" t="s">
        <v>33</v>
      </c>
    </row>
    <row r="28" spans="1:5">
      <c r="A28" s="39" t="s">
        <v>661</v>
      </c>
      <c r="B28" s="5" t="s">
        <v>639</v>
      </c>
      <c r="C28" s="35" t="s">
        <v>34</v>
      </c>
      <c r="D28" s="5"/>
      <c r="E28" s="35" t="s">
        <v>33</v>
      </c>
    </row>
    <row r="29" spans="1:5">
      <c r="A29" s="39" t="s">
        <v>662</v>
      </c>
      <c r="B29" s="5" t="s">
        <v>639</v>
      </c>
      <c r="C29" s="35" t="s">
        <v>34</v>
      </c>
      <c r="D29" s="5"/>
      <c r="E29" s="35" t="s">
        <v>33</v>
      </c>
    </row>
    <row r="30" spans="1:5">
      <c r="A30" s="39" t="s">
        <v>663</v>
      </c>
      <c r="B30" s="5" t="s">
        <v>639</v>
      </c>
      <c r="C30" s="35" t="s">
        <v>33</v>
      </c>
      <c r="D30" s="5" t="s">
        <v>656</v>
      </c>
      <c r="E30" s="35" t="s">
        <v>34</v>
      </c>
    </row>
    <row r="31" spans="1:5">
      <c r="A31" s="39" t="s">
        <v>664</v>
      </c>
      <c r="B31" s="5" t="s">
        <v>639</v>
      </c>
      <c r="C31" s="35" t="s">
        <v>34</v>
      </c>
      <c r="D31" s="5"/>
      <c r="E31" s="35" t="s">
        <v>33</v>
      </c>
    </row>
    <row r="32" spans="1:5">
      <c r="A32" s="5" t="s">
        <v>665</v>
      </c>
      <c r="B32" s="5" t="s">
        <v>639</v>
      </c>
      <c r="C32" s="35" t="s">
        <v>34</v>
      </c>
      <c r="D32" s="5"/>
      <c r="E32" s="35" t="s">
        <v>33</v>
      </c>
    </row>
    <row r="33" spans="1:5">
      <c r="A33" s="5" t="s">
        <v>666</v>
      </c>
      <c r="B33" s="5" t="s">
        <v>639</v>
      </c>
      <c r="C33" s="35" t="s">
        <v>34</v>
      </c>
      <c r="D33" s="5"/>
      <c r="E33" s="35" t="s">
        <v>33</v>
      </c>
    </row>
    <row r="34" spans="1:5">
      <c r="A34" s="5" t="s">
        <v>667</v>
      </c>
      <c r="B34" s="5" t="s">
        <v>639</v>
      </c>
      <c r="C34" s="35" t="s">
        <v>34</v>
      </c>
      <c r="D34" s="5"/>
      <c r="E34" s="35" t="s">
        <v>33</v>
      </c>
    </row>
    <row r="35" spans="1:5">
      <c r="A35" s="5" t="s">
        <v>669</v>
      </c>
      <c r="B35" s="5" t="s">
        <v>668</v>
      </c>
      <c r="C35" s="35" t="s">
        <v>33</v>
      </c>
      <c r="D35" s="5" t="s">
        <v>656</v>
      </c>
      <c r="E35" s="35" t="s">
        <v>34</v>
      </c>
    </row>
    <row r="36" spans="1:5">
      <c r="A36" s="5" t="s">
        <v>670</v>
      </c>
      <c r="B36" s="5" t="s">
        <v>668</v>
      </c>
      <c r="C36" s="35" t="s">
        <v>34</v>
      </c>
      <c r="D36" s="5"/>
      <c r="E36" s="35" t="s">
        <v>33</v>
      </c>
    </row>
    <row r="37" spans="1:5">
      <c r="A37" s="5" t="s">
        <v>671</v>
      </c>
      <c r="B37" s="5" t="s">
        <v>668</v>
      </c>
      <c r="C37" s="35" t="s">
        <v>34</v>
      </c>
      <c r="D37" s="5"/>
      <c r="E37" s="35" t="s">
        <v>33</v>
      </c>
    </row>
    <row r="38" spans="1:5">
      <c r="A38" s="5" t="s">
        <v>672</v>
      </c>
      <c r="B38" s="5" t="s">
        <v>678</v>
      </c>
      <c r="C38" s="35" t="s">
        <v>34</v>
      </c>
      <c r="D38" s="5"/>
      <c r="E38" s="35" t="s">
        <v>33</v>
      </c>
    </row>
    <row r="39" spans="1:5">
      <c r="A39" s="5" t="s">
        <v>642</v>
      </c>
      <c r="B39" s="5" t="s">
        <v>678</v>
      </c>
      <c r="C39" s="35" t="s">
        <v>34</v>
      </c>
      <c r="D39" s="5"/>
      <c r="E39" s="35" t="s">
        <v>33</v>
      </c>
    </row>
    <row r="40" spans="1:5">
      <c r="A40" s="5" t="s">
        <v>673</v>
      </c>
      <c r="B40" s="5" t="s">
        <v>678</v>
      </c>
      <c r="C40" s="35" t="s">
        <v>34</v>
      </c>
      <c r="D40" s="5"/>
      <c r="E40" s="35" t="s">
        <v>33</v>
      </c>
    </row>
    <row r="41" spans="1:5">
      <c r="A41" s="5" t="s">
        <v>674</v>
      </c>
      <c r="B41" s="5" t="s">
        <v>678</v>
      </c>
      <c r="C41" s="35" t="s">
        <v>34</v>
      </c>
      <c r="D41" s="5"/>
      <c r="E41" s="35" t="s">
        <v>33</v>
      </c>
    </row>
    <row r="42" spans="1:5">
      <c r="A42" s="5" t="s">
        <v>675</v>
      </c>
      <c r="B42" s="5" t="s">
        <v>678</v>
      </c>
      <c r="C42" s="35" t="s">
        <v>34</v>
      </c>
      <c r="D42" s="5"/>
      <c r="E42" s="35" t="s">
        <v>33</v>
      </c>
    </row>
    <row r="43" spans="1:5">
      <c r="A43" s="5" t="s">
        <v>676</v>
      </c>
      <c r="B43" s="5" t="s">
        <v>678</v>
      </c>
      <c r="C43" s="35" t="s">
        <v>34</v>
      </c>
      <c r="D43" s="5"/>
      <c r="E43" s="35" t="s">
        <v>33</v>
      </c>
    </row>
    <row r="44" spans="1:5">
      <c r="A44" s="5" t="s">
        <v>677</v>
      </c>
      <c r="B44" s="5" t="s">
        <v>678</v>
      </c>
      <c r="C44" s="35" t="s">
        <v>34</v>
      </c>
      <c r="D44" s="5"/>
      <c r="E44" s="35" t="s">
        <v>33</v>
      </c>
    </row>
    <row r="45" spans="1:5">
      <c r="A45" s="5" t="s">
        <v>679</v>
      </c>
      <c r="B45" s="5" t="s">
        <v>684</v>
      </c>
      <c r="C45" s="35" t="s">
        <v>34</v>
      </c>
      <c r="D45" s="5"/>
      <c r="E45" s="35" t="s">
        <v>33</v>
      </c>
    </row>
    <row r="46" spans="1:5">
      <c r="A46" s="5" t="s">
        <v>680</v>
      </c>
      <c r="B46" s="5" t="s">
        <v>684</v>
      </c>
      <c r="C46" s="35" t="s">
        <v>34</v>
      </c>
      <c r="D46" s="5"/>
      <c r="E46" s="35" t="s">
        <v>33</v>
      </c>
    </row>
    <row r="47" spans="1:5">
      <c r="A47" s="5" t="s">
        <v>681</v>
      </c>
      <c r="B47" s="5" t="s">
        <v>684</v>
      </c>
      <c r="C47" s="35" t="s">
        <v>34</v>
      </c>
      <c r="D47" s="5"/>
      <c r="E47" s="35" t="s">
        <v>33</v>
      </c>
    </row>
    <row r="48" spans="1:5">
      <c r="A48" s="5" t="s">
        <v>682</v>
      </c>
      <c r="B48" s="5" t="s">
        <v>684</v>
      </c>
      <c r="C48" s="35" t="s">
        <v>34</v>
      </c>
      <c r="D48" s="5"/>
      <c r="E48" s="35" t="s">
        <v>33</v>
      </c>
    </row>
    <row r="49" spans="1:5">
      <c r="A49" s="39" t="s">
        <v>683</v>
      </c>
      <c r="B49" s="5" t="s">
        <v>684</v>
      </c>
      <c r="C49" s="35" t="s">
        <v>34</v>
      </c>
      <c r="D49" s="5"/>
      <c r="E49" s="35" t="s">
        <v>33</v>
      </c>
    </row>
    <row r="50" spans="1:5">
      <c r="A50" s="5" t="s">
        <v>686</v>
      </c>
      <c r="B50" s="5" t="s">
        <v>685</v>
      </c>
      <c r="C50" s="35" t="s">
        <v>34</v>
      </c>
      <c r="D50" s="5"/>
      <c r="E50" s="35" t="s">
        <v>33</v>
      </c>
    </row>
    <row r="51" spans="1:5">
      <c r="A51" s="5" t="s">
        <v>687</v>
      </c>
      <c r="B51" s="5" t="s">
        <v>685</v>
      </c>
      <c r="C51" s="35" t="s">
        <v>34</v>
      </c>
      <c r="D51" s="5"/>
      <c r="E51" s="35" t="s">
        <v>33</v>
      </c>
    </row>
    <row r="52" spans="1:5">
      <c r="A52" s="5" t="s">
        <v>688</v>
      </c>
      <c r="B52" s="5" t="s">
        <v>685</v>
      </c>
      <c r="C52" s="35" t="s">
        <v>34</v>
      </c>
      <c r="D52" s="5"/>
      <c r="E52" s="35" t="s">
        <v>33</v>
      </c>
    </row>
    <row r="53" spans="1:5">
      <c r="A53" s="5" t="s">
        <v>689</v>
      </c>
      <c r="B53" s="5" t="s">
        <v>685</v>
      </c>
      <c r="C53" s="35" t="s">
        <v>34</v>
      </c>
      <c r="D53" s="5"/>
      <c r="E53" s="35" t="s">
        <v>33</v>
      </c>
    </row>
    <row r="54" spans="1:5">
      <c r="A54" s="5" t="s">
        <v>690</v>
      </c>
      <c r="B54" s="5" t="s">
        <v>685</v>
      </c>
      <c r="C54" s="35" t="s">
        <v>34</v>
      </c>
      <c r="D54" s="5"/>
      <c r="E54" s="35" t="s">
        <v>33</v>
      </c>
    </row>
    <row r="55" spans="1:5">
      <c r="A55" s="5" t="s">
        <v>691</v>
      </c>
      <c r="B55" s="5" t="s">
        <v>685</v>
      </c>
      <c r="C55" s="35" t="s">
        <v>34</v>
      </c>
      <c r="D55" s="5"/>
      <c r="E55" s="35" t="s">
        <v>33</v>
      </c>
    </row>
    <row r="56" spans="1:5">
      <c r="A56" s="5" t="s">
        <v>692</v>
      </c>
      <c r="B56" s="5" t="s">
        <v>685</v>
      </c>
      <c r="C56" s="35" t="s">
        <v>34</v>
      </c>
      <c r="D56" s="5"/>
      <c r="E56" s="35" t="s">
        <v>33</v>
      </c>
    </row>
    <row r="57" spans="1:5">
      <c r="A57" s="5" t="s">
        <v>693</v>
      </c>
      <c r="B57" s="5" t="s">
        <v>685</v>
      </c>
      <c r="C57" s="35" t="s">
        <v>34</v>
      </c>
      <c r="D57" s="5"/>
      <c r="E57" s="35" t="s">
        <v>33</v>
      </c>
    </row>
    <row r="58" spans="1:5">
      <c r="A58" s="5" t="s">
        <v>694</v>
      </c>
      <c r="B58" s="5" t="s">
        <v>685</v>
      </c>
      <c r="C58" s="35" t="s">
        <v>34</v>
      </c>
      <c r="D58" s="5"/>
      <c r="E58" s="35" t="s">
        <v>33</v>
      </c>
    </row>
    <row r="59" spans="1:5">
      <c r="A59" s="5" t="s">
        <v>695</v>
      </c>
      <c r="B59" s="5" t="s">
        <v>685</v>
      </c>
      <c r="C59" s="35" t="s">
        <v>34</v>
      </c>
      <c r="D59" s="5"/>
      <c r="E59" s="35" t="s">
        <v>33</v>
      </c>
    </row>
    <row r="60" spans="1:5">
      <c r="A60" s="5" t="s">
        <v>696</v>
      </c>
      <c r="B60" s="5" t="s">
        <v>685</v>
      </c>
      <c r="C60" s="35" t="s">
        <v>34</v>
      </c>
      <c r="D60" s="5"/>
      <c r="E60" s="35" t="s">
        <v>33</v>
      </c>
    </row>
    <row r="61" spans="1:5">
      <c r="A61" s="5" t="s">
        <v>697</v>
      </c>
      <c r="B61" s="5" t="s">
        <v>685</v>
      </c>
      <c r="C61" s="35" t="s">
        <v>34</v>
      </c>
      <c r="D61" s="5"/>
      <c r="E61" s="35" t="s">
        <v>33</v>
      </c>
    </row>
    <row r="62" spans="1:5">
      <c r="A62" s="46" t="s">
        <v>712</v>
      </c>
      <c r="B62" s="41"/>
      <c r="C62" s="42"/>
      <c r="D62" s="41"/>
      <c r="E62" s="42"/>
    </row>
    <row r="63" spans="1:5">
      <c r="A63" s="39" t="s">
        <v>699</v>
      </c>
      <c r="B63" s="39" t="s">
        <v>701</v>
      </c>
      <c r="C63" s="35" t="s">
        <v>33</v>
      </c>
      <c r="D63" s="5" t="s">
        <v>698</v>
      </c>
      <c r="E63" s="35" t="s">
        <v>34</v>
      </c>
    </row>
    <row r="64" spans="1:5">
      <c r="A64" s="5" t="s">
        <v>700</v>
      </c>
      <c r="B64" s="5" t="s">
        <v>701</v>
      </c>
      <c r="C64" s="35" t="s">
        <v>34</v>
      </c>
      <c r="D64" s="5"/>
      <c r="E64" s="35" t="s">
        <v>33</v>
      </c>
    </row>
    <row r="65" spans="1:5">
      <c r="A65" s="5" t="s">
        <v>703</v>
      </c>
      <c r="B65" s="5" t="s">
        <v>702</v>
      </c>
      <c r="C65" s="35" t="s">
        <v>34</v>
      </c>
      <c r="D65" s="5"/>
      <c r="E65" s="35" t="s">
        <v>33</v>
      </c>
    </row>
    <row r="66" spans="1:5">
      <c r="A66" s="5" t="s">
        <v>704</v>
      </c>
      <c r="B66" s="5" t="s">
        <v>702</v>
      </c>
      <c r="C66" s="35" t="s">
        <v>34</v>
      </c>
      <c r="D66" s="5"/>
      <c r="E66" s="35" t="s">
        <v>33</v>
      </c>
    </row>
    <row r="67" spans="1:5" s="43" customFormat="1">
      <c r="A67" s="46" t="s">
        <v>713</v>
      </c>
      <c r="B67" s="41"/>
      <c r="C67" s="42"/>
      <c r="D67" s="41"/>
      <c r="E67" s="42"/>
    </row>
    <row r="68" spans="1:5">
      <c r="A68" s="5" t="s">
        <v>705</v>
      </c>
      <c r="B68" s="5" t="s">
        <v>706</v>
      </c>
      <c r="C68" s="35" t="s">
        <v>34</v>
      </c>
      <c r="D68" s="5"/>
      <c r="E68" s="35" t="s">
        <v>33</v>
      </c>
    </row>
    <row r="69" spans="1:5">
      <c r="A69" s="5" t="s">
        <v>710</v>
      </c>
      <c r="B69" s="5" t="s">
        <v>708</v>
      </c>
      <c r="C69" s="35" t="s">
        <v>33</v>
      </c>
      <c r="D69" s="5" t="s">
        <v>707</v>
      </c>
      <c r="E69" s="35" t="s">
        <v>34</v>
      </c>
    </row>
    <row r="70" spans="1:5">
      <c r="A70" s="5" t="s">
        <v>709</v>
      </c>
      <c r="B70" s="5" t="s">
        <v>706</v>
      </c>
      <c r="C70" s="35" t="s">
        <v>34</v>
      </c>
      <c r="D70" s="5"/>
      <c r="E70" s="35" t="s">
        <v>33</v>
      </c>
    </row>
    <row r="71" spans="1:5" s="43" customFormat="1">
      <c r="A71" s="46" t="s">
        <v>714</v>
      </c>
      <c r="B71" s="41"/>
      <c r="C71" s="42"/>
      <c r="D71" s="41"/>
      <c r="E71" s="42"/>
    </row>
    <row r="72" spans="1:5">
      <c r="A72" s="5" t="s">
        <v>715</v>
      </c>
      <c r="B72" s="5" t="s">
        <v>716</v>
      </c>
      <c r="C72" s="35" t="s">
        <v>34</v>
      </c>
      <c r="D72" s="5"/>
      <c r="E72" s="35" t="s">
        <v>33</v>
      </c>
    </row>
    <row r="73" spans="1:5">
      <c r="A73" s="5" t="s">
        <v>717</v>
      </c>
      <c r="B73" s="5" t="s">
        <v>716</v>
      </c>
      <c r="C73" s="35" t="s">
        <v>34</v>
      </c>
      <c r="D73" s="5"/>
      <c r="E73" s="35" t="s">
        <v>33</v>
      </c>
    </row>
    <row r="74" spans="1:5">
      <c r="A74" s="5" t="s">
        <v>718</v>
      </c>
      <c r="B74" s="5" t="s">
        <v>719</v>
      </c>
      <c r="C74" s="35" t="s">
        <v>34</v>
      </c>
      <c r="D74" s="5"/>
      <c r="E74" s="35" t="s">
        <v>33</v>
      </c>
    </row>
    <row r="75" spans="1:5">
      <c r="A75" s="5" t="s">
        <v>720</v>
      </c>
      <c r="B75" s="5" t="s">
        <v>719</v>
      </c>
      <c r="C75" s="35" t="s">
        <v>34</v>
      </c>
      <c r="D75" s="5"/>
      <c r="E75" s="35" t="s">
        <v>33</v>
      </c>
    </row>
    <row r="76" spans="1:5">
      <c r="A76" s="5" t="s">
        <v>721</v>
      </c>
      <c r="B76" s="5" t="s">
        <v>719</v>
      </c>
      <c r="C76" s="35" t="s">
        <v>34</v>
      </c>
      <c r="D76" s="5"/>
      <c r="E76" s="35" t="s">
        <v>33</v>
      </c>
    </row>
    <row r="77" spans="1:5">
      <c r="A77" s="5" t="s">
        <v>722</v>
      </c>
      <c r="B77" s="5" t="s">
        <v>719</v>
      </c>
      <c r="C77" s="35" t="s">
        <v>34</v>
      </c>
      <c r="D77" s="5"/>
      <c r="E77" s="35" t="s">
        <v>33</v>
      </c>
    </row>
    <row r="78" spans="1:5">
      <c r="A78" s="39" t="s">
        <v>723</v>
      </c>
      <c r="B78" s="5" t="s">
        <v>719</v>
      </c>
      <c r="C78" s="35" t="s">
        <v>33</v>
      </c>
      <c r="D78" s="39" t="s">
        <v>727</v>
      </c>
      <c r="E78" s="35" t="s">
        <v>34</v>
      </c>
    </row>
    <row r="79" spans="1:5">
      <c r="A79" s="5" t="s">
        <v>724</v>
      </c>
      <c r="B79" s="5" t="s">
        <v>719</v>
      </c>
      <c r="C79" s="35" t="s">
        <v>33</v>
      </c>
      <c r="D79" s="39" t="s">
        <v>728</v>
      </c>
      <c r="E79" s="35" t="s">
        <v>34</v>
      </c>
    </row>
    <row r="80" spans="1:5">
      <c r="A80" s="5" t="s">
        <v>725</v>
      </c>
      <c r="B80" s="5" t="s">
        <v>719</v>
      </c>
      <c r="C80" s="35" t="s">
        <v>33</v>
      </c>
      <c r="D80" s="39" t="s">
        <v>729</v>
      </c>
      <c r="E80" s="35" t="s">
        <v>34</v>
      </c>
    </row>
    <row r="81" spans="1:5">
      <c r="A81" s="5" t="s">
        <v>726</v>
      </c>
      <c r="B81" s="5" t="s">
        <v>719</v>
      </c>
      <c r="C81" s="35" t="s">
        <v>33</v>
      </c>
      <c r="D81" s="39" t="s">
        <v>730</v>
      </c>
      <c r="E81" s="35" t="s">
        <v>34</v>
      </c>
    </row>
    <row r="82" spans="1:5">
      <c r="A82" s="5" t="s">
        <v>731</v>
      </c>
      <c r="B82" s="5" t="s">
        <v>735</v>
      </c>
      <c r="C82" s="35" t="s">
        <v>34</v>
      </c>
      <c r="D82" s="5"/>
      <c r="E82" s="35" t="s">
        <v>33</v>
      </c>
    </row>
    <row r="83" spans="1:5">
      <c r="A83" s="5" t="s">
        <v>718</v>
      </c>
      <c r="B83" s="5" t="s">
        <v>735</v>
      </c>
      <c r="C83" s="35" t="s">
        <v>34</v>
      </c>
      <c r="D83" s="5"/>
      <c r="E83" s="35" t="s">
        <v>33</v>
      </c>
    </row>
    <row r="84" spans="1:5">
      <c r="A84" s="5" t="s">
        <v>732</v>
      </c>
      <c r="B84" s="5" t="s">
        <v>734</v>
      </c>
      <c r="C84" s="35" t="s">
        <v>34</v>
      </c>
      <c r="D84" s="5"/>
      <c r="E84" s="35" t="s">
        <v>33</v>
      </c>
    </row>
    <row r="85" spans="1:5">
      <c r="A85" s="39" t="s">
        <v>733</v>
      </c>
      <c r="B85" s="5" t="s">
        <v>734</v>
      </c>
      <c r="C85" s="35" t="s">
        <v>34</v>
      </c>
      <c r="D85" s="5"/>
      <c r="E85" s="35" t="s">
        <v>33</v>
      </c>
    </row>
    <row r="86" spans="1:5" s="43" customFormat="1">
      <c r="A86" s="46" t="s">
        <v>736</v>
      </c>
      <c r="B86" s="41"/>
      <c r="C86" s="42"/>
      <c r="D86" s="41"/>
      <c r="E86" s="42"/>
    </row>
    <row r="87" spans="1:5">
      <c r="A87" s="39" t="s">
        <v>680</v>
      </c>
      <c r="B87" s="5" t="s">
        <v>737</v>
      </c>
      <c r="C87" s="35" t="s">
        <v>34</v>
      </c>
      <c r="D87" s="5"/>
      <c r="E87" s="35" t="s">
        <v>33</v>
      </c>
    </row>
    <row r="88" spans="1:5">
      <c r="A88" s="5" t="s">
        <v>738</v>
      </c>
      <c r="B88" s="5" t="s">
        <v>737</v>
      </c>
      <c r="C88" s="35" t="s">
        <v>34</v>
      </c>
      <c r="D88" s="5"/>
      <c r="E88" s="35" t="s">
        <v>33</v>
      </c>
    </row>
    <row r="89" spans="1:5">
      <c r="A89" s="5" t="s">
        <v>739</v>
      </c>
      <c r="B89" s="5" t="s">
        <v>737</v>
      </c>
      <c r="C89" s="35" t="s">
        <v>34</v>
      </c>
      <c r="D89" s="5"/>
      <c r="E89" s="35" t="s">
        <v>33</v>
      </c>
    </row>
    <row r="90" spans="1:5">
      <c r="A90" s="5" t="s">
        <v>740</v>
      </c>
      <c r="B90" s="5" t="s">
        <v>737</v>
      </c>
      <c r="C90" s="35" t="s">
        <v>34</v>
      </c>
      <c r="D90" s="5"/>
      <c r="E90" s="35" t="s">
        <v>33</v>
      </c>
    </row>
    <row r="91" spans="1:5">
      <c r="A91" s="5" t="s">
        <v>741</v>
      </c>
      <c r="B91" s="5" t="s">
        <v>737</v>
      </c>
      <c r="C91" s="35" t="s">
        <v>34</v>
      </c>
      <c r="D91" s="5"/>
      <c r="E91" s="35" t="s">
        <v>33</v>
      </c>
    </row>
    <row r="92" spans="1:5">
      <c r="A92" s="5" t="s">
        <v>742</v>
      </c>
      <c r="B92" s="5" t="s">
        <v>737</v>
      </c>
      <c r="C92" s="35" t="s">
        <v>34</v>
      </c>
      <c r="D92" s="5"/>
      <c r="E92" s="35" t="s">
        <v>33</v>
      </c>
    </row>
    <row r="93" spans="1:5">
      <c r="A93" s="5" t="s">
        <v>743</v>
      </c>
      <c r="B93" s="5" t="s">
        <v>737</v>
      </c>
      <c r="C93" s="35" t="s">
        <v>34</v>
      </c>
      <c r="D93" s="5"/>
      <c r="E93" s="35" t="s">
        <v>33</v>
      </c>
    </row>
    <row r="94" spans="1:5">
      <c r="A94" s="5" t="s">
        <v>744</v>
      </c>
      <c r="B94" s="5" t="s">
        <v>737</v>
      </c>
      <c r="C94" s="35" t="s">
        <v>34</v>
      </c>
      <c r="D94" s="5"/>
      <c r="E94" s="35" t="s">
        <v>33</v>
      </c>
    </row>
    <row r="95" spans="1:5">
      <c r="A95" s="5" t="s">
        <v>745</v>
      </c>
      <c r="B95" s="5" t="s">
        <v>737</v>
      </c>
      <c r="C95" s="35" t="s">
        <v>34</v>
      </c>
      <c r="D95" s="5"/>
      <c r="E95" s="35" t="s">
        <v>33</v>
      </c>
    </row>
    <row r="96" spans="1:5">
      <c r="A96" s="5" t="s">
        <v>746</v>
      </c>
      <c r="B96" s="5" t="s">
        <v>737</v>
      </c>
      <c r="C96" s="35" t="s">
        <v>34</v>
      </c>
      <c r="D96" s="5"/>
      <c r="E96" s="35" t="s">
        <v>33</v>
      </c>
    </row>
    <row r="97" spans="1:5" s="43" customFormat="1">
      <c r="A97" s="46" t="s">
        <v>709</v>
      </c>
      <c r="B97" s="41"/>
      <c r="C97" s="42"/>
      <c r="D97" s="41"/>
      <c r="E97" s="42"/>
    </row>
    <row r="98" spans="1:5">
      <c r="A98" s="5" t="s">
        <v>748</v>
      </c>
      <c r="B98" s="5" t="s">
        <v>747</v>
      </c>
      <c r="C98" s="35" t="s">
        <v>34</v>
      </c>
      <c r="D98" s="5"/>
      <c r="E98" s="35" t="s">
        <v>33</v>
      </c>
    </row>
    <row r="99" spans="1:5">
      <c r="A99" s="5" t="s">
        <v>749</v>
      </c>
      <c r="B99" s="5" t="s">
        <v>747</v>
      </c>
      <c r="C99" s="35" t="s">
        <v>33</v>
      </c>
      <c r="D99" s="5" t="s">
        <v>750</v>
      </c>
      <c r="E99" s="35" t="s">
        <v>34</v>
      </c>
    </row>
    <row r="100" spans="1:5">
      <c r="A100" s="39" t="s">
        <v>752</v>
      </c>
      <c r="B100" s="5" t="s">
        <v>747</v>
      </c>
      <c r="C100" s="35" t="s">
        <v>33</v>
      </c>
      <c r="D100" s="5" t="s">
        <v>751</v>
      </c>
      <c r="E100" s="35" t="s">
        <v>34</v>
      </c>
    </row>
    <row r="101" spans="1:5">
      <c r="A101" s="39" t="s">
        <v>754</v>
      </c>
      <c r="B101" s="5" t="s">
        <v>747</v>
      </c>
      <c r="C101" s="35" t="s">
        <v>33</v>
      </c>
      <c r="D101" s="5" t="s">
        <v>753</v>
      </c>
      <c r="E101" s="35" t="s">
        <v>34</v>
      </c>
    </row>
    <row r="102" spans="1:5">
      <c r="A102" s="39" t="s">
        <v>756</v>
      </c>
      <c r="B102" s="5" t="s">
        <v>747</v>
      </c>
      <c r="C102" s="35" t="s">
        <v>33</v>
      </c>
      <c r="D102" s="5" t="s">
        <v>755</v>
      </c>
      <c r="E102" s="35" t="s">
        <v>34</v>
      </c>
    </row>
    <row r="103" spans="1:5">
      <c r="A103" s="39" t="s">
        <v>757</v>
      </c>
      <c r="B103" s="5" t="s">
        <v>747</v>
      </c>
      <c r="C103" s="35" t="s">
        <v>33</v>
      </c>
      <c r="D103" s="5" t="s">
        <v>758</v>
      </c>
      <c r="E103" s="35" t="s">
        <v>34</v>
      </c>
    </row>
    <row r="104" spans="1:5">
      <c r="A104" s="39" t="s">
        <v>759</v>
      </c>
      <c r="B104" s="5" t="s">
        <v>747</v>
      </c>
      <c r="C104" s="35" t="s">
        <v>33</v>
      </c>
      <c r="D104" s="5" t="s">
        <v>760</v>
      </c>
      <c r="E104" s="35" t="s">
        <v>34</v>
      </c>
    </row>
    <row r="105" spans="1:5">
      <c r="A105" s="39" t="s">
        <v>761</v>
      </c>
      <c r="B105" s="5" t="s">
        <v>747</v>
      </c>
      <c r="C105" s="35" t="s">
        <v>33</v>
      </c>
      <c r="D105" s="39" t="s">
        <v>698</v>
      </c>
      <c r="E105" s="35" t="s">
        <v>34</v>
      </c>
    </row>
    <row r="106" spans="1:5">
      <c r="A106" s="5" t="s">
        <v>762</v>
      </c>
      <c r="B106" s="5" t="s">
        <v>763</v>
      </c>
      <c r="C106" s="35" t="s">
        <v>34</v>
      </c>
      <c r="D106" s="5"/>
      <c r="E106" s="35" t="s">
        <v>33</v>
      </c>
    </row>
    <row r="107" spans="1:5">
      <c r="A107" s="5" t="s">
        <v>764</v>
      </c>
      <c r="B107" s="5" t="s">
        <v>763</v>
      </c>
      <c r="C107" s="35" t="s">
        <v>34</v>
      </c>
      <c r="D107" s="5"/>
      <c r="E107" s="35" t="s">
        <v>33</v>
      </c>
    </row>
    <row r="108" spans="1:5">
      <c r="A108" s="5" t="s">
        <v>680</v>
      </c>
      <c r="B108" s="5" t="s">
        <v>763</v>
      </c>
      <c r="C108" s="35" t="s">
        <v>34</v>
      </c>
      <c r="D108" s="5"/>
      <c r="E108" s="35" t="s">
        <v>33</v>
      </c>
    </row>
    <row r="109" spans="1:5">
      <c r="A109" s="5" t="s">
        <v>741</v>
      </c>
      <c r="B109" s="5" t="s">
        <v>763</v>
      </c>
      <c r="C109" s="35" t="s">
        <v>34</v>
      </c>
      <c r="D109" s="5"/>
      <c r="E109" s="35" t="s">
        <v>33</v>
      </c>
    </row>
    <row r="110" spans="1:5">
      <c r="A110" s="5" t="s">
        <v>765</v>
      </c>
      <c r="B110" s="5" t="s">
        <v>763</v>
      </c>
      <c r="C110" s="35" t="s">
        <v>34</v>
      </c>
      <c r="D110" s="5"/>
      <c r="E110" s="35" t="s">
        <v>33</v>
      </c>
    </row>
    <row r="111" spans="1:5">
      <c r="A111" s="5" t="s">
        <v>766</v>
      </c>
      <c r="B111" s="5" t="s">
        <v>763</v>
      </c>
      <c r="C111" s="35" t="s">
        <v>34</v>
      </c>
      <c r="D111" s="5"/>
      <c r="E111" s="35" t="s">
        <v>33</v>
      </c>
    </row>
    <row r="112" spans="1:5">
      <c r="A112" s="5" t="s">
        <v>767</v>
      </c>
      <c r="B112" s="5" t="s">
        <v>763</v>
      </c>
      <c r="C112" s="35" t="s">
        <v>34</v>
      </c>
      <c r="D112" s="5"/>
      <c r="E112" s="35" t="s">
        <v>33</v>
      </c>
    </row>
    <row r="113" spans="1:5">
      <c r="A113" s="5" t="s">
        <v>768</v>
      </c>
      <c r="B113" s="5" t="s">
        <v>763</v>
      </c>
      <c r="C113" s="35" t="s">
        <v>34</v>
      </c>
      <c r="D113" s="5"/>
      <c r="E113" s="35" t="s">
        <v>33</v>
      </c>
    </row>
    <row r="114" spans="1:5" s="43" customFormat="1">
      <c r="A114" s="46" t="s">
        <v>448</v>
      </c>
      <c r="B114" s="41"/>
      <c r="C114" s="42"/>
      <c r="D114" s="41"/>
      <c r="E114" s="42"/>
    </row>
    <row r="115" spans="1:5">
      <c r="A115" s="39" t="s">
        <v>770</v>
      </c>
      <c r="B115" s="5" t="s">
        <v>769</v>
      </c>
      <c r="C115" s="35" t="s">
        <v>34</v>
      </c>
      <c r="D115" s="5"/>
      <c r="E115" s="35" t="s">
        <v>33</v>
      </c>
    </row>
    <row r="116" spans="1:5">
      <c r="A116" s="5" t="s">
        <v>771</v>
      </c>
      <c r="B116" s="5" t="s">
        <v>769</v>
      </c>
      <c r="C116" s="35" t="s">
        <v>34</v>
      </c>
      <c r="D116" s="5"/>
      <c r="E116" s="35" t="s">
        <v>33</v>
      </c>
    </row>
    <row r="117" spans="1:5">
      <c r="A117" s="5" t="s">
        <v>772</v>
      </c>
      <c r="B117" s="5" t="s">
        <v>769</v>
      </c>
      <c r="C117" s="35" t="s">
        <v>34</v>
      </c>
      <c r="D117" s="5"/>
      <c r="E117" s="35" t="s">
        <v>33</v>
      </c>
    </row>
    <row r="118" spans="1:5">
      <c r="A118" s="39" t="s">
        <v>773</v>
      </c>
      <c r="B118" s="5" t="s">
        <v>769</v>
      </c>
      <c r="C118" s="35" t="s">
        <v>33</v>
      </c>
      <c r="D118" s="5" t="s">
        <v>698</v>
      </c>
      <c r="E118" s="35" t="s">
        <v>34</v>
      </c>
    </row>
    <row r="119" spans="1:5">
      <c r="A119" s="5" t="s">
        <v>774</v>
      </c>
      <c r="B119" s="5" t="s">
        <v>775</v>
      </c>
      <c r="C119" s="35" t="s">
        <v>34</v>
      </c>
      <c r="D119" s="5"/>
      <c r="E119" s="35" t="s">
        <v>33</v>
      </c>
    </row>
    <row r="120" spans="1:5">
      <c r="A120" s="5" t="s">
        <v>776</v>
      </c>
      <c r="B120" s="5" t="s">
        <v>775</v>
      </c>
      <c r="C120" s="35" t="s">
        <v>34</v>
      </c>
      <c r="D120" s="5"/>
      <c r="E120" s="35" t="s">
        <v>33</v>
      </c>
    </row>
    <row r="121" spans="1:5">
      <c r="A121" s="5" t="s">
        <v>777</v>
      </c>
      <c r="B121" s="5" t="s">
        <v>775</v>
      </c>
      <c r="C121" s="35" t="s">
        <v>34</v>
      </c>
      <c r="D121" s="5"/>
      <c r="E121" s="35" t="s">
        <v>33</v>
      </c>
    </row>
    <row r="122" spans="1:5">
      <c r="A122" s="5" t="s">
        <v>778</v>
      </c>
      <c r="B122" s="5" t="s">
        <v>775</v>
      </c>
      <c r="C122" s="35" t="s">
        <v>34</v>
      </c>
      <c r="D122" s="5"/>
      <c r="E122" s="35" t="s">
        <v>33</v>
      </c>
    </row>
    <row r="123" spans="1:5">
      <c r="A123" s="5" t="s">
        <v>779</v>
      </c>
      <c r="B123" s="5" t="s">
        <v>775</v>
      </c>
      <c r="C123" s="35" t="s">
        <v>34</v>
      </c>
      <c r="D123" s="5"/>
      <c r="E123" s="35" t="s">
        <v>33</v>
      </c>
    </row>
    <row r="124" spans="1:5">
      <c r="A124" s="5" t="s">
        <v>780</v>
      </c>
      <c r="B124" s="5" t="s">
        <v>775</v>
      </c>
      <c r="C124" s="35" t="s">
        <v>34</v>
      </c>
      <c r="D124" s="5"/>
      <c r="E124" s="35" t="s">
        <v>33</v>
      </c>
    </row>
    <row r="125" spans="1:5">
      <c r="A125" s="5" t="s">
        <v>781</v>
      </c>
      <c r="B125" s="5" t="s">
        <v>775</v>
      </c>
      <c r="C125" s="35" t="s">
        <v>34</v>
      </c>
      <c r="D125" s="5"/>
      <c r="E125" s="35" t="s">
        <v>33</v>
      </c>
    </row>
    <row r="126" spans="1:5">
      <c r="A126" s="5" t="s">
        <v>782</v>
      </c>
      <c r="B126" s="5" t="s">
        <v>775</v>
      </c>
      <c r="C126" s="35" t="s">
        <v>34</v>
      </c>
      <c r="D126" s="5"/>
      <c r="E126" s="35" t="s">
        <v>33</v>
      </c>
    </row>
    <row r="127" spans="1:5">
      <c r="A127" s="5" t="s">
        <v>783</v>
      </c>
      <c r="B127" s="5" t="s">
        <v>775</v>
      </c>
      <c r="C127" s="35" t="s">
        <v>34</v>
      </c>
      <c r="D127" s="5"/>
      <c r="E127" s="35" t="s">
        <v>33</v>
      </c>
    </row>
    <row r="128" spans="1:5">
      <c r="A128" s="5" t="s">
        <v>784</v>
      </c>
      <c r="B128" s="5" t="s">
        <v>775</v>
      </c>
      <c r="C128" s="35" t="s">
        <v>34</v>
      </c>
      <c r="D128" s="5"/>
      <c r="E128" s="35" t="s">
        <v>33</v>
      </c>
    </row>
    <row r="129" spans="1:5">
      <c r="A129" s="5" t="s">
        <v>785</v>
      </c>
      <c r="B129" s="5" t="s">
        <v>775</v>
      </c>
      <c r="C129" s="35" t="s">
        <v>34</v>
      </c>
      <c r="D129" s="5"/>
      <c r="E129" s="35" t="s">
        <v>33</v>
      </c>
    </row>
    <row r="130" spans="1:5">
      <c r="A130" s="5" t="s">
        <v>786</v>
      </c>
      <c r="B130" s="5" t="s">
        <v>775</v>
      </c>
      <c r="C130" s="35" t="s">
        <v>34</v>
      </c>
      <c r="D130" s="5"/>
      <c r="E130" s="35" t="s">
        <v>33</v>
      </c>
    </row>
    <row r="131" spans="1:5">
      <c r="A131" s="5" t="s">
        <v>787</v>
      </c>
      <c r="B131" s="5" t="s">
        <v>775</v>
      </c>
      <c r="C131" s="35" t="s">
        <v>34</v>
      </c>
      <c r="D131" s="5"/>
      <c r="E131" s="35" t="s">
        <v>33</v>
      </c>
    </row>
    <row r="132" spans="1:5">
      <c r="A132" s="5" t="s">
        <v>788</v>
      </c>
      <c r="B132" s="5" t="s">
        <v>775</v>
      </c>
      <c r="C132" s="35" t="s">
        <v>34</v>
      </c>
      <c r="D132" s="5"/>
      <c r="E132" s="35" t="s">
        <v>33</v>
      </c>
    </row>
    <row r="133" spans="1:5">
      <c r="A133" s="5" t="s">
        <v>789</v>
      </c>
      <c r="B133" s="5" t="s">
        <v>775</v>
      </c>
      <c r="C133" s="35" t="s">
        <v>34</v>
      </c>
      <c r="D133" s="5"/>
      <c r="E133" s="35" t="s">
        <v>33</v>
      </c>
    </row>
    <row r="134" spans="1:5">
      <c r="A134" s="5" t="s">
        <v>790</v>
      </c>
      <c r="B134" s="5" t="s">
        <v>775</v>
      </c>
      <c r="C134" s="35" t="s">
        <v>34</v>
      </c>
      <c r="D134" s="5"/>
      <c r="E134" s="35" t="s">
        <v>33</v>
      </c>
    </row>
    <row r="135" spans="1:5">
      <c r="A135" s="5" t="s">
        <v>791</v>
      </c>
      <c r="B135" s="5" t="s">
        <v>822</v>
      </c>
      <c r="C135" s="35" t="s">
        <v>34</v>
      </c>
      <c r="D135" s="5"/>
      <c r="E135" s="35" t="s">
        <v>33</v>
      </c>
    </row>
    <row r="136" spans="1:5">
      <c r="A136" s="5" t="s">
        <v>792</v>
      </c>
      <c r="B136" s="5" t="s">
        <v>822</v>
      </c>
      <c r="C136" s="35" t="s">
        <v>34</v>
      </c>
      <c r="D136" s="5"/>
      <c r="E136" s="35" t="s">
        <v>33</v>
      </c>
    </row>
    <row r="137" spans="1:5">
      <c r="A137" s="5" t="s">
        <v>793</v>
      </c>
      <c r="B137" s="5" t="s">
        <v>822</v>
      </c>
      <c r="C137" s="35" t="s">
        <v>34</v>
      </c>
      <c r="D137" s="5"/>
      <c r="E137" s="35" t="s">
        <v>33</v>
      </c>
    </row>
    <row r="138" spans="1:5">
      <c r="A138" s="5" t="s">
        <v>794</v>
      </c>
      <c r="B138" s="5" t="s">
        <v>822</v>
      </c>
      <c r="C138" s="35" t="s">
        <v>34</v>
      </c>
      <c r="D138" s="5"/>
      <c r="E138" s="35" t="s">
        <v>33</v>
      </c>
    </row>
    <row r="139" spans="1:5">
      <c r="A139" s="5" t="s">
        <v>795</v>
      </c>
      <c r="B139" s="5" t="s">
        <v>822</v>
      </c>
      <c r="C139" s="35" t="s">
        <v>34</v>
      </c>
      <c r="D139" s="5"/>
      <c r="E139" s="35" t="s">
        <v>33</v>
      </c>
    </row>
    <row r="140" spans="1:5">
      <c r="A140" s="5" t="s">
        <v>796</v>
      </c>
      <c r="B140" s="5" t="s">
        <v>822</v>
      </c>
      <c r="C140" s="35" t="s">
        <v>34</v>
      </c>
      <c r="D140" s="5"/>
      <c r="E140" s="35" t="s">
        <v>33</v>
      </c>
    </row>
    <row r="141" spans="1:5">
      <c r="A141" s="5" t="s">
        <v>797</v>
      </c>
      <c r="B141" s="5" t="s">
        <v>822</v>
      </c>
      <c r="C141" s="35" t="s">
        <v>34</v>
      </c>
      <c r="D141" s="5"/>
      <c r="E141" s="35" t="s">
        <v>33</v>
      </c>
    </row>
    <row r="142" spans="1:5">
      <c r="A142" s="5" t="s">
        <v>798</v>
      </c>
      <c r="B142" s="5" t="s">
        <v>822</v>
      </c>
      <c r="C142" s="35" t="s">
        <v>34</v>
      </c>
      <c r="D142" s="5"/>
      <c r="E142" s="35" t="s">
        <v>33</v>
      </c>
    </row>
    <row r="143" spans="1:5">
      <c r="A143" s="5" t="s">
        <v>799</v>
      </c>
      <c r="B143" s="5" t="s">
        <v>822</v>
      </c>
      <c r="C143" s="35" t="s">
        <v>34</v>
      </c>
      <c r="D143" s="5"/>
      <c r="E143" s="35" t="s">
        <v>33</v>
      </c>
    </row>
    <row r="144" spans="1:5">
      <c r="A144" s="5" t="s">
        <v>800</v>
      </c>
      <c r="B144" s="5" t="s">
        <v>822</v>
      </c>
      <c r="C144" s="35" t="s">
        <v>34</v>
      </c>
      <c r="D144" s="5"/>
      <c r="E144" s="35" t="s">
        <v>33</v>
      </c>
    </row>
    <row r="145" spans="1:5">
      <c r="A145" s="5" t="s">
        <v>801</v>
      </c>
      <c r="B145" s="5" t="s">
        <v>822</v>
      </c>
      <c r="C145" s="35" t="s">
        <v>34</v>
      </c>
      <c r="D145" s="5"/>
      <c r="E145" s="35" t="s">
        <v>33</v>
      </c>
    </row>
    <row r="146" spans="1:5">
      <c r="A146" s="5" t="s">
        <v>802</v>
      </c>
      <c r="B146" s="5" t="s">
        <v>822</v>
      </c>
      <c r="C146" s="35" t="s">
        <v>34</v>
      </c>
      <c r="D146" s="5"/>
      <c r="E146" s="35" t="s">
        <v>33</v>
      </c>
    </row>
    <row r="147" spans="1:5">
      <c r="A147" s="5" t="s">
        <v>803</v>
      </c>
      <c r="B147" s="5" t="s">
        <v>822</v>
      </c>
      <c r="C147" s="35" t="s">
        <v>34</v>
      </c>
      <c r="D147" s="5"/>
      <c r="E147" s="35" t="s">
        <v>33</v>
      </c>
    </row>
    <row r="148" spans="1:5">
      <c r="A148" s="5" t="s">
        <v>804</v>
      </c>
      <c r="B148" s="5" t="s">
        <v>822</v>
      </c>
      <c r="C148" s="35" t="s">
        <v>34</v>
      </c>
      <c r="D148" s="5"/>
      <c r="E148" s="35" t="s">
        <v>33</v>
      </c>
    </row>
    <row r="149" spans="1:5">
      <c r="A149" s="5" t="s">
        <v>805</v>
      </c>
      <c r="B149" s="5" t="s">
        <v>822</v>
      </c>
      <c r="C149" s="35" t="s">
        <v>34</v>
      </c>
      <c r="D149" s="5"/>
      <c r="E149" s="35" t="s">
        <v>33</v>
      </c>
    </row>
    <row r="150" spans="1:5">
      <c r="A150" s="5" t="s">
        <v>806</v>
      </c>
      <c r="B150" s="5" t="s">
        <v>822</v>
      </c>
      <c r="C150" s="35" t="s">
        <v>34</v>
      </c>
      <c r="D150" s="5"/>
      <c r="E150" s="35" t="s">
        <v>33</v>
      </c>
    </row>
    <row r="151" spans="1:5">
      <c r="A151" s="5" t="s">
        <v>807</v>
      </c>
      <c r="B151" s="5" t="s">
        <v>822</v>
      </c>
      <c r="C151" s="35" t="s">
        <v>34</v>
      </c>
      <c r="D151" s="5"/>
      <c r="E151" s="35" t="s">
        <v>33</v>
      </c>
    </row>
    <row r="152" spans="1:5">
      <c r="A152" s="5" t="s">
        <v>808</v>
      </c>
      <c r="B152" s="5" t="s">
        <v>822</v>
      </c>
      <c r="C152" s="35" t="s">
        <v>34</v>
      </c>
      <c r="D152" s="5"/>
      <c r="E152" s="35" t="s">
        <v>33</v>
      </c>
    </row>
    <row r="153" spans="1:5">
      <c r="A153" s="5" t="s">
        <v>809</v>
      </c>
      <c r="B153" s="5" t="s">
        <v>822</v>
      </c>
      <c r="C153" s="35" t="s">
        <v>34</v>
      </c>
      <c r="D153" s="5"/>
      <c r="E153" s="35" t="s">
        <v>33</v>
      </c>
    </row>
    <row r="154" spans="1:5">
      <c r="A154" s="5" t="s">
        <v>810</v>
      </c>
      <c r="B154" s="5" t="s">
        <v>822</v>
      </c>
      <c r="C154" s="35" t="s">
        <v>34</v>
      </c>
      <c r="D154" s="5"/>
      <c r="E154" s="35" t="s">
        <v>33</v>
      </c>
    </row>
    <row r="155" spans="1:5">
      <c r="A155" s="5" t="s">
        <v>811</v>
      </c>
      <c r="B155" s="5" t="s">
        <v>822</v>
      </c>
      <c r="C155" s="35" t="s">
        <v>34</v>
      </c>
      <c r="D155" s="5"/>
      <c r="E155" s="35" t="s">
        <v>33</v>
      </c>
    </row>
    <row r="156" spans="1:5">
      <c r="A156" s="5" t="s">
        <v>812</v>
      </c>
      <c r="B156" s="5" t="s">
        <v>822</v>
      </c>
      <c r="C156" s="35" t="s">
        <v>34</v>
      </c>
      <c r="D156" s="5"/>
      <c r="E156" s="35" t="s">
        <v>33</v>
      </c>
    </row>
    <row r="157" spans="1:5">
      <c r="A157" s="5" t="s">
        <v>813</v>
      </c>
      <c r="B157" s="5" t="s">
        <v>822</v>
      </c>
      <c r="C157" s="35" t="s">
        <v>34</v>
      </c>
      <c r="D157" s="5"/>
      <c r="E157" s="35" t="s">
        <v>33</v>
      </c>
    </row>
    <row r="158" spans="1:5">
      <c r="A158" s="5" t="s">
        <v>814</v>
      </c>
      <c r="B158" s="5" t="s">
        <v>822</v>
      </c>
      <c r="C158" s="35" t="s">
        <v>34</v>
      </c>
      <c r="D158" s="5"/>
      <c r="E158" s="35" t="s">
        <v>33</v>
      </c>
    </row>
    <row r="159" spans="1:5">
      <c r="A159" s="5" t="s">
        <v>815</v>
      </c>
      <c r="B159" s="5" t="s">
        <v>822</v>
      </c>
      <c r="C159" s="35" t="s">
        <v>34</v>
      </c>
      <c r="D159" s="5"/>
      <c r="E159" s="35" t="s">
        <v>33</v>
      </c>
    </row>
    <row r="160" spans="1:5">
      <c r="A160" s="5" t="s">
        <v>816</v>
      </c>
      <c r="B160" s="5" t="s">
        <v>822</v>
      </c>
      <c r="C160" s="35" t="s">
        <v>34</v>
      </c>
      <c r="D160" s="5"/>
      <c r="E160" s="35" t="s">
        <v>33</v>
      </c>
    </row>
    <row r="161" spans="1:5">
      <c r="A161" s="5" t="s">
        <v>817</v>
      </c>
      <c r="B161" s="5" t="s">
        <v>822</v>
      </c>
      <c r="C161" s="35" t="s">
        <v>34</v>
      </c>
      <c r="D161" s="5"/>
      <c r="E161" s="35" t="s">
        <v>33</v>
      </c>
    </row>
    <row r="162" spans="1:5">
      <c r="A162" s="5" t="s">
        <v>818</v>
      </c>
      <c r="B162" s="5" t="s">
        <v>822</v>
      </c>
      <c r="C162" s="35" t="s">
        <v>34</v>
      </c>
      <c r="D162" s="5"/>
      <c r="E162" s="35" t="s">
        <v>33</v>
      </c>
    </row>
    <row r="163" spans="1:5">
      <c r="A163" s="5" t="s">
        <v>819</v>
      </c>
      <c r="B163" s="5" t="s">
        <v>822</v>
      </c>
      <c r="C163" s="35" t="s">
        <v>34</v>
      </c>
      <c r="D163" s="5"/>
      <c r="E163" s="35" t="s">
        <v>33</v>
      </c>
    </row>
    <row r="164" spans="1:5">
      <c r="A164" s="5" t="s">
        <v>820</v>
      </c>
      <c r="B164" s="5" t="s">
        <v>822</v>
      </c>
      <c r="C164" s="35" t="s">
        <v>34</v>
      </c>
      <c r="D164" s="5"/>
      <c r="E164" s="35" t="s">
        <v>33</v>
      </c>
    </row>
    <row r="165" spans="1:5">
      <c r="A165" s="5" t="s">
        <v>821</v>
      </c>
      <c r="B165" s="5" t="s">
        <v>822</v>
      </c>
      <c r="C165" s="35" t="s">
        <v>34</v>
      </c>
      <c r="D165" s="5"/>
      <c r="E165" s="35" t="s">
        <v>33</v>
      </c>
    </row>
    <row r="166" spans="1:5" s="43" customFormat="1">
      <c r="A166" s="46" t="s">
        <v>831</v>
      </c>
      <c r="B166" s="41"/>
      <c r="C166" s="42"/>
      <c r="D166" s="41"/>
      <c r="E166" s="42"/>
    </row>
    <row r="167" spans="1:5">
      <c r="A167" s="5" t="s">
        <v>672</v>
      </c>
      <c r="B167" s="5" t="s">
        <v>823</v>
      </c>
      <c r="C167" s="35" t="s">
        <v>34</v>
      </c>
      <c r="D167" s="5"/>
      <c r="E167" s="35" t="s">
        <v>33</v>
      </c>
    </row>
    <row r="168" spans="1:5">
      <c r="A168" s="5" t="s">
        <v>824</v>
      </c>
      <c r="B168" s="5" t="s">
        <v>825</v>
      </c>
      <c r="C168" s="35" t="s">
        <v>34</v>
      </c>
      <c r="D168" s="5"/>
      <c r="E168" s="35" t="s">
        <v>33</v>
      </c>
    </row>
    <row r="169" spans="1:5">
      <c r="A169" s="5" t="s">
        <v>826</v>
      </c>
      <c r="B169" s="5" t="s">
        <v>825</v>
      </c>
      <c r="C169" s="35" t="s">
        <v>33</v>
      </c>
      <c r="D169" s="5" t="s">
        <v>760</v>
      </c>
      <c r="E169" s="35" t="s">
        <v>34</v>
      </c>
    </row>
    <row r="170" spans="1:5">
      <c r="A170" s="39" t="s">
        <v>827</v>
      </c>
      <c r="B170" s="5" t="s">
        <v>825</v>
      </c>
      <c r="C170" s="35" t="s">
        <v>33</v>
      </c>
      <c r="D170" s="39" t="s">
        <v>750</v>
      </c>
      <c r="E170" s="35" t="s">
        <v>34</v>
      </c>
    </row>
    <row r="171" spans="1:5">
      <c r="A171" s="39" t="s">
        <v>828</v>
      </c>
      <c r="B171" s="5" t="s">
        <v>825</v>
      </c>
      <c r="C171" s="35" t="s">
        <v>33</v>
      </c>
      <c r="D171" s="39" t="s">
        <v>707</v>
      </c>
      <c r="E171" s="35" t="s">
        <v>34</v>
      </c>
    </row>
    <row r="172" spans="1:5">
      <c r="A172" s="39" t="s">
        <v>829</v>
      </c>
      <c r="B172" s="5" t="s">
        <v>825</v>
      </c>
      <c r="C172" s="35" t="s">
        <v>33</v>
      </c>
      <c r="D172" s="39" t="s">
        <v>753</v>
      </c>
      <c r="E172" s="35" t="s">
        <v>34</v>
      </c>
    </row>
    <row r="173" spans="1:5">
      <c r="A173" s="39" t="s">
        <v>830</v>
      </c>
      <c r="B173" s="5" t="s">
        <v>825</v>
      </c>
      <c r="C173" s="35" t="s">
        <v>33</v>
      </c>
      <c r="D173" s="5" t="s">
        <v>698</v>
      </c>
      <c r="E173" s="35" t="s">
        <v>34</v>
      </c>
    </row>
    <row r="174" spans="1:5">
      <c r="A174" s="5" t="s">
        <v>833</v>
      </c>
      <c r="B174" s="5" t="s">
        <v>834</v>
      </c>
      <c r="C174" s="35" t="s">
        <v>34</v>
      </c>
      <c r="D174" s="5"/>
      <c r="E174" s="35" t="s">
        <v>33</v>
      </c>
    </row>
    <row r="175" spans="1:5">
      <c r="A175" s="5" t="s">
        <v>680</v>
      </c>
      <c r="B175" s="5" t="s">
        <v>834</v>
      </c>
      <c r="C175" s="35" t="s">
        <v>34</v>
      </c>
      <c r="D175" s="5"/>
      <c r="E175" s="35" t="s">
        <v>33</v>
      </c>
    </row>
    <row r="176" spans="1:5">
      <c r="A176" s="5" t="s">
        <v>835</v>
      </c>
      <c r="B176" s="5" t="s">
        <v>834</v>
      </c>
      <c r="C176" s="35" t="s">
        <v>34</v>
      </c>
      <c r="D176" s="5"/>
      <c r="E176" s="35" t="s">
        <v>33</v>
      </c>
    </row>
    <row r="177" spans="1:5">
      <c r="A177" s="5" t="s">
        <v>836</v>
      </c>
      <c r="B177" s="5" t="s">
        <v>834</v>
      </c>
      <c r="C177" s="35" t="s">
        <v>34</v>
      </c>
      <c r="D177" s="5"/>
      <c r="E177" s="35" t="s">
        <v>33</v>
      </c>
    </row>
    <row r="178" spans="1:5">
      <c r="A178" s="5" t="s">
        <v>837</v>
      </c>
      <c r="B178" s="5" t="s">
        <v>834</v>
      </c>
      <c r="C178" s="35" t="s">
        <v>34</v>
      </c>
      <c r="D178" s="5"/>
      <c r="E178" s="35" t="s">
        <v>33</v>
      </c>
    </row>
    <row r="179" spans="1:5" s="43" customFormat="1">
      <c r="A179" s="46" t="s">
        <v>832</v>
      </c>
      <c r="B179" s="41"/>
      <c r="C179" s="42"/>
      <c r="D179" s="41"/>
      <c r="E179" s="42"/>
    </row>
    <row r="180" spans="1:5">
      <c r="A180" s="5"/>
      <c r="B180" s="5"/>
      <c r="C180" s="35" t="s">
        <v>34</v>
      </c>
      <c r="D180" s="5"/>
      <c r="E180" s="35" t="s">
        <v>34</v>
      </c>
    </row>
    <row r="181" spans="1:5">
      <c r="A181" s="5"/>
      <c r="B181" s="5"/>
      <c r="C181" s="35"/>
      <c r="D181" s="5"/>
      <c r="E181" s="35"/>
    </row>
    <row r="182" spans="1:5">
      <c r="A182" s="5"/>
      <c r="B182" s="5"/>
      <c r="C182" s="35"/>
      <c r="D182" s="5"/>
      <c r="E182" s="35"/>
    </row>
    <row r="183" spans="1:5">
      <c r="A183" s="5"/>
      <c r="B183" s="5"/>
      <c r="C183" s="35"/>
      <c r="D183" s="5"/>
      <c r="E183" s="35"/>
    </row>
    <row r="184" spans="1:5">
      <c r="A184" s="5"/>
      <c r="B184" s="5"/>
      <c r="C184" s="35"/>
      <c r="D184" s="5"/>
      <c r="E184" s="35"/>
    </row>
    <row r="185" spans="1:5">
      <c r="A185" s="5"/>
      <c r="B185" s="5"/>
      <c r="C185" s="35"/>
      <c r="D185" s="5"/>
      <c r="E185" s="35"/>
    </row>
    <row r="186" spans="1:5">
      <c r="A186" s="5"/>
      <c r="B186" s="5"/>
      <c r="C186" s="35"/>
      <c r="D186" s="5"/>
      <c r="E186" s="35"/>
    </row>
    <row r="187" spans="1:5">
      <c r="A187" s="5"/>
      <c r="B187" s="5"/>
      <c r="C187" s="35"/>
      <c r="D187" s="5"/>
      <c r="E187" s="35"/>
    </row>
    <row r="188" spans="1:5">
      <c r="A188" s="5"/>
      <c r="B188" s="5"/>
      <c r="C188" s="35"/>
      <c r="D188" s="5"/>
      <c r="E188" s="35"/>
    </row>
    <row r="189" spans="1:5">
      <c r="A189" s="5"/>
      <c r="B189" s="5"/>
      <c r="C189" s="35"/>
      <c r="D189" s="5"/>
      <c r="E189" s="35"/>
    </row>
    <row r="190" spans="1:5">
      <c r="A190" s="5"/>
      <c r="B190" s="5"/>
      <c r="C190" s="35"/>
      <c r="D190" s="5"/>
      <c r="E190" s="35"/>
    </row>
    <row r="191" spans="1:5">
      <c r="A191" s="5"/>
      <c r="B191" s="5"/>
      <c r="C191" s="35"/>
      <c r="D191" s="5"/>
      <c r="E191" s="35"/>
    </row>
    <row r="192" spans="1:5">
      <c r="A192" s="5"/>
      <c r="B192" s="5"/>
      <c r="C192" s="35"/>
      <c r="D192" s="5"/>
      <c r="E192" s="35"/>
    </row>
    <row r="193" spans="1:5">
      <c r="A193" s="5"/>
      <c r="B193" s="5"/>
      <c r="C193" s="35"/>
      <c r="D193" s="5"/>
      <c r="E193" s="35"/>
    </row>
    <row r="194" spans="1:5">
      <c r="A194" s="5"/>
      <c r="B194" s="5"/>
      <c r="C194" s="35"/>
      <c r="D194" s="5"/>
      <c r="E194" s="35"/>
    </row>
    <row r="195" spans="1:5">
      <c r="A195" s="5"/>
      <c r="B195" s="5"/>
      <c r="C195" s="35"/>
      <c r="D195" s="5"/>
      <c r="E195" s="35"/>
    </row>
    <row r="196" spans="1:5">
      <c r="A196" s="5"/>
      <c r="B196" s="5"/>
      <c r="C196" s="35"/>
      <c r="D196" s="5"/>
      <c r="E196" s="35"/>
    </row>
    <row r="197" spans="1:5">
      <c r="A197" s="5"/>
      <c r="B197" s="5"/>
      <c r="C197" s="35"/>
      <c r="D197" s="5"/>
      <c r="E197" s="35"/>
    </row>
    <row r="198" spans="1:5">
      <c r="A198" s="5"/>
      <c r="B198" s="5"/>
      <c r="C198" s="35"/>
      <c r="D198" s="5"/>
      <c r="E198" s="35"/>
    </row>
    <row r="199" spans="1:5">
      <c r="A199" s="5"/>
      <c r="B199" s="5"/>
      <c r="C199" s="35"/>
      <c r="D199" s="5"/>
      <c r="E199" s="35"/>
    </row>
    <row r="200" spans="1:5">
      <c r="A200" s="5"/>
      <c r="B200" s="5"/>
      <c r="C200" s="35"/>
      <c r="D200" s="5"/>
      <c r="E200" s="35"/>
    </row>
    <row r="201" spans="1:5">
      <c r="A201" s="5"/>
      <c r="B201" s="5"/>
      <c r="C201" s="35"/>
      <c r="D201" s="5"/>
      <c r="E201" s="35"/>
    </row>
    <row r="202" spans="1:5">
      <c r="A202" s="5"/>
      <c r="B202" s="5"/>
      <c r="C202" s="35"/>
      <c r="D202" s="5"/>
      <c r="E202" s="35"/>
    </row>
  </sheetData>
  <conditionalFormatting sqref="A1:A168 A173:A1048576">
    <cfRule type="expression" dxfId="2" priority="1">
      <formula>$E:$E="Yes"</formula>
    </cfRule>
  </conditionalFormatting>
  <conditionalFormatting sqref="A1:B62 B1:B1048576 A63:A67 A68:B84 A85 A86:B168 A173:B1048576">
    <cfRule type="expression" dxfId="1" priority="5">
      <formula>$E1="Yes"</formula>
    </cfRule>
  </conditionalFormatting>
  <conditionalFormatting sqref="D1:D1048576">
    <cfRule type="expression" dxfId="0" priority="4">
      <formula>$C1="No"</formula>
    </cfRule>
  </conditionalFormatting>
  <dataValidations count="1">
    <dataValidation type="list" allowBlank="1" showInputMessage="1" showErrorMessage="1" sqref="C5:C202 E5:E202" xr:uid="{3703265D-2667-4E48-90EF-A6F7B6B7FB5E}">
      <formula1>"Yes,No"</formula1>
    </dataValidation>
  </dataValidations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Register</vt:lpstr>
      <vt:lpstr>Edit Profile</vt:lpstr>
      <vt:lpstr>API KEY</vt:lpstr>
      <vt:lpstr>Dokumentasi API</vt:lpstr>
      <vt:lpstr>OCR KTP</vt:lpstr>
      <vt:lpstr>OCR KK</vt:lpstr>
      <vt:lpstr>OCR STNK</vt:lpstr>
      <vt:lpstr>OCR BPKB</vt:lpstr>
      <vt:lpstr>OCR NPWP</vt:lpstr>
      <vt:lpstr>OCR RK Mandiri</vt:lpstr>
      <vt:lpstr>OCR RK BCA</vt:lpstr>
      <vt:lpstr>Dukcapil(NonBiom)</vt:lpstr>
      <vt:lpstr>IsiSaldo</vt:lpstr>
      <vt:lpstr>Tenant</vt:lpstr>
      <vt:lpstr>Saldo</vt:lpstr>
      <vt:lpstr>LayananSaya</vt:lpstr>
      <vt:lpstr>Role</vt:lpstr>
      <vt:lpstr>User</vt:lpstr>
      <vt:lpstr>Coupon</vt:lpstr>
      <vt:lpstr>Top Up</vt:lpstr>
      <vt:lpstr>ChangePassword</vt:lpstr>
      <vt:lpstr>Cleansing Object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Edgar</dc:creator>
  <cp:lastModifiedBy>Kevin Edgar</cp:lastModifiedBy>
  <dcterms:created xsi:type="dcterms:W3CDTF">2023-03-07T08:38:00Z</dcterms:created>
  <dcterms:modified xsi:type="dcterms:W3CDTF">2023-06-19T09:00:39Z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1AFAF8DB3D6C4D129917617709491145</vt:lpwstr>
  </property>
  <property fmtid="{D5CDD505-2E9C-101B-9397-08002B2CF9AE}" pid="3" name="KSOProductBuildVer">
    <vt:lpwstr>1033-11.2.0.11537</vt:lpwstr>
  </property>
</Properties>
</file>