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7385" windowHeight="6630" tabRatio="769" firstSheet="3" activeTab="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2" l="1"/>
  <c r="B12" i="16"/>
  <c r="B4" i="19" l="1"/>
  <c r="B4" i="18"/>
  <c r="B4" i="11" l="1"/>
  <c r="B4" i="15"/>
  <c r="B4" i="21"/>
  <c r="B4" i="14"/>
  <c r="B4" i="13"/>
  <c r="B4" i="9"/>
  <c r="C4" i="9"/>
  <c r="D4" i="9"/>
  <c r="E4" i="9"/>
  <c r="F4" i="9"/>
  <c r="C4" i="8"/>
  <c r="B4" i="8"/>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12" i="7" l="1"/>
  <c r="B4" i="16"/>
  <c r="F2" i="5" l="1"/>
  <c r="B12" i="6" l="1"/>
  <c r="B12" i="17" l="1"/>
  <c r="B4" i="17" s="1"/>
  <c r="B85" i="13" l="1"/>
  <c r="B87" i="13" s="1"/>
  <c r="B12" i="11" l="1"/>
  <c r="F2" i="22" l="1"/>
  <c r="G2" i="22"/>
  <c r="H2" i="22"/>
  <c r="I2" i="22"/>
  <c r="J2" i="22"/>
  <c r="K2" i="22"/>
  <c r="L2" i="22"/>
  <c r="M2" i="22"/>
  <c r="N2" i="22"/>
  <c r="O2" i="22"/>
  <c r="P2" i="22"/>
  <c r="Q2" i="22"/>
  <c r="R2" i="22"/>
  <c r="S2" i="22"/>
  <c r="T2" i="22"/>
  <c r="U2" i="22"/>
  <c r="V2" i="22"/>
  <c r="W2" i="22"/>
  <c r="X2" i="22"/>
  <c r="Y2" i="22"/>
  <c r="Z2" i="22"/>
  <c r="B12" i="9" l="1"/>
  <c r="B12" i="4" l="1"/>
  <c r="B36" i="2" l="1"/>
  <c r="B4" i="2" s="1"/>
  <c r="G2" i="5" l="1"/>
  <c r="A2" i="5" l="1"/>
  <c r="H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<sst xmlns="http://schemas.openxmlformats.org/spreadsheetml/2006/main" count="4885" uniqueCount="3519">
  <si>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</si>
  <si>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</si>
  <si>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</si>
  <si>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</si>
  <si>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</si>
  <si>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</si>
  <si>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</si>
  <si>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</si>
  <si>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</si>
  <si>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</si>
  <si>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</si>
  <si>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</si>
  <si>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</si>
  <si>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</si>
  <si>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</si>
  <si>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</si>
  <si>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</si>
  <si>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</si>
  <si>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</si>
  <si>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</si>
  <si>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</si>
  <si>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</si>
  <si>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</si>
  <si>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</si>
  <si>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</si>
  <si>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</si>
  <si>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</si>
  <si>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</si>
  <si>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</si>
  <si>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</si>
  <si>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</si>
  <si>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</si>
  <si>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</si>
  <si>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</si>
  <si>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</si>
  <si>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</si>
  <si>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</si>
  <si>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</si>
  <si>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</si>
  <si>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</si>
  <si>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</si>
  <si>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</si>
  <si>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</si>
  <si>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</si>
  <si>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</si>
  <si>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</si>
  <si>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</si>
  <si>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</si>
  <si>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</si>
  <si>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</si>
  <si>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</si>
  <si>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</si>
  <si>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</si>
  <si>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</si>
  <si>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</si>
  <si>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</si>
  <si>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</si>
  <si>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</si>
  <si>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</si>
  <si>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</si>
  <si>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</si>
  <si>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</si>
  <si>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</si>
  <si>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</si>
  <si>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</si>
  <si>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</si>
  <si>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</si>
  <si>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</si>
  <si>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</si>
  <si>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</si>
  <si>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</si>
  <si>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</si>
  <si>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</si>
  <si>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</si>
  <si>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</si>
  <si>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</si>
  <si>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</si>
  <si>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</si>
  <si>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</si>
  <si>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</si>
  <si>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</si>
  <si>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</si>
  <si>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</si>
  <si>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</si>
  <si>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</si>
  <si>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</si>
  <si>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</si>
  <si>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</si>
  <si>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</si>
  <si>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</si>
  <si>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</si>
  <si>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</si>
  <si>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</si>
  <si>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</si>
  <si>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</si>
  <si>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</si>
  <si>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</si>
  <si>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</si>
  <si>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</si>
  <si>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</si>
  <si>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</si>
  <si>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</si>
  <si>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</si>
  <si>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</si>
  <si>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</si>
  <si>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</si>
  <si>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</si>
  <si>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</si>
  <si>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</si>
  <si>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</si>
  <si>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</si>
  <si>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</si>
  <si>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</si>
  <si>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</si>
  <si>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</si>
  <si>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</si>
  <si>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</si>
  <si>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</si>
  <si>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</si>
  <si>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</si>
  <si>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</si>
  <si>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</si>
  <si>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</si>
  <si>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</si>
  <si>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</si>
  <si>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</si>
  <si>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</si>
  <si>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</si>
  <si>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</si>
  <si>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</si>
  <si>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</si>
  <si>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</si>
  <si>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</si>
  <si>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</si>
  <si>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</si>
  <si>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</si>
  <si>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</si>
  <si>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</si>
  <si>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</si>
  <si>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</si>
  <si>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</si>
  <si>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</si>
  <si>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</si>
  <si>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</si>
  <si>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</si>
  <si>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</si>
  <si>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</si>
  <si>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</si>
  <si>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</si>
  <si>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</si>
  <si>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</si>
  <si>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</si>
  <si>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</si>
  <si>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</si>
  <si>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</si>
  <si>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</si>
  <si>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</si>
  <si>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</si>
  <si>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</si>
  <si>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</si>
  <si>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</si>
  <si>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</si>
  <si>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</si>
  <si>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</si>
  <si>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</si>
  <si>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</si>
  <si>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</si>
  <si>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</si>
  <si>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</si>
  <si>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</si>
  <si>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</si>
  <si>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</si>
  <si>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</si>
  <si>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</si>
  <si>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</si>
  <si>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</si>
  <si>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</si>
  <si>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</si>
  <si>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</si>
  <si>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</si>
  <si>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</si>
  <si>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</si>
  <si>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</si>
  <si>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</si>
  <si>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</si>
  <si>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</si>
  <si>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</si>
  <si>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</si>
  <si>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</si>
  <si>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</si>
  <si>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</si>
  <si>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</si>
  <si>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</si>
  <si>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</si>
  <si>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</si>
  <si>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</si>
  <si>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</si>
  <si>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</si>
  <si>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</si>
  <si>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</si>
  <si>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</si>
  <si>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</si>
  <si>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</si>
  <si>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</si>
  <si>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</si>
  <si>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</si>
  <si>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</si>
  <si>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</si>
  <si>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</si>
  <si>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</si>
  <si>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</si>
  <si>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</si>
  <si>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</si>
  <si>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</si>
  <si>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</si>
  <si>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</si>
  <si>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</si>
  <si>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</si>
  <si>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</si>
  <si>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</si>
  <si>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</si>
  <si>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</si>
  <si>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</si>
  <si>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</si>
  <si>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</si>
  <si>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</si>
  <si>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</si>
  <si>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</si>
  <si>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</si>
  <si>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</si>
  <si>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</si>
  <si>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</si>
  <si>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</si>
  <si>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</si>
  <si>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</si>
  <si>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</si>
  <si>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</si>
  <si>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</si>
  <si>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</si>
  <si>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</si>
  <si>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</si>
  <si>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</si>
  <si>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</si>
  <si>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</si>
  <si>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</si>
  <si>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</si>
  <si>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</si>
  <si>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</si>
  <si>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</si>
  <si>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</si>
  <si>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</si>
  <si>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</si>
  <si>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</si>
  <si>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</si>
  <si>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</si>
  <si>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</si>
  <si>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</si>
  <si>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</si>
  <si>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</si>
  <si>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</si>
  <si>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</si>
  <si>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</si>
  <si>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</si>
  <si>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</si>
  <si>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</si>
  <si>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</si>
  <si>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</si>
  <si>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</si>
  <si>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</si>
  <si>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</si>
  <si>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</si>
  <si>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</si>
  <si>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</si>
  <si>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</si>
  <si>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</si>
  <si>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</si>
  <si>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</si>
  <si>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</si>
  <si>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</si>
  <si>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</si>
  <si>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</si>
  <si>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</si>
  <si>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</si>
  <si>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</si>
  <si>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</si>
  <si>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</si>
  <si>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</si>
  <si>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</si>
  <si>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</si>
  <si>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</si>
  <si>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</si>
  <si>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</si>
  <si>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</si>
  <si>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</si>
  <si>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</si>
  <si>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</si>
  <si>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</si>
  <si>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</si>
  <si>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</si>
  <si>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</si>
  <si>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</si>
  <si>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</si>
  <si>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</si>
  <si>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</si>
  <si>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</si>
  <si>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</si>
  <si>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</si>
  <si>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</si>
  <si>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</si>
  <si>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</si>
  <si>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</si>
  <si>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</si>
  <si>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</si>
  <si>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</si>
  <si>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</si>
  <si>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</si>
  <si>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</si>
  <si>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</si>
  <si>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</si>
  <si>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</si>
  <si>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</si>
  <si>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</si>
  <si>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</si>
  <si>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</si>
  <si>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</si>
  <si>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</si>
  <si>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</si>
  <si>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</si>
  <si>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</si>
  <si>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</si>
  <si>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</si>
  <si>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</si>
  <si>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</si>
  <si>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</si>
  <si>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</si>
  <si>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</si>
  <si>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</si>
  <si>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</si>
  <si>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</si>
  <si>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</si>
  <si>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</si>
  <si>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</si>
  <si>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</si>
  <si>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</si>
  <si>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</si>
  <si>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</si>
  <si>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</si>
  <si>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</si>
  <si>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</si>
  <si>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</si>
  <si>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</si>
  <si>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</si>
  <si>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</si>
  <si>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</si>
  <si>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</si>
  <si>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</si>
  <si>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</si>
  <si>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</si>
  <si>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</si>
  <si>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</si>
  <si>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</si>
  <si>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</si>
  <si>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</si>
  <si>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</si>
  <si>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</si>
  <si>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</si>
  <si>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</si>
  <si>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</si>
  <si>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</si>
  <si>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</si>
  <si>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</si>
  <si>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</si>
  <si>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</si>
  <si>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</si>
  <si>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</si>
  <si>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</si>
  <si>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</si>
  <si>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</si>
  <si>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</si>
  <si>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</si>
  <si>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</si>
  <si>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</si>
  <si>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</si>
  <si>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</si>
  <si>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</si>
  <si>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</si>
  <si>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</si>
  <si>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</si>
  <si>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</si>
  <si>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</si>
  <si>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</si>
  <si>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</si>
  <si>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</si>
  <si>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</si>
  <si>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</si>
  <si>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</si>
  <si>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</si>
  <si>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</si>
  <si>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</si>
  <si>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</si>
  <si>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</si>
  <si>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</si>
  <si>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</si>
  <si>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</si>
  <si>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</si>
  <si>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</si>
  <si>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</si>
  <si>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</si>
  <si>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</si>
  <si>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</si>
  <si>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</si>
  <si>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</si>
  <si>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</si>
  <si>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</si>
  <si>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</si>
  <si>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</si>
  <si>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</si>
  <si>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</si>
  <si>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</si>
  <si>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</si>
  <si>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</si>
  <si>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</si>
  <si>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</si>
  <si>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</si>
  <si>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</si>
  <si>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</si>
  <si>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</si>
  <si>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</si>
  <si>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</si>
  <si>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</si>
  <si>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</si>
  <si>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</si>
  <si>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</si>
  <si>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</si>
  <si>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</si>
  <si>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</si>
  <si>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</si>
  <si>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</si>
  <si>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</si>
  <si>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</si>
  <si>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</si>
  <si>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</si>
  <si>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</si>
  <si>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</si>
  <si>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</si>
  <si>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</si>
  <si>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</si>
  <si>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</si>
  <si>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</si>
  <si>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</si>
  <si>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</si>
  <si>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</si>
  <si>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</si>
  <si>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</si>
  <si>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</si>
  <si>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</si>
  <si>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</si>
  <si>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</si>
  <si>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</si>
  <si>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</si>
  <si>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</si>
  <si>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</si>
  <si>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</si>
  <si>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</si>
  <si>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</si>
  <si>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</si>
  <si>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</si>
  <si>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</si>
  <si>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</si>
  <si>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</si>
  <si>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</si>
  <si>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</si>
  <si>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</si>
  <si>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</si>
  <si>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</si>
  <si>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</si>
  <si>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</si>
  <si>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</si>
  <si>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</si>
  <si>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</si>
  <si>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</si>
  <si>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</si>
  <si>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</si>
  <si>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</si>
  <si>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</si>
  <si>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</si>
  <si>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</si>
  <si>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</si>
  <si>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</si>
  <si>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</si>
  <si>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</si>
  <si>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</si>
  <si>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</si>
  <si>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</si>
  <si>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</si>
  <si>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</si>
  <si>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</si>
  <si>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</si>
  <si>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</si>
  <si>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</si>
  <si>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</si>
  <si>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</si>
  <si>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</si>
  <si>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</si>
  <si>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</si>
  <si>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</si>
  <si>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</si>
  <si>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</si>
  <si>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</si>
  <si>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</si>
  <si>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</si>
  <si>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</si>
  <si>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</si>
  <si>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</si>
  <si>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</si>
  <si>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</si>
  <si>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</si>
  <si>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</si>
  <si>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</si>
  <si>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</si>
  <si>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</si>
  <si>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</si>
  <si>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</si>
  <si>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</si>
  <si>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</si>
  <si>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</si>
  <si>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</si>
  <si>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</si>
  <si>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</si>
  <si>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</si>
  <si>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</si>
  <si>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</si>
  <si>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</si>
  <si>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</si>
  <si>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</si>
  <si>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</si>
  <si>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</si>
  <si>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</si>
  <si>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</si>
  <si>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</si>
  <si>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</si>
  <si>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</si>
  <si>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</si>
  <si>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</si>
  <si>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</si>
  <si>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</si>
  <si>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</si>
  <si>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</si>
  <si>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</si>
  <si>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</si>
  <si>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</si>
  <si>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</si>
  <si>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</si>
  <si>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</si>
  <si>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</si>
  <si>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</si>
  <si>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</si>
  <si>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</si>
  <si>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</si>
  <si>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</si>
  <si>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</si>
  <si>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</si>
  <si>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</si>
  <si>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</si>
  <si>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</si>
  <si>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</si>
  <si>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</si>
  <si>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</si>
  <si>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</si>
  <si>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</si>
  <si>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</si>
  <si>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</si>
  <si>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</si>
  <si>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</si>
  <si>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</si>
  <si>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</si>
  <si>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</si>
  <si>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</si>
  <si>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</si>
  <si>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</si>
  <si>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</si>
  <si>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</si>
  <si>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</si>
  <si>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</si>
  <si>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</si>
  <si>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</si>
  <si>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</si>
  <si>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</si>
  <si>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</si>
  <si>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</si>
  <si>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</si>
  <si>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</si>
  <si>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</si>
  <si>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</si>
  <si>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</si>
  <si>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</si>
  <si>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</si>
  <si>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</si>
  <si>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</si>
  <si>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</si>
  <si>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</si>
  <si>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</si>
  <si>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</si>
  <si>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</si>
  <si>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</si>
  <si>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</si>
  <si>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</si>
  <si>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</si>
  <si>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</si>
  <si>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</si>
  <si>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</si>
  <si>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</si>
  <si>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</si>
  <si>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</si>
  <si>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</si>
  <si>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</si>
  <si>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</si>
  <si>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</si>
  <si>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</si>
  <si>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</si>
  <si>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</si>
  <si>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</si>
  <si>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</si>
  <si>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</si>
  <si>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</si>
  <si>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</si>
  <si>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</si>
  <si>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</si>
  <si>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</si>
  <si>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</si>
  <si>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</si>
  <si>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</si>
  <si>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</si>
  <si>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</si>
  <si>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</si>
  <si>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</si>
  <si>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</si>
  <si>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</si>
  <si>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</si>
  <si>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</si>
  <si>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</si>
  <si>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</si>
  <si>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</si>
  <si>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</si>
  <si>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</si>
  <si>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</si>
  <si>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</si>
  <si>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</si>
  <si>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</si>
  <si>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</si>
  <si>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</si>
  <si>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</si>
  <si>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</si>
  <si>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</si>
  <si>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</si>
  <si>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</si>
  <si>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</si>
  <si>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</si>
  <si>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</si>
  <si>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</si>
  <si>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</si>
  <si>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</si>
  <si>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</si>
  <si>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</si>
  <si>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</si>
  <si>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</si>
  <si>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</si>
  <si>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</si>
  <si>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</si>
  <si>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</si>
  <si>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</si>
  <si>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</si>
  <si>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</si>
  <si>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</si>
  <si>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</si>
  <si>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</si>
  <si>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</si>
  <si>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</si>
  <si>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</si>
  <si>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</si>
  <si>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</si>
  <si>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</si>
  <si>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</si>
  <si>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</si>
  <si>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</si>
  <si>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</si>
  <si>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</si>
  <si>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</si>
  <si>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</si>
  <si>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</si>
  <si>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</si>
  <si>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</si>
  <si>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</si>
  <si>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</si>
  <si>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</si>
  <si>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</si>
  <si>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</si>
  <si>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</si>
  <si>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</si>
  <si>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</si>
  <si>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</si>
  <si>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</si>
  <si>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</si>
  <si>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</si>
  <si>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</si>
  <si>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</si>
  <si>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</si>
  <si>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</si>
  <si>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</si>
  <si>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</si>
  <si>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</si>
  <si>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</si>
  <si>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</si>
  <si>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</si>
  <si>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</si>
  <si>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</si>
  <si>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</si>
  <si>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</si>
  <si>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</si>
  <si>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</si>
  <si>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</si>
  <si>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</si>
  <si>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</si>
  <si>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</si>
  <si>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</si>
  <si>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</si>
  <si>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</si>
  <si>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</si>
  <si>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</si>
  <si>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</si>
  <si>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</si>
  <si>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</si>
  <si>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</si>
  <si>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</si>
  <si>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</si>
  <si>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</si>
  <si>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</si>
  <si>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</si>
  <si>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</si>
  <si>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</si>
  <si>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</si>
  <si>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</si>
  <si>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</si>
  <si>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</si>
  <si>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</si>
  <si>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</si>
  <si>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</si>
  <si>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</si>
  <si>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</si>
  <si>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</si>
  <si>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</si>
  <si>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</si>
  <si>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</si>
  <si>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</si>
  <si>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</si>
  <si>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</si>
  <si>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</si>
  <si>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</si>
  <si>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</si>
  <si>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</si>
  <si>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</si>
  <si>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</si>
  <si>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</si>
  <si>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</si>
  <si>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</si>
  <si>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</si>
  <si>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</si>
  <si>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</si>
  <si>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</si>
  <si>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</si>
  <si>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</si>
  <si>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</si>
  <si>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</si>
  <si>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</si>
  <si>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</si>
  <si>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</si>
  <si>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</si>
  <si>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</si>
  <si>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</si>
  <si>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</si>
  <si>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</si>
  <si>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</si>
  <si>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</si>
  <si>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</si>
  <si>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</si>
  <si>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</si>
  <si>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</si>
  <si>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</si>
  <si>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</si>
  <si>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</si>
  <si>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</si>
  <si>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</si>
  <si>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</si>
  <si>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</si>
  <si>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</si>
  <si>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</si>
  <si>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</si>
  <si>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</si>
  <si>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</si>
  <si>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</si>
  <si>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</si>
  <si>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</si>
  <si>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</si>
  <si>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</si>
  <si>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</si>
  <si>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</si>
  <si>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</si>
  <si>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</si>
  <si>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</si>
  <si>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</si>
  <si>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</si>
  <si>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</si>
  <si>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</si>
  <si>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</si>
  <si>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</si>
  <si>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</si>
  <si>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</si>
  <si>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</si>
  <si>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</si>
  <si>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</si>
  <si>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</si>
  <si>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</si>
  <si>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</si>
  <si>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</si>
  <si>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</si>
  <si>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</si>
  <si>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</si>
  <si>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</si>
  <si>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</si>
  <si>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</si>
  <si>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</si>
  <si>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</si>
  <si>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</si>
  <si>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</si>
  <si>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</si>
  <si>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</si>
  <si>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</si>
  <si>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</si>
  <si>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</si>
  <si>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</si>
  <si>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</si>
  <si>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</si>
  <si>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</si>
  <si>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</si>
  <si>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</si>
  <si>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</si>
  <si>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</si>
  <si>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</si>
  <si>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</si>
  <si>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</si>
  <si>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</si>
  <si>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</si>
  <si>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</si>
  <si>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</si>
  <si>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</si>
  <si>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</si>
  <si>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</si>
  <si>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</si>
  <si>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</si>
  <si>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</si>
  <si>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</si>
  <si>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</si>
  <si>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</si>
  <si>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</si>
  <si>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</si>
  <si>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</si>
  <si>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</si>
  <si>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</si>
  <si>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</si>
  <si>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</si>
  <si>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</si>
  <si>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</si>
  <si>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</si>
  <si>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</si>
  <si>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</si>
  <si>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</si>
  <si>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</si>
  <si>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</si>
  <si>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</si>
  <si>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</si>
  <si>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</si>
  <si>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</si>
  <si>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</si>
  <si>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</si>
  <si>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</si>
  <si>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</si>
  <si>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</si>
  <si>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</si>
  <si>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</si>
  <si>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</si>
  <si>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</si>
  <si>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</si>
  <si>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</si>
  <si>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</si>
  <si>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</si>
  <si>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</si>
  <si>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</si>
  <si>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</si>
  <si>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</si>
  <si>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</si>
  <si>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</si>
  <si>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</si>
  <si>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</si>
  <si>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</si>
  <si>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</si>
  <si>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</si>
  <si>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</si>
  <si>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</si>
  <si>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</si>
  <si>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</si>
  <si>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</si>
  <si>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</si>
  <si>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</si>
  <si>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</si>
  <si>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</si>
  <si>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</si>
  <si>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</si>
  <si>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</si>
  <si>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</si>
  <si>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</si>
  <si>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</si>
  <si>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</si>
  <si>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</si>
  <si>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</si>
  <si>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</si>
  <si>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</si>
  <si>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</si>
  <si>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</si>
  <si>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</si>
  <si>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</si>
  <si>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</si>
  <si>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</si>
  <si>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</si>
  <si>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</si>
  <si>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</si>
  <si>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</si>
  <si>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</si>
  <si>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</si>
  <si>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</si>
  <si>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</si>
  <si>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</si>
  <si>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</si>
  <si>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</si>
  <si>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</si>
  <si>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</si>
  <si>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</si>
  <si>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</si>
  <si>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</si>
  <si>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</si>
  <si>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</si>
  <si>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</si>
  <si>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</si>
  <si>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</si>
  <si>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</si>
  <si>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</si>
  <si>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</si>
  <si>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</si>
  <si>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</si>
  <si>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</si>
  <si>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</si>
  <si>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</si>
  <si>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</si>
  <si>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</si>
  <si>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</si>
  <si>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</si>
  <si>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</si>
  <si>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</si>
  <si>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</si>
  <si>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</si>
  <si>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</si>
  <si>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</si>
  <si>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</si>
  <si>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</si>
  <si>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</si>
  <si>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</si>
  <si>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</si>
  <si>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</si>
  <si>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</si>
  <si>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</si>
  <si>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</si>
  <si>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</si>
  <si>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</si>
  <si>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</si>
  <si>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</si>
  <si>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</si>
  <si>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</si>
  <si>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</si>
  <si>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</si>
  <si>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</si>
  <si>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</si>
  <si>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</si>
  <si>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</si>
  <si>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</si>
  <si>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</si>
  <si>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</si>
  <si>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</si>
  <si>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</si>
  <si>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</si>
  <si>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</si>
  <si>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</si>
  <si>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</si>
  <si>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</si>
  <si>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</si>
  <si>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</si>
  <si>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</si>
  <si>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</si>
  <si>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</si>
  <si>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</si>
  <si>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</si>
  <si>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</si>
  <si>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</si>
  <si>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</si>
  <si>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</si>
  <si>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</si>
  <si>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</si>
  <si>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</si>
  <si>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</si>
  <si>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</si>
  <si>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</si>
  <si>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</si>
  <si>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</si>
  <si>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</si>
  <si>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</si>
  <si>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</si>
  <si>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</si>
  <si>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</si>
  <si>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</si>
  <si>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</si>
  <si>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</si>
  <si>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</si>
  <si>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</si>
  <si>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</si>
  <si>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</si>
  <si>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</si>
  <si>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</si>
  <si>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</si>
  <si>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</si>
  <si>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</si>
  <si>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</si>
  <si>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</si>
  <si>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</si>
  <si>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</si>
  <si>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</si>
  <si>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</si>
  <si>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</si>
  <si>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</si>
  <si>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</si>
  <si>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</si>
  <si>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</si>
  <si>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</si>
  <si>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</si>
  <si>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</si>
  <si>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</si>
  <si>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</si>
  <si>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</si>
  <si>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</si>
  <si>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</si>
  <si>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</si>
  <si>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</si>
  <si>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</si>
  <si>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</si>
  <si>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</si>
  <si>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</si>
  <si>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</si>
  <si>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</si>
  <si>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</si>
  <si>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</si>
  <si>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</si>
  <si>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</si>
  <si>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</si>
  <si>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</si>
  <si>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</si>
  <si>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</si>
  <si>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</si>
  <si>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</si>
  <si>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</si>
  <si>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</si>
  <si>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</si>
  <si>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</si>
  <si>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</si>
  <si>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</si>
  <si>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</si>
  <si>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</si>
  <si>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</si>
  <si>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</si>
  <si>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</si>
  <si>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</si>
  <si>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</si>
  <si>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</si>
  <si>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</si>
  <si>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</si>
  <si>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</si>
  <si>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</si>
  <si>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</si>
  <si>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</si>
  <si>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</si>
  <si>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</si>
  <si>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</si>
  <si>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</si>
  <si>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</si>
  <si>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</si>
  <si>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</si>
  <si>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</si>
  <si>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</si>
  <si>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</si>
  <si>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</si>
  <si>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</si>
  <si>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</si>
  <si>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</si>
  <si>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</si>
  <si>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</si>
  <si>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</si>
  <si>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</si>
  <si>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</si>
  <si>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</si>
  <si>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</si>
  <si>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</si>
  <si>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</si>
  <si>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</si>
  <si>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</si>
  <si>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</si>
  <si>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</si>
  <si>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</si>
  <si>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</si>
  <si>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</si>
  <si>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</si>
  <si>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</si>
  <si>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</si>
  <si>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</si>
  <si>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</si>
  <si>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</si>
  <si>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</si>
  <si>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</si>
  <si>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</si>
  <si>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</si>
  <si>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</si>
  <si>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</si>
  <si>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</si>
  <si>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</si>
  <si>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</si>
  <si>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</si>
  <si>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</si>
  <si>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</si>
  <si>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</si>
  <si>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</si>
  <si>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</si>
  <si>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</si>
  <si>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</si>
  <si>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</si>
  <si>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</si>
  <si>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</si>
  <si>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</si>
  <si>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</si>
  <si>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</si>
  <si>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</si>
  <si>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</si>
  <si>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</si>
  <si>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</si>
  <si>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</si>
  <si>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</si>
  <si>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</si>
  <si>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</si>
  <si>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</si>
  <si>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</si>
  <si>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</si>
  <si>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</si>
  <si>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</si>
  <si>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</si>
  <si>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</si>
  <si>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</si>
  <si>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</si>
  <si>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</si>
  <si>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</si>
  <si>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</si>
  <si>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</si>
  <si>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</si>
  <si>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</si>
  <si>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</si>
  <si>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</si>
  <si>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</si>
  <si>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</si>
  <si>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</si>
  <si>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</si>
  <si>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</si>
  <si>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</si>
  <si>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</si>
  <si>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</si>
  <si>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</si>
  <si>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</si>
  <si>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</si>
  <si>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</si>
  <si>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</si>
  <si>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</si>
  <si>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</si>
  <si>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</si>
  <si>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</si>
  <si>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</si>
  <si>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</si>
  <si>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</si>
  <si>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</si>
  <si>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</si>
  <si>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</si>
  <si>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</si>
  <si>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</si>
  <si>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</si>
  <si>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</si>
  <si>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</si>
  <si>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</si>
  <si>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</si>
  <si>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</si>
  <si>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</si>
  <si>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</si>
  <si>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</si>
  <si>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</si>
  <si>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</si>
  <si>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</si>
  <si>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</si>
  <si>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</si>
  <si>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</si>
  <si>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</si>
  <si>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</si>
  <si>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</si>
  <si>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</si>
  <si>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</si>
  <si>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</si>
  <si>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</si>
  <si>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</si>
  <si>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</si>
  <si>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</si>
  <si>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</si>
  <si>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</si>
  <si>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</si>
  <si>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</si>
  <si>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</si>
  <si>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</si>
  <si>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</si>
  <si>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</si>
  <si>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</si>
  <si>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</si>
  <si>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</si>
  <si>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</si>
  <si>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</si>
  <si>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</si>
  <si>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</si>
  <si>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</si>
  <si>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</si>
  <si>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</si>
  <si>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</si>
  <si>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</si>
  <si>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</si>
  <si>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</si>
  <si>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</si>
  <si>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</si>
  <si>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</si>
  <si>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</si>
  <si>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</si>
  <si>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</si>
  <si>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</si>
  <si>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</si>
  <si>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</si>
  <si>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</si>
  <si>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</si>
  <si>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</si>
  <si>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</si>
  <si>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</si>
  <si>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</si>
  <si>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</si>
  <si>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</si>
  <si>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</si>
  <si>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</si>
  <si>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</si>
  <si>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</si>
  <si>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</si>
  <si>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</si>
  <si>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</si>
  <si>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</si>
  <si>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</si>
  <si>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</si>
  <si>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</si>
  <si>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</si>
  <si>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</si>
  <si>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</si>
  <si>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</si>
  <si>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</si>
  <si>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</si>
  <si>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</si>
  <si>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</si>
  <si>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</si>
  <si>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</si>
  <si>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</si>
  <si>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</si>
  <si>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</si>
  <si>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</si>
  <si>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</si>
  <si>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</si>
  <si>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</si>
  <si>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</si>
  <si>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</si>
  <si>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</si>
  <si>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</si>
  <si>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</si>
  <si>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</si>
  <si>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</si>
  <si>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</si>
  <si>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</si>
  <si>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</si>
  <si>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</si>
  <si>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</si>
  <si>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</si>
  <si>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</si>
  <si>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</si>
  <si>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</si>
  <si>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</si>
  <si>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</si>
  <si>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</si>
  <si>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</si>
  <si>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</si>
  <si>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</si>
  <si>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</si>
  <si>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</si>
  <si>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</si>
  <si>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</si>
  <si>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</si>
  <si>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</si>
  <si>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</si>
  <si>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</si>
  <si>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</si>
  <si>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</si>
  <si>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</si>
  <si>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</si>
  <si>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</si>
  <si>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</si>
  <si>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</si>
  <si>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</si>
  <si>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</si>
  <si>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</si>
  <si>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</si>
  <si>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</si>
  <si>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</si>
  <si>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</si>
  <si>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</si>
  <si>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</si>
  <si>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</si>
  <si>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</si>
  <si>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</si>
  <si>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</si>
  <si>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</si>
  <si>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</si>
  <si>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</si>
  <si>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</si>
  <si>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</si>
  <si>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</si>
  <si>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</si>
  <si>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</si>
  <si>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</si>
  <si>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</si>
  <si>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</si>
  <si>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</si>
  <si>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</si>
  <si>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</si>
  <si>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</si>
  <si>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</si>
  <si>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</si>
  <si>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</si>
  <si>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</si>
  <si>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</si>
  <si>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</si>
  <si>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</si>
  <si>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</si>
  <si>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</si>
  <si>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</si>
  <si>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</si>
  <si>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</si>
  <si>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</si>
  <si>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</si>
  <si>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</si>
  <si>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</si>
  <si>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</si>
  <si>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</si>
  <si>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</si>
  <si>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</si>
  <si>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</si>
  <si>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</si>
  <si>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</si>
  <si>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</si>
  <si>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</si>
  <si>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</si>
  <si>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</si>
  <si>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</si>
  <si>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</si>
  <si>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</si>
  <si>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</si>
  <si>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</si>
  <si>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</si>
  <si>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</si>
  <si>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</si>
  <si>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</si>
  <si>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</si>
  <si>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</si>
  <si>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</si>
  <si>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</si>
  <si>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</si>
  <si>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</si>
  <si>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</si>
  <si>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</si>
  <si>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</si>
  <si>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</si>
  <si>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</si>
  <si>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</si>
  <si>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</si>
  <si>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</si>
  <si>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</si>
  <si>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</si>
  <si>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</si>
  <si>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</si>
  <si>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</si>
  <si>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</si>
  <si>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</si>
  <si>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</si>
  <si>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</si>
  <si>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</si>
  <si>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</si>
  <si>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</si>
  <si>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</si>
  <si>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</si>
  <si>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</si>
  <si>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</si>
  <si>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</si>
  <si>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</si>
  <si>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</si>
  <si>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</si>
  <si>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</si>
  <si>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</si>
  <si>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</si>
  <si>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</si>
  <si>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</si>
  <si>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</si>
  <si>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</si>
  <si>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</si>
  <si>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</si>
  <si>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</si>
  <si>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</si>
  <si>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</si>
  <si>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</si>
  <si>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</si>
  <si>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</si>
  <si>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</si>
  <si>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</si>
  <si>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</si>
  <si>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</si>
  <si>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</si>
  <si>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</si>
  <si>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</si>
  <si>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</si>
  <si>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</si>
  <si>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</si>
  <si>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</si>
  <si>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</si>
  <si>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</si>
  <si>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</si>
  <si>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</si>
  <si>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</si>
  <si>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</si>
  <si>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</si>
  <si>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</si>
  <si>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</si>
  <si>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</si>
  <si>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</si>
  <si>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</si>
  <si>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</si>
  <si>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</si>
  <si>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</si>
  <si>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</si>
  <si>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</si>
  <si>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</si>
  <si>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</si>
  <si>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</si>
  <si>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</si>
  <si>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</si>
  <si>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</si>
  <si>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</si>
  <si>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</si>
  <si>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</si>
  <si>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</si>
  <si>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</si>
  <si>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</si>
  <si>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</si>
  <si>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</si>
  <si>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</si>
  <si>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</si>
  <si>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</si>
  <si>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</si>
  <si>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</si>
  <si>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</si>
  <si>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</si>
  <si>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</si>
  <si>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</si>
  <si>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</si>
  <si>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</si>
  <si>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</si>
  <si>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</si>
  <si>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</si>
  <si>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</si>
  <si>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</si>
  <si>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</si>
  <si>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</si>
  <si>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</si>
  <si>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</si>
  <si>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</si>
  <si>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</si>
  <si>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</si>
  <si>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</si>
  <si>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</si>
  <si>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</si>
  <si>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</si>
  <si>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</si>
  <si>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</si>
  <si>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</si>
  <si>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</si>
  <si>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</si>
  <si>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</si>
  <si>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</si>
  <si>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</si>
  <si>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</si>
  <si>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</si>
  <si>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</si>
  <si>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</si>
  <si>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</si>
  <si>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</si>
  <si>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</si>
  <si>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</si>
  <si>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</si>
  <si>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</si>
  <si>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</si>
  <si>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</si>
  <si>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</si>
  <si>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</si>
  <si>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</si>
  <si>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</si>
  <si>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</si>
  <si>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</si>
  <si>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</si>
  <si>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</si>
  <si>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</si>
  <si>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</si>
  <si>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</si>
  <si>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</si>
  <si>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</si>
  <si>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</si>
  <si>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</si>
  <si>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</si>
  <si>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</si>
  <si>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</si>
  <si>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</si>
  <si>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</si>
  <si>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</si>
  <si>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</si>
  <si>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</si>
  <si>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</si>
  <si>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</si>
  <si>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</si>
  <si>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</si>
  <si>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</si>
  <si>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</si>
  <si>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</si>
  <si>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</si>
  <si>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</si>
  <si>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</si>
  <si>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</si>
  <si>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</si>
  <si>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</si>
  <si>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</si>
  <si>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</si>
  <si>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</si>
  <si>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</si>
  <si>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</si>
  <si>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</si>
  <si>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</si>
  <si>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</si>
  <si>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</si>
  <si>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</si>
  <si>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</si>
  <si>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</si>
  <si>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</si>
  <si>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</si>
  <si>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</si>
  <si>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</si>
  <si>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</si>
  <si>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</si>
  <si>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</si>
  <si>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</si>
  <si>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</si>
  <si>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</si>
  <si>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</si>
  <si>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</si>
  <si>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</si>
  <si>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</si>
  <si>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</si>
  <si>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</si>
  <si>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</si>
  <si>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</si>
  <si>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</si>
  <si>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</si>
  <si>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</si>
  <si>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</si>
  <si>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</si>
  <si>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</si>
  <si>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</si>
  <si>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</si>
  <si>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</si>
  <si>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</si>
  <si>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</si>
  <si>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</si>
  <si>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</si>
  <si>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</si>
  <si>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</si>
  <si>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</si>
  <si>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</si>
  <si>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</si>
  <si>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</si>
  <si>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</si>
  <si>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</si>
  <si>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</si>
  <si>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</si>
  <si>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</si>
  <si>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</si>
  <si>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</si>
  <si>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</si>
  <si>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</si>
  <si>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</si>
  <si>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</si>
  <si>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</si>
  <si>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</si>
  <si>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</si>
  <si>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</si>
  <si>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</si>
  <si>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</si>
  <si>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</si>
  <si>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</si>
  <si>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</si>
  <si>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</si>
  <si>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</si>
  <si>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</si>
  <si>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</si>
  <si>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</si>
  <si>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</si>
  <si>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</si>
  <si>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</si>
  <si>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</si>
  <si>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</si>
  <si>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</si>
  <si>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</si>
  <si>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</si>
  <si>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</si>
  <si>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</si>
  <si>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</si>
  <si>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</si>
  <si>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</si>
  <si>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</si>
  <si>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</si>
  <si>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</si>
  <si>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</si>
  <si>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</si>
  <si>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</si>
  <si>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</si>
  <si>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</si>
  <si>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</si>
  <si>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</si>
  <si>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</si>
  <si>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</si>
  <si>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</si>
  <si>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</si>
  <si>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</si>
  <si>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</si>
  <si>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</si>
  <si>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</si>
  <si>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</si>
  <si>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</si>
  <si>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</si>
  <si>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</si>
  <si>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</si>
  <si>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</si>
  <si>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</si>
  <si>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</si>
  <si>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</si>
  <si>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</si>
  <si>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</si>
  <si>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</si>
  <si>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</si>
  <si>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</si>
  <si>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</si>
  <si>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</si>
  <si>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</si>
  <si>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</si>
  <si>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</si>
  <si>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</si>
  <si>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</si>
  <si>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</si>
  <si>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</si>
  <si>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</si>
  <si>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</si>
  <si>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</si>
  <si>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</si>
  <si>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</si>
  <si>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</si>
  <si>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</si>
  <si>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</si>
  <si>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</si>
  <si>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</si>
  <si>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</si>
  <si>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</si>
  <si>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</si>
  <si>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</si>
  <si>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</si>
  <si>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</si>
  <si>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</si>
  <si>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</si>
  <si>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</si>
  <si>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</si>
  <si>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</si>
  <si>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</si>
  <si>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</si>
  <si>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</si>
  <si>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</si>
  <si>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</si>
  <si>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</si>
  <si>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</si>
  <si>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</si>
  <si>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</si>
  <si>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</si>
  <si>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</si>
  <si>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</si>
  <si>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</si>
  <si>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</si>
  <si>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</si>
  <si>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</si>
  <si>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</si>
  <si>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</si>
  <si>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</si>
  <si>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</si>
  <si>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</si>
  <si>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</si>
  <si>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</si>
  <si>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</si>
  <si>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</si>
  <si>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</si>
  <si>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</si>
  <si>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</si>
  <si>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</si>
  <si>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</si>
  <si>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</si>
  <si>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</si>
  <si>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</si>
  <si>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</si>
  <si>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</si>
  <si>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</si>
  <si>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</si>
  <si>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</si>
  <si>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</si>
  <si>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</si>
  <si>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</si>
  <si>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</si>
  <si>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</si>
  <si>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</si>
  <si>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</si>
  <si>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</si>
  <si>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</si>
  <si>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</si>
  <si>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</si>
  <si>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</si>
  <si>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</si>
  <si>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</si>
  <si>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</si>
  <si>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</si>
  <si>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</si>
  <si>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</si>
  <si>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</si>
  <si>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</si>
  <si>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</si>
  <si>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</si>
  <si>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</si>
  <si>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</si>
  <si>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</si>
  <si>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</si>
  <si>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</si>
  <si>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</si>
  <si>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</si>
  <si>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</si>
  <si>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</si>
  <si>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</si>
  <si>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</si>
  <si>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</si>
  <si>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</si>
  <si>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</si>
  <si>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</si>
  <si>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</si>
  <si>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</si>
  <si>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</si>
  <si>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</si>
  <si>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</si>
  <si>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</si>
  <si>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</si>
  <si>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</si>
  <si>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</si>
  <si>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</si>
  <si>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</si>
  <si>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</si>
  <si>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</si>
  <si>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</si>
  <si>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</si>
  <si>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</si>
  <si>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</si>
  <si>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</si>
  <si>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</si>
  <si>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</si>
  <si>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</si>
  <si>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</si>
  <si>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</si>
  <si>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</si>
  <si>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</si>
  <si>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</si>
  <si>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</si>
  <si>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</si>
  <si>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</si>
  <si>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</si>
  <si>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</si>
  <si>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</si>
  <si>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</si>
  <si>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</si>
  <si>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</si>
  <si>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</si>
  <si>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</si>
  <si>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</si>
  <si>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</si>
  <si>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</si>
  <si>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</si>
  <si>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</si>
  <si>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</si>
  <si>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</si>
  <si>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</si>
  <si>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</si>
  <si>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</si>
  <si>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</si>
  <si>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</si>
  <si>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</si>
  <si>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</si>
  <si>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</si>
  <si>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</si>
  <si>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</si>
  <si>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</si>
  <si>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</si>
  <si>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</si>
  <si>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</si>
  <si>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</si>
  <si>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</si>
  <si>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</si>
  <si>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</si>
  <si>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</si>
  <si>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</si>
  <si>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</si>
  <si>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</si>
  <si>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</si>
  <si>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</si>
  <si>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</si>
  <si>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</si>
  <si>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</si>
  <si>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</si>
  <si>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</si>
  <si>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</si>
  <si>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</si>
  <si>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</si>
  <si>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</si>
  <si>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</si>
  <si>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</si>
  <si>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</si>
  <si>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</si>
  <si>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</si>
  <si>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</si>
  <si>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</si>
  <si>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</si>
  <si>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</si>
  <si>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</si>
  <si>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</si>
  <si>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</si>
  <si>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</si>
  <si>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</si>
  <si>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</si>
  <si>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</si>
  <si>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</si>
  <si>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</si>
  <si>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</si>
  <si>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</si>
  <si>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</si>
  <si>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</si>
  <si>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</si>
  <si>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</si>
  <si>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</si>
  <si>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</si>
  <si>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</si>
  <si>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</si>
  <si>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</si>
  <si>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</si>
  <si>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</si>
  <si>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</si>
  <si>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</si>
  <si>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</si>
  <si>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</si>
  <si>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</si>
  <si>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</si>
  <si>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</si>
  <si>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</si>
  <si>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</si>
  <si>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</si>
  <si>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</si>
  <si>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</si>
  <si>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</si>
  <si>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</si>
  <si>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</si>
  <si>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</si>
  <si>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</si>
  <si>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</si>
  <si>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</si>
  <si>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</si>
  <si>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</si>
  <si>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</si>
  <si>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</si>
  <si>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</si>
  <si>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</si>
  <si>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</si>
  <si>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</si>
  <si>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</si>
  <si>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</si>
  <si>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</si>
  <si>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</si>
  <si>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</si>
  <si>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</si>
  <si>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</si>
  <si>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</si>
  <si>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</si>
  <si>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</si>
  <si>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</si>
  <si>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</si>
  <si>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</si>
  <si>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</si>
  <si>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</si>
  <si>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</si>
  <si>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</si>
  <si>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</si>
  <si>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</si>
  <si>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</si>
  <si>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</si>
  <si>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</si>
  <si>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</si>
  <si>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</si>
  <si>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</si>
  <si>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</si>
  <si>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</si>
  <si>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</si>
  <si>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</si>
  <si>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</si>
  <si>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</si>
  <si>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</si>
  <si>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</si>
  <si>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</si>
  <si>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</si>
  <si>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</si>
  <si>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</si>
  <si>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</si>
  <si>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</si>
  <si>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</si>
  <si>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</si>
  <si>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</si>
  <si>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</si>
  <si>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</si>
  <si>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</si>
  <si>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</si>
  <si>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</si>
  <si>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</si>
  <si>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</si>
  <si>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</si>
  <si>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</si>
  <si>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</si>
  <si>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</si>
  <si>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</si>
  <si>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</si>
  <si>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</si>
  <si>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</si>
  <si>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</si>
  <si>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</si>
  <si>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</si>
  <si>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</si>
  <si>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</si>
  <si>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</si>
  <si>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</si>
  <si>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</si>
  <si>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</si>
  <si>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</si>
  <si>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</si>
  <si>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</si>
  <si>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</si>
  <si>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</si>
  <si>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</si>
  <si>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</si>
  <si>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</si>
  <si>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</si>
  <si>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</si>
  <si>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</si>
  <si>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</si>
  <si>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</si>
  <si>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</si>
  <si>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</si>
  <si>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</si>
  <si>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</si>
  <si>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</si>
  <si>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</si>
  <si>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</si>
  <si>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</si>
  <si>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</si>
  <si>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</si>
  <si>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</si>
  <si>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</si>
  <si>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</si>
  <si>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</si>
  <si>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</si>
  <si>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</si>
  <si>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</si>
  <si>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</si>
  <si>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</si>
  <si>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</si>
  <si>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</si>
  <si>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</si>
  <si>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</si>
  <si>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</si>
  <si>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</si>
  <si>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</si>
  <si>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</si>
  <si>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</si>
  <si>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</si>
  <si>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</si>
  <si>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</si>
  <si>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</si>
  <si>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</si>
  <si>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</si>
  <si>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</si>
  <si>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</si>
  <si>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</si>
  <si>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</si>
  <si>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</si>
  <si>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</si>
  <si>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</si>
  <si>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</si>
  <si>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</si>
  <si>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</si>
  <si>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</si>
  <si>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</si>
  <si>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</si>
  <si>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</si>
  <si>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</si>
  <si>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</si>
  <si>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</si>
  <si>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</si>
  <si>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</si>
  <si>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</si>
  <si>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</si>
  <si>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</si>
  <si>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</si>
  <si>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</si>
  <si>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</si>
  <si>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</si>
  <si>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</si>
  <si>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</si>
  <si>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</si>
  <si>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</si>
  <si>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</si>
  <si>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</si>
  <si>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</si>
  <si>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</si>
  <si>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</si>
  <si>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</si>
  <si>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</si>
  <si>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</si>
  <si>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</si>
  <si>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</si>
  <si>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</si>
  <si>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</si>
  <si>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</si>
  <si>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</si>
  <si>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</si>
  <si>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</si>
  <si>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</si>
  <si>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</si>
  <si>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</si>
  <si>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</si>
  <si>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</si>
  <si>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</si>
  <si>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</si>
  <si>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</si>
  <si>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</si>
  <si>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</si>
  <si>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</si>
  <si>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</si>
  <si>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</si>
  <si>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</si>
  <si>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</si>
  <si>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</si>
  <si>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</si>
  <si>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</si>
  <si>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</si>
  <si>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</si>
  <si>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</si>
  <si>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</si>
  <si>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</si>
  <si>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</si>
  <si>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</si>
  <si>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</si>
  <si>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</si>
  <si>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</si>
  <si>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</si>
  <si>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</si>
  <si>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</si>
  <si>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</si>
  <si>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</si>
  <si>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</si>
  <si>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</si>
  <si>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</si>
  <si>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</si>
  <si>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</si>
  <si>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</si>
  <si>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</si>
  <si>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</si>
  <si>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</si>
  <si>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</si>
  <si>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</si>
  <si>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</si>
  <si>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</si>
  <si>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</si>
  <si>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</si>
  <si>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</si>
  <si>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</si>
  <si>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</si>
  <si>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</si>
  <si>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</si>
  <si>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</si>
  <si>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</si>
  <si>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</si>
  <si>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</si>
  <si>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</si>
  <si>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</si>
  <si>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</si>
  <si>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</si>
  <si>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</si>
  <si>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</si>
  <si>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</si>
  <si>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</si>
  <si>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</si>
  <si>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</si>
  <si>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</si>
  <si>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</si>
  <si>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</si>
  <si>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</si>
  <si>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</si>
  <si>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</si>
  <si>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</si>
  <si>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</si>
  <si>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</si>
  <si>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</si>
  <si>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</si>
  <si>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</si>
  <si>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</si>
  <si>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</si>
  <si>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</si>
  <si>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</si>
  <si>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</si>
  <si>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</si>
  <si>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</si>
  <si>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</si>
  <si>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</si>
  <si>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</si>
  <si>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</si>
  <si>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</si>
  <si>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</si>
  <si>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</si>
  <si>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</si>
  <si>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</si>
  <si>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</si>
  <si>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</si>
  <si>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</si>
  <si>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</si>
  <si>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</si>
  <si>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</si>
  <si>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</si>
  <si>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</si>
  <si>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</si>
  <si>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</si>
  <si>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</si>
  <si>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</si>
  <si>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</si>
  <si>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</si>
  <si>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</si>
  <si>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</si>
  <si>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</si>
  <si>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</si>
  <si>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</si>
  <si>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</si>
  <si>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</si>
  <si>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</si>
  <si>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</si>
  <si>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</si>
  <si>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</si>
  <si>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</si>
  <si>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</si>
  <si>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</si>
  <si>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</si>
  <si>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</si>
  <si>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</si>
  <si>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</si>
  <si>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</si>
  <si>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</si>
  <si>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</si>
  <si>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</si>
  <si>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</si>
  <si>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</si>
  <si>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</si>
  <si>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</si>
  <si>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</si>
  <si>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</si>
  <si>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</si>
  <si>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</si>
  <si>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</si>
  <si>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</si>
  <si>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</si>
  <si>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</si>
  <si>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</si>
  <si>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</si>
  <si>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</si>
  <si>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</si>
  <si>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</si>
  <si>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</si>
  <si>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</si>
  <si>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</si>
  <si>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</si>
  <si>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</si>
  <si>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</si>
  <si>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</si>
  <si>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</si>
  <si>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</si>
  <si>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</si>
  <si>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</si>
  <si>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</si>
  <si>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</si>
  <si>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</si>
  <si>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</si>
  <si>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</si>
  <si>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</si>
  <si>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</si>
  <si>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</si>
  <si>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</si>
  <si>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</si>
  <si>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</si>
  <si>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</si>
  <si>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</si>
  <si>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</si>
  <si>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</si>
  <si>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</si>
  <si>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</si>
  <si>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</si>
  <si>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</si>
  <si>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</si>
  <si>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</si>
  <si>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</si>
  <si>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</si>
  <si>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</si>
  <si>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</si>
  <si>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</si>
  <si>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</si>
  <si>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</si>
  <si>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</si>
  <si>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</si>
  <si>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</si>
  <si>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</si>
  <si>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</si>
  <si>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</si>
  <si>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</si>
  <si>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</si>
  <si>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</si>
  <si>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</si>
  <si>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</si>
  <si>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</si>
  <si>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</si>
  <si>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</si>
  <si>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</si>
  <si>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</si>
  <si>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</si>
  <si>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</si>
  <si>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</si>
  <si>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</si>
  <si>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</si>
  <si>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</si>
  <si>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</si>
  <si>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</si>
  <si>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</si>
  <si>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</si>
  <si>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</si>
  <si>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</si>
  <si>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</si>
  <si>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</si>
  <si>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</si>
  <si>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</si>
  <si>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</si>
  <si>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</si>
  <si>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</si>
  <si>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</si>
  <si>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</si>
  <si>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</si>
  <si>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</si>
  <si>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</si>
  <si>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</si>
  <si>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</si>
  <si>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</si>
  <si>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</si>
  <si>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</si>
  <si>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</si>
  <si>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</si>
  <si>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</si>
  <si>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</si>
  <si>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</si>
  <si>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</si>
  <si>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</si>
  <si>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</si>
  <si>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</si>
  <si>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</si>
  <si>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</si>
  <si>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</si>
  <si>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</si>
  <si>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</si>
  <si>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</si>
  <si>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</si>
  <si>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</si>
  <si>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</si>
  <si>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</si>
  <si>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</si>
  <si>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</si>
  <si>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</si>
  <si>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</si>
  <si>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</si>
  <si>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</si>
  <si>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</si>
  <si>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</si>
  <si>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</si>
  <si>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</si>
  <si>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</si>
  <si>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</si>
  <si>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</si>
  <si>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</si>
  <si>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</si>
  <si>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</si>
  <si>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</si>
  <si>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</si>
  <si>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</si>
  <si>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</si>
  <si>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</si>
  <si>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</si>
  <si>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</si>
  <si>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</si>
  <si>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</si>
  <si>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</si>
  <si>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</si>
  <si>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</si>
  <si>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</si>
  <si>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</si>
  <si>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</si>
  <si>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</si>
  <si>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</si>
  <si>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</si>
  <si>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</si>
  <si>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</si>
  <si>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</si>
  <si>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</si>
  <si>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</si>
  <si>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</si>
  <si>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</si>
  <si>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</si>
  <si>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</si>
  <si>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</si>
  <si>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</si>
  <si>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</si>
  <si>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</si>
  <si>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</si>
  <si>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</si>
  <si>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</si>
  <si>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</si>
  <si>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</si>
  <si>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</si>
  <si>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</si>
  <si>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</si>
  <si>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</si>
  <si>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</si>
  <si>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</si>
  <si>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</si>
  <si>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</si>
  <si>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</si>
  <si>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</si>
  <si>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</si>
  <si>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</si>
  <si>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</si>
  <si>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</si>
  <si>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</si>
  <si>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</si>
  <si>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</si>
  <si>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</si>
  <si>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</si>
  <si>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</si>
  <si>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</si>
  <si>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</si>
  <si>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</si>
  <si>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</si>
  <si>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</si>
  <si>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</si>
  <si>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</si>
  <si>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</si>
  <si>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</si>
  <si>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</si>
  <si>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</si>
  <si>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</si>
  <si>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</si>
  <si>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</si>
  <si>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</si>
  <si>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</si>
  <si>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</si>
  <si>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</si>
  <si>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</si>
  <si>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</si>
  <si>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</si>
  <si>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</si>
  <si>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</si>
  <si>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</si>
  <si>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</si>
  <si>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</si>
  <si>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</si>
  <si>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</si>
  <si>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</si>
  <si>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</si>
  <si>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</si>
  <si>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</si>
  <si>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</si>
  <si>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</si>
  <si>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</si>
  <si>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</si>
  <si>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</si>
  <si>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</si>
  <si>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</si>
  <si>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</si>
  <si>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</si>
  <si>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</si>
  <si>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</si>
  <si>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</si>
  <si>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</si>
  <si>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</si>
  <si>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</si>
  <si>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</si>
  <si>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</si>
  <si>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</si>
  <si>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</si>
  <si>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</si>
  <si>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</si>
  <si>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</si>
  <si>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</si>
  <si>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</si>
  <si>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</si>
  <si>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</si>
  <si>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</si>
  <si>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</si>
  <si>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</si>
  <si>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</si>
  <si>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</si>
  <si>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</si>
  <si>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</si>
  <si>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</si>
  <si>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</si>
  <si>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</si>
  <si>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</si>
  <si>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</si>
  <si>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</si>
  <si>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</si>
  <si>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</si>
  <si>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</si>
  <si>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</si>
  <si>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</si>
  <si>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</si>
  <si>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</si>
  <si>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</si>
  <si>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</si>
  <si>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</si>
  <si>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</si>
  <si>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</si>
  <si>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</si>
  <si>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</si>
  <si>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</si>
  <si>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</si>
  <si>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</si>
  <si>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</si>
  <si>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</si>
  <si>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</si>
  <si>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</si>
  <si>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</si>
  <si>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</si>
  <si>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</si>
  <si>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</si>
  <si>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</si>
  <si>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</si>
  <si>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</si>
  <si>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</si>
  <si>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</si>
  <si>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</si>
  <si>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</si>
  <si>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</si>
  <si>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</si>
  <si>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</si>
  <si>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</si>
  <si>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</si>
  <si>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</si>
  <si>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</si>
  <si>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</si>
  <si>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</si>
  <si>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</si>
  <si>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</si>
  <si>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</si>
  <si>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</si>
  <si>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</si>
  <si>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</si>
  <si>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</si>
  <si>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</si>
  <si>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</si>
  <si>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</si>
  <si>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</si>
  <si>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</si>
  <si>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</si>
  <si>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</si>
  <si>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</si>
  <si>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</si>
  <si>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</si>
  <si>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</si>
  <si>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</si>
  <si>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</si>
  <si>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</si>
  <si>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</si>
  <si>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</si>
  <si>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</si>
  <si>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</si>
  <si>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</si>
  <si>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</si>
  <si>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</si>
  <si>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</si>
  <si>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</si>
  <si>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</si>
  <si>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</si>
  <si>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</si>
  <si>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</si>
  <si>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</si>
  <si>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</si>
  <si>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</si>
  <si>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</si>
  <si>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</si>
  <si>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</si>
  <si>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</si>
  <si>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</si>
  <si>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</si>
  <si>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</si>
  <si>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</si>
  <si>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</si>
  <si>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</si>
  <si>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</si>
  <si>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</si>
  <si>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</si>
  <si>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</si>
  <si>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</si>
  <si>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</si>
  <si>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</si>
  <si>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</si>
  <si>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</si>
  <si>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</si>
  <si>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</si>
  <si>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</si>
  <si>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</si>
  <si>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</si>
  <si>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</si>
  <si>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</si>
  <si>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</si>
  <si>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</si>
  <si>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</si>
  <si>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</si>
  <si>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</si>
  <si>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</si>
  <si>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</si>
  <si>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</si>
  <si>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</si>
  <si>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</si>
  <si>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</si>
  <si>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</si>
  <si>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</si>
  <si>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</si>
  <si>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</si>
  <si>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</si>
  <si>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</si>
  <si>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</si>
  <si>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</si>
  <si>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</si>
  <si>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</si>
  <si>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</si>
  <si>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</si>
  <si>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</si>
  <si>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</si>
  <si>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</si>
  <si>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</si>
  <si>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</si>
  <si>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</si>
  <si>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</si>
  <si>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</si>
  <si>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</si>
  <si>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</si>
  <si>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</si>
  <si>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</si>
  <si>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</si>
  <si>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</si>
  <si>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</si>
  <si>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</si>
  <si>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</si>
  <si>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</si>
  <si>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</si>
  <si>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</si>
  <si>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</si>
  <si>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</si>
  <si>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</si>
  <si>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</si>
  <si>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</si>
  <si>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</si>
  <si>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</si>
  <si>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</si>
  <si>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</si>
  <si>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</si>
  <si>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</si>
  <si>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</si>
  <si>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</si>
  <si>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</si>
  <si>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</si>
  <si>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</si>
  <si>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</si>
  <si>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</si>
  <si>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</si>
  <si>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</si>
  <si>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</si>
  <si>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</si>
  <si>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</si>
  <si>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</si>
  <si>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</si>
  <si>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</si>
  <si>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</si>
  <si>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</si>
  <si>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</si>
  <si>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</si>
  <si>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</si>
  <si>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</si>
  <si>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</si>
  <si>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</si>
  <si>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</si>
  <si>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</si>
  <si>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</si>
  <si>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</si>
  <si>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</si>
  <si>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</si>
  <si>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</si>
  <si>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</si>
  <si>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</si>
  <si>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</si>
  <si>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</si>
  <si>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</si>
  <si>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</si>
  <si>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</si>
  <si>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</si>
  <si>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</si>
  <si>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</si>
  <si>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</si>
  <si>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</si>
  <si>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</si>
  <si>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</si>
  <si>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</si>
  <si>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</si>
  <si>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</si>
  <si>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</si>
  <si>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</si>
  <si>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</si>
  <si>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</si>
  <si>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</si>
  <si>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</si>
  <si>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</si>
  <si>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</si>
  <si>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</si>
  <si>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</si>
  <si>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</si>
  <si>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</si>
  <si>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</si>
  <si>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</si>
  <si>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</si>
  <si>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</si>
  <si>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</si>
  <si>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</si>
  <si>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</si>
  <si>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</si>
  <si>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</si>
  <si>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</si>
  <si>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</si>
  <si>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</si>
  <si>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</si>
  <si>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</si>
  <si>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</si>
  <si>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</si>
  <si>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</si>
  <si>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</si>
  <si>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</si>
  <si>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</si>
  <si>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</si>
  <si>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</si>
  <si>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</si>
  <si>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</si>
  <si>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</si>
  <si>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</si>
  <si>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</si>
  <si>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</si>
  <si>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</si>
  <si>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</si>
  <si>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</si>
  <si>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</si>
  <si>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</si>
  <si>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</si>
  <si>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</si>
  <si>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</si>
  <si>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</si>
  <si>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</si>
  <si>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</si>
  <si>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</si>
  <si>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</si>
  <si>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</si>
  <si>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</si>
  <si>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</si>
  <si>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</si>
  <si>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</si>
  <si>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</si>
  <si>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</si>
  <si>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</si>
  <si>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</si>
  <si>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</si>
  <si>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</si>
  <si>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</si>
  <si>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</si>
  <si>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</si>
  <si>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</si>
  <si>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</si>
  <si>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</si>
  <si>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</si>
  <si>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</si>
  <si>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</si>
  <si>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</si>
  <si>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</si>
  <si>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</si>
  <si>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</si>
  <si>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</si>
  <si>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</si>
  <si>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</si>
  <si>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</si>
  <si>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</si>
  <si>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</si>
  <si>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</si>
  <si>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</si>
  <si>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</si>
  <si>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</si>
  <si>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</si>
  <si>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</si>
  <si>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</si>
  <si>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</si>
  <si>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</si>
  <si>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</si>
  <si>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</si>
  <si>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</si>
  <si>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</si>
  <si>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</si>
  <si>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</si>
  <si>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</si>
  <si>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</si>
  <si>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</si>
  <si>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</si>
  <si>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</si>
  <si>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</si>
  <si>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</si>
  <si>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</si>
  <si>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</si>
  <si>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</si>
  <si>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</si>
  <si>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</si>
  <si>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</si>
  <si>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</si>
  <si>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</si>
  <si>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</si>
  <si>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</si>
  <si>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</si>
  <si>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</si>
  <si>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</si>
  <si>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</si>
  <si>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</si>
  <si>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</si>
  <si>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</si>
  <si>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</si>
  <si>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</si>
  <si>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</si>
  <si>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</si>
  <si>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</si>
  <si>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</si>
  <si>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</si>
  <si>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</si>
  <si>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</si>
  <si>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</si>
  <si>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</si>
  <si>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</si>
  <si>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</si>
  <si>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</si>
  <si>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</si>
  <si>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</si>
  <si>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</si>
  <si>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</si>
  <si>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</si>
  <si>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</si>
  <si>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</si>
  <si>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</si>
  <si>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</si>
  <si>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</si>
  <si>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</si>
  <si>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</si>
  <si>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</si>
  <si>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</si>
  <si>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</si>
  <si>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</si>
  <si>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</si>
  <si>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</si>
  <si>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</si>
  <si>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</si>
  <si>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</si>
  <si>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</si>
  <si>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</si>
  <si>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</si>
  <si>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</si>
  <si>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</si>
  <si>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</si>
  <si>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</si>
  <si>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</si>
  <si>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</si>
  <si>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</si>
  <si>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</si>
  <si>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</si>
  <si>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</si>
  <si>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</si>
  <si>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</si>
  <si>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</si>
  <si>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</si>
  <si>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</si>
  <si>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</si>
  <si>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</si>
  <si>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</si>
  <si>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</si>
  <si>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</si>
  <si>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</si>
  <si>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</si>
  <si>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</si>
  <si>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</si>
  <si>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</si>
  <si>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</si>
  <si>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</si>
  <si>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</si>
  <si>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</si>
  <si>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</si>
  <si>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</si>
  <si>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</si>
  <si>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</si>
  <si>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</si>
  <si>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</si>
  <si>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</si>
  <si>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</si>
  <si>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</si>
  <si>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</si>
  <si>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</si>
  <si>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</si>
  <si>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</si>
  <si>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</si>
  <si>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</si>
  <si>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</si>
  <si>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</si>
  <si>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</si>
  <si>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</si>
  <si>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</si>
  <si>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</si>
  <si>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</si>
  <si>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</si>
  <si>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</si>
  <si>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</si>
  <si>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</si>
  <si>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</si>
  <si>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</si>
  <si>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</si>
  <si>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</si>
  <si>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</si>
  <si>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</si>
  <si>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</si>
  <si>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</si>
  <si>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</si>
  <si>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</si>
  <si>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</si>
  <si>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</si>
  <si>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</si>
  <si>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</si>
  <si>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</si>
  <si>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</si>
  <si>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</si>
  <si>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</si>
  <si>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</si>
  <si>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</si>
  <si>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</si>
  <si>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</si>
  <si>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</si>
  <si>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</si>
  <si>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</si>
  <si>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</si>
  <si>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</si>
  <si>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</si>
  <si>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</si>
  <si>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</si>
  <si>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</si>
  <si>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</si>
  <si>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</si>
  <si>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</si>
  <si>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</si>
  <si>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</si>
  <si>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</si>
  <si>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</si>
  <si>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</si>
  <si>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</si>
  <si>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</si>
  <si>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</si>
  <si>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</si>
  <si>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</si>
  <si>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</si>
  <si>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</si>
  <si>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</si>
  <si>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</si>
  <si>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</si>
  <si>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</si>
  <si>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</si>
  <si>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</si>
  <si>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</si>
  <si>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</si>
  <si>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</si>
  <si>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</si>
  <si>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</si>
  <si>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</si>
  <si>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</si>
  <si>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</si>
  <si>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</si>
  <si>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</si>
  <si>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</si>
  <si>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</si>
  <si>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</si>
  <si>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</si>
  <si>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</si>
  <si>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</si>
  <si>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</si>
  <si>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</si>
  <si>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</si>
  <si>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</si>
  <si>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</si>
  <si>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</si>
  <si>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</si>
  <si>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</si>
  <si>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</si>
  <si>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</si>
  <si>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</si>
  <si>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</si>
  <si>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</si>
  <si>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</si>
  <si>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</si>
  <si>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</si>
  <si>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</si>
  <si>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</si>
  <si>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</si>
  <si>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</si>
  <si>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</si>
  <si>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</si>
  <si>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</si>
  <si>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</si>
  <si>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</si>
  <si>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</si>
  <si>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</si>
  <si>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</si>
  <si>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</si>
  <si>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</si>
  <si>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</si>
  <si>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</si>
  <si>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</si>
  <si>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</si>
  <si>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</si>
  <si>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</si>
  <si>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</si>
  <si>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</si>
  <si>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</si>
  <si>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</si>
  <si>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</si>
  <si>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</si>
  <si>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</si>
  <si>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</si>
  <si>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</si>
  <si>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</si>
  <si>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</si>
  <si>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</si>
  <si>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</si>
  <si>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</si>
  <si>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</si>
  <si>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</si>
  <si>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</si>
  <si>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</si>
  <si>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</si>
  <si>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</si>
  <si>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</si>
  <si>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</si>
  <si>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</si>
  <si>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</si>
  <si>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</si>
  <si>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</si>
  <si>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</si>
  <si>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</si>
  <si>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</si>
  <si>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</si>
  <si>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</si>
  <si>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</si>
  <si>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</si>
  <si>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</si>
  <si>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</si>
  <si>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</si>
  <si>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</si>
  <si>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</si>
  <si>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</si>
  <si>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</si>
  <si>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</si>
  <si>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</si>
  <si>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</si>
  <si>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</si>
  <si>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</si>
  <si>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</si>
  <si>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</si>
  <si>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</si>
  <si>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</si>
  <si>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</si>
  <si>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</si>
  <si>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</si>
  <si>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</si>
  <si>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</si>
  <si>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</si>
  <si>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</si>
  <si>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</si>
  <si>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</si>
  <si>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</si>
  <si>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</si>
  <si>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</si>
  <si>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</si>
  <si>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</si>
  <si>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</si>
  <si>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</si>
  <si>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</si>
  <si>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</si>
  <si>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</si>
  <si>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</si>
  <si>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</si>
  <si>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</si>
  <si>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</si>
  <si>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</si>
  <si>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</si>
  <si>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</si>
  <si>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</si>
  <si>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</si>
  <si>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</si>
  <si>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</si>
  <si>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</si>
  <si>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</si>
  <si>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</si>
  <si>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</si>
  <si>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</si>
  <si>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</si>
  <si>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</si>
  <si>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</si>
  <si>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</si>
  <si>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</si>
  <si>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</si>
  <si>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</si>
  <si>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</si>
  <si>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</si>
  <si>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</si>
  <si>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</si>
  <si>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</si>
  <si>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</si>
  <si>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</si>
  <si>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</si>
  <si>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</si>
  <si>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</si>
  <si>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</si>
  <si>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</si>
  <si>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</si>
  <si>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</si>
  <si>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</si>
  <si>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</si>
  <si>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</si>
  <si>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</si>
  <si>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</si>
  <si>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</si>
  <si>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</si>
  <si>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</si>
  <si>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</si>
  <si>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</si>
  <si>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</si>
  <si>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</si>
  <si>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</si>
  <si>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</si>
  <si>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</si>
  <si>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</si>
  <si>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</si>
  <si>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</si>
  <si>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</si>
  <si>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</si>
  <si>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</si>
  <si>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</si>
  <si>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</si>
  <si>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</si>
  <si>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</si>
  <si>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</si>
  <si>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</si>
  <si>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</si>
  <si>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</si>
  <si>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</si>
  <si>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</si>
  <si>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</si>
  <si>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</si>
  <si>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</si>
  <si>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</si>
  <si>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</si>
  <si>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</si>
  <si>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</si>
  <si>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</si>
  <si>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</si>
  <si>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</si>
  <si>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</si>
  <si>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</si>
  <si>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</si>
  <si>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</si>
  <si>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</si>
  <si>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</si>
  <si>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</si>
  <si>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</si>
  <si>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</si>
  <si>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</si>
  <si>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</si>
  <si>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</si>
  <si>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</si>
  <si>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</si>
  <si>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</si>
  <si>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</si>
  <si>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</si>
  <si>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</si>
  <si>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</si>
  <si>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</si>
  <si>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</si>
  <si>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</si>
  <si>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</si>
  <si>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</si>
  <si>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</si>
  <si>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</si>
  <si>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</si>
  <si>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</si>
  <si>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</si>
  <si>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</si>
  <si>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</si>
  <si>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</si>
  <si>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</si>
  <si>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</si>
  <si>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</si>
  <si>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</si>
  <si>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</si>
  <si>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</si>
  <si>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</si>
  <si>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</si>
  <si>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</si>
  <si>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</si>
  <si>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</si>
  <si>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</si>
  <si>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</si>
  <si>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</si>
  <si>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</si>
  <si>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</si>
  <si>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</si>
  <si>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</si>
  <si>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</si>
  <si>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</si>
  <si>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</si>
  <si>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</si>
  <si>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</si>
  <si>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</si>
  <si>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</si>
  <si>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</si>
  <si>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</si>
  <si>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</si>
  <si>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</si>
  <si>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</si>
  <si>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</si>
  <si>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</si>
  <si>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</si>
  <si>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</si>
  <si>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</si>
  <si>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</si>
  <si>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</si>
  <si>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</si>
  <si>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</si>
  <si>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</si>
  <si>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</si>
  <si>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</si>
  <si>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</si>
  <si>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</si>
  <si>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</si>
  <si>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</si>
  <si>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</si>
  <si>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</si>
  <si>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</si>
  <si>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</si>
  <si>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</si>
  <si>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</si>
  <si>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</si>
  <si>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</si>
  <si>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</si>
  <si>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</si>
  <si>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</si>
  <si>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</si>
  <si>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</si>
  <si>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</si>
  <si>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</si>
  <si>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</si>
  <si>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</si>
  <si>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</si>
  <si>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</si>
  <si>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</si>
  <si>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</si>
  <si>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</si>
  <si>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</si>
  <si>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</si>
  <si>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</si>
  <si>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</si>
  <si>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</si>
  <si>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</si>
  <si>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</si>
  <si>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</si>
  <si>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</si>
  <si>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</si>
  <si>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</si>
  <si>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</si>
  <si>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</si>
  <si>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</si>
  <si>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</si>
  <si>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</si>
  <si>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</si>
  <si>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</si>
  <si>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</si>
  <si>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</si>
  <si>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</si>
  <si>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</si>
  <si>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</si>
  <si>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</si>
  <si>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</si>
  <si>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</si>
  <si>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</si>
  <si>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</si>
  <si>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</si>
  <si>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</si>
  <si>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</si>
  <si>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</si>
  <si>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</si>
  <si>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</si>
  <si>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</si>
  <si>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</si>
  <si>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</si>
  <si>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</si>
  <si>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</si>
  <si>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</si>
  <si>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</si>
  <si>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</si>
  <si>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</si>
  <si>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</si>
  <si>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</si>
  <si>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</si>
  <si>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</si>
  <si>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</si>
  <si>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</si>
  <si>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</si>
  <si>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</si>
  <si>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</si>
  <si>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</si>
  <si>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</si>
  <si>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</si>
  <si>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</si>
  <si>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</si>
  <si>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</si>
  <si>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</si>
  <si>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</si>
  <si>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</si>
  <si>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</si>
  <si>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</si>
  <si>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</si>
  <si>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</si>
  <si>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</si>
  <si>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</si>
  <si>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</si>
  <si>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</si>
  <si>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</si>
  <si>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</si>
  <si>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</si>
  <si>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</si>
  <si>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</si>
  <si>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</si>
  <si>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</si>
  <si>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</si>
  <si>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</si>
  <si>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</si>
  <si>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</si>
  <si>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</si>
  <si>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</si>
  <si>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</si>
  <si>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</si>
  <si>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</si>
  <si>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</si>
  <si>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</si>
  <si>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</si>
  <si>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</si>
  <si>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</si>
  <si>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</si>
  <si>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</si>
  <si>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</si>
  <si>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</si>
  <si>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</si>
  <si>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</si>
  <si>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</si>
  <si>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</si>
  <si>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</si>
  <si>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</si>
  <si>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</si>
  <si>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</si>
  <si>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</si>
  <si>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</si>
  <si>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</si>
  <si>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</si>
  <si>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</si>
  <si>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</si>
  <si>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</si>
  <si>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</si>
  <si>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</si>
  <si>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</si>
  <si>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</si>
  <si>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</si>
  <si>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</si>
  <si>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</si>
  <si>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</si>
  <si>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</si>
  <si>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</si>
  <si>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</si>
  <si>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</si>
  <si>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</si>
  <si>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</si>
  <si>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</si>
  <si>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</si>
  <si>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</si>
  <si>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</si>
  <si>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</si>
  <si>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</si>
  <si>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</si>
  <si>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</si>
  <si>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</si>
  <si>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</si>
  <si>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</si>
  <si>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</si>
  <si>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</si>
  <si>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</si>
  <si>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</si>
  <si>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</si>
  <si>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</si>
  <si>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</si>
  <si>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</si>
  <si>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</si>
  <si>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</si>
  <si>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</si>
  <si>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</si>
  <si>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</si>
  <si>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</si>
  <si>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</si>
  <si>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</si>
  <si>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</si>
  <si>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</si>
  <si>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</si>
  <si>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</si>
  <si>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</si>
  <si>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</si>
  <si>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</si>
  <si>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</si>
  <si>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</si>
  <si>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</si>
  <si>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</si>
  <si>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</si>
  <si>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</si>
  <si>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</si>
  <si>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</si>
  <si>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</si>
  <si>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</si>
  <si>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</si>
  <si>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</si>
  <si>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</si>
  <si>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</si>
  <si>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</si>
  <si>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</si>
  <si>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</si>
  <si>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</si>
  <si>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</si>
  <si>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</si>
  <si>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</si>
  <si>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</si>
  <si>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</si>
  <si>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</si>
  <si>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</si>
  <si>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</si>
  <si>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</si>
  <si>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</si>
  <si>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</si>
  <si>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</si>
  <si>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</si>
  <si>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</si>
  <si>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</si>
  <si>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</si>
  <si>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</si>
  <si>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</si>
  <si>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</si>
  <si>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</si>
  <si>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</si>
  <si>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</si>
  <si>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</si>
  <si>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</si>
  <si>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</si>
  <si>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</si>
  <si>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</si>
  <si>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</si>
  <si>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</si>
  <si>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</si>
  <si>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</si>
  <si>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</si>
  <si>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</si>
  <si>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</si>
  <si>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</si>
  <si>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</si>
  <si>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</si>
  <si>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</si>
  <si>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</si>
  <si>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</si>
  <si>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</si>
  <si>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</si>
  <si>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</si>
  <si>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</si>
  <si>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</si>
  <si>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</si>
  <si>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</si>
  <si>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</si>
  <si>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</si>
  <si>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</si>
  <si>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</si>
  <si>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</si>
  <si>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</si>
  <si>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</si>
  <si>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</si>
  <si>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</si>
  <si>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</si>
  <si>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</si>
  <si>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</si>
  <si>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</si>
  <si>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</si>
  <si>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</si>
  <si>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</si>
  <si>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</si>
  <si>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</si>
  <si>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</si>
  <si>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</si>
  <si>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</si>
  <si>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</si>
  <si>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</si>
  <si>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</si>
  <si>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</si>
  <si>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</si>
  <si>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</si>
  <si>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</si>
  <si>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</si>
  <si>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</si>
  <si>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</si>
  <si>
    <t>$Customer</t>
  </si>
  <si>
    <t>$Take Action</t>
  </si>
  <si>
    <t>$Family</t>
  </si>
  <si>
    <t>$Guarantor</t>
  </si>
  <si>
    <t>B29193DHA</t>
  </si>
  <si>
    <t>USER5</t>
  </si>
  <si>
    <t>REYNARD</t>
  </si>
  <si>
    <t>0002SB20211103134</t>
  </si>
  <si>
    <t>100000;</t>
  </si>
  <si>
    <t>2;3;1</t>
  </si>
  <si>
    <t>3805000</t>
  </si>
  <si>
    <t>0002APP20211203568</t>
  </si>
  <si>
    <t>MO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</si>
</sst>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1">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4">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53"/>
    <tableColumn id="2" uniqueName="2" name="JOB POSITION CODE" queryTableFieldId="2" dataDxfId="152"/>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51"/>
    <tableColumn id="2" uniqueName="2" name="COUNTRY CODE" queryTableFieldId="2" dataDxfId="150"/>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49"/>
    <tableColumn id="2" uniqueName="2" name="JOB POSITION CODE" queryTableFieldId="2" dataDxfId="148"/>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47"/>
    <tableColumn id="2" uniqueName="2" name="DEPARTMENT AML CODE" queryTableFieldId="2" dataDxfId="146"/>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45"/>
    <tableColumn id="2" uniqueName="2" name="AUTHORITY AML2" queryTableFieldId="2" dataDxfId="144"/>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43"/>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42"/>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41"/>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140"/>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39"/>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38"/>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37"/>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36"/>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35"/>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34"/>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33"/>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32"/>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31"/>
    <tableColumn id="2" uniqueName="2" name="ECONOMIC SECTOR CODE" queryTableFieldId="2" dataDxfId="130"/>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29"/>
    <tableColumn id="2" uniqueName="2" name="REF MASTER APPDATA CODE" queryTableFieldId="2" dataDxfId="128"/>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27"/>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26"/>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125"/>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24"/>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23"/>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22"/>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121"/>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120"/>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19"/>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18"/>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17"/>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16"/>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15"/>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14"/>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13"/>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12"/>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11"/>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10"/>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09"/>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08"/>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07"/>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06"/>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05"/>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4"/>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3"/>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2"/>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01"/>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0"/>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99"/>
    <tableColumn id="2" uniqueName="2" name="JOB POSITION CODE" queryTableFieldId="2" dataDxfId="9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97"/>
    <tableColumn id="2" uniqueName="2" name="JOB POSITION CODE" queryTableFieldId="2" dataDxfId="96"/>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95"/>
    <tableColumn id="8" uniqueName="8" name="JOB POSITION CODE" queryTableFieldId="2" dataDxfId="9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9</v>
      </c>
      <c r="C1" s="1" t="s">
        <v>9</v>
      </c>
      <c r="D1" s="1" t="s">
        <v>9</v>
      </c>
      <c r="E1" s="1" t="s">
        <v>9</v>
      </c>
      <c r="F1" s="1" t="s">
        <v>1</v>
      </c>
      <c r="G1" s="1" t="s">
        <v>2</v>
      </c>
      <c r="H1" s="12" t="s">
        <v>3</v>
      </c>
    </row>
    <row r="2" spans="1:8" x14ac:dyDescent="0.25">
      <c r="A2" s="1">
        <f>COUNTA('1.TabCustomerMainData'!$B$12:$XFD$12)</f>
        <v>5</v>
      </c>
      <c r="B2" s="1" t="s">
        <v>3054</v>
      </c>
      <c r="C2" s="1" t="s">
        <v>3054</v>
      </c>
      <c r="D2" s="1" t="s">
        <v>3054</v>
      </c>
      <c r="E2" s="1" t="s">
        <v>3054</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9</v>
      </c>
      <c r="C1" s="18" t="s">
        <v>9</v>
      </c>
      <c r="D1" s="18" t="s">
        <v>9</v>
      </c>
      <c r="E1" s="18" t="s">
        <v>9</v>
      </c>
      <c r="F1" s="18" t="s">
        <v>5</v>
      </c>
    </row>
    <row r="2" spans="1:13" s="18" customFormat="1" x14ac:dyDescent="0.25">
      <c r="A2" s="18" t="s">
        <v>3267</v>
      </c>
      <c r="B2" s="18" t="s">
        <v>3054</v>
      </c>
      <c r="C2" s="18" t="s">
        <v>3054</v>
      </c>
      <c r="D2" s="18" t="s">
        <v>3054</v>
      </c>
      <c r="E2" s="18" t="s">
        <v>3054</v>
      </c>
    </row>
    <row r="3" spans="1:13" s="18" customFormat="1" x14ac:dyDescent="0.25">
      <c r="A3" s="18" t="s">
        <v>3268</v>
      </c>
      <c r="B3"/>
      <c r="M3"/>
    </row>
    <row r="4" spans="1:13" s="18" customFormat="1"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6</v>
      </c>
      <c r="B12" s="18" t="s">
        <v>3084</v>
      </c>
      <c r="C12" s="18" t="s">
        <v>3084</v>
      </c>
      <c r="D12" s="18" t="s">
        <v>3084</v>
      </c>
      <c r="E12" s="18" t="s">
        <v>3084</v>
      </c>
      <c r="F12" s="18" t="s">
        <v>3084</v>
      </c>
    </row>
    <row r="13" spans="1:13" s="18" customFormat="1" x14ac:dyDescent="0.25">
      <c r="A13" s="18" t="s">
        <v>8</v>
      </c>
      <c r="B13" t="s">
        <v>3517</v>
      </c>
      <c r="C13" s="17"/>
      <c r="D13"/>
      <c r="E13" s="17"/>
      <c r="F13" s="17"/>
    </row>
    <row r="14" spans="1:13" s="18" customFormat="1" ht="15" customHeight="1" x14ac:dyDescent="0.25">
      <c r="A14" s="60" t="s">
        <v>2416</v>
      </c>
      <c r="B14" s="18" t="s">
        <v>2417</v>
      </c>
      <c r="C14" s="18" t="s">
        <v>2417</v>
      </c>
      <c r="D14" s="18" t="s">
        <v>2417</v>
      </c>
      <c r="E14" s="18" t="s">
        <v>2417</v>
      </c>
      <c r="F14" s="18" t="s">
        <v>2417</v>
      </c>
    </row>
    <row r="15" spans="1:13" s="112" customFormat="1" x14ac:dyDescent="0.25">
      <c r="A15" s="112" t="s">
        <v>3015</v>
      </c>
    </row>
    <row r="16" spans="1:13" s="18" customFormat="1" x14ac:dyDescent="0.25">
      <c r="A16" s="59" t="s">
        <v>3364</v>
      </c>
      <c r="B16" s="2" t="s">
        <v>3012</v>
      </c>
      <c r="C16" s="2" t="s">
        <v>3012</v>
      </c>
      <c r="D16" s="2" t="s">
        <v>3012</v>
      </c>
      <c r="E16" s="2" t="s">
        <v>3012</v>
      </c>
      <c r="F16" s="2" t="s">
        <v>3012</v>
      </c>
    </row>
    <row r="17" spans="1:6" s="18" customFormat="1" x14ac:dyDescent="0.25">
      <c r="A17" s="59" t="s">
        <v>3365</v>
      </c>
      <c r="B17" s="18" t="s">
        <v>7</v>
      </c>
      <c r="C17" s="18" t="s">
        <v>7</v>
      </c>
      <c r="D17" s="18" t="s">
        <v>7</v>
      </c>
      <c r="E17" s="18" t="s">
        <v>7</v>
      </c>
      <c r="F17" s="18" t="s">
        <v>7</v>
      </c>
    </row>
    <row r="18" spans="1:6" s="18" customFormat="1" x14ac:dyDescent="0.25">
      <c r="A18" s="59" t="s">
        <v>3366</v>
      </c>
      <c r="B18" s="2" t="s">
        <v>3012</v>
      </c>
      <c r="C18" s="2" t="s">
        <v>3012</v>
      </c>
      <c r="D18" s="2" t="s">
        <v>3012</v>
      </c>
      <c r="E18" s="2" t="s">
        <v>3012</v>
      </c>
      <c r="F18" s="2" t="s">
        <v>3012</v>
      </c>
    </row>
    <row r="19" spans="1:6" s="18" customFormat="1" x14ac:dyDescent="0.25">
      <c r="A19" s="59" t="s">
        <v>3367</v>
      </c>
      <c r="B19" s="18" t="s">
        <v>3211</v>
      </c>
      <c r="C19" s="18" t="s">
        <v>3211</v>
      </c>
      <c r="D19" s="18" t="s">
        <v>3211</v>
      </c>
      <c r="E19" s="18" t="s">
        <v>3211</v>
      </c>
      <c r="F19" s="18" t="s">
        <v>3211</v>
      </c>
    </row>
    <row r="20" spans="1:6" s="18" customFormat="1" x14ac:dyDescent="0.25">
      <c r="A20" s="59" t="s">
        <v>3368</v>
      </c>
      <c r="B20" s="2" t="s">
        <v>3203</v>
      </c>
      <c r="C20" s="2" t="s">
        <v>3203</v>
      </c>
      <c r="D20" s="2" t="s">
        <v>3203</v>
      </c>
      <c r="E20" s="2" t="s">
        <v>3203</v>
      </c>
      <c r="F20" s="2" t="s">
        <v>3203</v>
      </c>
    </row>
    <row r="21" spans="1:6" s="18" customFormat="1" x14ac:dyDescent="0.25">
      <c r="A21" s="59" t="s">
        <v>3369</v>
      </c>
      <c r="B21" s="18" t="s">
        <v>347</v>
      </c>
      <c r="C21" s="18" t="s">
        <v>347</v>
      </c>
      <c r="D21" s="18" t="s">
        <v>347</v>
      </c>
      <c r="E21" s="18" t="s">
        <v>347</v>
      </c>
      <c r="F21" s="18" t="s">
        <v>347</v>
      </c>
    </row>
    <row r="22" spans="1:6" s="18" customFormat="1" x14ac:dyDescent="0.25">
      <c r="A22" s="18" t="s">
        <v>2415</v>
      </c>
      <c r="B22" s="72">
        <v>45923</v>
      </c>
      <c r="C22" s="72">
        <v>45924</v>
      </c>
      <c r="D22" s="72">
        <v>45925</v>
      </c>
      <c r="E22" s="72">
        <v>45926</v>
      </c>
      <c r="F22" s="72">
        <v>45927</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3208</v>
      </c>
      <c r="C24" s="2" t="s">
        <v>3208</v>
      </c>
      <c r="D24" s="2" t="s">
        <v>3208</v>
      </c>
      <c r="E24" s="2" t="s">
        <v>3208</v>
      </c>
      <c r="F24" s="2" t="s">
        <v>3208</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3374</v>
      </c>
      <c r="B27" s="72" t="s">
        <v>3212</v>
      </c>
      <c r="C27" s="72" t="s">
        <v>3269</v>
      </c>
      <c r="D27" s="72" t="s">
        <v>3270</v>
      </c>
      <c r="E27" s="72" t="s">
        <v>3271</v>
      </c>
      <c r="F27" s="72" t="s">
        <v>3272</v>
      </c>
    </row>
    <row r="28" spans="1:6" s="18" customFormat="1" x14ac:dyDescent="0.25">
      <c r="A28" s="59" t="s">
        <v>3375</v>
      </c>
      <c r="B28" s="2" t="s">
        <v>3213</v>
      </c>
      <c r="C28" s="2" t="s">
        <v>3213</v>
      </c>
      <c r="D28" s="2" t="s">
        <v>3213</v>
      </c>
      <c r="E28" s="2" t="s">
        <v>3213</v>
      </c>
      <c r="F28" s="2" t="s">
        <v>3213</v>
      </c>
    </row>
    <row r="29" spans="1:6" s="18" customFormat="1" x14ac:dyDescent="0.25">
      <c r="A29" s="18" t="s">
        <v>23</v>
      </c>
    </row>
    <row r="30" spans="1:6" s="18" customFormat="1" x14ac:dyDescent="0.25">
      <c r="A30" s="59" t="s">
        <v>3376</v>
      </c>
      <c r="B30" s="18" t="s">
        <v>3214</v>
      </c>
      <c r="C30" s="18" t="s">
        <v>3214</v>
      </c>
      <c r="D30" s="18" t="s">
        <v>3214</v>
      </c>
      <c r="E30" s="18" t="s">
        <v>3214</v>
      </c>
      <c r="F30" s="18" t="s">
        <v>3214</v>
      </c>
    </row>
    <row r="31" spans="1:6" s="18" customFormat="1" x14ac:dyDescent="0.25">
      <c r="A31" s="59" t="s">
        <v>3377</v>
      </c>
      <c r="B31" s="83" t="s">
        <v>3215</v>
      </c>
      <c r="C31" s="83" t="s">
        <v>3215</v>
      </c>
      <c r="D31" s="83" t="s">
        <v>3215</v>
      </c>
      <c r="E31" s="83" t="s">
        <v>3215</v>
      </c>
      <c r="F31" s="83" t="s">
        <v>3215</v>
      </c>
    </row>
    <row r="32" spans="1:6" s="112" customFormat="1" x14ac:dyDescent="0.25">
      <c r="A32" s="112" t="s">
        <v>3016</v>
      </c>
    </row>
    <row r="33" spans="1:6" s="18" customFormat="1"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3386</v>
      </c>
      <c r="B34" s="18" t="s">
        <v>186</v>
      </c>
      <c r="C34" s="18" t="s">
        <v>35</v>
      </c>
      <c r="D34" s="18" t="s">
        <v>35</v>
      </c>
      <c r="E34" s="18" t="s">
        <v>35</v>
      </c>
      <c r="F34" s="18" t="s">
        <v>35</v>
      </c>
    </row>
    <row r="35" spans="1:6" s="18" customFormat="1"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182</v>
      </c>
      <c r="C36" s="18" t="s">
        <v>209</v>
      </c>
    </row>
    <row r="37" spans="1:6" s="112" customFormat="1" x14ac:dyDescent="0.25">
      <c r="A37" s="112" t="s">
        <v>3017</v>
      </c>
    </row>
    <row r="38" spans="1:6" s="18" customFormat="1" x14ac:dyDescent="0.25">
      <c r="A38" s="59" t="s">
        <v>3378</v>
      </c>
      <c r="B38" s="18" t="s">
        <v>3152</v>
      </c>
      <c r="C38" s="18" t="s">
        <v>3152</v>
      </c>
      <c r="D38" s="18" t="s">
        <v>3152</v>
      </c>
      <c r="E38" s="18" t="s">
        <v>3152</v>
      </c>
      <c r="F38" s="18" t="s">
        <v>3152</v>
      </c>
    </row>
    <row r="39" spans="1:6" s="18" customFormat="1" x14ac:dyDescent="0.25">
      <c r="A39" s="59" t="s">
        <v>3379</v>
      </c>
      <c r="B39" s="2" t="s">
        <v>3077</v>
      </c>
      <c r="C39" s="2" t="s">
        <v>3077</v>
      </c>
      <c r="D39" s="2" t="s">
        <v>3077</v>
      </c>
      <c r="E39" s="2" t="s">
        <v>3077</v>
      </c>
      <c r="F39" s="2" t="s">
        <v>3077</v>
      </c>
    </row>
    <row r="40" spans="1:6" s="18" customFormat="1" x14ac:dyDescent="0.25">
      <c r="A40" s="59" t="s">
        <v>3380</v>
      </c>
      <c r="B40" s="2" t="s">
        <v>3077</v>
      </c>
      <c r="C40" s="2" t="s">
        <v>3077</v>
      </c>
      <c r="D40" s="2" t="s">
        <v>3077</v>
      </c>
      <c r="E40" s="2" t="s">
        <v>3077</v>
      </c>
      <c r="F40" s="2" t="s">
        <v>3077</v>
      </c>
    </row>
    <row r="41" spans="1:6" s="18" customFormat="1" x14ac:dyDescent="0.25">
      <c r="A41" s="59" t="s">
        <v>3381</v>
      </c>
      <c r="B41" s="2">
        <v>11530</v>
      </c>
      <c r="C41" s="2">
        <v>11531</v>
      </c>
      <c r="D41" s="2">
        <v>11532</v>
      </c>
      <c r="E41" s="2">
        <v>11533</v>
      </c>
      <c r="F41" s="2">
        <v>11534</v>
      </c>
    </row>
    <row r="42" spans="1:6" s="18" customFormat="1" x14ac:dyDescent="0.25">
      <c r="A42" s="59" t="s">
        <v>3382</v>
      </c>
      <c r="B42" s="18" t="s">
        <v>3261</v>
      </c>
      <c r="C42" s="18" t="s">
        <v>3261</v>
      </c>
      <c r="D42" s="18" t="s">
        <v>3261</v>
      </c>
      <c r="E42" s="18" t="s">
        <v>3261</v>
      </c>
      <c r="F42" s="18" t="s">
        <v>3261</v>
      </c>
    </row>
    <row r="43" spans="1:6" s="18" customFormat="1" x14ac:dyDescent="0.25">
      <c r="A43" s="59" t="s">
        <v>3383</v>
      </c>
      <c r="B43" s="18" t="s">
        <v>3261</v>
      </c>
      <c r="C43" s="18" t="s">
        <v>3261</v>
      </c>
      <c r="D43" s="18" t="s">
        <v>3261</v>
      </c>
      <c r="E43" s="18" t="s">
        <v>3261</v>
      </c>
      <c r="F43" s="18" t="s">
        <v>3261</v>
      </c>
    </row>
    <row r="44" spans="1:6" s="18" customFormat="1" x14ac:dyDescent="0.25">
      <c r="A44" s="59" t="s">
        <v>3384</v>
      </c>
      <c r="B44" s="18" t="s">
        <v>3262</v>
      </c>
      <c r="C44" s="18" t="s">
        <v>3262</v>
      </c>
      <c r="D44" s="18" t="s">
        <v>3262</v>
      </c>
      <c r="E44" s="18" t="s">
        <v>3262</v>
      </c>
      <c r="F44" s="18" t="s">
        <v>3262</v>
      </c>
    </row>
    <row r="45" spans="1:6" s="18" customFormat="1"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93" priority="3">
      <formula>A$14="Input Data"</formula>
    </cfRule>
  </conditionalFormatting>
  <conditionalFormatting sqref="A31 G26:XFD31 A19:XFD24 A26:F30 A38:XFD45">
    <cfRule type="expression" dxfId="92" priority="2">
      <formula>A$14="LookUp"</formula>
    </cfRule>
  </conditionalFormatting>
  <conditionalFormatting sqref="A22:XFD22">
    <cfRule type="expression" dxfId="91"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r="2" spans="1:101" s="18" customFormat="1" x14ac:dyDescent="0.25">
      <c r="A2" s="18" t="s">
        <v>3267</v>
      </c>
      <c r="B2" s="18" t="s">
        <v>3054</v>
      </c>
      <c r="C2" s="18" t="s">
        <v>3054</v>
      </c>
      <c r="D2" s="18" t="s">
        <v>3054</v>
      </c>
      <c r="E2" s="18" t="s">
        <v>3054</v>
      </c>
    </row>
    <row r="3" spans="1:101" s="18" customFormat="1" x14ac:dyDescent="0.25">
      <c r="A3" s="18" t="s">
        <v>3268</v>
      </c>
    </row>
    <row r="4" spans="1:101" s="18" customFormat="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8</v>
      </c>
      <c r="B12" s="52" t="str">
        <f>'1.TabCustomerMainData'!$B$13</f>
        <v>0002APP20211203568</v>
      </c>
    </row>
    <row r="13" spans="1:101" s="48" customFormat="1" x14ac:dyDescent="0.25">
      <c r="A13" s="62" t="s">
        <v>2416</v>
      </c>
      <c r="B13" s="48" t="s">
        <v>2417</v>
      </c>
      <c r="C13" s="48" t="s">
        <v>2417</v>
      </c>
      <c r="D13" s="48" t="s">
        <v>2417</v>
      </c>
      <c r="E13" s="48" t="s">
        <v>2417</v>
      </c>
      <c r="F13" s="48" t="s">
        <v>2417</v>
      </c>
    </row>
    <row r="14" spans="1:101" s="76" customFormat="1" x14ac:dyDescent="0.25">
      <c r="A14" s="76" t="s">
        <v>3019</v>
      </c>
    </row>
    <row r="15" spans="1:101" s="49" customFormat="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3388</v>
      </c>
      <c r="B18" s="47" t="s">
        <v>358</v>
      </c>
      <c r="C18" s="47" t="s">
        <v>358</v>
      </c>
      <c r="D18" s="47" t="s">
        <v>358</v>
      </c>
      <c r="E18" s="47" t="s">
        <v>358</v>
      </c>
      <c r="F18" s="47" t="s">
        <v>358</v>
      </c>
    </row>
    <row r="19" spans="1:101" s="18" customFormat="1" x14ac:dyDescent="0.25">
      <c r="A19" s="59" t="s">
        <v>3389</v>
      </c>
      <c r="B19" s="18" t="s">
        <v>3216</v>
      </c>
      <c r="C19" s="18" t="s">
        <v>3216</v>
      </c>
      <c r="D19" s="18" t="s">
        <v>3216</v>
      </c>
      <c r="E19" s="18" t="s">
        <v>3216</v>
      </c>
      <c r="F19" s="18" t="s">
        <v>3216</v>
      </c>
    </row>
    <row r="20" spans="1:101" s="18" customFormat="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3369</v>
      </c>
      <c r="B21" s="18" t="s">
        <v>2422</v>
      </c>
      <c r="C21" s="18" t="s">
        <v>2422</v>
      </c>
      <c r="D21" s="18" t="s">
        <v>2422</v>
      </c>
      <c r="E21" s="18" t="s">
        <v>2422</v>
      </c>
      <c r="F21" s="18" t="s">
        <v>2422</v>
      </c>
    </row>
    <row r="22" spans="1:101" s="18" customFormat="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3370</v>
      </c>
      <c r="B23" s="18" t="s">
        <v>211</v>
      </c>
      <c r="C23" s="18" t="s">
        <v>211</v>
      </c>
      <c r="D23" s="18" t="s">
        <v>211</v>
      </c>
      <c r="E23" s="18" t="s">
        <v>211</v>
      </c>
      <c r="F23" s="18" t="s">
        <v>211</v>
      </c>
    </row>
    <row r="24" spans="1:101" s="18" customFormat="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3372</v>
      </c>
      <c r="B25" s="18" t="s">
        <v>213</v>
      </c>
      <c r="C25" s="18" t="s">
        <v>213</v>
      </c>
      <c r="D25" s="18" t="s">
        <v>213</v>
      </c>
      <c r="E25" s="18" t="s">
        <v>213</v>
      </c>
      <c r="F25" s="18" t="s">
        <v>213</v>
      </c>
    </row>
    <row r="26" spans="1:101" s="18" customFormat="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20</v>
      </c>
      <c r="B27" s="18" t="s">
        <v>565</v>
      </c>
      <c r="C27" s="18" t="s">
        <v>565</v>
      </c>
      <c r="D27" s="18" t="s">
        <v>565</v>
      </c>
      <c r="E27" s="18" t="s">
        <v>565</v>
      </c>
      <c r="F27" s="18" t="s">
        <v>565</v>
      </c>
    </row>
    <row r="28" spans="1:101" s="18" customFormat="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3373</v>
      </c>
      <c r="B29" s="18" t="s">
        <v>22</v>
      </c>
      <c r="C29" s="18" t="s">
        <v>22</v>
      </c>
      <c r="D29" s="18" t="s">
        <v>22</v>
      </c>
      <c r="E29" s="18" t="s">
        <v>22</v>
      </c>
      <c r="F29" s="18" t="s">
        <v>22</v>
      </c>
    </row>
    <row r="30" spans="1:101" s="18" customFormat="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23</v>
      </c>
      <c r="B32" s="2"/>
      <c r="C32" s="2"/>
      <c r="D32" s="2"/>
      <c r="E32" s="2"/>
      <c r="F32" s="2"/>
    </row>
    <row r="33" spans="1:101" s="18" customFormat="1" x14ac:dyDescent="0.25">
      <c r="A33" s="59" t="s">
        <v>3376</v>
      </c>
      <c r="B33" s="18" t="s">
        <v>3220</v>
      </c>
      <c r="C33" s="18" t="s">
        <v>3220</v>
      </c>
      <c r="D33" s="18" t="s">
        <v>3220</v>
      </c>
      <c r="E33" s="18" t="s">
        <v>3220</v>
      </c>
      <c r="F33" s="18" t="s">
        <v>3220</v>
      </c>
    </row>
    <row r="34" spans="1:101" s="18" customFormat="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24</v>
      </c>
      <c r="B35" s="18" t="s">
        <v>189</v>
      </c>
      <c r="C35" s="18" t="s">
        <v>189</v>
      </c>
      <c r="D35" s="18" t="s">
        <v>189</v>
      </c>
      <c r="E35" s="18" t="s">
        <v>189</v>
      </c>
      <c r="F35" s="18" t="s">
        <v>189</v>
      </c>
    </row>
    <row r="36" spans="1:101" s="18" customFormat="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3393</v>
      </c>
      <c r="B37" s="18" t="s">
        <v>205</v>
      </c>
      <c r="C37" s="18" t="s">
        <v>205</v>
      </c>
      <c r="D37" s="18" t="s">
        <v>205</v>
      </c>
      <c r="E37" s="18" t="s">
        <v>205</v>
      </c>
      <c r="F37" s="18" t="s">
        <v>205</v>
      </c>
    </row>
    <row r="38" spans="1:101" s="18" customFormat="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32</v>
      </c>
      <c r="B39" s="18" t="s">
        <v>3113</v>
      </c>
      <c r="C39" s="18" t="s">
        <v>3114</v>
      </c>
    </row>
    <row r="40" spans="1:101" s="116" customFormat="1" x14ac:dyDescent="0.25">
      <c r="A40" s="113" t="s">
        <v>3016</v>
      </c>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4"/>
      <c r="BG40" s="114"/>
      <c r="BH40" s="114"/>
      <c r="BI40" s="114"/>
      <c r="BJ40" s="114"/>
      <c r="BK40" s="114"/>
      <c r="BL40" s="114"/>
      <c r="BM40" s="114"/>
      <c r="BN40" s="114"/>
      <c r="BO40" s="114"/>
      <c r="BP40" s="114"/>
      <c r="BQ40" s="114"/>
      <c r="BR40" s="114"/>
      <c r="BS40" s="114"/>
      <c r="BT40" s="114"/>
      <c r="BU40" s="114"/>
      <c r="BV40" s="114"/>
      <c r="BW40" s="114"/>
      <c r="BX40" s="114"/>
      <c r="BY40" s="114"/>
      <c r="BZ40" s="114"/>
      <c r="CA40" s="114"/>
      <c r="CB40" s="114"/>
      <c r="CC40" s="114"/>
      <c r="CD40" s="114"/>
      <c r="CE40" s="114"/>
      <c r="CF40" s="114"/>
      <c r="CG40" s="114"/>
      <c r="CH40" s="114"/>
      <c r="CI40" s="114"/>
      <c r="CJ40" s="114"/>
      <c r="CK40" s="114"/>
      <c r="CL40" s="114"/>
      <c r="CM40" s="114"/>
      <c r="CN40" s="114"/>
      <c r="CO40" s="114"/>
      <c r="CP40" s="114"/>
      <c r="CQ40" s="114"/>
      <c r="CR40" s="114"/>
      <c r="CS40" s="114"/>
      <c r="CT40" s="114"/>
      <c r="CU40" s="114"/>
      <c r="CV40" s="114"/>
      <c r="CW40" s="115"/>
    </row>
    <row r="41" spans="1:101" s="18" customFormat="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3395</v>
      </c>
      <c r="B42" s="18" t="s">
        <v>35</v>
      </c>
      <c r="C42" s="18" t="s">
        <v>35</v>
      </c>
      <c r="D42" s="18" t="s">
        <v>35</v>
      </c>
      <c r="E42" s="18" t="s">
        <v>35</v>
      </c>
      <c r="F42" s="18" t="s">
        <v>35</v>
      </c>
    </row>
    <row r="43" spans="1:101" s="18" customFormat="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37</v>
      </c>
      <c r="B44" s="18" t="s">
        <v>188</v>
      </c>
      <c r="C44" s="18" t="s">
        <v>209</v>
      </c>
    </row>
    <row r="45" spans="1:101" s="113" customFormat="1" x14ac:dyDescent="0.25">
      <c r="A45" s="113" t="s">
        <v>3017</v>
      </c>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14"/>
      <c r="BQ45" s="114"/>
      <c r="BR45" s="114"/>
      <c r="BS45" s="114"/>
      <c r="BT45" s="114"/>
      <c r="BU45" s="114"/>
      <c r="BV45" s="114"/>
      <c r="BW45" s="114"/>
      <c r="BX45" s="114"/>
      <c r="BY45" s="114"/>
      <c r="BZ45" s="114"/>
      <c r="CA45" s="114"/>
      <c r="CB45" s="114"/>
      <c r="CC45" s="114"/>
      <c r="CD45" s="114"/>
      <c r="CE45" s="114"/>
      <c r="CF45" s="114"/>
      <c r="CG45" s="114"/>
      <c r="CH45" s="114"/>
      <c r="CI45" s="114"/>
      <c r="CJ45" s="114"/>
      <c r="CK45" s="114"/>
      <c r="CL45" s="114"/>
      <c r="CM45" s="114"/>
      <c r="CN45" s="114"/>
      <c r="CO45" s="114"/>
      <c r="CP45" s="114"/>
      <c r="CQ45" s="114"/>
      <c r="CR45" s="114"/>
      <c r="CS45" s="114"/>
      <c r="CT45" s="114"/>
      <c r="CU45" s="114"/>
      <c r="CV45" s="114"/>
      <c r="CW45" s="114"/>
    </row>
    <row r="46" spans="1:101" s="18" customFormat="1" x14ac:dyDescent="0.25">
      <c r="A46" s="57" t="s">
        <v>38</v>
      </c>
      <c r="B46" s="18" t="s">
        <v>51</v>
      </c>
      <c r="C46" s="18" t="s">
        <v>51</v>
      </c>
      <c r="D46" s="18" t="s">
        <v>51</v>
      </c>
      <c r="E46" s="18" t="s">
        <v>51</v>
      </c>
      <c r="F46" s="18" t="s">
        <v>51</v>
      </c>
    </row>
    <row r="47" spans="1:101" s="18" customFormat="1" x14ac:dyDescent="0.25">
      <c r="A47" s="59" t="s">
        <v>3378</v>
      </c>
      <c r="B47" s="18" t="s">
        <v>40</v>
      </c>
      <c r="C47" s="18" t="s">
        <v>40</v>
      </c>
      <c r="D47" s="18" t="s">
        <v>40</v>
      </c>
      <c r="E47" s="18" t="s">
        <v>40</v>
      </c>
      <c r="F47" s="18" t="s">
        <v>40</v>
      </c>
    </row>
    <row r="48" spans="1:101" s="18" customFormat="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3383</v>
      </c>
      <c r="B51" s="18" t="s">
        <v>44</v>
      </c>
      <c r="C51" s="18" t="s">
        <v>44</v>
      </c>
      <c r="D51" s="18" t="s">
        <v>44</v>
      </c>
      <c r="E51" s="18" t="s">
        <v>44</v>
      </c>
      <c r="F51" s="18" t="s">
        <v>44</v>
      </c>
    </row>
    <row r="52" spans="1:101" s="18" customFormat="1" x14ac:dyDescent="0.25">
      <c r="A52" s="59" t="s">
        <v>3382</v>
      </c>
      <c r="B52" s="18" t="s">
        <v>44</v>
      </c>
      <c r="C52" s="18" t="s">
        <v>44</v>
      </c>
      <c r="D52" s="18" t="s">
        <v>44</v>
      </c>
      <c r="E52" s="18" t="s">
        <v>44</v>
      </c>
      <c r="F52" s="18" t="s">
        <v>44</v>
      </c>
    </row>
    <row r="53" spans="1:101" s="18" customFormat="1" x14ac:dyDescent="0.25">
      <c r="A53" s="59" t="s">
        <v>3384</v>
      </c>
      <c r="B53" s="18" t="s">
        <v>2418</v>
      </c>
      <c r="C53" s="18" t="s">
        <v>2418</v>
      </c>
      <c r="D53" s="18" t="s">
        <v>2418</v>
      </c>
      <c r="E53" s="18" t="s">
        <v>2418</v>
      </c>
      <c r="F53" s="18" t="s">
        <v>2418</v>
      </c>
    </row>
    <row r="54" spans="1:101" s="18" customFormat="1" x14ac:dyDescent="0.25">
      <c r="A54" s="59" t="s">
        <v>3397</v>
      </c>
      <c r="B54" s="18" t="s">
        <v>45</v>
      </c>
      <c r="C54" s="18" t="s">
        <v>45</v>
      </c>
      <c r="D54" s="18" t="s">
        <v>45</v>
      </c>
      <c r="E54" s="18" t="s">
        <v>45</v>
      </c>
      <c r="F54" s="18" t="s">
        <v>45</v>
      </c>
    </row>
    <row r="60" spans="1:101" ht="15" customHeight="1" x14ac:dyDescent="0.25">
      <c r="A60" s="117" t="s">
        <v>102</v>
      </c>
      <c r="B60" s="117" t="s">
        <v>3160</v>
      </c>
    </row>
    <row r="61" spans="1:101" x14ac:dyDescent="0.25">
      <c r="A61" s="118"/>
      <c r="B61" s="118"/>
    </row>
  </sheetData>
  <mergeCells count="4">
    <mergeCell ref="A40:XFD40"/>
    <mergeCell ref="A45:XFD45"/>
    <mergeCell ref="B60:B61"/>
    <mergeCell ref="A60:A61"/>
  </mergeCells>
  <conditionalFormatting sqref="A15:XFD17">
    <cfRule type="expression" dxfId="90" priority="8">
      <formula>A$13="Input Data"</formula>
    </cfRule>
  </conditionalFormatting>
  <conditionalFormatting sqref="A31:A32 G29:XFD34 A33:F34 A19:XFD24 A29:F30 A46:XFD54">
    <cfRule type="expression" dxfId="89" priority="7">
      <formula>A$13="LookUp"</formula>
    </cfRule>
  </conditionalFormatting>
  <conditionalFormatting sqref="A22:XFD22">
    <cfRule type="expression" dxfId="88" priority="4">
      <formula>OR(A$21="E-KTP",A$21="AKTA",A$21="NPWP")</formula>
    </cfRule>
  </conditionalFormatting>
  <conditionalFormatting sqref="A36:XFD37">
    <cfRule type="expression" dxfId="87" priority="3">
      <formula>AND(A$35&lt;&gt;"Foreigner",A$35&lt;&gt;"Nationality",A$35&lt;&gt;"")</formula>
    </cfRule>
  </conditionalFormatting>
  <conditionalFormatting sqref="A47:XFD54">
    <cfRule type="expression" dxfId="86" priority="2">
      <formula>A$46="Yes"</formula>
    </cfRule>
  </conditionalFormatting>
  <conditionalFormatting sqref="B31:F32">
    <cfRule type="expression" dxfId="85"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tabSelected="1"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8" t="s">
        <v>4</v>
      </c>
      <c r="B1" t="s">
        <v>9</v>
      </c>
      <c r="C1" s="18" t="s">
        <v>9</v>
      </c>
      <c r="D1" s="18" t="s">
        <v>9</v>
      </c>
      <c r="E1" s="18" t="s">
        <v>9</v>
      </c>
      <c r="F1" s="18" t="s">
        <v>9</v>
      </c>
    </row>
    <row r="2" spans="1:26" s="18" customFormat="1"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3268</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4" customFormat="1" x14ac:dyDescent="0.25"/>
    <row r="12" spans="1:26" s="18" customFormat="1" x14ac:dyDescent="0.25">
      <c r="A12" s="75" t="s">
        <v>8</v>
      </c>
      <c r="B12" s="18" t="str">
        <f>'1.TabCustomerMainData'!$B$13</f>
        <v>0002APP20211203568</v>
      </c>
    </row>
    <row r="14" spans="1:26" ht="60" customHeight="1" x14ac:dyDescent="0.25">
      <c r="A14" s="11" t="s">
        <v>102</v>
      </c>
      <c r="B14" s="119" t="s">
        <v>3161</v>
      </c>
      <c r="C14" s="119"/>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3353</v>
      </c>
      <c r="D13" s="18" t="s">
        <v>2417</v>
      </c>
      <c r="E13" s="18" t="s">
        <v>2417</v>
      </c>
      <c r="F13" s="18" t="s">
        <v>2417</v>
      </c>
    </row>
    <row r="14" spans="1:6" s="112" customFormat="1" x14ac:dyDescent="0.25">
      <c r="A14" s="112"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54" customFormat="1" x14ac:dyDescent="0.25">
      <c r="A17" s="59" t="s">
        <v>3366</v>
      </c>
      <c r="B17" s="18"/>
      <c r="C17" s="18"/>
      <c r="D17" s="18"/>
      <c r="E17" s="18"/>
      <c r="F17" s="18"/>
    </row>
    <row r="18" spans="1:6" s="18" customFormat="1" x14ac:dyDescent="0.25">
      <c r="A18" s="58" t="s">
        <v>3398</v>
      </c>
      <c r="B18" s="18" t="s">
        <v>10</v>
      </c>
      <c r="C18" s="18" t="s">
        <v>10</v>
      </c>
      <c r="D18" s="18" t="s">
        <v>10</v>
      </c>
      <c r="E18" s="18" t="s">
        <v>10</v>
      </c>
      <c r="F18" s="18" t="s">
        <v>10</v>
      </c>
    </row>
    <row r="19" spans="1:6" s="18" customFormat="1" x14ac:dyDescent="0.25">
      <c r="A19" s="59" t="s">
        <v>3399</v>
      </c>
      <c r="B19" s="18" t="s">
        <v>3222</v>
      </c>
      <c r="C19" s="18" t="s">
        <v>3222</v>
      </c>
      <c r="D19" s="18" t="s">
        <v>3222</v>
      </c>
      <c r="E19" s="18" t="s">
        <v>3222</v>
      </c>
      <c r="F19" s="18" t="s">
        <v>3222</v>
      </c>
    </row>
    <row r="20" spans="1:6" s="18" customFormat="1" x14ac:dyDescent="0.25">
      <c r="A20" s="59" t="s">
        <v>3368</v>
      </c>
      <c r="B20" s="18" t="s">
        <v>15</v>
      </c>
      <c r="C20" s="18" t="s">
        <v>15</v>
      </c>
      <c r="D20" s="18" t="s">
        <v>15</v>
      </c>
      <c r="E20" s="18" t="s">
        <v>15</v>
      </c>
      <c r="F20" s="18" t="s">
        <v>15</v>
      </c>
    </row>
    <row r="21" spans="1:6" s="18" customFormat="1" x14ac:dyDescent="0.25">
      <c r="A21" s="59" t="s">
        <v>3369</v>
      </c>
      <c r="B21" s="18" t="s">
        <v>17</v>
      </c>
      <c r="C21" s="18" t="s">
        <v>17</v>
      </c>
      <c r="D21" s="18" t="s">
        <v>17</v>
      </c>
      <c r="E21" s="18" t="s">
        <v>17</v>
      </c>
      <c r="F21" s="18" t="s">
        <v>17</v>
      </c>
    </row>
    <row r="22" spans="1:6" s="18" customFormat="1" x14ac:dyDescent="0.25">
      <c r="A22" s="18" t="s">
        <v>2455</v>
      </c>
      <c r="B22" s="71">
        <v>45906</v>
      </c>
      <c r="C22" s="71">
        <v>45907</v>
      </c>
      <c r="D22" s="71">
        <v>45908</v>
      </c>
      <c r="E22" s="71">
        <v>45909</v>
      </c>
      <c r="F22" s="71">
        <v>45910</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3210</v>
      </c>
      <c r="C24" s="2" t="s">
        <v>3210</v>
      </c>
      <c r="D24" s="2" t="s">
        <v>3210</v>
      </c>
      <c r="E24" s="2" t="s">
        <v>3210</v>
      </c>
      <c r="F24" s="2" t="s">
        <v>3210</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3391</v>
      </c>
      <c r="B27" s="72" t="s">
        <v>3224</v>
      </c>
      <c r="C27" s="72" t="s">
        <v>3281</v>
      </c>
      <c r="D27" s="72" t="s">
        <v>3282</v>
      </c>
      <c r="E27" s="72" t="s">
        <v>3283</v>
      </c>
      <c r="F27" s="72" t="s">
        <v>3284</v>
      </c>
    </row>
    <row r="28" spans="1:6" s="18" customFormat="1" x14ac:dyDescent="0.25">
      <c r="A28" s="59" t="s">
        <v>3375</v>
      </c>
      <c r="B28" s="2" t="s">
        <v>3223</v>
      </c>
      <c r="C28" s="2" t="s">
        <v>3223</v>
      </c>
      <c r="D28" s="2" t="s">
        <v>3223</v>
      </c>
      <c r="E28" s="2" t="s">
        <v>3223</v>
      </c>
      <c r="F28" s="2" t="s">
        <v>3223</v>
      </c>
    </row>
    <row r="29" spans="1:6" s="18" customFormat="1" x14ac:dyDescent="0.25">
      <c r="A29" s="18" t="s">
        <v>23</v>
      </c>
      <c r="B29" s="2"/>
      <c r="C29" s="2"/>
      <c r="D29" s="2"/>
      <c r="E29" s="2"/>
      <c r="F29" s="2"/>
    </row>
    <row r="30" spans="1:6" s="18" customFormat="1" x14ac:dyDescent="0.25">
      <c r="A30" s="59" t="s">
        <v>3376</v>
      </c>
      <c r="B30" s="18" t="s">
        <v>3225</v>
      </c>
      <c r="C30" s="18" t="s">
        <v>3225</v>
      </c>
      <c r="D30" s="18" t="s">
        <v>3225</v>
      </c>
      <c r="E30" s="18" t="s">
        <v>3225</v>
      </c>
      <c r="F30" s="18" t="s">
        <v>3225</v>
      </c>
    </row>
    <row r="31" spans="1:6" s="18" customFormat="1" x14ac:dyDescent="0.25">
      <c r="A31" s="59" t="s">
        <v>3377</v>
      </c>
      <c r="B31" s="3" t="s">
        <v>3226</v>
      </c>
      <c r="C31" s="3" t="s">
        <v>3226</v>
      </c>
      <c r="D31" s="3" t="s">
        <v>3226</v>
      </c>
      <c r="E31" s="3" t="s">
        <v>3226</v>
      </c>
      <c r="F31" s="3" t="s">
        <v>3226</v>
      </c>
    </row>
    <row r="32" spans="1:6" s="112" customFormat="1" x14ac:dyDescent="0.25">
      <c r="A32" s="112" t="s">
        <v>3016</v>
      </c>
    </row>
    <row r="33" spans="1:6" s="18" customFormat="1"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3386</v>
      </c>
      <c r="B34" s="18" t="s">
        <v>35</v>
      </c>
      <c r="C34" s="18" t="s">
        <v>259</v>
      </c>
      <c r="D34" s="18" t="s">
        <v>35</v>
      </c>
      <c r="E34" s="18" t="s">
        <v>35</v>
      </c>
      <c r="F34" s="18" t="s">
        <v>35</v>
      </c>
    </row>
    <row r="35" spans="1:6" s="18" customFormat="1"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50</v>
      </c>
      <c r="B36" s="18" t="s">
        <v>35</v>
      </c>
      <c r="C36" s="18" t="s">
        <v>35</v>
      </c>
      <c r="D36" s="18" t="s">
        <v>35</v>
      </c>
      <c r="E36" s="18" t="s">
        <v>35</v>
      </c>
      <c r="F36" s="18" t="s">
        <v>35</v>
      </c>
    </row>
    <row r="37" spans="1:6" s="112" customFormat="1" x14ac:dyDescent="0.25">
      <c r="A37" s="112" t="s">
        <v>3017</v>
      </c>
    </row>
    <row r="38" spans="1:6" s="18" customFormat="1" x14ac:dyDescent="0.25">
      <c r="A38" s="57" t="s">
        <v>38</v>
      </c>
      <c r="B38" s="18" t="s">
        <v>51</v>
      </c>
      <c r="C38" s="18" t="s">
        <v>39</v>
      </c>
      <c r="D38" s="18" t="s">
        <v>39</v>
      </c>
      <c r="E38" s="18" t="s">
        <v>39</v>
      </c>
      <c r="F38" s="18" t="s">
        <v>39</v>
      </c>
    </row>
    <row r="39" spans="1:6" s="18" customFormat="1" x14ac:dyDescent="0.25">
      <c r="A39" s="59" t="s">
        <v>3378</v>
      </c>
      <c r="C39" s="18" t="s">
        <v>3074</v>
      </c>
      <c r="D39" s="18" t="s">
        <v>3074</v>
      </c>
      <c r="E39" s="18" t="s">
        <v>3074</v>
      </c>
      <c r="F39" s="18" t="s">
        <v>3074</v>
      </c>
    </row>
    <row r="40" spans="1:6" s="18" customFormat="1" x14ac:dyDescent="0.25">
      <c r="A40" s="59" t="s">
        <v>3379</v>
      </c>
      <c r="B40" s="2" t="s">
        <v>3073</v>
      </c>
      <c r="C40" s="2" t="s">
        <v>3073</v>
      </c>
      <c r="D40" s="2" t="s">
        <v>3073</v>
      </c>
      <c r="E40" s="2" t="s">
        <v>3073</v>
      </c>
      <c r="F40" s="2" t="s">
        <v>3073</v>
      </c>
    </row>
    <row r="41" spans="1:6" s="18" customFormat="1" x14ac:dyDescent="0.25">
      <c r="A41" s="59" t="s">
        <v>3380</v>
      </c>
      <c r="B41" s="2" t="s">
        <v>112</v>
      </c>
      <c r="C41" s="2" t="s">
        <v>112</v>
      </c>
      <c r="D41" s="2" t="s">
        <v>112</v>
      </c>
      <c r="E41" s="2" t="s">
        <v>112</v>
      </c>
      <c r="F41" s="2" t="s">
        <v>112</v>
      </c>
    </row>
    <row r="42" spans="1:6" s="18" customFormat="1" x14ac:dyDescent="0.25">
      <c r="A42" s="59" t="s">
        <v>3381</v>
      </c>
      <c r="B42" s="2" t="s">
        <v>43</v>
      </c>
      <c r="C42" s="2" t="s">
        <v>43</v>
      </c>
      <c r="D42" s="2" t="s">
        <v>43</v>
      </c>
      <c r="E42" s="2" t="s">
        <v>43</v>
      </c>
      <c r="F42" s="2" t="s">
        <v>43</v>
      </c>
    </row>
    <row r="43" spans="1:6" s="18" customFormat="1" x14ac:dyDescent="0.25">
      <c r="A43" s="59" t="s">
        <v>3382</v>
      </c>
      <c r="B43" s="18" t="s">
        <v>44</v>
      </c>
      <c r="C43" s="18" t="s">
        <v>44</v>
      </c>
      <c r="D43" s="18" t="s">
        <v>44</v>
      </c>
      <c r="E43" s="18" t="s">
        <v>44</v>
      </c>
      <c r="F43" s="18" t="s">
        <v>44</v>
      </c>
    </row>
    <row r="44" spans="1:6" s="18" customFormat="1" x14ac:dyDescent="0.25">
      <c r="A44" s="59" t="s">
        <v>3383</v>
      </c>
      <c r="B44" s="18" t="s">
        <v>44</v>
      </c>
      <c r="C44" s="18" t="s">
        <v>44</v>
      </c>
      <c r="D44" s="18" t="s">
        <v>44</v>
      </c>
      <c r="E44" s="18" t="s">
        <v>44</v>
      </c>
      <c r="F44" s="18" t="s">
        <v>44</v>
      </c>
    </row>
    <row r="45" spans="1:6" s="18" customFormat="1" x14ac:dyDescent="0.25">
      <c r="A45" s="59" t="s">
        <v>3384</v>
      </c>
      <c r="B45" s="18" t="s">
        <v>2418</v>
      </c>
      <c r="C45" s="18" t="s">
        <v>2418</v>
      </c>
      <c r="D45" s="18" t="s">
        <v>2418</v>
      </c>
      <c r="E45" s="18" t="s">
        <v>2418</v>
      </c>
      <c r="F45" s="18" t="s">
        <v>2418</v>
      </c>
    </row>
    <row r="46" spans="1:6" s="18" customFormat="1"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type="expression" dxfId="84" priority="9">
      <formula>B$13="Input Data"</formula>
    </cfRule>
  </conditionalFormatting>
  <conditionalFormatting sqref="B19:XFD24 B26:XFD31 A38:XFD38 B39:XFD46">
    <cfRule type="expression" dxfId="83" priority="8">
      <formula>A$13="LookUp"</formula>
    </cfRule>
  </conditionalFormatting>
  <conditionalFormatting sqref="B22:XFD22">
    <cfRule type="expression" dxfId="82" priority="7">
      <formula>OR(B$21="E-KTP",B$21="AKTA",B$21="NPWP")</formula>
    </cfRule>
  </conditionalFormatting>
  <conditionalFormatting sqref="B39:XFD46">
    <cfRule type="expression" dxfId="81" priority="6">
      <formula>B$38="Yes"</formula>
    </cfRule>
  </conditionalFormatting>
  <conditionalFormatting sqref="A15:A17">
    <cfRule type="expression" dxfId="80" priority="5">
      <formula>A$13="Input Data"</formula>
    </cfRule>
  </conditionalFormatting>
  <conditionalFormatting sqref="A19:A24 A26:A31">
    <cfRule type="expression" dxfId="79" priority="4">
      <formula>A$13="LookUp"</formula>
    </cfRule>
  </conditionalFormatting>
  <conditionalFormatting sqref="A22">
    <cfRule type="expression" dxfId="78" priority="3">
      <formula>OR(A$21="E-KTP",A$21="AKTA",A$21="NPWP")</formula>
    </cfRule>
  </conditionalFormatting>
  <conditionalFormatting sqref="A39:A46">
    <cfRule type="expression" dxfId="77" priority="2">
      <formula>A$13="LookUp"</formula>
    </cfRule>
  </conditionalFormatting>
  <conditionalFormatting sqref="A39:A46">
    <cfRule type="expression" dxfId="76"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2417</v>
      </c>
      <c r="D13" s="18" t="s">
        <v>2417</v>
      </c>
      <c r="E13" s="18" t="s">
        <v>2417</v>
      </c>
      <c r="F13" s="18" t="s">
        <v>2417</v>
      </c>
    </row>
    <row r="14" spans="1:6" s="112" customFormat="1" x14ac:dyDescent="0.25">
      <c r="A14" s="112"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18" customFormat="1" x14ac:dyDescent="0.25">
      <c r="A17" s="58" t="s">
        <v>3401</v>
      </c>
      <c r="B17" s="18" t="s">
        <v>54</v>
      </c>
      <c r="C17" s="18" t="s">
        <v>54</v>
      </c>
      <c r="D17" s="18" t="s">
        <v>54</v>
      </c>
      <c r="E17" s="18" t="s">
        <v>54</v>
      </c>
      <c r="F17" s="18" t="s">
        <v>54</v>
      </c>
    </row>
    <row r="18" spans="1:6" s="18" customFormat="1" x14ac:dyDescent="0.25">
      <c r="A18" s="59" t="s">
        <v>3399</v>
      </c>
      <c r="B18" s="18" t="s">
        <v>3227</v>
      </c>
      <c r="C18" s="18" t="s">
        <v>3227</v>
      </c>
      <c r="D18" s="18" t="s">
        <v>3227</v>
      </c>
      <c r="E18" s="18" t="s">
        <v>3227</v>
      </c>
      <c r="F18" s="18" t="s">
        <v>3227</v>
      </c>
    </row>
    <row r="19" spans="1:6" s="18" customFormat="1" x14ac:dyDescent="0.25">
      <c r="A19" s="59" t="s">
        <v>3402</v>
      </c>
      <c r="B19" s="2" t="s">
        <v>3228</v>
      </c>
      <c r="C19" s="2" t="s">
        <v>3228</v>
      </c>
      <c r="D19" s="2" t="s">
        <v>3228</v>
      </c>
      <c r="E19" s="2" t="s">
        <v>3228</v>
      </c>
      <c r="F19" s="2" t="s">
        <v>3228</v>
      </c>
    </row>
    <row r="20" spans="1:6" s="18" customFormat="1" x14ac:dyDescent="0.25">
      <c r="A20" s="58" t="s">
        <v>3403</v>
      </c>
      <c r="B20" s="18" t="s">
        <v>191</v>
      </c>
      <c r="C20" s="18" t="s">
        <v>191</v>
      </c>
      <c r="D20" s="18" t="s">
        <v>191</v>
      </c>
      <c r="E20" s="18" t="s">
        <v>191</v>
      </c>
      <c r="F20" s="18" t="s">
        <v>191</v>
      </c>
    </row>
    <row r="21" spans="1:6" s="18" customFormat="1" x14ac:dyDescent="0.25">
      <c r="A21" s="59" t="s">
        <v>3372</v>
      </c>
      <c r="B21" s="18" t="s">
        <v>56</v>
      </c>
      <c r="C21" s="18" t="s">
        <v>56</v>
      </c>
      <c r="D21" s="18" t="s">
        <v>56</v>
      </c>
      <c r="E21" s="18" t="s">
        <v>56</v>
      </c>
      <c r="F21" s="18" t="s">
        <v>56</v>
      </c>
    </row>
    <row r="22" spans="1:6" s="112" customFormat="1" x14ac:dyDescent="0.25">
      <c r="A22" s="112" t="s">
        <v>3017</v>
      </c>
    </row>
    <row r="23" spans="1:6" s="18" customFormat="1" x14ac:dyDescent="0.25">
      <c r="A23" s="57" t="s">
        <v>38</v>
      </c>
      <c r="B23" s="18" t="s">
        <v>51</v>
      </c>
      <c r="C23" s="18" t="s">
        <v>39</v>
      </c>
      <c r="D23" s="18" t="s">
        <v>39</v>
      </c>
      <c r="E23" s="18" t="s">
        <v>39</v>
      </c>
      <c r="F23" s="18" t="s">
        <v>39</v>
      </c>
    </row>
    <row r="24" spans="1:6" s="18" customFormat="1" x14ac:dyDescent="0.25">
      <c r="A24" s="59" t="s">
        <v>3378</v>
      </c>
      <c r="C24" s="18" t="s">
        <v>3075</v>
      </c>
      <c r="D24" s="18" t="s">
        <v>3075</v>
      </c>
      <c r="E24" s="18" t="s">
        <v>3075</v>
      </c>
      <c r="F24" s="18" t="s">
        <v>3075</v>
      </c>
    </row>
    <row r="25" spans="1:6" s="18" customFormat="1" x14ac:dyDescent="0.25">
      <c r="A25" s="59" t="s">
        <v>3379</v>
      </c>
      <c r="B25" s="2">
        <v>6</v>
      </c>
      <c r="C25" s="2">
        <v>6</v>
      </c>
      <c r="D25" s="2">
        <v>6</v>
      </c>
      <c r="E25" s="2">
        <v>6</v>
      </c>
      <c r="F25" s="2">
        <v>6</v>
      </c>
    </row>
    <row r="26" spans="1:6" s="18" customFormat="1" x14ac:dyDescent="0.25">
      <c r="A26" s="59" t="s">
        <v>3380</v>
      </c>
      <c r="B26" s="2">
        <v>2</v>
      </c>
      <c r="C26" s="2">
        <v>2</v>
      </c>
      <c r="D26" s="2">
        <v>2</v>
      </c>
      <c r="E26" s="2">
        <v>2</v>
      </c>
      <c r="F26" s="2">
        <v>2</v>
      </c>
    </row>
    <row r="27" spans="1:6" s="18" customFormat="1" x14ac:dyDescent="0.25">
      <c r="A27" s="59" t="s">
        <v>3381</v>
      </c>
      <c r="B27" s="2" t="s">
        <v>43</v>
      </c>
      <c r="C27" s="2" t="s">
        <v>3285</v>
      </c>
      <c r="D27" s="2" t="s">
        <v>3286</v>
      </c>
      <c r="E27" s="2" t="s">
        <v>3287</v>
      </c>
      <c r="F27" s="2" t="s">
        <v>3288</v>
      </c>
    </row>
    <row r="28" spans="1:6" s="18" customFormat="1" x14ac:dyDescent="0.25">
      <c r="A28" s="59" t="s">
        <v>3382</v>
      </c>
      <c r="B28" s="18" t="s">
        <v>57</v>
      </c>
      <c r="C28" s="18" t="s">
        <v>57</v>
      </c>
      <c r="D28" s="18" t="s">
        <v>57</v>
      </c>
      <c r="E28" s="18" t="s">
        <v>57</v>
      </c>
      <c r="F28" s="18" t="s">
        <v>57</v>
      </c>
    </row>
    <row r="29" spans="1:6" s="18" customFormat="1" x14ac:dyDescent="0.25">
      <c r="A29" s="59" t="s">
        <v>3383</v>
      </c>
      <c r="B29" s="18" t="s">
        <v>57</v>
      </c>
      <c r="C29" s="18" t="s">
        <v>57</v>
      </c>
      <c r="D29" s="18" t="s">
        <v>57</v>
      </c>
      <c r="E29" s="18" t="s">
        <v>57</v>
      </c>
      <c r="F29" s="18" t="s">
        <v>57</v>
      </c>
    </row>
    <row r="30" spans="1:6" s="18" customFormat="1" x14ac:dyDescent="0.25">
      <c r="A30" s="59" t="s">
        <v>3384</v>
      </c>
      <c r="B30" s="18" t="s">
        <v>2418</v>
      </c>
      <c r="C30" s="18" t="s">
        <v>2418</v>
      </c>
      <c r="D30" s="18" t="s">
        <v>2418</v>
      </c>
      <c r="E30" s="18" t="s">
        <v>2418</v>
      </c>
      <c r="F30" s="18" t="s">
        <v>2418</v>
      </c>
    </row>
    <row r="31" spans="1:6" s="18" customFormat="1" x14ac:dyDescent="0.25">
      <c r="A31" s="59" t="s">
        <v>3400</v>
      </c>
      <c r="B31" s="18" t="s">
        <v>45</v>
      </c>
      <c r="C31" s="18" t="s">
        <v>45</v>
      </c>
      <c r="D31" s="18" t="s">
        <v>45</v>
      </c>
      <c r="E31" s="18" t="s">
        <v>45</v>
      </c>
      <c r="F31" s="18" t="s">
        <v>45</v>
      </c>
    </row>
  </sheetData>
  <mergeCells count="2">
    <mergeCell ref="A14:XFD14"/>
    <mergeCell ref="A22:XFD22"/>
  </mergeCells>
  <conditionalFormatting sqref="B15:XFD16">
    <cfRule type="expression" dxfId="75" priority="7">
      <formula>B$13="Input Data"</formula>
    </cfRule>
  </conditionalFormatting>
  <conditionalFormatting sqref="B18:XFD19 B21:XFD21 A23:XFD23 B24:XFD31">
    <cfRule type="expression" dxfId="74" priority="6">
      <formula>A$13="LookUp"</formula>
    </cfRule>
  </conditionalFormatting>
  <conditionalFormatting sqref="B24:XFD31">
    <cfRule type="expression" dxfId="73" priority="5">
      <formula>B$23="Yes"</formula>
    </cfRule>
  </conditionalFormatting>
  <conditionalFormatting sqref="A15">
    <cfRule type="expression" dxfId="72" priority="4">
      <formula>A$13="Input Data"</formula>
    </cfRule>
  </conditionalFormatting>
  <conditionalFormatting sqref="A21 A18:A19">
    <cfRule type="expression" dxfId="71" priority="3">
      <formula>A$13="LookUp"</formula>
    </cfRule>
  </conditionalFormatting>
  <conditionalFormatting sqref="A24:A31">
    <cfRule type="expression" dxfId="70" priority="2">
      <formula>A$13="LookUp"</formula>
    </cfRule>
  </conditionalFormatting>
  <conditionalFormatting sqref="A24:A31">
    <cfRule type="expression" dxfId="69"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row>
    <row r="13" spans="1:5" s="18" customFormat="1" x14ac:dyDescent="0.25">
      <c r="A13" s="85" t="s">
        <v>3365</v>
      </c>
      <c r="B13" s="86" t="s">
        <v>3229</v>
      </c>
      <c r="C13" s="86"/>
    </row>
    <row r="14" spans="1:5" s="18" customFormat="1" x14ac:dyDescent="0.25">
      <c r="A14" s="85" t="s">
        <v>3453</v>
      </c>
      <c r="B14" s="86" t="s">
        <v>3157</v>
      </c>
      <c r="C14" s="86"/>
    </row>
    <row r="15" spans="1:5" s="18" customFormat="1" x14ac:dyDescent="0.25">
      <c r="A15" s="85" t="s">
        <v>3454</v>
      </c>
      <c r="B15" s="86" t="s">
        <v>3216</v>
      </c>
      <c r="C15" s="86"/>
    </row>
    <row r="16" spans="1:5" s="18" customFormat="1" x14ac:dyDescent="0.25">
      <c r="A16" s="85" t="s">
        <v>3455</v>
      </c>
      <c r="B16" s="86" t="s">
        <v>3162</v>
      </c>
      <c r="C16" s="86"/>
    </row>
    <row r="17" spans="1:3" s="18" customFormat="1" x14ac:dyDescent="0.25">
      <c r="A17" s="85" t="s">
        <v>3456</v>
      </c>
      <c r="B17" s="87" t="s">
        <v>3263</v>
      </c>
      <c r="C17" s="87"/>
    </row>
    <row r="18" spans="1:3" s="18" customFormat="1" ht="45" x14ac:dyDescent="0.25">
      <c r="A18" s="85" t="s">
        <v>3457</v>
      </c>
      <c r="B18" s="86" t="s">
        <v>3202</v>
      </c>
      <c r="C18" s="86"/>
    </row>
    <row r="20" spans="1:3" ht="66" x14ac:dyDescent="0.25">
      <c r="A20" s="70" t="s">
        <v>102</v>
      </c>
      <c r="B20" s="70" t="s">
        <v>3063</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9</v>
      </c>
      <c r="C1" s="18" t="s">
        <v>9</v>
      </c>
      <c r="D1" s="18" t="s">
        <v>9</v>
      </c>
      <c r="E1" s="18" t="s">
        <v>9</v>
      </c>
      <c r="F1" s="18" t="s">
        <v>3072</v>
      </c>
      <c r="G1" s="18" t="s">
        <v>3072</v>
      </c>
      <c r="H1" s="18" t="s">
        <v>3072</v>
      </c>
      <c r="I1" s="18" t="s">
        <v>3072</v>
      </c>
      <c r="J1" s="18" t="s">
        <v>5</v>
      </c>
    </row>
    <row r="2" spans="1:10" s="18" customFormat="1" x14ac:dyDescent="0.25">
      <c r="A2" s="18" t="s">
        <v>3267</v>
      </c>
      <c r="B2" s="18" t="s">
        <v>3054</v>
      </c>
      <c r="C2" s="18" t="s">
        <v>3054</v>
      </c>
      <c r="D2" s="18" t="s">
        <v>3054</v>
      </c>
      <c r="E2" s="18" t="s">
        <v>3054</v>
      </c>
    </row>
    <row r="3" spans="1:10" s="18" customFormat="1" x14ac:dyDescent="0.25">
      <c r="A3" s="18" t="s">
        <v>3268</v>
      </c>
    </row>
    <row r="4" spans="1:10" s="18" customFormat="1" x14ac:dyDescent="0.25">
      <c r="A4" s="18" t="s">
        <v>3387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58</v>
      </c>
      <c r="B12" s="52" t="str">
        <f>'1.TabCustomerMainData'!$B$13</f>
        <v>0002APP20211203568</v>
      </c>
      <c r="C12" s="52"/>
      <c r="D12" s="52"/>
      <c r="E12" s="52"/>
      <c r="F12" s="52"/>
      <c r="G12" s="52"/>
      <c r="H12" s="52"/>
      <c r="I12" s="52"/>
      <c r="J12" s="52"/>
    </row>
    <row r="13" spans="1:10" s="18" customFormat="1" x14ac:dyDescent="0.25">
      <c r="A13" s="58" t="s">
        <v>3404</v>
      </c>
      <c r="B13" s="18" t="s">
        <v>2413</v>
      </c>
      <c r="C13" s="18" t="s">
        <v>2413</v>
      </c>
      <c r="D13" s="18" t="s">
        <v>2413</v>
      </c>
      <c r="E13" s="18" t="s">
        <v>2413</v>
      </c>
      <c r="F13" s="18" t="s">
        <v>2413</v>
      </c>
      <c r="G13" s="18" t="s">
        <v>2413</v>
      </c>
      <c r="H13" s="18" t="s">
        <v>2413</v>
      </c>
      <c r="I13" s="18" t="s">
        <v>2413</v>
      </c>
      <c r="J13" s="18" t="s">
        <v>2413</v>
      </c>
    </row>
    <row r="14" spans="1:10" s="18" customFormat="1" x14ac:dyDescent="0.25">
      <c r="A14" s="58" t="s">
        <v>3405</v>
      </c>
      <c r="B14" s="18" t="s">
        <v>3236</v>
      </c>
      <c r="C14" s="18" t="s">
        <v>3236</v>
      </c>
      <c r="D14" s="18" t="s">
        <v>3236</v>
      </c>
      <c r="E14" s="18" t="s">
        <v>3236</v>
      </c>
      <c r="F14" s="18" t="s">
        <v>3236</v>
      </c>
      <c r="G14" s="18" t="s">
        <v>3236</v>
      </c>
      <c r="H14" s="18" t="s">
        <v>3236</v>
      </c>
      <c r="I14" s="18" t="s">
        <v>3236</v>
      </c>
      <c r="J14" s="18" t="s">
        <v>3236</v>
      </c>
    </row>
    <row r="15" spans="1:10" s="18" customFormat="1" x14ac:dyDescent="0.25">
      <c r="A15" s="13" t="s">
        <v>60</v>
      </c>
    </row>
    <row r="16" spans="1:10" s="18" customFormat="1" x14ac:dyDescent="0.25">
      <c r="A16" s="58" t="s">
        <v>3406</v>
      </c>
      <c r="B16" s="18">
        <v>1</v>
      </c>
      <c r="C16" s="18">
        <v>2</v>
      </c>
      <c r="D16" s="18">
        <v>3</v>
      </c>
      <c r="E16" s="18">
        <v>4</v>
      </c>
      <c r="F16" s="18">
        <v>5</v>
      </c>
      <c r="G16" s="18">
        <v>6</v>
      </c>
      <c r="H16" s="18">
        <v>7</v>
      </c>
      <c r="I16" s="18">
        <v>8</v>
      </c>
      <c r="J16" s="18">
        <v>9</v>
      </c>
    </row>
    <row r="17" spans="1:10" s="18" customFormat="1"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3021</v>
      </c>
    </row>
    <row r="12" spans="1:5" s="18" customFormat="1" x14ac:dyDescent="0.25">
      <c r="A12" s="58" t="s">
        <v>3408</v>
      </c>
      <c r="B12" s="2" t="s">
        <v>3511</v>
      </c>
      <c r="C12" s="2" t="s">
        <v>3234</v>
      </c>
    </row>
    <row r="13" spans="1:5" s="18" customFormat="1" x14ac:dyDescent="0.25">
      <c r="A13" s="13" t="s">
        <v>61</v>
      </c>
    </row>
    <row r="14" spans="1:5" s="18" customFormat="1" x14ac:dyDescent="0.25">
      <c r="A14" s="58" t="s">
        <v>3409</v>
      </c>
      <c r="B14" s="18" t="s">
        <v>3512</v>
      </c>
    </row>
    <row r="15" spans="1:5" s="18" customFormat="1" x14ac:dyDescent="0.25">
      <c r="A15" s="18" t="s">
        <v>3518</v>
      </c>
    </row>
    <row r="16" spans="1:5" s="112" customFormat="1" x14ac:dyDescent="0.25">
      <c r="A16" s="112" t="s">
        <v>3022</v>
      </c>
    </row>
    <row r="17" spans="1:3" s="18" customFormat="1" x14ac:dyDescent="0.25">
      <c r="A17" s="58" t="s">
        <v>3410</v>
      </c>
      <c r="B17" s="18" t="s">
        <v>267</v>
      </c>
      <c r="C17" s="18" t="s">
        <v>3289</v>
      </c>
    </row>
    <row r="18" spans="1:3" s="18" customFormat="1" x14ac:dyDescent="0.25">
      <c r="A18" s="18" t="s">
        <v>63</v>
      </c>
      <c r="B18" s="18" t="s">
        <v>222</v>
      </c>
      <c r="C18" s="18" t="s">
        <v>222</v>
      </c>
    </row>
    <row r="19" spans="1:3" s="18" customFormat="1" x14ac:dyDescent="0.25">
      <c r="A19" s="58" t="s">
        <v>3411</v>
      </c>
      <c r="B19" s="18" t="s">
        <v>70</v>
      </c>
      <c r="C19" s="18" t="s">
        <v>70</v>
      </c>
    </row>
    <row r="20" spans="1:3" s="18" customFormat="1" x14ac:dyDescent="0.25">
      <c r="A20" s="58" t="s">
        <v>3412</v>
      </c>
      <c r="B20" s="18">
        <v>36</v>
      </c>
      <c r="C20" s="18">
        <v>37</v>
      </c>
    </row>
    <row r="21" spans="1:3" s="18" customFormat="1" x14ac:dyDescent="0.25">
      <c r="A21" s="18" t="s">
        <v>66</v>
      </c>
    </row>
    <row r="22" spans="1:3" s="18" customFormat="1" x14ac:dyDescent="0.25">
      <c r="A22" s="13" t="s">
        <v>68</v>
      </c>
      <c r="B22" s="33" t="s">
        <v>196</v>
      </c>
      <c r="C22" s="33" t="s">
        <v>196</v>
      </c>
    </row>
    <row r="23" spans="1:3" s="18" customFormat="1" x14ac:dyDescent="0.25">
      <c r="A23" s="58" t="s">
        <v>3413</v>
      </c>
      <c r="B23" s="18" t="s">
        <v>223</v>
      </c>
      <c r="C23" s="18" t="s">
        <v>247</v>
      </c>
    </row>
    <row r="24" spans="1:3" s="18" customFormat="1" x14ac:dyDescent="0.25">
      <c r="A24" s="58" t="s">
        <v>3414</v>
      </c>
      <c r="B24" s="18" t="s">
        <v>197</v>
      </c>
      <c r="C24" s="18" t="s">
        <v>197</v>
      </c>
    </row>
    <row r="25" spans="1:3" s="18" customFormat="1" x14ac:dyDescent="0.25">
      <c r="A25" s="58" t="s">
        <v>3415</v>
      </c>
      <c r="B25" s="18" t="s">
        <v>225</v>
      </c>
      <c r="C25" s="18" t="s">
        <v>225</v>
      </c>
    </row>
    <row r="26" spans="1:3" s="18" customFormat="1" x14ac:dyDescent="0.25">
      <c r="A26" s="59" t="s">
        <v>3416</v>
      </c>
      <c r="B26" s="18">
        <v>1</v>
      </c>
      <c r="C26" s="18">
        <v>2</v>
      </c>
    </row>
    <row r="27" spans="1:3" s="18" customFormat="1" x14ac:dyDescent="0.25">
      <c r="A27" s="58" t="s">
        <v>3417</v>
      </c>
      <c r="B27" s="18" t="s">
        <v>72</v>
      </c>
      <c r="C27" s="18" t="s">
        <v>72</v>
      </c>
    </row>
    <row r="28" spans="1:3" s="18" customFormat="1" x14ac:dyDescent="0.25">
      <c r="A28" s="18" t="s">
        <v>73</v>
      </c>
    </row>
    <row r="29" spans="1:3" s="112" customFormat="1" x14ac:dyDescent="0.25">
      <c r="A29" s="112" t="s">
        <v>3023</v>
      </c>
    </row>
    <row r="30" spans="1:3" s="18" customFormat="1" x14ac:dyDescent="0.25">
      <c r="A30" s="18" t="s">
        <v>75</v>
      </c>
      <c r="C30" s="18" t="s">
        <v>76</v>
      </c>
    </row>
    <row r="31" spans="1:3" s="18" customFormat="1" x14ac:dyDescent="0.25">
      <c r="A31" s="59" t="s">
        <v>3378</v>
      </c>
      <c r="C31" s="18" t="s">
        <v>3290</v>
      </c>
    </row>
    <row r="32" spans="1:3" s="18" customFormat="1" x14ac:dyDescent="0.25">
      <c r="A32" s="59" t="s">
        <v>3379</v>
      </c>
      <c r="B32" s="2">
        <v>1</v>
      </c>
      <c r="C32" s="2">
        <v>1</v>
      </c>
    </row>
    <row r="33" spans="1:3" s="18" customFormat="1" x14ac:dyDescent="0.25">
      <c r="A33" s="59" t="s">
        <v>3380</v>
      </c>
      <c r="B33" s="2">
        <v>1</v>
      </c>
      <c r="C33" s="2">
        <v>1</v>
      </c>
    </row>
    <row r="34" spans="1:3" s="18" customFormat="1" x14ac:dyDescent="0.25">
      <c r="A34" s="59" t="s">
        <v>3381</v>
      </c>
      <c r="B34" s="18">
        <v>40242</v>
      </c>
      <c r="C34" s="18">
        <v>40242</v>
      </c>
    </row>
    <row r="35" spans="1:3" s="18" customFormat="1" x14ac:dyDescent="0.25">
      <c r="A35" s="59" t="s">
        <v>3382</v>
      </c>
      <c r="B35" s="18" t="s">
        <v>3079</v>
      </c>
      <c r="C35" s="18" t="s">
        <v>3078</v>
      </c>
    </row>
    <row r="36" spans="1:3" s="18" customFormat="1" x14ac:dyDescent="0.25">
      <c r="A36" s="59" t="s">
        <v>3383</v>
      </c>
      <c r="B36" s="18" t="s">
        <v>3078</v>
      </c>
      <c r="C36" s="18" t="s">
        <v>3079</v>
      </c>
    </row>
    <row r="37" spans="1:3" s="18" customFormat="1" x14ac:dyDescent="0.25">
      <c r="A37" s="59" t="s">
        <v>3418</v>
      </c>
      <c r="B37" s="18" t="s">
        <v>3147</v>
      </c>
      <c r="C37" s="18" t="s">
        <v>3147</v>
      </c>
    </row>
    <row r="38" spans="1:3" s="18" customFormat="1" x14ac:dyDescent="0.25">
      <c r="A38" s="18" t="s">
        <v>77</v>
      </c>
      <c r="B38" s="2"/>
      <c r="C38" s="2"/>
    </row>
    <row r="39" spans="1:3" s="18" customFormat="1" x14ac:dyDescent="0.25">
      <c r="A39" s="18" t="s">
        <v>78</v>
      </c>
    </row>
    <row r="40" spans="1:3" s="18" customFormat="1" x14ac:dyDescent="0.25">
      <c r="A40" s="18" t="s">
        <v>79</v>
      </c>
      <c r="B40" s="2"/>
      <c r="C40" s="2"/>
    </row>
    <row r="41" spans="1:3" s="18" customFormat="1" x14ac:dyDescent="0.25">
      <c r="A41" s="18" t="s">
        <v>80</v>
      </c>
    </row>
    <row r="42" spans="1:3" s="18" customFormat="1" x14ac:dyDescent="0.25">
      <c r="A42" s="18" t="s">
        <v>81</v>
      </c>
    </row>
    <row r="43" spans="1:3" s="18" customFormat="1" x14ac:dyDescent="0.25">
      <c r="A43" s="18" t="s">
        <v>82</v>
      </c>
    </row>
    <row r="44" spans="1:3" s="18" customFormat="1" x14ac:dyDescent="0.25">
      <c r="A44" s="18" t="s">
        <v>83</v>
      </c>
    </row>
    <row r="45" spans="1:3" s="18" customFormat="1" x14ac:dyDescent="0.25">
      <c r="A45" s="18" t="s">
        <v>84</v>
      </c>
    </row>
    <row r="46" spans="1:3" s="18" customFormat="1" x14ac:dyDescent="0.25">
      <c r="A46" s="18" t="s">
        <v>85</v>
      </c>
    </row>
    <row r="47" spans="1:3" s="18" customFormat="1" x14ac:dyDescent="0.25">
      <c r="A47" s="18" t="s">
        <v>86</v>
      </c>
      <c r="B47" s="2"/>
      <c r="C47" s="2"/>
    </row>
    <row r="48" spans="1:3" s="18" customFormat="1" x14ac:dyDescent="0.25">
      <c r="A48" s="18" t="s">
        <v>87</v>
      </c>
    </row>
    <row r="49" spans="1:3" s="112" customFormat="1" x14ac:dyDescent="0.25">
      <c r="A49" s="112" t="s">
        <v>3024</v>
      </c>
    </row>
    <row r="50" spans="1:3" s="18" customFormat="1" x14ac:dyDescent="0.25">
      <c r="A50" s="58" t="s">
        <v>3419</v>
      </c>
      <c r="B50" s="18" t="s">
        <v>88</v>
      </c>
      <c r="C50" s="18" t="s">
        <v>88</v>
      </c>
    </row>
    <row r="51" spans="1:3" s="18" customFormat="1" x14ac:dyDescent="0.25">
      <c r="A51" s="18" t="s">
        <v>89</v>
      </c>
    </row>
    <row r="52" spans="1:3" s="18" customFormat="1" x14ac:dyDescent="0.25">
      <c r="A52" s="59" t="s">
        <v>3420</v>
      </c>
      <c r="B52" s="2" t="s">
        <v>228</v>
      </c>
      <c r="C52" s="2" t="s">
        <v>228</v>
      </c>
    </row>
    <row r="53" spans="1:3" s="18" customFormat="1" x14ac:dyDescent="0.25">
      <c r="A53" s="61" t="s">
        <v>91</v>
      </c>
      <c r="B53" s="18" t="str">
        <f>VLOOKUP(B54,Master!$AR:$AS,2,1)</f>
        <v>930000</v>
      </c>
      <c r="C53" s="18" t="str">
        <f>VLOOKUP(C54,Master!$AR:$AS,2,1)</f>
        <v>930000</v>
      </c>
    </row>
    <row r="54" spans="1:3" s="18" customFormat="1" x14ac:dyDescent="0.25">
      <c r="A54" s="58" t="s">
        <v>3421</v>
      </c>
      <c r="B54" s="18" t="s">
        <v>2294</v>
      </c>
      <c r="C54" s="18" t="s">
        <v>2294</v>
      </c>
    </row>
    <row r="55" spans="1:3" s="112" customFormat="1" x14ac:dyDescent="0.25">
      <c r="A55" s="112" t="s">
        <v>3025</v>
      </c>
    </row>
    <row r="56" spans="1:3" s="18" customFormat="1" x14ac:dyDescent="0.25">
      <c r="A56" s="58" t="s">
        <v>3422</v>
      </c>
      <c r="B56" s="18" t="s">
        <v>123</v>
      </c>
      <c r="C56" s="18" t="s">
        <v>123</v>
      </c>
    </row>
    <row r="57" spans="1:3" s="18" customFormat="1" x14ac:dyDescent="0.25">
      <c r="A57" s="18" t="s">
        <v>94</v>
      </c>
      <c r="B57" s="18">
        <v>1000</v>
      </c>
      <c r="C57" s="18">
        <v>1001</v>
      </c>
    </row>
    <row r="58" spans="1:3" s="18" customFormat="1" x14ac:dyDescent="0.25">
      <c r="A58" s="18" t="s">
        <v>95</v>
      </c>
      <c r="B58" s="34"/>
      <c r="C58" s="34"/>
    </row>
    <row r="59" spans="1:3" s="18" customFormat="1" x14ac:dyDescent="0.25">
      <c r="A59" s="61" t="s">
        <v>96</v>
      </c>
      <c r="B59" s="18" t="str">
        <f>VLOOKUP(B60,Master!$AU:$AV,2,0)</f>
        <v>MASTER001</v>
      </c>
      <c r="C59" s="18" t="str">
        <f>VLOOKUP(C60,Master!$AU:$AV,2,0)</f>
        <v>MASTER001</v>
      </c>
    </row>
    <row r="60" spans="1:3" s="18" customFormat="1" x14ac:dyDescent="0.25">
      <c r="A60" s="58" t="s">
        <v>3423</v>
      </c>
      <c r="B60" s="18" t="s">
        <v>244</v>
      </c>
      <c r="C60" s="18" t="s">
        <v>244</v>
      </c>
    </row>
    <row r="61" spans="1:3" s="18" customFormat="1" x14ac:dyDescent="0.25">
      <c r="A61" s="58" t="s">
        <v>3424</v>
      </c>
      <c r="B61" s="18">
        <v>1</v>
      </c>
      <c r="C61" s="18">
        <v>1</v>
      </c>
    </row>
  </sheetData>
  <mergeCells count="5">
    <mergeCell ref="A11:XFD11"/>
    <mergeCell ref="A16:XFD16"/>
    <mergeCell ref="A29:XFD29"/>
    <mergeCell ref="A49:XFD49"/>
    <mergeCell ref="A55:XFD55"/>
  </mergeCells>
  <conditionalFormatting sqref="B23:XFD23">
    <cfRule type="expression" dxfId="68" priority="10">
      <formula>B$22="Fixed Rate"</formula>
    </cfRule>
  </conditionalFormatting>
  <conditionalFormatting sqref="B26:XFD26">
    <cfRule type="expression" dxfId="67" priority="9">
      <formula>AND(B$25&lt;&gt;"Auto Debit",B$25&lt;&gt;"Way Of Payment",B$25&lt;&gt;"")</formula>
    </cfRule>
  </conditionalFormatting>
  <conditionalFormatting sqref="D31:XFD37 B31:C34 B37:C37">
    <cfRule type="expression" dxfId="66" priority="8">
      <formula>AND(B$30&lt;&gt;"",B$30&lt;&gt;"Copy Address From")</formula>
    </cfRule>
  </conditionalFormatting>
  <conditionalFormatting sqref="B51:XFD52">
    <cfRule type="expression" dxfId="65" priority="7">
      <formula>B$50="Lainnya"</formula>
    </cfRule>
  </conditionalFormatting>
  <conditionalFormatting sqref="B35:C36">
    <cfRule type="expression" dxfId="64" priority="5">
      <formula>AND(B$30&lt;&gt;"",B$30&lt;&gt;"Copy Address From")</formula>
    </cfRule>
  </conditionalFormatting>
  <conditionalFormatting sqref="A23">
    <cfRule type="expression" dxfId="63" priority="4">
      <formula>A$22="Fixed Rate"</formula>
    </cfRule>
  </conditionalFormatting>
  <conditionalFormatting sqref="A26">
    <cfRule type="expression" dxfId="62" priority="3">
      <formula>AND(A$25&lt;&gt;"Auto Debit",A$25&lt;&gt;"Way Of Payment",A$25&lt;&gt;"")</formula>
    </cfRule>
  </conditionalFormatting>
  <conditionalFormatting sqref="A31:A37">
    <cfRule type="expression" dxfId="61" priority="2">
      <formula>AND(A$30&lt;&gt;"",A$30&lt;&gt;"Copy Address From")</formula>
    </cfRule>
  </conditionalFormatting>
  <conditionalFormatting sqref="A51:A52">
    <cfRule type="expression" dxfId="60"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E22" sqref="E22"/>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2" customFormat="1" x14ac:dyDescent="0.25">
      <c r="A11" s="120" t="s">
        <v>3026</v>
      </c>
      <c r="B11" s="121"/>
      <c r="C11" s="121"/>
      <c r="D11" s="121"/>
      <c r="E11" s="121"/>
    </row>
    <row r="12" spans="1:5" s="18" customFormat="1" x14ac:dyDescent="0.25">
      <c r="A12" s="58" t="s">
        <v>3426</v>
      </c>
      <c r="B12" s="8" t="s">
        <v>3513</v>
      </c>
      <c r="C12" s="8"/>
    </row>
    <row r="13" spans="1:5" s="18" customFormat="1" x14ac:dyDescent="0.25">
      <c r="A13" s="58" t="s">
        <v>3427</v>
      </c>
      <c r="B13" s="8" t="s">
        <v>3159</v>
      </c>
      <c r="C13" s="8" t="s">
        <v>3159</v>
      </c>
    </row>
    <row r="14" spans="1:5" s="18" customFormat="1" x14ac:dyDescent="0.25">
      <c r="A14" s="58" t="s">
        <v>3428</v>
      </c>
      <c r="B14" s="10" t="s">
        <v>3080</v>
      </c>
      <c r="C14" s="10" t="s">
        <v>3080</v>
      </c>
    </row>
    <row r="15" spans="1:5" s="18" customFormat="1" x14ac:dyDescent="0.25">
      <c r="A15" s="13" t="s">
        <v>98</v>
      </c>
      <c r="B15" s="10" t="s">
        <v>3081</v>
      </c>
      <c r="C15" s="10" t="s">
        <v>3081</v>
      </c>
    </row>
    <row r="16" spans="1:5" s="112" customFormat="1" x14ac:dyDescent="0.25">
      <c r="A16" s="120" t="s">
        <v>3027</v>
      </c>
      <c r="B16" s="121"/>
      <c r="C16" s="121"/>
      <c r="D16" s="121"/>
      <c r="E16" s="121"/>
    </row>
    <row r="17" spans="1:5" s="18" customFormat="1" x14ac:dyDescent="0.25">
      <c r="A17" s="58" t="s">
        <v>3429</v>
      </c>
      <c r="B17" s="18" t="s">
        <v>3235</v>
      </c>
      <c r="C17" s="18" t="s">
        <v>3291</v>
      </c>
    </row>
    <row r="18" spans="1:5" s="18" customFormat="1" x14ac:dyDescent="0.25">
      <c r="A18" s="58" t="s">
        <v>3430</v>
      </c>
      <c r="B18" s="7" t="s">
        <v>3157</v>
      </c>
      <c r="C18" s="7" t="s">
        <v>3157</v>
      </c>
    </row>
    <row r="19" spans="1:5" s="18" customFormat="1" x14ac:dyDescent="0.25">
      <c r="A19" s="58" t="s">
        <v>3431</v>
      </c>
      <c r="B19" s="55">
        <v>600000000</v>
      </c>
      <c r="C19" s="55">
        <v>600000001</v>
      </c>
    </row>
    <row r="20" spans="1:5" s="18" customFormat="1" x14ac:dyDescent="0.25">
      <c r="A20" s="58" t="s">
        <v>3432</v>
      </c>
      <c r="B20" s="7" t="s">
        <v>3153</v>
      </c>
      <c r="C20" s="7" t="s">
        <v>3153</v>
      </c>
    </row>
    <row r="21" spans="1:5" s="18" customFormat="1" x14ac:dyDescent="0.25">
      <c r="A21" s="18" t="s">
        <v>99</v>
      </c>
      <c r="B21" s="7" t="s">
        <v>3154</v>
      </c>
      <c r="C21" s="7" t="s">
        <v>3154</v>
      </c>
    </row>
    <row r="22" spans="1:5" s="18" customFormat="1" x14ac:dyDescent="0.25">
      <c r="A22" s="18" t="s">
        <v>100</v>
      </c>
      <c r="B22" s="84" t="s">
        <v>3155</v>
      </c>
      <c r="C22" s="84" t="s">
        <v>3155</v>
      </c>
    </row>
    <row r="23" spans="1:5" s="18" customFormat="1" x14ac:dyDescent="0.25">
      <c r="A23" s="18" t="s">
        <v>101</v>
      </c>
      <c r="B23" s="73">
        <v>44369</v>
      </c>
      <c r="C23" s="73">
        <v>44370</v>
      </c>
    </row>
    <row r="24" spans="1:5" s="18" customFormat="1" x14ac:dyDescent="0.25">
      <c r="A24" s="18" t="s">
        <v>102</v>
      </c>
      <c r="B24" s="7"/>
      <c r="C24" s="7"/>
    </row>
    <row r="25" spans="1:5" s="18" customFormat="1" x14ac:dyDescent="0.25">
      <c r="A25" s="58" t="s">
        <v>3433</v>
      </c>
      <c r="B25" s="7">
        <v>2022</v>
      </c>
      <c r="C25" s="7">
        <v>2023</v>
      </c>
      <c r="D25" s="7">
        <v>2024</v>
      </c>
      <c r="E25" s="7">
        <v>2025</v>
      </c>
    </row>
    <row r="26" spans="1:5" s="18" customFormat="1" x14ac:dyDescent="0.25">
      <c r="A26" s="58" t="s">
        <v>3434</v>
      </c>
      <c r="B26" s="7" t="s">
        <v>103</v>
      </c>
      <c r="C26" s="7" t="s">
        <v>103</v>
      </c>
      <c r="D26" s="7" t="s">
        <v>113</v>
      </c>
      <c r="E26" s="7" t="s">
        <v>113</v>
      </c>
    </row>
    <row r="27" spans="1:5" s="18" customFormat="1" x14ac:dyDescent="0.25">
      <c r="A27" s="59" t="s">
        <v>3435</v>
      </c>
      <c r="B27" s="10">
        <v>1000000</v>
      </c>
      <c r="C27" s="10">
        <v>1000000</v>
      </c>
      <c r="D27" s="10">
        <v>30</v>
      </c>
      <c r="E27" s="10">
        <v>30</v>
      </c>
    </row>
    <row r="28" spans="1:5" s="18" customFormat="1" x14ac:dyDescent="0.25">
      <c r="A28" s="59" t="s">
        <v>3436</v>
      </c>
      <c r="B28" s="55">
        <v>100000000</v>
      </c>
      <c r="C28" s="55">
        <v>100000000</v>
      </c>
      <c r="D28" s="55">
        <v>100000000</v>
      </c>
      <c r="E28" s="55">
        <v>100000000</v>
      </c>
    </row>
    <row r="29" spans="1:5" s="18" customFormat="1" x14ac:dyDescent="0.25">
      <c r="A29" s="58" t="s">
        <v>3437</v>
      </c>
      <c r="B29" s="81">
        <v>3289291</v>
      </c>
      <c r="C29" s="81"/>
    </row>
    <row r="30" spans="1:5" s="18" customFormat="1" x14ac:dyDescent="0.25">
      <c r="A30" s="58" t="s">
        <v>3438</v>
      </c>
      <c r="B30" s="81">
        <v>29939239</v>
      </c>
      <c r="C30" s="81"/>
    </row>
    <row r="31" spans="1:5" s="18" customFormat="1" x14ac:dyDescent="0.25">
      <c r="A31" s="58" t="s">
        <v>3439</v>
      </c>
      <c r="B31" s="81" t="s">
        <v>3510</v>
      </c>
      <c r="C31" s="81"/>
    </row>
    <row r="32" spans="1:5" s="18" customFormat="1" x14ac:dyDescent="0.25">
      <c r="A32" s="58" t="s">
        <v>3440</v>
      </c>
      <c r="B32" s="81">
        <v>19209929</v>
      </c>
      <c r="C32" s="81"/>
    </row>
    <row r="33" spans="1:3" s="18" customFormat="1" x14ac:dyDescent="0.25">
      <c r="A33" s="58" t="s">
        <v>3441</v>
      </c>
      <c r="B33" s="7">
        <v>19920054</v>
      </c>
      <c r="C33" s="7"/>
    </row>
    <row r="34" spans="1:3" s="112" customFormat="1" x14ac:dyDescent="0.25">
      <c r="A34" s="120" t="s">
        <v>3028</v>
      </c>
      <c r="B34" s="121"/>
    </row>
    <row r="35" spans="1:3" s="18" customFormat="1" x14ac:dyDescent="0.25">
      <c r="A35" s="58" t="s">
        <v>3442</v>
      </c>
      <c r="B35" s="7" t="s">
        <v>3082</v>
      </c>
      <c r="C35" s="7" t="s">
        <v>3292</v>
      </c>
    </row>
    <row r="36" spans="1:3" s="112" customFormat="1" x14ac:dyDescent="0.25">
      <c r="A36" s="120" t="s">
        <v>3029</v>
      </c>
      <c r="B36" s="121"/>
    </row>
    <row r="37" spans="1:3" s="18" customFormat="1" x14ac:dyDescent="0.25">
      <c r="A37" s="13" t="s">
        <v>104</v>
      </c>
      <c r="B37" s="7" t="s">
        <v>51</v>
      </c>
      <c r="C37" s="7" t="s">
        <v>51</v>
      </c>
    </row>
    <row r="38" spans="1:3" s="18" customFormat="1" x14ac:dyDescent="0.25">
      <c r="A38" s="59" t="s">
        <v>3443</v>
      </c>
      <c r="B38" s="7" t="s">
        <v>3076</v>
      </c>
      <c r="C38" s="7" t="s">
        <v>3076</v>
      </c>
    </row>
    <row r="39" spans="1:3" s="18" customFormat="1" x14ac:dyDescent="0.25">
      <c r="A39" s="59" t="s">
        <v>3444</v>
      </c>
      <c r="B39" s="7" t="s">
        <v>284</v>
      </c>
      <c r="C39" s="7" t="s">
        <v>284</v>
      </c>
    </row>
    <row r="40" spans="1:3" s="112" customFormat="1" x14ac:dyDescent="0.25">
      <c r="A40" s="120" t="s">
        <v>3030</v>
      </c>
      <c r="B40" s="121"/>
    </row>
    <row r="41" spans="1:3" s="18" customFormat="1" x14ac:dyDescent="0.25">
      <c r="A41" s="13" t="s">
        <v>105</v>
      </c>
      <c r="B41" s="18" t="s">
        <v>51</v>
      </c>
      <c r="C41" s="18" t="s">
        <v>39</v>
      </c>
    </row>
    <row r="42" spans="1:3" s="18" customFormat="1" x14ac:dyDescent="0.25">
      <c r="A42" s="59" t="s">
        <v>3445</v>
      </c>
      <c r="B42" s="18" t="s">
        <v>52</v>
      </c>
      <c r="C42" s="18" t="s">
        <v>52</v>
      </c>
    </row>
    <row r="43" spans="1:3" s="18" customFormat="1" x14ac:dyDescent="0.25">
      <c r="A43" s="59" t="s">
        <v>3446</v>
      </c>
      <c r="B43" s="7" t="s">
        <v>3148</v>
      </c>
      <c r="C43" s="7" t="s">
        <v>3148</v>
      </c>
    </row>
    <row r="44" spans="1:3" s="18" customFormat="1" x14ac:dyDescent="0.25">
      <c r="A44" s="59" t="s">
        <v>3447</v>
      </c>
      <c r="B44" s="18" t="s">
        <v>284</v>
      </c>
      <c r="C44" s="18" t="s">
        <v>284</v>
      </c>
    </row>
    <row r="45" spans="1:3" s="18" customFormat="1" x14ac:dyDescent="0.25">
      <c r="A45" s="61" t="s">
        <v>107</v>
      </c>
      <c r="B45" s="18" t="str">
        <f>VLOOKUP(B46,Master!$A:$B,2,FALSE)</f>
        <v>EMP0006</v>
      </c>
      <c r="C45" s="18" t="str">
        <f>VLOOKUP(C46,Master!$A:$B,2,FALSE)</f>
        <v>EMP0006</v>
      </c>
    </row>
    <row r="46" spans="1:3" s="18" customFormat="1" x14ac:dyDescent="0.25">
      <c r="A46" s="18" t="s">
        <v>108</v>
      </c>
      <c r="B46" s="18" t="s">
        <v>330</v>
      </c>
      <c r="C46" s="18" t="s">
        <v>330</v>
      </c>
    </row>
    <row r="47" spans="1:3" s="18" customFormat="1" x14ac:dyDescent="0.25">
      <c r="A47" s="18" t="s">
        <v>109</v>
      </c>
      <c r="B47" s="18" t="s">
        <v>55</v>
      </c>
      <c r="C47" s="18" t="s">
        <v>55</v>
      </c>
    </row>
    <row r="48" spans="1:3" s="18" customFormat="1" x14ac:dyDescent="0.25">
      <c r="A48" s="59" t="s">
        <v>3448</v>
      </c>
      <c r="B48" s="18" t="s">
        <v>16</v>
      </c>
      <c r="C48" s="18" t="s">
        <v>16</v>
      </c>
    </row>
    <row r="49" spans="1:8" s="18" customFormat="1" x14ac:dyDescent="0.25">
      <c r="A49" s="59" t="s">
        <v>3449</v>
      </c>
      <c r="B49" s="2" t="s">
        <v>3146</v>
      </c>
      <c r="C49" s="2" t="s">
        <v>3146</v>
      </c>
    </row>
    <row r="50" spans="1:8" s="18" customFormat="1" x14ac:dyDescent="0.25">
      <c r="A50" s="18" t="s">
        <v>110</v>
      </c>
      <c r="B50" s="2">
        <v>1231412</v>
      </c>
      <c r="C50" s="2">
        <v>1231413</v>
      </c>
    </row>
    <row r="51" spans="1:8" s="112" customFormat="1" x14ac:dyDescent="0.25">
      <c r="A51" s="120" t="s">
        <v>3425</v>
      </c>
      <c r="B51" s="121"/>
    </row>
    <row r="52" spans="1:8" s="18" customFormat="1" x14ac:dyDescent="0.25">
      <c r="A52" s="57" t="s">
        <v>38</v>
      </c>
      <c r="B52" s="18" t="s">
        <v>51</v>
      </c>
      <c r="C52" s="18" t="s">
        <v>51</v>
      </c>
    </row>
    <row r="53" spans="1:8" s="18" customFormat="1" x14ac:dyDescent="0.25">
      <c r="A53" s="59" t="s">
        <v>3450</v>
      </c>
      <c r="B53" s="18" t="s">
        <v>111</v>
      </c>
      <c r="C53" s="18" t="s">
        <v>111</v>
      </c>
    </row>
    <row r="54" spans="1:8" s="18" customFormat="1" x14ac:dyDescent="0.25">
      <c r="A54" s="59" t="s">
        <v>3378</v>
      </c>
      <c r="B54" s="18" t="s">
        <v>3149</v>
      </c>
      <c r="C54" s="18" t="s">
        <v>3149</v>
      </c>
    </row>
    <row r="55" spans="1:8" s="18" customFormat="1" x14ac:dyDescent="0.25">
      <c r="A55" s="59" t="s">
        <v>3379</v>
      </c>
      <c r="B55" s="2">
        <v>1</v>
      </c>
      <c r="C55" s="2">
        <v>1</v>
      </c>
    </row>
    <row r="56" spans="1:8" s="18" customFormat="1" x14ac:dyDescent="0.25">
      <c r="A56" s="59" t="s">
        <v>3380</v>
      </c>
      <c r="B56" s="2">
        <v>1</v>
      </c>
      <c r="C56" s="2">
        <v>1</v>
      </c>
    </row>
    <row r="57" spans="1:8" s="18" customFormat="1" x14ac:dyDescent="0.25">
      <c r="A57" s="59" t="s">
        <v>3381</v>
      </c>
      <c r="B57" s="2">
        <v>40242</v>
      </c>
      <c r="C57" s="2">
        <v>40242</v>
      </c>
    </row>
    <row r="58" spans="1:8" s="18" customFormat="1" x14ac:dyDescent="0.25">
      <c r="A58" s="59" t="s">
        <v>3383</v>
      </c>
      <c r="B58" s="18" t="s">
        <v>3079</v>
      </c>
      <c r="C58" s="18" t="s">
        <v>3079</v>
      </c>
    </row>
    <row r="59" spans="1:8" s="18" customFormat="1" x14ac:dyDescent="0.25">
      <c r="A59" s="59" t="s">
        <v>3382</v>
      </c>
      <c r="B59" s="18" t="s">
        <v>3078</v>
      </c>
      <c r="C59" s="18" t="s">
        <v>3078</v>
      </c>
    </row>
    <row r="60" spans="1:8" s="18" customFormat="1" x14ac:dyDescent="0.25">
      <c r="A60" s="59" t="s">
        <v>3384</v>
      </c>
      <c r="B60" s="18" t="s">
        <v>3147</v>
      </c>
      <c r="C60" s="18" t="s">
        <v>3147</v>
      </c>
    </row>
    <row r="61" spans="1:8" s="112" customFormat="1" x14ac:dyDescent="0.25">
      <c r="A61" s="120" t="s">
        <v>3086</v>
      </c>
      <c r="B61" s="121"/>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59" priority="16">
      <formula>A$26="Amount"</formula>
    </cfRule>
  </conditionalFormatting>
  <conditionalFormatting sqref="A28:XFD28">
    <cfRule type="expression" dxfId="58" priority="15">
      <formula>A$26="Percentage"</formula>
    </cfRule>
  </conditionalFormatting>
  <conditionalFormatting sqref="A38:XFD39">
    <cfRule type="expression" dxfId="57" priority="14">
      <formula>A$37="Yes"</formula>
    </cfRule>
  </conditionalFormatting>
  <conditionalFormatting sqref="A42:XFD50">
    <cfRule type="expression" dxfId="56" priority="13">
      <formula>A$41="Yes"</formula>
    </cfRule>
  </conditionalFormatting>
  <conditionalFormatting sqref="A54:A60 D54:XFD60">
    <cfRule type="expression" dxfId="55" priority="10">
      <formula>A$52="Yes"</formula>
    </cfRule>
  </conditionalFormatting>
  <conditionalFormatting sqref="A53:XFD53">
    <cfRule type="expression" dxfId="54" priority="9">
      <formula>A$52="No"</formula>
    </cfRule>
  </conditionalFormatting>
  <conditionalFormatting sqref="A47:XFD47">
    <cfRule type="expression" dxfId="53" priority="8">
      <formula>A$42="Personal"</formula>
    </cfRule>
  </conditionalFormatting>
  <conditionalFormatting sqref="A45:XFD46">
    <cfRule type="expression" dxfId="52" priority="7">
      <formula>A$42="Company"</formula>
    </cfRule>
  </conditionalFormatting>
  <conditionalFormatting sqref="A62:XFD62">
    <cfRule type="expression" dxfId="51" priority="6">
      <formula>A$18="New"</formula>
    </cfRule>
  </conditionalFormatting>
  <conditionalFormatting sqref="B54:C60">
    <cfRule type="expression" dxfId="50" priority="5">
      <formula>B$41="Yes"</formula>
    </cfRule>
  </conditionalFormatting>
  <conditionalFormatting sqref="B54:C60">
    <cfRule type="expression" dxfId="49"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s="18" t="s">
        <v>9</v>
      </c>
      <c r="C1" s="18" t="s">
        <v>9</v>
      </c>
      <c r="D1" s="18" t="s">
        <v>9</v>
      </c>
      <c r="E1" s="18" t="s">
        <v>9</v>
      </c>
      <c r="F1" s="18" t="s">
        <v>9</v>
      </c>
      <c r="G1" s="18" t="s">
        <v>5</v>
      </c>
      <c r="H1" s="18" t="s">
        <v>3072</v>
      </c>
    </row>
    <row r="2" spans="1:8" s="18" customFormat="1" x14ac:dyDescent="0.25">
      <c r="A2" s="18" t="s">
        <v>3267</v>
      </c>
      <c r="B2" s="18" t="s">
        <v>3054</v>
      </c>
      <c r="C2" s="18" t="s">
        <v>3054</v>
      </c>
      <c r="D2" s="18" t="s">
        <v>3054</v>
      </c>
      <c r="E2" s="18" t="s">
        <v>3054</v>
      </c>
    </row>
    <row r="3" spans="1:8" s="18" customFormat="1" x14ac:dyDescent="0.25">
      <c r="A3" s="18" t="s">
        <v>3268</v>
      </c>
    </row>
    <row r="4" spans="1:8" s="18" customFormat="1" x14ac:dyDescent="0.25">
      <c r="A4" s="18" t="s">
        <v>3458</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8</v>
      </c>
      <c r="B12" s="18" t="str">
        <f>'2.TabFamilyData'!$B$12</f>
        <v>0002APP20211203568</v>
      </c>
    </row>
    <row r="13" spans="1:8" s="18" customFormat="1" x14ac:dyDescent="0.25">
      <c r="A13" s="59" t="s">
        <v>3426</v>
      </c>
      <c r="B13" s="7"/>
      <c r="C13" s="7"/>
      <c r="D13" s="7"/>
      <c r="E13" s="7"/>
      <c r="F13" s="7"/>
      <c r="G13" s="7"/>
      <c r="H13" s="7"/>
    </row>
    <row r="14" spans="1:8" s="18" customFormat="1" x14ac:dyDescent="0.25">
      <c r="A14" s="59" t="s">
        <v>3427</v>
      </c>
      <c r="B14" s="8" t="s">
        <v>3159</v>
      </c>
      <c r="C14" s="8" t="s">
        <v>3159</v>
      </c>
      <c r="D14" s="8" t="s">
        <v>3159</v>
      </c>
      <c r="E14" s="8" t="s">
        <v>3159</v>
      </c>
      <c r="F14" s="8" t="s">
        <v>3159</v>
      </c>
      <c r="G14" s="8" t="s">
        <v>3159</v>
      </c>
      <c r="H14" s="8" t="s">
        <v>3159</v>
      </c>
    </row>
    <row r="15" spans="1:8" s="18" customFormat="1" x14ac:dyDescent="0.25">
      <c r="A15" s="59" t="s">
        <v>3459</v>
      </c>
      <c r="B15" s="9"/>
      <c r="C15" s="9"/>
      <c r="D15" s="9"/>
      <c r="E15" s="9"/>
      <c r="F15" s="9"/>
      <c r="G15" s="9"/>
      <c r="H15" s="9"/>
    </row>
    <row r="16" spans="1:8" s="18" customFormat="1" x14ac:dyDescent="0.25">
      <c r="A16" s="59" t="s">
        <v>3460</v>
      </c>
      <c r="B16" s="9" t="s">
        <v>3083</v>
      </c>
      <c r="C16" s="9" t="s">
        <v>3083</v>
      </c>
      <c r="D16" s="9" t="s">
        <v>3083</v>
      </c>
      <c r="E16" s="9" t="s">
        <v>3083</v>
      </c>
      <c r="F16" s="9" t="s">
        <v>3083</v>
      </c>
      <c r="G16" s="9" t="s">
        <v>3083</v>
      </c>
      <c r="H16" s="9" t="s">
        <v>3083</v>
      </c>
    </row>
    <row r="17" spans="1:8" s="18" customFormat="1" x14ac:dyDescent="0.25">
      <c r="A17" s="59" t="s">
        <v>3461</v>
      </c>
      <c r="B17" s="28">
        <v>10000000</v>
      </c>
      <c r="C17" s="28">
        <v>10000001</v>
      </c>
      <c r="D17" s="28">
        <v>10000002</v>
      </c>
      <c r="E17" s="28">
        <v>10000003</v>
      </c>
      <c r="F17" s="28">
        <v>10000004</v>
      </c>
      <c r="G17" s="28">
        <v>10000005</v>
      </c>
      <c r="H17" s="28">
        <v>10000006</v>
      </c>
    </row>
    <row r="18" spans="1:8" s="18" customFormat="1" x14ac:dyDescent="0.25">
      <c r="A18" s="59" t="s">
        <v>3434</v>
      </c>
      <c r="B18" s="18" t="s">
        <v>103</v>
      </c>
      <c r="C18" s="18" t="s">
        <v>103</v>
      </c>
      <c r="D18" s="18" t="s">
        <v>103</v>
      </c>
      <c r="E18" s="18" t="s">
        <v>103</v>
      </c>
      <c r="F18" s="18" t="s">
        <v>103</v>
      </c>
      <c r="G18" s="18" t="s">
        <v>103</v>
      </c>
      <c r="H18" s="18" t="s">
        <v>103</v>
      </c>
    </row>
    <row r="19" spans="1:8" s="18" customFormat="1" x14ac:dyDescent="0.25">
      <c r="A19" s="59" t="s">
        <v>3435</v>
      </c>
      <c r="B19" s="18">
        <v>12</v>
      </c>
      <c r="C19" s="18">
        <v>12</v>
      </c>
      <c r="D19" s="18">
        <v>12</v>
      </c>
      <c r="E19" s="18">
        <v>12</v>
      </c>
      <c r="F19" s="18">
        <v>12</v>
      </c>
      <c r="G19" s="18">
        <v>12</v>
      </c>
      <c r="H19" s="18">
        <v>12</v>
      </c>
    </row>
    <row r="20" spans="1:8" s="18" customFormat="1" x14ac:dyDescent="0.25">
      <c r="A20" s="59" t="s">
        <v>3436</v>
      </c>
      <c r="B20" s="28">
        <v>2500000</v>
      </c>
      <c r="C20" s="28">
        <v>2500000</v>
      </c>
      <c r="D20" s="28">
        <v>2500000</v>
      </c>
      <c r="E20" s="28">
        <v>2500000</v>
      </c>
      <c r="F20" s="28">
        <v>2500000</v>
      </c>
      <c r="G20" s="28">
        <v>2500000</v>
      </c>
      <c r="H20" s="28">
        <v>2500000</v>
      </c>
    </row>
    <row r="21" spans="1:8" s="18" customFormat="1" x14ac:dyDescent="0.25">
      <c r="A21" s="18" t="s">
        <v>102</v>
      </c>
    </row>
  </sheetData>
  <conditionalFormatting sqref="B19:XFD19">
    <cfRule type="expression" dxfId="48" priority="6">
      <formula>B$18="Amount"</formula>
    </cfRule>
  </conditionalFormatting>
  <conditionalFormatting sqref="B20:XFD20">
    <cfRule type="expression" dxfId="47" priority="5">
      <formula>B$18="Percentage"</formula>
    </cfRule>
  </conditionalFormatting>
  <conditionalFormatting sqref="A19">
    <cfRule type="expression" dxfId="46" priority="2">
      <formula>A$18="Amount"</formula>
    </cfRule>
  </conditionalFormatting>
  <conditionalFormatting sqref="A20">
    <cfRule type="expression" dxfId="45"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61" workbookViewId="0">
      <pane xSplit="1" topLeftCell="B1" activePane="topRight" state="frozen"/>
      <selection activeCell="A10" sqref="A10"/>
      <selection pane="topRight" activeCell="B79" sqref="B7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3031</v>
      </c>
      <c r="B11" s="131"/>
      <c r="C11" s="131"/>
      <c r="D11" s="131"/>
      <c r="E11" s="132"/>
    </row>
    <row r="12" spans="1:5" s="18" customFormat="1" x14ac:dyDescent="0.25">
      <c r="A12" s="58" t="s">
        <v>3462</v>
      </c>
      <c r="B12" s="18" t="s">
        <v>114</v>
      </c>
      <c r="C12" s="18" t="s">
        <v>114</v>
      </c>
    </row>
    <row r="13" spans="1:5" s="136" customFormat="1" x14ac:dyDescent="0.25">
      <c r="A13" s="133" t="s">
        <v>59</v>
      </c>
      <c r="B13" s="134"/>
      <c r="C13" s="134"/>
      <c r="D13" s="134"/>
      <c r="E13" s="135"/>
    </row>
    <row r="14" spans="1:5" s="18" customFormat="1" x14ac:dyDescent="0.25">
      <c r="A14" s="59" t="s">
        <v>3463</v>
      </c>
      <c r="B14" s="18" t="s">
        <v>3150</v>
      </c>
      <c r="C14" s="18" t="s">
        <v>3150</v>
      </c>
    </row>
    <row r="15" spans="1:5" s="18" customFormat="1" x14ac:dyDescent="0.25">
      <c r="A15" s="59" t="s">
        <v>3464</v>
      </c>
      <c r="B15" s="27">
        <v>700000000</v>
      </c>
      <c r="C15" s="27">
        <v>700000001</v>
      </c>
    </row>
    <row r="16" spans="1:5" s="18" customFormat="1" x14ac:dyDescent="0.25">
      <c r="A16" s="18" t="s">
        <v>115</v>
      </c>
    </row>
    <row r="17" spans="1:5" s="18" customFormat="1" x14ac:dyDescent="0.25">
      <c r="A17" s="18" t="s">
        <v>116</v>
      </c>
    </row>
    <row r="18" spans="1:5" s="18" customFormat="1" x14ac:dyDescent="0.25">
      <c r="A18" s="59" t="s">
        <v>3465</v>
      </c>
      <c r="B18" s="72">
        <v>44197</v>
      </c>
      <c r="C18" s="72">
        <v>44197</v>
      </c>
    </row>
    <row r="19" spans="1:5" s="18" customFormat="1" x14ac:dyDescent="0.25">
      <c r="A19" s="59" t="s">
        <v>3466</v>
      </c>
      <c r="B19" s="72">
        <v>44741</v>
      </c>
      <c r="C19" s="72">
        <v>44741</v>
      </c>
    </row>
    <row r="20" spans="1:5" s="18" customFormat="1" x14ac:dyDescent="0.25">
      <c r="A20" s="18" t="s">
        <v>117</v>
      </c>
    </row>
    <row r="21" spans="1:5" s="136" customFormat="1" x14ac:dyDescent="0.25">
      <c r="A21" s="133" t="s">
        <v>52</v>
      </c>
      <c r="B21" s="134"/>
      <c r="C21" s="134"/>
      <c r="D21" s="134"/>
      <c r="E21" s="135"/>
    </row>
    <row r="22" spans="1:5" s="18" customFormat="1" x14ac:dyDescent="0.25">
      <c r="A22" s="59" t="s">
        <v>3442</v>
      </c>
      <c r="B22" s="18" t="s">
        <v>201</v>
      </c>
      <c r="C22" s="18" t="s">
        <v>118</v>
      </c>
    </row>
    <row r="23" spans="1:5" s="18" customFormat="1" x14ac:dyDescent="0.25">
      <c r="A23" s="59" t="s">
        <v>3464</v>
      </c>
      <c r="B23" s="27">
        <v>300000000</v>
      </c>
      <c r="C23" s="27">
        <v>300000001</v>
      </c>
    </row>
    <row r="24" spans="1:5" s="18" customFormat="1" x14ac:dyDescent="0.25">
      <c r="A24" s="59" t="s">
        <v>3467</v>
      </c>
      <c r="B24" s="18" t="s">
        <v>119</v>
      </c>
      <c r="C24" s="18" t="s">
        <v>119</v>
      </c>
    </row>
    <row r="25" spans="1:5" s="18" customFormat="1" x14ac:dyDescent="0.25">
      <c r="A25" s="59" t="s">
        <v>3468</v>
      </c>
      <c r="B25" s="18" t="s">
        <v>198</v>
      </c>
      <c r="C25" s="18" t="s">
        <v>198</v>
      </c>
    </row>
    <row r="26" spans="1:5" s="18" customFormat="1" x14ac:dyDescent="0.25">
      <c r="A26" s="59" t="s">
        <v>3463</v>
      </c>
      <c r="B26" s="18" t="s">
        <v>399</v>
      </c>
      <c r="C26" s="18" t="s">
        <v>399</v>
      </c>
    </row>
    <row r="27" spans="1:5" s="18" customFormat="1" x14ac:dyDescent="0.25">
      <c r="A27" s="18" t="s">
        <v>117</v>
      </c>
    </row>
    <row r="28" spans="1:5" s="18" customFormat="1" x14ac:dyDescent="0.25">
      <c r="A28" s="59" t="s">
        <v>3469</v>
      </c>
      <c r="B28" s="18">
        <v>16</v>
      </c>
      <c r="C28" s="18">
        <v>17</v>
      </c>
    </row>
    <row r="29" spans="1:5" s="112" customFormat="1" x14ac:dyDescent="0.25">
      <c r="A29" s="130" t="s">
        <v>3032</v>
      </c>
      <c r="B29" s="131"/>
      <c r="C29" s="131"/>
      <c r="D29" s="131"/>
      <c r="E29" s="132"/>
    </row>
    <row r="30" spans="1:5" s="18" customFormat="1" x14ac:dyDescent="0.25">
      <c r="A30" s="64" t="s">
        <v>122</v>
      </c>
      <c r="B30" s="35" t="s">
        <v>123</v>
      </c>
      <c r="C30" s="35" t="s">
        <v>123</v>
      </c>
    </row>
    <row r="31" spans="1:5" s="18" customFormat="1" x14ac:dyDescent="0.25">
      <c r="A31" s="35" t="s">
        <v>124</v>
      </c>
      <c r="B31" s="36">
        <v>800000</v>
      </c>
      <c r="C31" s="36">
        <v>800000</v>
      </c>
    </row>
    <row r="32" spans="1:5" s="18" customFormat="1" x14ac:dyDescent="0.25">
      <c r="A32" s="35" t="s">
        <v>125</v>
      </c>
      <c r="B32" s="36">
        <v>800000</v>
      </c>
      <c r="C32" s="36">
        <v>800000</v>
      </c>
    </row>
    <row r="33" spans="1:5" s="140" customFormat="1" x14ac:dyDescent="0.25">
      <c r="A33" s="137" t="s">
        <v>3033</v>
      </c>
      <c r="B33" s="138"/>
      <c r="C33" s="138"/>
      <c r="D33" s="138"/>
      <c r="E33" s="139"/>
    </row>
    <row r="34" spans="1:5" s="18" customFormat="1" x14ac:dyDescent="0.25">
      <c r="A34" s="59" t="s">
        <v>3470</v>
      </c>
      <c r="B34" s="18" t="s">
        <v>127</v>
      </c>
      <c r="C34" s="18" t="s">
        <v>127</v>
      </c>
    </row>
    <row r="35" spans="1:5" s="133" customFormat="1" x14ac:dyDescent="0.25">
      <c r="A35" s="133" t="s">
        <v>128</v>
      </c>
      <c r="B35" s="134"/>
      <c r="C35" s="134"/>
      <c r="D35" s="134"/>
      <c r="E35" s="134"/>
    </row>
    <row r="36" spans="1:5" s="18" customFormat="1" x14ac:dyDescent="0.25">
      <c r="A36" s="59" t="s">
        <v>3471</v>
      </c>
      <c r="B36" s="18" t="s">
        <v>93</v>
      </c>
      <c r="C36" s="18" t="s">
        <v>93</v>
      </c>
    </row>
    <row r="37" spans="1:5" s="18" customFormat="1" x14ac:dyDescent="0.25">
      <c r="A37" s="59" t="s">
        <v>3472</v>
      </c>
      <c r="B37" s="18" t="s">
        <v>93</v>
      </c>
      <c r="C37" s="18" t="s">
        <v>93</v>
      </c>
    </row>
    <row r="38" spans="1:5" s="18" customFormat="1" x14ac:dyDescent="0.25">
      <c r="A38" s="59" t="s">
        <v>3473</v>
      </c>
      <c r="B38" s="18" t="s">
        <v>93</v>
      </c>
      <c r="C38" s="18" t="s">
        <v>93</v>
      </c>
    </row>
    <row r="39" spans="1:5" s="18" customFormat="1" x14ac:dyDescent="0.25">
      <c r="A39" s="59" t="s">
        <v>3474</v>
      </c>
      <c r="B39" s="18" t="s">
        <v>93</v>
      </c>
      <c r="C39" s="18" t="s">
        <v>93</v>
      </c>
    </row>
    <row r="40" spans="1:5" s="18" customFormat="1" x14ac:dyDescent="0.25">
      <c r="A40" s="59" t="s">
        <v>3475</v>
      </c>
      <c r="B40" s="18" t="s">
        <v>93</v>
      </c>
      <c r="C40" s="18" t="s">
        <v>93</v>
      </c>
    </row>
    <row r="41" spans="1:5" s="18" customFormat="1" x14ac:dyDescent="0.25">
      <c r="A41" s="59" t="s">
        <v>3476</v>
      </c>
      <c r="B41" s="18" t="s">
        <v>93</v>
      </c>
      <c r="C41" s="18" t="s">
        <v>93</v>
      </c>
    </row>
    <row r="42" spans="1:5" s="18" customFormat="1" x14ac:dyDescent="0.25">
      <c r="A42" s="59" t="s">
        <v>3477</v>
      </c>
      <c r="B42" s="18" t="s">
        <v>93</v>
      </c>
      <c r="C42" s="18" t="s">
        <v>93</v>
      </c>
    </row>
    <row r="43" spans="1:5" s="89" customFormat="1" x14ac:dyDescent="0.25">
      <c r="A43" s="111" t="s">
        <v>3478</v>
      </c>
      <c r="B43" s="18" t="s">
        <v>93</v>
      </c>
      <c r="C43" s="18" t="s">
        <v>93</v>
      </c>
      <c r="D43" s="102"/>
      <c r="E43" s="102"/>
    </row>
    <row r="44" spans="1:5" s="141" customFormat="1" x14ac:dyDescent="0.25">
      <c r="A44" s="141" t="s">
        <v>3197</v>
      </c>
      <c r="B44" s="142"/>
      <c r="C44" s="142"/>
      <c r="D44" s="142"/>
      <c r="E44" s="142"/>
    </row>
    <row r="45" spans="1:5" s="90" customFormat="1" x14ac:dyDescent="0.25">
      <c r="A45" s="90" t="s">
        <v>3170</v>
      </c>
      <c r="B45" s="91" t="s">
        <v>3183</v>
      </c>
      <c r="C45" s="91" t="s">
        <v>3183</v>
      </c>
    </row>
    <row r="46" spans="1:5" s="90" customFormat="1" x14ac:dyDescent="0.25">
      <c r="A46" s="90" t="s">
        <v>3171</v>
      </c>
      <c r="B46" s="91" t="s">
        <v>3184</v>
      </c>
      <c r="C46" s="91" t="s">
        <v>3184</v>
      </c>
    </row>
    <row r="47" spans="1:5" s="90" customFormat="1" x14ac:dyDescent="0.25">
      <c r="A47" s="90" t="s">
        <v>3172</v>
      </c>
      <c r="B47" s="91" t="s">
        <v>3248</v>
      </c>
      <c r="C47" s="91" t="s">
        <v>3293</v>
      </c>
    </row>
    <row r="48" spans="1:5" s="90" customFormat="1" x14ac:dyDescent="0.25">
      <c r="A48" s="90" t="s">
        <v>126</v>
      </c>
      <c r="B48" s="91" t="s">
        <v>3185</v>
      </c>
      <c r="C48" s="91" t="s">
        <v>3185</v>
      </c>
    </row>
    <row r="49" spans="1:5" s="143" customFormat="1" x14ac:dyDescent="0.25">
      <c r="A49" s="143" t="s">
        <v>128</v>
      </c>
      <c r="B49" s="144"/>
      <c r="C49" s="144"/>
      <c r="D49" s="144"/>
      <c r="E49" s="144"/>
    </row>
    <row r="50" spans="1:5" s="90" customFormat="1" x14ac:dyDescent="0.25">
      <c r="A50" s="90" t="s">
        <v>129</v>
      </c>
      <c r="B50" s="92" t="s">
        <v>3183</v>
      </c>
      <c r="C50" s="92" t="s">
        <v>3183</v>
      </c>
    </row>
    <row r="51" spans="1:5" s="90" customFormat="1" x14ac:dyDescent="0.25">
      <c r="A51" s="90" t="s">
        <v>130</v>
      </c>
      <c r="B51" s="92" t="s">
        <v>3189</v>
      </c>
      <c r="C51" s="92" t="s">
        <v>3189</v>
      </c>
    </row>
    <row r="52" spans="1:5" s="90" customFormat="1" x14ac:dyDescent="0.25">
      <c r="A52" s="90" t="s">
        <v>131</v>
      </c>
      <c r="B52" s="92" t="s">
        <v>3186</v>
      </c>
      <c r="C52" s="92" t="s">
        <v>3186</v>
      </c>
    </row>
    <row r="53" spans="1:5" s="90" customFormat="1" x14ac:dyDescent="0.25">
      <c r="A53" s="90" t="s">
        <v>132</v>
      </c>
      <c r="B53" s="92" t="s">
        <v>3187</v>
      </c>
      <c r="C53" s="92" t="s">
        <v>3187</v>
      </c>
    </row>
    <row r="54" spans="1:5" s="90" customFormat="1" x14ac:dyDescent="0.25">
      <c r="A54" s="90" t="s">
        <v>133</v>
      </c>
      <c r="B54" s="92" t="s">
        <v>3188</v>
      </c>
      <c r="C54" s="92" t="s">
        <v>3188</v>
      </c>
    </row>
    <row r="55" spans="1:5" s="90" customFormat="1" x14ac:dyDescent="0.25">
      <c r="A55" s="90" t="s">
        <v>134</v>
      </c>
      <c r="B55" s="92" t="s">
        <v>3189</v>
      </c>
      <c r="C55" s="92" t="s">
        <v>3189</v>
      </c>
    </row>
    <row r="56" spans="1:5" s="90" customFormat="1" x14ac:dyDescent="0.25">
      <c r="A56" s="90" t="s">
        <v>135</v>
      </c>
      <c r="B56" s="92" t="s">
        <v>3187</v>
      </c>
      <c r="C56" s="92" t="s">
        <v>3187</v>
      </c>
    </row>
    <row r="57" spans="1:5" s="90" customFormat="1" x14ac:dyDescent="0.25">
      <c r="A57" s="90" t="s">
        <v>3255</v>
      </c>
      <c r="B57" s="92" t="s">
        <v>3188</v>
      </c>
      <c r="C57" s="92" t="s">
        <v>3188</v>
      </c>
    </row>
    <row r="58" spans="1:5" s="145" customFormat="1" x14ac:dyDescent="0.25">
      <c r="A58" s="145" t="s">
        <v>3173</v>
      </c>
    </row>
    <row r="59" spans="1:5" s="98" customFormat="1" x14ac:dyDescent="0.25">
      <c r="A59" s="13" t="s">
        <v>3174</v>
      </c>
      <c r="B59" s="13" t="s">
        <v>3190</v>
      </c>
      <c r="C59" s="13" t="s">
        <v>3294</v>
      </c>
    </row>
    <row r="60" spans="1:5" s="98" customFormat="1" x14ac:dyDescent="0.25">
      <c r="A60" s="13" t="s">
        <v>3175</v>
      </c>
      <c r="B60" s="13" t="s">
        <v>3198</v>
      </c>
      <c r="C60" s="13" t="s">
        <v>3295</v>
      </c>
    </row>
    <row r="61" spans="1:5" s="98" customFormat="1" x14ac:dyDescent="0.25">
      <c r="A61" s="13" t="s">
        <v>3176</v>
      </c>
      <c r="B61" s="13" t="s">
        <v>3191</v>
      </c>
      <c r="C61" s="13" t="s">
        <v>3296</v>
      </c>
    </row>
    <row r="62" spans="1:5" s="98" customFormat="1" x14ac:dyDescent="0.25">
      <c r="A62" s="13" t="s">
        <v>3178</v>
      </c>
      <c r="B62" s="13" t="s">
        <v>3192</v>
      </c>
      <c r="C62" s="13" t="s">
        <v>3297</v>
      </c>
    </row>
    <row r="63" spans="1:5" s="98" customFormat="1" x14ac:dyDescent="0.25">
      <c r="A63" s="13" t="s">
        <v>3177</v>
      </c>
      <c r="B63" s="13" t="s">
        <v>3199</v>
      </c>
      <c r="C63" s="13" t="s">
        <v>3190</v>
      </c>
    </row>
    <row r="64" spans="1:5" s="98" customFormat="1" x14ac:dyDescent="0.25">
      <c r="A64" s="13" t="s">
        <v>3179</v>
      </c>
      <c r="B64" s="13" t="s">
        <v>3200</v>
      </c>
      <c r="C64" s="13" t="s">
        <v>3298</v>
      </c>
    </row>
    <row r="65" spans="1:3" s="98" customFormat="1" x14ac:dyDescent="0.25">
      <c r="A65" s="13" t="s">
        <v>3180</v>
      </c>
      <c r="B65" s="13" t="s">
        <v>3163</v>
      </c>
      <c r="C65" s="13" t="s">
        <v>3163</v>
      </c>
    </row>
    <row r="66" spans="1:3" s="101" customFormat="1" x14ac:dyDescent="0.25">
      <c r="A66" s="13" t="s">
        <v>3256</v>
      </c>
      <c r="B66" s="13" t="s">
        <v>3257</v>
      </c>
      <c r="C66" s="13" t="s">
        <v>3257</v>
      </c>
    </row>
    <row r="67" spans="1:3" s="103" customFormat="1" x14ac:dyDescent="0.25">
      <c r="A67" s="13" t="s">
        <v>3260</v>
      </c>
      <c r="B67" s="13"/>
    </row>
    <row r="68" spans="1:3" s="98" customFormat="1" x14ac:dyDescent="0.25">
      <c r="A68" s="98" t="s">
        <v>3246</v>
      </c>
      <c r="B68" s="100"/>
    </row>
    <row r="69" spans="1:3" s="98" customFormat="1" x14ac:dyDescent="0.25">
      <c r="A69" s="13" t="s">
        <v>3237</v>
      </c>
      <c r="B69" s="13" t="s">
        <v>3247</v>
      </c>
      <c r="C69" s="13" t="s">
        <v>3299</v>
      </c>
    </row>
    <row r="70" spans="1:3" s="98" customFormat="1" x14ac:dyDescent="0.25">
      <c r="A70" s="99" t="s">
        <v>3238</v>
      </c>
      <c r="B70" s="99"/>
    </row>
    <row r="71" spans="1:3" s="98" customFormat="1" x14ac:dyDescent="0.25">
      <c r="A71" s="13" t="s">
        <v>3239</v>
      </c>
      <c r="B71" s="13" t="s">
        <v>3515</v>
      </c>
      <c r="C71" s="13"/>
    </row>
    <row r="72" spans="1:3" s="98" customFormat="1" x14ac:dyDescent="0.25">
      <c r="A72" s="13" t="s">
        <v>3240</v>
      </c>
      <c r="B72" s="13" t="s">
        <v>3249</v>
      </c>
      <c r="C72" s="13" t="s">
        <v>3300</v>
      </c>
    </row>
    <row r="73" spans="1:3" s="98" customFormat="1" x14ac:dyDescent="0.25">
      <c r="A73" s="13" t="s">
        <v>3241</v>
      </c>
      <c r="B73" s="13" t="s">
        <v>3250</v>
      </c>
      <c r="C73" s="13" t="s">
        <v>3301</v>
      </c>
    </row>
    <row r="74" spans="1:3" s="13" customFormat="1" x14ac:dyDescent="0.25">
      <c r="A74" s="13" t="s">
        <v>3242</v>
      </c>
      <c r="B74" s="13" t="s">
        <v>3251</v>
      </c>
      <c r="C74" s="13" t="s">
        <v>3302</v>
      </c>
    </row>
    <row r="75" spans="1:3" s="13" customFormat="1" x14ac:dyDescent="0.25">
      <c r="A75" s="13" t="s">
        <v>3243</v>
      </c>
      <c r="B75" s="13" t="s">
        <v>3252</v>
      </c>
      <c r="C75" s="13" t="s">
        <v>3252</v>
      </c>
    </row>
    <row r="76" spans="1:3" s="13" customFormat="1" x14ac:dyDescent="0.25">
      <c r="A76" s="13" t="s">
        <v>3244</v>
      </c>
      <c r="B76" s="13" t="s">
        <v>3253</v>
      </c>
      <c r="C76" s="13" t="s">
        <v>3303</v>
      </c>
    </row>
    <row r="77" spans="1:3" s="13" customFormat="1" x14ac:dyDescent="0.25">
      <c r="A77" s="13" t="s">
        <v>3245</v>
      </c>
      <c r="B77" s="13" t="s">
        <v>3254</v>
      </c>
      <c r="C77" s="13" t="s">
        <v>3304</v>
      </c>
    </row>
    <row r="78" spans="1:3" s="90" customFormat="1" x14ac:dyDescent="0.25">
      <c r="A78" s="90" t="s">
        <v>3255</v>
      </c>
      <c r="B78" s="91" t="s">
        <v>3258</v>
      </c>
      <c r="C78" s="91" t="s">
        <v>3305</v>
      </c>
    </row>
    <row r="79" spans="1:3" s="103" customFormat="1" x14ac:dyDescent="0.25">
      <c r="A79" s="13" t="s">
        <v>3259</v>
      </c>
      <c r="B79" s="13"/>
      <c r="C79" s="13"/>
    </row>
    <row r="80" spans="1:3" s="128" customFormat="1" x14ac:dyDescent="0.25">
      <c r="A80" s="128" t="s">
        <v>3034</v>
      </c>
      <c r="B80" s="129"/>
    </row>
    <row r="81" spans="1:3" s="18" customFormat="1" x14ac:dyDescent="0.25">
      <c r="A81" s="18" t="s">
        <v>136</v>
      </c>
      <c r="B81" s="27">
        <v>100000</v>
      </c>
      <c r="C81" s="27">
        <v>100001</v>
      </c>
    </row>
    <row r="82" spans="1:3" s="93" customFormat="1" x14ac:dyDescent="0.25">
      <c r="A82" s="93" t="s">
        <v>3193</v>
      </c>
      <c r="B82" t="s">
        <v>3516</v>
      </c>
      <c r="C82" s="17" t="s">
        <v>3306</v>
      </c>
    </row>
    <row r="84" spans="1:3" x14ac:dyDescent="0.25">
      <c r="A84" s="124" t="s">
        <v>3182</v>
      </c>
      <c r="B84" s="125"/>
    </row>
    <row r="85" spans="1:3" ht="30" x14ac:dyDescent="0.25">
      <c r="A85" s="96" t="s">
        <v>3195</v>
      </c>
      <c r="B85" s="97">
        <f>IF(B24="Annualy",0,IF(B24="Full Tenor",ROUNDUP('6.TabApplicationData'!B20/12,0)-1,ROUNDUP(B28/12,0)-1))</f>
        <v>2</v>
      </c>
    </row>
    <row r="86" spans="1:3" ht="30" customHeight="1" x14ac:dyDescent="0.25">
      <c r="A86" s="126" t="s">
        <v>3181</v>
      </c>
      <c r="B86" s="127"/>
    </row>
    <row r="87" spans="1:3" x14ac:dyDescent="0.25">
      <c r="A87" s="89" t="s">
        <v>3196</v>
      </c>
      <c r="B87" s="97">
        <f>B85+1</f>
        <v>3</v>
      </c>
    </row>
    <row r="88" spans="1:3" x14ac:dyDescent="0.25">
      <c r="A88" s="123" t="s">
        <v>3201</v>
      </c>
      <c r="B88" s="123"/>
    </row>
    <row r="89" spans="1:3" ht="45.75" customHeight="1" x14ac:dyDescent="0.25">
      <c r="A89" s="123"/>
      <c r="B89" s="123"/>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44" priority="19">
      <formula>OR(B$24="Annualy",B$24="Full Tenor")</formula>
    </cfRule>
  </conditionalFormatting>
  <conditionalFormatting sqref="A35 A44 A49 A58 D74:XFD78 B59:B71 A68:A71 A72:B73 A45:XFD48 A50:XFD57 C59:C66 C69 C71:C73 A79:C79 A81:XFD82 B22:XFD28 A30:XFD32 B34:XFD34 B36:XFD43">
    <cfRule type="expression" dxfId="43" priority="18">
      <formula>A$12="Customer"</formula>
    </cfRule>
  </conditionalFormatting>
  <conditionalFormatting sqref="A35 A44 A49 A58 D74:XFD78 B59:B71 A68:A71 A72:B73 B14:XFD20 A45:XFD48 A50:XFD57 C59:C66 C69 C71:C73 A79:C79 A81:XFD82 B22:XFD28 A30:XFD32 B34:XFD34 B36:XFD43">
    <cfRule type="expression" dxfId="42" priority="17">
      <formula>A$12="Off System"</formula>
    </cfRule>
  </conditionalFormatting>
  <conditionalFormatting sqref="B14:XFD20">
    <cfRule type="expression" dxfId="41" priority="16">
      <formula>B$12="Multifinance"</formula>
    </cfRule>
  </conditionalFormatting>
  <conditionalFormatting sqref="A31:XFD32">
    <cfRule type="expression" dxfId="40" priority="15">
      <formula>A$30="YES"</formula>
    </cfRule>
  </conditionalFormatting>
  <conditionalFormatting sqref="A62:A66">
    <cfRule type="expression" dxfId="39" priority="14">
      <formula>A$12="Customer"</formula>
    </cfRule>
  </conditionalFormatting>
  <conditionalFormatting sqref="A62:A66">
    <cfRule type="expression" dxfId="38" priority="13">
      <formula>A$12="Off System"</formula>
    </cfRule>
  </conditionalFormatting>
  <conditionalFormatting sqref="A82:XFD82">
    <cfRule type="expression" dxfId="37" priority="10">
      <formula>A$82="Discount Amount (Paid By MF)"</formula>
    </cfRule>
  </conditionalFormatting>
  <conditionalFormatting sqref="A14:A20">
    <cfRule type="expression" dxfId="36" priority="9">
      <formula>A$12="Off System"</formula>
    </cfRule>
  </conditionalFormatting>
  <conditionalFormatting sqref="A14:A20">
    <cfRule type="expression" dxfId="35" priority="8">
      <formula>A$12="Multifinance"</formula>
    </cfRule>
  </conditionalFormatting>
  <conditionalFormatting sqref="A28">
    <cfRule type="expression" dxfId="34" priority="7">
      <formula>OR(A$24="Annualy",A$24="Full Tenor")</formula>
    </cfRule>
  </conditionalFormatting>
  <conditionalFormatting sqref="A22:A28">
    <cfRule type="expression" dxfId="33" priority="6">
      <formula>A$12="Customer"</formula>
    </cfRule>
  </conditionalFormatting>
  <conditionalFormatting sqref="A22:A28">
    <cfRule type="expression" dxfId="32" priority="5">
      <formula>A$12="Off System"</formula>
    </cfRule>
  </conditionalFormatting>
  <conditionalFormatting sqref="A34">
    <cfRule type="expression" dxfId="31" priority="4">
      <formula>A$12="Customer"</formula>
    </cfRule>
  </conditionalFormatting>
  <conditionalFormatting sqref="A34">
    <cfRule type="expression" dxfId="30" priority="3">
      <formula>A$12="Off System"</formula>
    </cfRule>
  </conditionalFormatting>
  <conditionalFormatting sqref="A36:A43">
    <cfRule type="expression" dxfId="29" priority="2">
      <formula>A$12="Customer"</formula>
    </cfRule>
  </conditionalFormatting>
  <conditionalFormatting sqref="A36:A43">
    <cfRule type="expression" dxfId="28" priority="1">
      <formula>A$12="Off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3035</v>
      </c>
    </row>
    <row r="12" spans="1:5" s="18" customFormat="1" x14ac:dyDescent="0.25">
      <c r="A12" s="58" t="s">
        <v>3479</v>
      </c>
      <c r="B12" s="18" t="s">
        <v>93</v>
      </c>
      <c r="C12" s="18" t="s">
        <v>93</v>
      </c>
    </row>
    <row r="13" spans="1:5" s="18" customFormat="1" x14ac:dyDescent="0.25">
      <c r="A13" s="59" t="s">
        <v>3480</v>
      </c>
      <c r="B13" s="18" t="s">
        <v>407</v>
      </c>
      <c r="C13" s="18" t="s">
        <v>3307</v>
      </c>
    </row>
    <row r="14" spans="1:5" s="18" customFormat="1" x14ac:dyDescent="0.25">
      <c r="A14" s="59" t="s">
        <v>3481</v>
      </c>
      <c r="B14" s="18" t="s">
        <v>242</v>
      </c>
      <c r="C14" s="18" t="s">
        <v>242</v>
      </c>
    </row>
    <row r="15" spans="1:5" s="18" customFormat="1" x14ac:dyDescent="0.25">
      <c r="A15" s="59" t="s">
        <v>3482</v>
      </c>
      <c r="B15" s="37">
        <v>0.3</v>
      </c>
      <c r="C15" s="37">
        <v>1.3</v>
      </c>
    </row>
    <row r="16" spans="1:5" s="18" customFormat="1" x14ac:dyDescent="0.25">
      <c r="A16" s="18" t="s">
        <v>102</v>
      </c>
    </row>
    <row r="17" spans="1:3" s="112" customFormat="1" x14ac:dyDescent="0.25">
      <c r="A17" s="112" t="s">
        <v>3036</v>
      </c>
    </row>
    <row r="18" spans="1:3" s="18" customFormat="1" x14ac:dyDescent="0.25">
      <c r="A18" s="59" t="s">
        <v>3483</v>
      </c>
      <c r="B18" s="18" t="s">
        <v>93</v>
      </c>
      <c r="C18" s="18" t="s">
        <v>93</v>
      </c>
    </row>
    <row r="19" spans="1:3" s="18" customFormat="1" x14ac:dyDescent="0.25">
      <c r="A19" s="59" t="s">
        <v>3484</v>
      </c>
      <c r="B19" s="18" t="s">
        <v>93</v>
      </c>
      <c r="C19" s="18" t="s">
        <v>93</v>
      </c>
    </row>
    <row r="20" spans="1:3" s="18" customFormat="1" x14ac:dyDescent="0.25">
      <c r="A20" s="59" t="s">
        <v>3485</v>
      </c>
      <c r="B20" s="18" t="s">
        <v>93</v>
      </c>
      <c r="C20" s="18" t="s">
        <v>93</v>
      </c>
    </row>
    <row r="21" spans="1:3" s="18" customFormat="1" x14ac:dyDescent="0.25">
      <c r="A21" s="59" t="s">
        <v>3486</v>
      </c>
      <c r="B21" s="18" t="s">
        <v>2451</v>
      </c>
      <c r="C21" s="18" t="s">
        <v>2451</v>
      </c>
    </row>
    <row r="22" spans="1:3" s="112" customFormat="1" x14ac:dyDescent="0.25">
      <c r="A22" s="112" t="s">
        <v>3037</v>
      </c>
    </row>
    <row r="23" spans="1:3" s="18" customFormat="1" x14ac:dyDescent="0.25">
      <c r="A23" s="59" t="s">
        <v>3487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7" priority="8">
      <formula>A$12="NO"</formula>
    </cfRule>
  </conditionalFormatting>
  <conditionalFormatting sqref="B15:XFD15">
    <cfRule type="expression" dxfId="26" priority="7">
      <formula>AND(B$14&lt;&gt;"Paid in Advance &amp; Capitalized Mix",B$14&lt;&gt;"",B$14&lt;&gt;"Premium Payment Method")</formula>
    </cfRule>
  </conditionalFormatting>
  <conditionalFormatting sqref="B21:XFD21">
    <cfRule type="expression" dxfId="25" priority="6">
      <formula>AND(B$19&lt;&gt;"YES PARTIAL",B$19&lt;&gt;"",B$19&lt;&gt;"Subject Guarantor")</formula>
    </cfRule>
  </conditionalFormatting>
  <conditionalFormatting sqref="A13:A15">
    <cfRule type="expression" dxfId="24" priority="5">
      <formula>A$12="NO"</formula>
    </cfRule>
  </conditionalFormatting>
  <conditionalFormatting sqref="A15">
    <cfRule type="expression" dxfId="23" priority="4">
      <formula>AND(A$14&lt;&gt;"Paid in Advance &amp; Capitalized Mix",A$14&lt;&gt;"",A$14&lt;&gt;"Premium Payment Method")</formula>
    </cfRule>
  </conditionalFormatting>
  <conditionalFormatting sqref="A18:A21">
    <cfRule type="expression" dxfId="22" priority="3">
      <formula>A$12="NO"</formula>
    </cfRule>
  </conditionalFormatting>
  <conditionalFormatting sqref="A21">
    <cfRule type="expression" dxfId="21" priority="2">
      <formula>AND(A$19&lt;&gt;"YES PARTIAL",A$19&lt;&gt;"",A$19&lt;&gt;"Subject Guarantor")</formula>
    </cfRule>
  </conditionalFormatting>
  <conditionalFormatting sqref="A23">
    <cfRule type="expression" dxfId="2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3038</v>
      </c>
      <c r="B11" s="131"/>
      <c r="C11" s="131"/>
      <c r="D11" s="131"/>
      <c r="E11" s="132"/>
    </row>
    <row r="12" spans="1:5" s="18" customFormat="1" x14ac:dyDescent="0.25">
      <c r="A12" s="65" t="s">
        <v>3488</v>
      </c>
      <c r="B12" s="18" t="s">
        <v>142</v>
      </c>
    </row>
    <row r="13" spans="1:5" s="18" customFormat="1" x14ac:dyDescent="0.25">
      <c r="A13" s="65" t="s">
        <v>3489</v>
      </c>
      <c r="B13" s="18" t="s">
        <v>3159</v>
      </c>
    </row>
    <row r="14" spans="1:5" s="18" customFormat="1" x14ac:dyDescent="0.25">
      <c r="A14" s="65" t="s">
        <v>3490</v>
      </c>
      <c r="B14" s="18" t="s">
        <v>143</v>
      </c>
    </row>
    <row r="15" spans="1:5" s="18" customFormat="1" x14ac:dyDescent="0.25">
      <c r="A15" s="65" t="s">
        <v>3491</v>
      </c>
      <c r="B15" s="18" t="s">
        <v>145</v>
      </c>
    </row>
    <row r="16" spans="1:5" s="18" customFormat="1" x14ac:dyDescent="0.25">
      <c r="A16" s="65" t="s">
        <v>3492</v>
      </c>
      <c r="B16" s="18" t="s">
        <v>103</v>
      </c>
    </row>
    <row r="17" spans="1:5" s="18" customFormat="1" x14ac:dyDescent="0.25">
      <c r="A17" s="65" t="s">
        <v>3493</v>
      </c>
      <c r="B17" s="27" t="s">
        <v>3514</v>
      </c>
      <c r="C17" s="17" t="s">
        <v>3012</v>
      </c>
    </row>
    <row r="18" spans="1:5" s="18" customFormat="1" x14ac:dyDescent="0.25">
      <c r="A18" s="65" t="s">
        <v>3494</v>
      </c>
      <c r="B18" s="18">
        <v>0</v>
      </c>
    </row>
    <row r="19" spans="1:5" s="130" customFormat="1" x14ac:dyDescent="0.25">
      <c r="A19" s="130" t="s">
        <v>3039</v>
      </c>
      <c r="B19" s="131"/>
      <c r="C19" s="131"/>
      <c r="D19" s="131"/>
      <c r="E19" s="131"/>
    </row>
    <row r="20" spans="1:5" s="18" customFormat="1" x14ac:dyDescent="0.25">
      <c r="A20" s="57" t="s">
        <v>148</v>
      </c>
      <c r="B20" s="18" t="s">
        <v>39</v>
      </c>
      <c r="C20" s="18" t="s">
        <v>39</v>
      </c>
    </row>
    <row r="21" spans="1:5" s="18" customFormat="1" x14ac:dyDescent="0.25">
      <c r="A21" s="18" t="s">
        <v>124</v>
      </c>
      <c r="B21" s="27">
        <v>250000</v>
      </c>
      <c r="C21" s="27">
        <v>250000</v>
      </c>
    </row>
    <row r="22" spans="1:5" s="18" customFormat="1" x14ac:dyDescent="0.25">
      <c r="A22" s="18" t="s">
        <v>149</v>
      </c>
      <c r="B22" s="27">
        <v>0</v>
      </c>
      <c r="C22" s="27">
        <v>0</v>
      </c>
    </row>
    <row r="23" spans="1:5" s="18" customFormat="1" x14ac:dyDescent="0.25">
      <c r="A23" s="18" t="s">
        <v>150</v>
      </c>
      <c r="B23" s="27">
        <v>1250000</v>
      </c>
      <c r="C23" s="27">
        <v>1250000</v>
      </c>
    </row>
    <row r="24" spans="1:5" s="18" customFormat="1" x14ac:dyDescent="0.25">
      <c r="A24" s="18" t="s">
        <v>151</v>
      </c>
      <c r="B24" s="27">
        <v>50000</v>
      </c>
      <c r="C24" s="27">
        <v>50000</v>
      </c>
    </row>
    <row r="25" spans="1:5" s="18" customFormat="1" x14ac:dyDescent="0.25">
      <c r="A25" s="18" t="s">
        <v>152</v>
      </c>
      <c r="B25" s="27">
        <v>1200000</v>
      </c>
      <c r="C25" s="27">
        <v>1200000</v>
      </c>
    </row>
    <row r="26" spans="1:5" s="18" customFormat="1" x14ac:dyDescent="0.25">
      <c r="A26" s="18" t="s">
        <v>153</v>
      </c>
      <c r="B26" s="18" t="s">
        <v>51</v>
      </c>
      <c r="C26" s="18" t="s">
        <v>51</v>
      </c>
    </row>
    <row r="27" spans="1:5" s="18" customFormat="1" x14ac:dyDescent="0.25">
      <c r="A27" s="18" t="s">
        <v>154</v>
      </c>
      <c r="B27" s="27">
        <v>100000</v>
      </c>
      <c r="C27" s="27">
        <v>100001</v>
      </c>
    </row>
    <row r="28" spans="1:5" s="18" customFormat="1" x14ac:dyDescent="0.25">
      <c r="A28" s="18" t="s">
        <v>155</v>
      </c>
      <c r="B28" s="18" t="s">
        <v>51</v>
      </c>
      <c r="C28" s="18" t="s">
        <v>51</v>
      </c>
    </row>
    <row r="29" spans="1:5" s="18" customFormat="1" x14ac:dyDescent="0.25">
      <c r="A29" s="18" t="s">
        <v>156</v>
      </c>
      <c r="B29" s="27">
        <v>100000</v>
      </c>
      <c r="C29" s="27">
        <v>100001</v>
      </c>
    </row>
    <row r="30" spans="1:5" s="18" customFormat="1" x14ac:dyDescent="0.25">
      <c r="A30" s="18" t="s">
        <v>157</v>
      </c>
      <c r="B30" s="18" t="s">
        <v>51</v>
      </c>
      <c r="C30" s="18" t="s">
        <v>51</v>
      </c>
    </row>
    <row r="31" spans="1:5" s="18" customFormat="1" x14ac:dyDescent="0.25">
      <c r="A31" s="18" t="s">
        <v>158</v>
      </c>
      <c r="B31" s="27">
        <v>250000</v>
      </c>
      <c r="C31" s="27">
        <v>250001</v>
      </c>
    </row>
    <row r="32" spans="1:5" s="18" customFormat="1" x14ac:dyDescent="0.25">
      <c r="A32" s="18" t="s">
        <v>159</v>
      </c>
      <c r="B32" s="18" t="s">
        <v>51</v>
      </c>
      <c r="C32" s="18" t="s">
        <v>51</v>
      </c>
    </row>
    <row r="33" spans="1:5" s="18" customFormat="1" x14ac:dyDescent="0.25">
      <c r="A33" s="18" t="s">
        <v>160</v>
      </c>
      <c r="B33" s="27">
        <v>40000</v>
      </c>
      <c r="C33" s="27">
        <v>40001</v>
      </c>
    </row>
    <row r="34" spans="1:5" s="18" customFormat="1" x14ac:dyDescent="0.25">
      <c r="A34" s="18" t="s">
        <v>161</v>
      </c>
      <c r="B34" s="18" t="s">
        <v>51</v>
      </c>
      <c r="C34" s="18" t="s">
        <v>51</v>
      </c>
    </row>
    <row r="35" spans="1:5" s="18" customFormat="1" x14ac:dyDescent="0.25">
      <c r="A35" s="18" t="s">
        <v>162</v>
      </c>
      <c r="B35" s="27">
        <v>150000</v>
      </c>
      <c r="C35" s="27">
        <v>150001</v>
      </c>
    </row>
    <row r="36" spans="1:5" s="18" customFormat="1" x14ac:dyDescent="0.25">
      <c r="A36" s="18" t="s">
        <v>163</v>
      </c>
      <c r="B36" s="18" t="s">
        <v>103</v>
      </c>
      <c r="C36" s="18" t="s">
        <v>103</v>
      </c>
    </row>
    <row r="37" spans="1:5" s="18" customFormat="1" x14ac:dyDescent="0.25">
      <c r="A37" s="18" t="s">
        <v>164</v>
      </c>
      <c r="B37" s="18" t="s">
        <v>165</v>
      </c>
      <c r="C37" s="18" t="s">
        <v>165</v>
      </c>
    </row>
    <row r="38" spans="1:5" s="18" customFormat="1" x14ac:dyDescent="0.25">
      <c r="A38" s="18" t="s">
        <v>166</v>
      </c>
      <c r="B38" s="18">
        <v>8.6999999999999993</v>
      </c>
      <c r="C38" s="18">
        <v>8.6999999999999993</v>
      </c>
    </row>
    <row r="39" spans="1:5" s="18" customFormat="1" x14ac:dyDescent="0.25">
      <c r="A39" s="18" t="s">
        <v>167</v>
      </c>
      <c r="B39" s="79">
        <v>32250000</v>
      </c>
      <c r="C39" s="79">
        <v>32250000</v>
      </c>
    </row>
    <row r="40" spans="1:5" s="18" customFormat="1" x14ac:dyDescent="0.25">
      <c r="A40" s="18" t="s">
        <v>168</v>
      </c>
      <c r="B40" s="18" t="s">
        <v>39</v>
      </c>
      <c r="C40" s="18" t="s">
        <v>39</v>
      </c>
    </row>
    <row r="41" spans="1:5" s="18" customFormat="1" x14ac:dyDescent="0.25">
      <c r="A41" s="18" t="s">
        <v>169</v>
      </c>
      <c r="B41" s="27">
        <v>0</v>
      </c>
      <c r="C41" s="27">
        <v>1</v>
      </c>
    </row>
    <row r="42" spans="1:5" s="130" customFormat="1" x14ac:dyDescent="0.25">
      <c r="A42" s="130" t="s">
        <v>3040</v>
      </c>
      <c r="B42" s="131"/>
      <c r="C42" s="131"/>
      <c r="D42" s="131"/>
      <c r="E42" s="131"/>
    </row>
    <row r="43" spans="1:5" s="18" customFormat="1" x14ac:dyDescent="0.25">
      <c r="A43" s="18" t="s">
        <v>170</v>
      </c>
      <c r="B43" s="18" t="s">
        <v>172</v>
      </c>
      <c r="C43" s="18" t="s">
        <v>172</v>
      </c>
    </row>
    <row r="44" spans="1:5" s="18" customFormat="1" x14ac:dyDescent="0.25">
      <c r="A44" s="18" t="s">
        <v>172</v>
      </c>
      <c r="B44" s="2">
        <v>8</v>
      </c>
      <c r="C44" s="2">
        <v>8</v>
      </c>
    </row>
    <row r="45" spans="1:5" s="18" customFormat="1" x14ac:dyDescent="0.25">
      <c r="A45" s="18" t="s">
        <v>171</v>
      </c>
      <c r="B45" s="2">
        <v>20</v>
      </c>
      <c r="C45" s="2">
        <v>20</v>
      </c>
    </row>
    <row r="46" spans="1:5" s="18" customFormat="1" x14ac:dyDescent="0.25">
      <c r="A46" s="57" t="s">
        <v>173</v>
      </c>
      <c r="B46" s="18" t="s">
        <v>51</v>
      </c>
      <c r="C46" s="18" t="s">
        <v>51</v>
      </c>
    </row>
    <row r="47" spans="1:5" s="18" customFormat="1" x14ac:dyDescent="0.25">
      <c r="A47" s="59" t="s">
        <v>3495</v>
      </c>
      <c r="B47" s="18">
        <v>12</v>
      </c>
      <c r="C47" s="18">
        <v>13</v>
      </c>
    </row>
    <row r="48" spans="1:5" s="18" customFormat="1" x14ac:dyDescent="0.25">
      <c r="A48" s="59" t="s">
        <v>3496</v>
      </c>
      <c r="B48" s="18" t="s">
        <v>3061</v>
      </c>
      <c r="C48" s="18" t="s">
        <v>3061</v>
      </c>
    </row>
    <row r="49" spans="1:3" s="52" customFormat="1" ht="15.75" thickBot="1" x14ac:dyDescent="0.3">
      <c r="A49" s="52" t="s">
        <v>3158</v>
      </c>
      <c r="B49" s="94">
        <v>1000000</v>
      </c>
      <c r="C49" s="94">
        <v>1000001</v>
      </c>
    </row>
    <row r="50" spans="1:3" s="95" customFormat="1" ht="15.75" thickTop="1" x14ac:dyDescent="0.25">
      <c r="A50" s="95" t="s">
        <v>3194</v>
      </c>
      <c r="B50" s="95" t="s">
        <v>51</v>
      </c>
      <c r="C50" s="95" t="s">
        <v>51</v>
      </c>
    </row>
  </sheetData>
  <mergeCells count="3">
    <mergeCell ref="A11:XFD11"/>
    <mergeCell ref="A19:XFD19"/>
    <mergeCell ref="A42:XFD42"/>
  </mergeCells>
  <conditionalFormatting sqref="A21:XFD41">
    <cfRule type="expression" dxfId="19" priority="22">
      <formula>A$20="Yes"</formula>
    </cfRule>
  </conditionalFormatting>
  <conditionalFormatting sqref="A35:XFD35">
    <cfRule type="expression" dxfId="18" priority="17">
      <formula>A$34="No"</formula>
    </cfRule>
  </conditionalFormatting>
  <conditionalFormatting sqref="A27:XFD27">
    <cfRule type="expression" dxfId="17" priority="21">
      <formula>A$26="No"</formula>
    </cfRule>
  </conditionalFormatting>
  <conditionalFormatting sqref="A29:XFD29">
    <cfRule type="expression" dxfId="16" priority="20">
      <formula>A$28="No"</formula>
    </cfRule>
  </conditionalFormatting>
  <conditionalFormatting sqref="A31:XFD31">
    <cfRule type="expression" dxfId="15" priority="19">
      <formula>A$30="No"</formula>
    </cfRule>
  </conditionalFormatting>
  <conditionalFormatting sqref="A33:XFD33">
    <cfRule type="expression" dxfId="14" priority="18">
      <formula>A$32="No"</formula>
    </cfRule>
  </conditionalFormatting>
  <conditionalFormatting sqref="A38:XFD38">
    <cfRule type="expression" dxfId="13" priority="16">
      <formula>A$36="Amount"</formula>
    </cfRule>
  </conditionalFormatting>
  <conditionalFormatting sqref="A39:XFD39">
    <cfRule type="expression" dxfId="12" priority="15">
      <formula>A$36="Percentage"</formula>
    </cfRule>
  </conditionalFormatting>
  <conditionalFormatting sqref="A41:XFD41">
    <cfRule type="expression" dxfId="11" priority="14">
      <formula>A$40="No"</formula>
    </cfRule>
  </conditionalFormatting>
  <conditionalFormatting sqref="A45:XFD45">
    <cfRule type="expression" dxfId="10" priority="13">
      <formula>A$43="Effective Rate"</formula>
    </cfRule>
  </conditionalFormatting>
  <conditionalFormatting sqref="A44:XFD44">
    <cfRule type="expression" dxfId="9" priority="12">
      <formula>A$43="Flat Rate"</formula>
    </cfRule>
  </conditionalFormatting>
  <conditionalFormatting sqref="B47:XFD48">
    <cfRule type="expression" dxfId="8" priority="9">
      <formula>B$46="No"</formula>
    </cfRule>
  </conditionalFormatting>
  <conditionalFormatting sqref="A18">
    <cfRule type="expression" dxfId="7" priority="4">
      <formula>#REF!="Amount"</formula>
    </cfRule>
  </conditionalFormatting>
  <conditionalFormatting sqref="A17">
    <cfRule type="expression" dxfId="6" priority="3">
      <formula>#REF!="Percentage"</formula>
    </cfRule>
  </conditionalFormatting>
  <conditionalFormatting sqref="A47:A48">
    <cfRule type="expression" dxfId="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9</v>
      </c>
      <c r="C1" s="15" t="s">
        <v>9</v>
      </c>
      <c r="D1" s="18" t="s">
        <v>9</v>
      </c>
      <c r="E1" s="18" t="s">
        <v>9</v>
      </c>
    </row>
    <row r="2" spans="1:5" s="18" customFormat="1" x14ac:dyDescent="0.25">
      <c r="A2" s="18" t="s">
        <v>3267</v>
      </c>
      <c r="B2" s="18" t="s">
        <v>3054</v>
      </c>
      <c r="C2" s="15" t="s">
        <v>3054</v>
      </c>
      <c r="D2" s="18" t="s">
        <v>3054</v>
      </c>
      <c r="E2" s="18" t="s">
        <v>3054</v>
      </c>
    </row>
    <row r="3" spans="1:5" s="18" customFormat="1" x14ac:dyDescent="0.25">
      <c r="A3" s="18" t="s">
        <v>3268</v>
      </c>
      <c r="C3" s="15"/>
    </row>
    <row r="4" spans="1:5" s="18" customFormat="1" x14ac:dyDescent="0.25">
      <c r="A4" s="15" t="s">
        <v>3458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2424</v>
      </c>
      <c r="B12" s="14"/>
      <c r="C12" s="14"/>
    </row>
    <row r="13" spans="1:5" s="18" customFormat="1" x14ac:dyDescent="0.25">
      <c r="A13" s="66" t="s">
        <v>3497</v>
      </c>
      <c r="B13" s="82"/>
      <c r="C13" s="82"/>
    </row>
    <row r="14" spans="1:5" s="18" customFormat="1" x14ac:dyDescent="0.25">
      <c r="A14" s="78" t="s">
        <v>2425</v>
      </c>
      <c r="B14" s="14"/>
      <c r="C14" s="14"/>
    </row>
    <row r="15" spans="1:5" s="18" customFormat="1" x14ac:dyDescent="0.25">
      <c r="A15" s="15" t="s">
        <v>2426</v>
      </c>
      <c r="B15" s="14"/>
      <c r="C15" s="14"/>
    </row>
    <row r="16" spans="1:5" s="18" customFormat="1" x14ac:dyDescent="0.25">
      <c r="A16" s="15" t="s">
        <v>2427</v>
      </c>
      <c r="B16" s="14"/>
      <c r="C16" s="14"/>
    </row>
    <row r="17" spans="1:3" s="18" customFormat="1" x14ac:dyDescent="0.25">
      <c r="A17" s="15" t="s">
        <v>2428</v>
      </c>
      <c r="B17" s="80"/>
      <c r="C17" s="80"/>
    </row>
    <row r="18" spans="1:3" x14ac:dyDescent="0.25">
      <c r="A18" s="16"/>
      <c r="B18" s="16"/>
      <c r="C18" s="16"/>
    </row>
    <row r="19" spans="1:3" x14ac:dyDescent="0.25">
      <c r="A19" s="16"/>
      <c r="B19" s="16"/>
      <c r="C19" s="16"/>
    </row>
    <row r="20" spans="1:3" s="25" customFormat="1" ht="101.25" customHeight="1" x14ac:dyDescent="0.25">
      <c r="A20" s="146" t="s">
        <v>2453</v>
      </c>
      <c r="B20" s="146"/>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3498</v>
      </c>
      <c r="B13" s="11" t="s">
        <v>176</v>
      </c>
      <c r="C13" s="11" t="s">
        <v>176</v>
      </c>
      <c r="D13" s="11" t="s">
        <v>176</v>
      </c>
      <c r="E13" s="11" t="s">
        <v>176</v>
      </c>
    </row>
    <row r="14" spans="1:5" s="18" customFormat="1" x14ac:dyDescent="0.25">
      <c r="A14" s="59" t="s">
        <v>3499</v>
      </c>
      <c r="B14" s="18" t="s">
        <v>177</v>
      </c>
      <c r="C14" s="18" t="s">
        <v>3308</v>
      </c>
      <c r="D14" s="18" t="s">
        <v>3309</v>
      </c>
      <c r="E14" s="18" t="s">
        <v>3312</v>
      </c>
    </row>
    <row r="15" spans="1:5" s="18" customFormat="1" x14ac:dyDescent="0.25">
      <c r="A15" s="18" t="s">
        <v>178</v>
      </c>
      <c r="B15" s="18" t="s">
        <v>179</v>
      </c>
      <c r="C15" s="18" t="s">
        <v>179</v>
      </c>
      <c r="D15" s="18" t="s">
        <v>179</v>
      </c>
      <c r="E15" s="18" t="s">
        <v>179</v>
      </c>
    </row>
    <row r="16" spans="1:5" s="18" customFormat="1" x14ac:dyDescent="0.25">
      <c r="A16" s="18" t="s">
        <v>180</v>
      </c>
      <c r="B16" s="18" t="s">
        <v>181</v>
      </c>
      <c r="C16" s="18" t="s">
        <v>3310</v>
      </c>
      <c r="D16" s="18" t="s">
        <v>3311</v>
      </c>
      <c r="E16" s="18" t="s">
        <v>3313</v>
      </c>
    </row>
    <row r="17" spans="1:1" s="18" customFormat="1" x14ac:dyDescent="0.25">
      <c r="A17" s="18" t="s">
        <v>102</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2442</v>
      </c>
      <c r="B12" s="14" t="s">
        <v>113</v>
      </c>
      <c r="C12" s="14" t="s">
        <v>113</v>
      </c>
      <c r="D12" s="14" t="s">
        <v>113</v>
      </c>
      <c r="E12" s="14" t="s">
        <v>113</v>
      </c>
    </row>
    <row r="13" spans="1:5" s="148" customFormat="1" x14ac:dyDescent="0.25">
      <c r="A13" s="128" t="s">
        <v>2443</v>
      </c>
      <c r="B13" s="129"/>
      <c r="C13" s="129"/>
      <c r="D13" s="129"/>
      <c r="E13" s="147"/>
    </row>
    <row r="14" spans="1:5" s="18" customFormat="1" x14ac:dyDescent="0.25">
      <c r="A14" s="13" t="s">
        <v>2444</v>
      </c>
      <c r="B14" s="14"/>
      <c r="C14" s="14"/>
      <c r="D14" s="14"/>
      <c r="E14" s="14"/>
    </row>
    <row r="15" spans="1:5" s="18" customFormat="1" x14ac:dyDescent="0.25">
      <c r="A15" s="59" t="s">
        <v>3406</v>
      </c>
      <c r="B15" s="14">
        <v>1</v>
      </c>
      <c r="C15" s="14">
        <v>1</v>
      </c>
      <c r="D15" s="14">
        <v>1</v>
      </c>
      <c r="E15" s="14">
        <v>1</v>
      </c>
    </row>
    <row r="16" spans="1:5" s="18" customFormat="1" x14ac:dyDescent="0.25">
      <c r="A16" s="13" t="s">
        <v>140</v>
      </c>
      <c r="B16" s="14">
        <v>1000</v>
      </c>
      <c r="C16" s="14">
        <v>1000</v>
      </c>
      <c r="D16" s="14">
        <v>1000</v>
      </c>
      <c r="E16" s="14">
        <v>1000</v>
      </c>
    </row>
    <row r="17" spans="1:5" s="18" customFormat="1" x14ac:dyDescent="0.25">
      <c r="A17" s="13" t="s">
        <v>2438</v>
      </c>
      <c r="B17" s="14"/>
      <c r="C17" s="14">
        <v>0.33</v>
      </c>
      <c r="D17" s="14">
        <v>0.33</v>
      </c>
      <c r="E17" s="14">
        <v>0.33</v>
      </c>
    </row>
    <row r="18" spans="1:5" s="18" customFormat="1" x14ac:dyDescent="0.25">
      <c r="A18" s="13" t="s">
        <v>2445</v>
      </c>
      <c r="B18" s="14">
        <v>1000</v>
      </c>
      <c r="C18" s="14">
        <v>1000</v>
      </c>
      <c r="D18" s="14">
        <v>1000</v>
      </c>
      <c r="E18" s="14">
        <v>1000</v>
      </c>
    </row>
    <row r="19" spans="1:5" s="18" customFormat="1" x14ac:dyDescent="0.25">
      <c r="A19" s="13" t="s">
        <v>2446</v>
      </c>
      <c r="B19" s="14"/>
      <c r="C19" s="14">
        <v>0.33</v>
      </c>
      <c r="D19" s="14">
        <v>0.33</v>
      </c>
      <c r="E19" s="14">
        <v>0.33</v>
      </c>
    </row>
    <row r="20" spans="1:5" s="18" customFormat="1" x14ac:dyDescent="0.25">
      <c r="A20" s="13" t="s">
        <v>2439</v>
      </c>
      <c r="B20" s="14">
        <v>1000</v>
      </c>
      <c r="C20" s="14">
        <v>1000</v>
      </c>
      <c r="D20" s="14">
        <v>1000</v>
      </c>
      <c r="E20" s="14">
        <v>1000</v>
      </c>
    </row>
    <row r="21" spans="1:5" s="18" customFormat="1" x14ac:dyDescent="0.25">
      <c r="A21" s="13" t="s">
        <v>2429</v>
      </c>
      <c r="B21" s="14"/>
      <c r="C21" s="14">
        <v>0.25</v>
      </c>
      <c r="D21" s="14">
        <v>0.25</v>
      </c>
      <c r="E21" s="14">
        <v>0.25</v>
      </c>
    </row>
    <row r="22" spans="1:5" s="18" customFormat="1" x14ac:dyDescent="0.25">
      <c r="A22" s="13" t="s">
        <v>2430</v>
      </c>
      <c r="B22" s="14">
        <v>1000</v>
      </c>
      <c r="C22" s="14">
        <v>1000</v>
      </c>
      <c r="D22" s="14">
        <v>1000</v>
      </c>
      <c r="E22" s="14">
        <v>1000</v>
      </c>
    </row>
    <row r="23" spans="1:5" s="18" customFormat="1" x14ac:dyDescent="0.25">
      <c r="A23" s="13" t="s">
        <v>2431</v>
      </c>
      <c r="B23" s="14"/>
      <c r="C23" s="14">
        <v>0.62</v>
      </c>
      <c r="D23" s="14">
        <v>0.62</v>
      </c>
      <c r="E23" s="14">
        <v>0.62</v>
      </c>
    </row>
    <row r="24" spans="1:5" s="18" customFormat="1" x14ac:dyDescent="0.25">
      <c r="A24" s="13" t="s">
        <v>2432</v>
      </c>
      <c r="B24" s="14">
        <v>0</v>
      </c>
      <c r="C24" s="14">
        <v>0</v>
      </c>
      <c r="D24" s="14">
        <v>0</v>
      </c>
      <c r="E24" s="14">
        <v>0</v>
      </c>
    </row>
    <row r="25" spans="1:5" s="18" customFormat="1" x14ac:dyDescent="0.25">
      <c r="A25" s="13" t="s">
        <v>2433</v>
      </c>
      <c r="B25" s="14"/>
      <c r="C25" s="14">
        <v>1</v>
      </c>
      <c r="D25" s="14">
        <v>1</v>
      </c>
      <c r="E25" s="14">
        <v>1</v>
      </c>
    </row>
    <row r="26" spans="1:5" s="148" customFormat="1" x14ac:dyDescent="0.25">
      <c r="A26" s="128" t="s">
        <v>2447</v>
      </c>
      <c r="B26" s="129"/>
      <c r="C26" s="129"/>
      <c r="D26" s="129"/>
      <c r="E26" s="147"/>
    </row>
    <row r="27" spans="1:5" s="18" customFormat="1" x14ac:dyDescent="0.25">
      <c r="A27" s="13" t="s">
        <v>2448</v>
      </c>
      <c r="B27" s="14"/>
      <c r="C27" s="14"/>
      <c r="D27" s="14"/>
      <c r="E27" s="14"/>
    </row>
    <row r="28" spans="1:5" s="18" customFormat="1" x14ac:dyDescent="0.25">
      <c r="A28" s="13" t="s">
        <v>2449</v>
      </c>
      <c r="B28" s="26"/>
      <c r="C28" s="26"/>
      <c r="D28" s="26"/>
      <c r="E28" s="26"/>
    </row>
    <row r="29" spans="1:5" s="18" customFormat="1" x14ac:dyDescent="0.25">
      <c r="A29" s="59" t="s">
        <v>3406</v>
      </c>
      <c r="B29" s="14" t="s">
        <v>3164</v>
      </c>
      <c r="C29" s="14" t="s">
        <v>3314</v>
      </c>
      <c r="D29" s="14" t="s">
        <v>3315</v>
      </c>
      <c r="E29" s="14" t="s">
        <v>3316</v>
      </c>
    </row>
    <row r="30" spans="1:5" s="18" customFormat="1" ht="45" x14ac:dyDescent="0.25">
      <c r="A30" s="13" t="s">
        <v>140</v>
      </c>
      <c r="B30" s="26" t="s">
        <v>3156</v>
      </c>
      <c r="C30" s="26" t="s">
        <v>3317</v>
      </c>
      <c r="D30" s="26" t="s">
        <v>3318</v>
      </c>
      <c r="E30" s="26" t="s">
        <v>3319</v>
      </c>
    </row>
    <row r="31" spans="1:5" s="18" customFormat="1" ht="30" x14ac:dyDescent="0.25">
      <c r="A31" s="13" t="s">
        <v>2438</v>
      </c>
      <c r="B31" s="14"/>
      <c r="C31" s="14" t="s">
        <v>3320</v>
      </c>
      <c r="D31" s="14" t="s">
        <v>3321</v>
      </c>
      <c r="E31" s="14" t="s">
        <v>3322</v>
      </c>
    </row>
    <row r="32" spans="1:5" s="18" customFormat="1" ht="45" x14ac:dyDescent="0.25">
      <c r="A32" s="13" t="s">
        <v>2445</v>
      </c>
      <c r="B32" s="26" t="s">
        <v>3156</v>
      </c>
      <c r="C32" s="26" t="s">
        <v>3317</v>
      </c>
      <c r="D32" s="26" t="s">
        <v>3318</v>
      </c>
      <c r="E32" s="26" t="s">
        <v>3319</v>
      </c>
    </row>
    <row r="33" spans="1:5" s="18" customFormat="1" x14ac:dyDescent="0.25">
      <c r="A33" s="13" t="s">
        <v>2446</v>
      </c>
      <c r="B33" s="14" t="s">
        <v>3165</v>
      </c>
      <c r="C33" s="14" t="s">
        <v>3323</v>
      </c>
      <c r="D33" s="14" t="s">
        <v>3324</v>
      </c>
      <c r="E33" s="14" t="s">
        <v>3325</v>
      </c>
    </row>
    <row r="34" spans="1:5" s="18" customFormat="1" ht="45" x14ac:dyDescent="0.25">
      <c r="A34" s="13" t="s">
        <v>2439</v>
      </c>
      <c r="B34" s="26" t="s">
        <v>3156</v>
      </c>
      <c r="C34" s="26" t="s">
        <v>3317</v>
      </c>
      <c r="D34" s="26" t="s">
        <v>3318</v>
      </c>
      <c r="E34" s="26" t="s">
        <v>3319</v>
      </c>
    </row>
    <row r="35" spans="1:5" s="18" customFormat="1" x14ac:dyDescent="0.25">
      <c r="A35" s="13" t="s">
        <v>2429</v>
      </c>
      <c r="B35" s="14" t="s">
        <v>3166</v>
      </c>
      <c r="C35" s="14" t="s">
        <v>3326</v>
      </c>
      <c r="D35" s="14" t="s">
        <v>3327</v>
      </c>
      <c r="E35" s="14" t="s">
        <v>3328</v>
      </c>
    </row>
    <row r="36" spans="1:5" s="18" customFormat="1" ht="45" x14ac:dyDescent="0.25">
      <c r="A36" s="13" t="s">
        <v>2430</v>
      </c>
      <c r="B36" s="26" t="s">
        <v>3156</v>
      </c>
      <c r="C36" s="26" t="s">
        <v>3317</v>
      </c>
      <c r="D36" s="26" t="s">
        <v>3318</v>
      </c>
      <c r="E36" s="26" t="s">
        <v>3319</v>
      </c>
    </row>
    <row r="37" spans="1:5" s="18" customFormat="1" x14ac:dyDescent="0.25">
      <c r="A37" s="13" t="s">
        <v>2431</v>
      </c>
      <c r="B37" s="14" t="s">
        <v>3167</v>
      </c>
      <c r="C37" s="14" t="s">
        <v>3329</v>
      </c>
      <c r="D37" s="14" t="s">
        <v>3330</v>
      </c>
      <c r="E37" s="14" t="s">
        <v>3331</v>
      </c>
    </row>
    <row r="38" spans="1:5" s="18" customFormat="1" x14ac:dyDescent="0.25">
      <c r="A38" s="13" t="s">
        <v>2432</v>
      </c>
      <c r="B38" s="26" t="s">
        <v>3085</v>
      </c>
      <c r="C38" s="26" t="s">
        <v>3085</v>
      </c>
      <c r="D38" s="26" t="s">
        <v>3085</v>
      </c>
      <c r="E38" s="26" t="s">
        <v>3085</v>
      </c>
    </row>
    <row r="39" spans="1:5" s="18" customFormat="1" x14ac:dyDescent="0.25">
      <c r="A39" s="13" t="s">
        <v>2433</v>
      </c>
      <c r="B39" s="14" t="s">
        <v>3168</v>
      </c>
      <c r="C39" s="14" t="s">
        <v>3332</v>
      </c>
      <c r="D39" s="14" t="s">
        <v>3333</v>
      </c>
      <c r="E39" s="14" t="s">
        <v>3334</v>
      </c>
    </row>
    <row r="40" spans="1:5" s="18" customFormat="1" x14ac:dyDescent="0.25">
      <c r="A40" s="13" t="s">
        <v>2434</v>
      </c>
      <c r="B40" s="26" t="s">
        <v>3085</v>
      </c>
      <c r="C40" s="26" t="s">
        <v>3085</v>
      </c>
      <c r="D40" s="26" t="s">
        <v>3085</v>
      </c>
      <c r="E40" s="26" t="s">
        <v>3085</v>
      </c>
    </row>
    <row r="41" spans="1:5" s="18" customFormat="1" x14ac:dyDescent="0.25">
      <c r="A41" s="13" t="s">
        <v>2435</v>
      </c>
      <c r="B41" s="14" t="s">
        <v>3169</v>
      </c>
      <c r="C41" s="14" t="s">
        <v>3335</v>
      </c>
      <c r="D41" s="14" t="s">
        <v>3336</v>
      </c>
      <c r="E41" s="14" t="s">
        <v>3337</v>
      </c>
    </row>
    <row r="42" spans="1:5" s="148" customFormat="1" x14ac:dyDescent="0.25">
      <c r="A42" s="128" t="s">
        <v>2436</v>
      </c>
      <c r="B42" s="129"/>
    </row>
    <row r="43" spans="1:5" s="18" customFormat="1" x14ac:dyDescent="0.25">
      <c r="A43" s="18" t="s">
        <v>2437</v>
      </c>
      <c r="B43" s="14"/>
      <c r="C43" s="14"/>
      <c r="D43" s="14"/>
      <c r="E43" s="14"/>
    </row>
    <row r="44" spans="1:5" s="18" customFormat="1" x14ac:dyDescent="0.25">
      <c r="A44" s="59" t="s">
        <v>3406</v>
      </c>
      <c r="B44" s="14" t="s">
        <v>3505</v>
      </c>
      <c r="C44" s="14" t="s">
        <v>3338</v>
      </c>
      <c r="D44" s="14" t="s">
        <v>3339</v>
      </c>
      <c r="E44" s="14" t="s">
        <v>3340</v>
      </c>
    </row>
    <row r="45" spans="1:5" s="18" customFormat="1" x14ac:dyDescent="0.25">
      <c r="A45" s="13" t="s">
        <v>140</v>
      </c>
      <c r="B45" s="14"/>
      <c r="C45" s="14"/>
      <c r="D45" s="14"/>
      <c r="E45" s="14"/>
    </row>
    <row r="46" spans="1:5" s="18" customFormat="1" x14ac:dyDescent="0.25">
      <c r="A46" s="13" t="s">
        <v>2438</v>
      </c>
      <c r="B46" s="14" t="s">
        <v>3230</v>
      </c>
      <c r="C46" s="14" t="s">
        <v>3341</v>
      </c>
      <c r="D46" s="14" t="s">
        <v>3342</v>
      </c>
      <c r="E46" s="14" t="s">
        <v>3343</v>
      </c>
    </row>
    <row r="47" spans="1:5" s="18" customFormat="1" x14ac:dyDescent="0.25">
      <c r="A47" s="13" t="s">
        <v>2439</v>
      </c>
      <c r="B47" s="14"/>
      <c r="C47" s="14"/>
      <c r="D47" s="14"/>
      <c r="E47" s="14"/>
    </row>
    <row r="48" spans="1:5" s="18" customFormat="1" x14ac:dyDescent="0.25">
      <c r="A48" s="13" t="s">
        <v>2429</v>
      </c>
      <c r="B48" s="14" t="s">
        <v>3231</v>
      </c>
      <c r="C48" s="14" t="s">
        <v>3344</v>
      </c>
      <c r="D48" s="14" t="s">
        <v>3345</v>
      </c>
      <c r="E48" s="14" t="s">
        <v>3346</v>
      </c>
    </row>
    <row r="49" spans="1:5" s="18" customFormat="1" x14ac:dyDescent="0.25">
      <c r="A49" s="13" t="s">
        <v>2430</v>
      </c>
      <c r="B49" s="14"/>
      <c r="C49" s="14"/>
      <c r="D49" s="14"/>
      <c r="E49" s="14"/>
    </row>
    <row r="50" spans="1:5" s="18" customFormat="1" ht="30" x14ac:dyDescent="0.25">
      <c r="A50" s="13" t="s">
        <v>2431</v>
      </c>
      <c r="B50" s="14" t="s">
        <v>3232</v>
      </c>
      <c r="C50" s="14" t="s">
        <v>3347</v>
      </c>
      <c r="D50" s="14" t="s">
        <v>3348</v>
      </c>
      <c r="E50" s="14" t="s">
        <v>3349</v>
      </c>
    </row>
    <row r="51" spans="1:5" s="18" customFormat="1" x14ac:dyDescent="0.25">
      <c r="A51" s="13" t="s">
        <v>2432</v>
      </c>
      <c r="B51" s="14"/>
      <c r="C51" s="14"/>
      <c r="D51" s="14"/>
      <c r="E51" s="14"/>
    </row>
    <row r="52" spans="1:5" s="18" customFormat="1" x14ac:dyDescent="0.25">
      <c r="A52" s="13" t="s">
        <v>2433</v>
      </c>
      <c r="B52" s="14" t="s">
        <v>3233</v>
      </c>
      <c r="C52" s="14" t="s">
        <v>3350</v>
      </c>
      <c r="D52" s="14" t="s">
        <v>3351</v>
      </c>
      <c r="E52" s="14" t="s">
        <v>3352</v>
      </c>
    </row>
    <row r="53" spans="1:5" x14ac:dyDescent="0.25">
      <c r="A53" s="40"/>
      <c r="B53" s="19"/>
    </row>
    <row r="54" spans="1:5" s="17" customFormat="1" ht="15.75" thickBot="1" x14ac:dyDescent="0.3">
      <c r="A54" s="20"/>
      <c r="B54" s="19"/>
    </row>
    <row r="55" spans="1:5" x14ac:dyDescent="0.25">
      <c r="A55" s="149" t="s">
        <v>2440</v>
      </c>
      <c r="B55" s="150"/>
    </row>
    <row r="56" spans="1:5" ht="210" x14ac:dyDescent="0.25">
      <c r="A56" s="24" t="s">
        <v>2452</v>
      </c>
      <c r="B56" s="21" t="s">
        <v>2454</v>
      </c>
    </row>
    <row r="57" spans="1:5" ht="90.7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 priority="2">
      <formula>A$12="Amount"</formula>
    </cfRule>
  </conditionalFormatting>
  <conditionalFormatting sqref="A16:XFD16 A18:XFD18 A20:XFD20 A22:XFD22 A24:XFD24 A30:XFD30 A32:XFD32 A34:XFD34 A38:XFD38 A40:XFD40 A36:XFD36 A45:XFD45 A47:XFD47 A49:XFD49 A51:XFD51">
    <cfRule type="expression" dxfId="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4" sqref="B1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COUNTIFS($A12:$A16,"*$*",B12:B16,"")</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3500</v>
      </c>
      <c r="B12" s="41">
        <v>1000000</v>
      </c>
      <c r="C12" s="41">
        <v>1000000</v>
      </c>
      <c r="D12" s="41">
        <v>1000000</v>
      </c>
      <c r="E12" s="41">
        <v>1000000</v>
      </c>
    </row>
    <row r="13" spans="1:5" s="44" customFormat="1" ht="16.5" thickTop="1" thickBot="1" x14ac:dyDescent="0.3">
      <c r="A13" s="69" t="s">
        <v>3501</v>
      </c>
      <c r="B13" s="43">
        <v>0</v>
      </c>
      <c r="C13" s="43">
        <v>0</v>
      </c>
      <c r="D13" s="43">
        <v>0</v>
      </c>
      <c r="E13" s="43">
        <v>0</v>
      </c>
    </row>
    <row r="14" spans="1:5" s="44" customFormat="1" ht="16.5" thickTop="1" thickBot="1" x14ac:dyDescent="0.3">
      <c r="A14" s="69" t="s">
        <v>3502</v>
      </c>
      <c r="B14" s="43"/>
      <c r="C14" s="43">
        <v>0</v>
      </c>
      <c r="D14" s="43">
        <v>0</v>
      </c>
      <c r="E14" s="43">
        <v>0</v>
      </c>
    </row>
    <row r="15" spans="1:5" s="44" customFormat="1" ht="16.5" thickTop="1" thickBot="1" x14ac:dyDescent="0.3">
      <c r="A15" s="69" t="s">
        <v>3503</v>
      </c>
      <c r="B15" s="43">
        <v>10</v>
      </c>
      <c r="C15" s="43">
        <v>10</v>
      </c>
      <c r="D15" s="43">
        <v>10</v>
      </c>
      <c r="E15" s="43">
        <v>10</v>
      </c>
    </row>
    <row r="16" spans="1:5" s="44" customFormat="1" ht="16.5" thickTop="1" thickBot="1" x14ac:dyDescent="0.3">
      <c r="A16" s="69" t="s">
        <v>3504</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3506</v>
      </c>
      <c r="B13" t="s">
        <v>3264</v>
      </c>
      <c r="C13" s="17" t="s">
        <v>3264</v>
      </c>
      <c r="D13" s="17" t="s">
        <v>3264</v>
      </c>
      <c r="E13" s="17" t="s">
        <v>3264</v>
      </c>
    </row>
    <row r="14" spans="1:5" s="18" customFormat="1" x14ac:dyDescent="0.25">
      <c r="A14" s="57" t="s">
        <v>3507</v>
      </c>
      <c r="B14" s="18" t="s">
        <v>93</v>
      </c>
      <c r="C14" s="18" t="s">
        <v>93</v>
      </c>
      <c r="D14" s="18" t="s">
        <v>93</v>
      </c>
      <c r="E14" s="18" t="s">
        <v>93</v>
      </c>
    </row>
    <row r="15" spans="1:5" s="18" customFormat="1" x14ac:dyDescent="0.25">
      <c r="A15" s="59" t="s">
        <v>3508</v>
      </c>
      <c r="B15" t="s">
        <v>3265</v>
      </c>
      <c r="C15" s="17" t="s">
        <v>3265</v>
      </c>
      <c r="D15" s="17" t="s">
        <v>3265</v>
      </c>
      <c r="E15" s="17" t="s">
        <v>3265</v>
      </c>
    </row>
    <row r="16" spans="1:5" s="18" customFormat="1" x14ac:dyDescent="0.25">
      <c r="A16" s="57" t="s">
        <v>3507</v>
      </c>
      <c r="B16" s="18" t="s">
        <v>93</v>
      </c>
      <c r="C16" s="18" t="s">
        <v>93</v>
      </c>
      <c r="D16" s="18" t="s">
        <v>93</v>
      </c>
      <c r="E16" s="18" t="s">
        <v>93</v>
      </c>
    </row>
    <row r="17" spans="1:5" s="18" customFormat="1" x14ac:dyDescent="0.25">
      <c r="A17" s="59" t="s">
        <v>3509</v>
      </c>
      <c r="B17" t="s">
        <v>3266</v>
      </c>
      <c r="C17" s="17" t="s">
        <v>3266</v>
      </c>
      <c r="D17" s="17" t="s">
        <v>3266</v>
      </c>
      <c r="E17" s="17" t="s">
        <v>3266</v>
      </c>
    </row>
    <row r="18" spans="1:5" s="18" customFormat="1" x14ac:dyDescent="0.25">
      <c r="A18" s="57" t="s">
        <v>3507</v>
      </c>
      <c r="B18" s="18" t="s">
        <v>93</v>
      </c>
      <c r="C18" s="18" t="s">
        <v>93</v>
      </c>
      <c r="D18" s="18" t="s">
        <v>93</v>
      </c>
      <c r="E18" s="18" t="s">
        <v>93</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2022-09-06T06:46:31Z</dcterms:modified>
</cp:coreProperties>
</file>