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6\Excel\"/>
    </mc:Choice>
  </mc:AlternateContent>
  <bookViews>
    <workbookView xWindow="0" yWindow="0" windowWidth="20490" windowHeight="735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19" l="1"/>
  <c r="B8" i="18"/>
  <c r="B8" i="15"/>
  <c r="B8" i="21"/>
  <c r="B8" i="14"/>
  <c r="B8" i="13"/>
  <c r="B8" i="8"/>
  <c r="C8" i="12"/>
  <c r="B8" i="12"/>
  <c r="B12" i="2"/>
  <c r="B17" i="19" l="1"/>
  <c r="B12" i="6" l="1"/>
  <c r="B12" i="4"/>
  <c r="B10" i="2" l="1"/>
  <c r="B12" i="7" l="1"/>
  <c r="B4" i="12" l="1"/>
  <c r="B10" i="19" l="1"/>
  <c r="B10" i="18"/>
  <c r="B10" i="13"/>
  <c r="B10" i="8"/>
  <c r="B10" i="12"/>
  <c r="C26" i="2" l="1"/>
  <c r="C10" i="2" l="1"/>
  <c r="C10" i="6" l="1"/>
  <c r="C10" i="4"/>
  <c r="D10" i="2"/>
  <c r="B10" i="17" l="1"/>
  <c r="B12" i="9" l="1"/>
  <c r="B10" i="11" l="1"/>
  <c r="B10" i="15"/>
  <c r="B10" i="21"/>
  <c r="B10" i="14"/>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88" i="13" l="1"/>
  <c r="B90"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<sst xmlns="http://schemas.openxmlformats.org/spreadsheetml/2006/main" count="4942" uniqueCount="3579">
  <si>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</si>
  <si>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</si>
  <si>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</si>
  <si>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</si>
  <si>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</si>
  <si>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</si>
  <si>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</si>
  <si>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</si>
  <si>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</si>
  <si>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</si>
  <si>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</si>
  <si>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</si>
  <si>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</si>
  <si>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</si>
  <si>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</si>
  <si>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</si>
  <si>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</si>
  <si>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</si>
  <si>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</si>
  <si>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</si>
  <si>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</si>
  <si>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</si>
  <si>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</si>
  <si>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</si>
  <si>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</si>
  <si>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</si>
  <si>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</si>
  <si>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</si>
  <si>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</si>
  <si>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</si>
  <si>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</si>
  <si>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</si>
  <si>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</si>
  <si>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</si>
  <si>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</si>
  <si>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</si>
  <si>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</si>
  <si>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</si>
  <si>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</si>
  <si>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</si>
  <si>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</si>
  <si>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</si>
  <si>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</si>
  <si>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</si>
  <si>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</si>
  <si>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</si>
  <si>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</si>
  <si>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</si>
  <si>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</si>
  <si>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</si>
  <si>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</si>
  <si>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</si>
  <si>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</si>
  <si>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</si>
  <si>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</si>
  <si>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</si>
  <si>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</si>
  <si>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</si>
  <si>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</si>
  <si>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</si>
  <si>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</si>
  <si>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</si>
  <si>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</si>
  <si>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</si>
  <si>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</si>
  <si>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</si>
  <si>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</si>
  <si>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</si>
  <si>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</si>
  <si>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</si>
  <si>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</si>
  <si>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</si>
  <si>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</si>
  <si>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</si>
  <si>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</si>
  <si>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</si>
  <si>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</si>
  <si>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</si>
  <si>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</si>
  <si>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</si>
  <si>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</si>
  <si>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</si>
  <si>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</si>
  <si>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</si>
  <si>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</si>
  <si>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</si>
  <si>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</si>
  <si>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</si>
  <si>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</si>
  <si>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</si>
  <si>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</si>
  <si>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</si>
  <si>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</si>
  <si>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</si>
  <si>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</si>
  <si>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</si>
  <si>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</si>
  <si>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</si>
  <si>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</si>
  <si>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</si>
  <si>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</si>
  <si>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</si>
  <si>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</si>
  <si>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</si>
  <si>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</si>
  <si>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</si>
  <si>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</si>
  <si>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</si>
  <si>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</si>
  <si>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</si>
  <si>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</si>
  <si>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</si>
  <si>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</si>
  <si>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</si>
  <si>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</si>
  <si>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</si>
  <si>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</si>
  <si>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</si>
  <si>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</si>
  <si>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</si>
  <si>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</si>
  <si>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</si>
  <si>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</si>
  <si>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</si>
  <si>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</si>
  <si>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</si>
  <si>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</si>
  <si>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</si>
  <si>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</si>
  <si>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</si>
  <si>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</si>
  <si>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</si>
  <si>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</si>
  <si>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</si>
  <si>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</si>
  <si>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</si>
  <si>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</si>
  <si>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</si>
  <si>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</si>
  <si>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</si>
  <si>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</si>
  <si>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</si>
  <si>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</si>
  <si>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</si>
  <si>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</si>
  <si>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</si>
  <si>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</si>
  <si>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</si>
  <si>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</si>
  <si>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</si>
  <si>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</si>
  <si>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</si>
  <si>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</si>
  <si>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</si>
  <si>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</si>
  <si>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</si>
  <si>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</si>
  <si>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</si>
  <si>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</si>
  <si>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</si>
  <si>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</si>
  <si>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</si>
  <si>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</si>
  <si>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</si>
  <si>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</si>
  <si>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</si>
  <si>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</si>
  <si>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</si>
  <si>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</si>
  <si>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</si>
  <si>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</si>
  <si>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</si>
  <si>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</si>
  <si>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</si>
  <si>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</si>
  <si>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</si>
  <si>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</si>
  <si>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</si>
  <si>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</si>
  <si>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</si>
  <si>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</si>
  <si>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</si>
  <si>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</si>
  <si>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</si>
  <si>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</si>
  <si>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</si>
  <si>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</si>
  <si>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</si>
  <si>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</si>
  <si>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</si>
  <si>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</si>
  <si>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</si>
  <si>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</si>
  <si>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</si>
  <si>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</si>
  <si>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</si>
  <si>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</si>
  <si>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</si>
  <si>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</si>
  <si>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</si>
  <si>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</si>
  <si>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</si>
  <si>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</si>
  <si>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</si>
  <si>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</si>
  <si>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</si>
  <si>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</si>
  <si>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</si>
  <si>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</si>
  <si>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</si>
  <si>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</si>
  <si>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</si>
  <si>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</si>
  <si>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</si>
  <si>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</si>
  <si>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</si>
  <si>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</si>
  <si>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</si>
  <si>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</si>
  <si>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</si>
  <si>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</si>
  <si>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</si>
  <si>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</si>
  <si>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</si>
  <si>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</si>
  <si>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</si>
  <si>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</si>
  <si>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</si>
  <si>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</si>
  <si>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</si>
  <si>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</si>
  <si>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</si>
  <si>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</si>
  <si>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</si>
  <si>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</si>
  <si>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</si>
  <si>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</si>
  <si>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</si>
  <si>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</si>
  <si>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</si>
  <si>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</si>
  <si>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</si>
  <si>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</si>
  <si>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</si>
  <si>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</si>
  <si>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</si>
  <si>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</si>
  <si>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</si>
  <si>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</si>
  <si>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</si>
  <si>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</si>
  <si>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</si>
  <si>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</si>
  <si>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</si>
  <si>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</si>
  <si>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</si>
  <si>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</si>
  <si>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</si>
  <si>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</si>
  <si>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</si>
  <si>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</si>
  <si>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</si>
  <si>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</si>
  <si>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</si>
  <si>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</si>
  <si>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</si>
  <si>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</si>
  <si>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</si>
  <si>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</si>
  <si>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</si>
  <si>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</si>
  <si>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</si>
  <si>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</si>
  <si>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</si>
  <si>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</si>
  <si>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</si>
  <si>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</si>
  <si>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</si>
  <si>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</si>
  <si>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</si>
  <si>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</si>
  <si>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</si>
  <si>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</si>
  <si>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</si>
  <si>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</si>
  <si>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</si>
  <si>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</si>
  <si>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</si>
  <si>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</si>
  <si>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</si>
  <si>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</si>
  <si>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</si>
  <si>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</si>
  <si>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</si>
  <si>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</si>
  <si>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</si>
  <si>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</si>
  <si>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</si>
  <si>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</si>
  <si>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</si>
  <si>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</si>
  <si>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</si>
  <si>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</si>
  <si>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</si>
  <si>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</si>
  <si>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</si>
  <si>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</si>
  <si>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</si>
  <si>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</si>
  <si>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</si>
  <si>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</si>
  <si>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</si>
  <si>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</si>
  <si>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</si>
  <si>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</si>
  <si>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</si>
  <si>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</si>
  <si>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</si>
  <si>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</si>
  <si>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</si>
  <si>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</si>
  <si>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</si>
  <si>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</si>
  <si>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</si>
  <si>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</si>
  <si>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</si>
  <si>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</si>
  <si>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</si>
  <si>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</si>
  <si>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</si>
  <si>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</si>
  <si>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</si>
  <si>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</si>
  <si>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</si>
  <si>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</si>
  <si>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</si>
  <si>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</si>
  <si>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</si>
  <si>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</si>
  <si>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</si>
  <si>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</si>
  <si>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</si>
  <si>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</si>
  <si>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</si>
  <si>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</si>
  <si>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</si>
  <si>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</si>
  <si>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</si>
  <si>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</si>
  <si>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</si>
  <si>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</si>
  <si>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</si>
  <si>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</si>
  <si>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</si>
  <si>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</si>
  <si>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</si>
  <si>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</si>
  <si>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</si>
  <si>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</si>
  <si>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</si>
  <si>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</si>
  <si>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</si>
  <si>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</si>
  <si>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</si>
  <si>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</si>
  <si>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</si>
  <si>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</si>
  <si>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</si>
  <si>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</si>
  <si>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</si>
  <si>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</si>
  <si>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</si>
  <si>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</si>
  <si>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</si>
  <si>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</si>
  <si>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</si>
  <si>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</si>
  <si>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</si>
  <si>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</si>
  <si>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</si>
  <si>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</si>
  <si>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</si>
  <si>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</si>
  <si>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</si>
  <si>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</si>
  <si>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</si>
  <si>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</si>
  <si>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</si>
  <si>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</si>
  <si>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</si>
  <si>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</si>
  <si>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</si>
  <si>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</si>
  <si>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</si>
  <si>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</si>
  <si>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</si>
  <si>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</si>
  <si>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</si>
  <si>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</si>
  <si>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</si>
  <si>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</si>
  <si>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</si>
  <si>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</si>
  <si>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</si>
  <si>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</si>
  <si>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</si>
  <si>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</si>
  <si>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</si>
  <si>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</si>
  <si>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</si>
  <si>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</si>
  <si>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</si>
  <si>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</si>
  <si>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</si>
  <si>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</si>
  <si>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</si>
  <si>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</si>
  <si>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</si>
  <si>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</si>
  <si>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</si>
  <si>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</si>
  <si>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</si>
  <si>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</si>
  <si>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</si>
  <si>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</si>
  <si>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</si>
  <si>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</si>
  <si>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</si>
  <si>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</si>
  <si>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</si>
  <si>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</si>
  <si>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</si>
  <si>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</si>
  <si>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</si>
  <si>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</si>
  <si>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</si>
  <si>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</si>
  <si>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</si>
  <si>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</si>
  <si>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</si>
  <si>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</si>
  <si>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</si>
  <si>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</si>
  <si>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</si>
  <si>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</si>
  <si>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</si>
  <si>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</si>
  <si>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</si>
  <si>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</si>
  <si>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</si>
  <si>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</si>
  <si>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</si>
  <si>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</si>
  <si>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</si>
  <si>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</si>
  <si>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</si>
  <si>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</si>
  <si>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</si>
  <si>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</si>
  <si>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</si>
  <si>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</si>
  <si>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</si>
  <si>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</si>
  <si>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</si>
  <si>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</si>
  <si>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</si>
  <si>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</si>
  <si>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</si>
  <si>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</si>
  <si>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</si>
  <si>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</si>
  <si>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</si>
  <si>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</si>
  <si>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</si>
  <si>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</si>
  <si>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</si>
  <si>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</si>
  <si>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</si>
  <si>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</si>
  <si>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</si>
  <si>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</si>
  <si>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</si>
  <si>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</si>
  <si>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</si>
  <si>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</si>
  <si>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</si>
  <si>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</si>
  <si>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</si>
  <si>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</si>
  <si>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</si>
  <si>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</si>
  <si>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</si>
  <si>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</si>
  <si>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</si>
  <si>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</si>
  <si>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</si>
  <si>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</si>
  <si>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</si>
  <si>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</si>
  <si>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</si>
  <si>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</si>
  <si>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</si>
  <si>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</si>
  <si>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</si>
  <si>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</si>
  <si>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</si>
  <si>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</si>
  <si>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</si>
  <si>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</si>
  <si>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</si>
  <si>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</si>
  <si>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</si>
  <si>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</si>
  <si>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</si>
  <si>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</si>
  <si>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</si>
  <si>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</si>
  <si>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</si>
  <si>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</si>
  <si>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</si>
  <si>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</si>
  <si>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</si>
  <si>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</si>
  <si>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</si>
  <si>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</si>
  <si>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</si>
  <si>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</si>
  <si>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</si>
  <si>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</si>
  <si>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</si>
  <si>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</si>
  <si>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</si>
  <si>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</si>
  <si>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</si>
  <si>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</si>
  <si>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</si>
  <si>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</si>
  <si>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</si>
  <si>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</si>
  <si>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</si>
  <si>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</si>
  <si>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</si>
  <si>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</si>
  <si>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</si>
  <si>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</si>
  <si>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</si>
  <si>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</si>
  <si>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</si>
  <si>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</si>
  <si>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</si>
  <si>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</si>
  <si>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</si>
  <si>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</si>
  <si>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</si>
  <si>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</si>
  <si>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</si>
  <si>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</si>
  <si>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</si>
  <si>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</si>
  <si>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</si>
  <si>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</si>
  <si>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</si>
  <si>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</si>
  <si>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</si>
  <si>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</si>
  <si>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</si>
  <si>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</si>
  <si>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</si>
  <si>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</si>
  <si>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</si>
  <si>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</si>
  <si>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</si>
  <si>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</si>
  <si>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</si>
  <si>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</si>
  <si>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</si>
  <si>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</si>
  <si>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</si>
  <si>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</si>
  <si>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</si>
  <si>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</si>
  <si>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</si>
  <si>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</si>
  <si>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</si>
  <si>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</si>
  <si>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</si>
  <si>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</si>
  <si>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</si>
  <si>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</si>
  <si>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</si>
  <si>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</si>
  <si>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</si>
  <si>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</si>
  <si>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</si>
  <si>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</si>
  <si>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</si>
  <si>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</si>
  <si>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</si>
  <si>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</si>
  <si>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</si>
  <si>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</si>
  <si>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</si>
  <si>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</si>
  <si>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</si>
  <si>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</si>
  <si>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</si>
  <si>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</si>
  <si>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</si>
  <si>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</si>
  <si>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</si>
  <si>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</si>
  <si>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</si>
  <si>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</si>
  <si>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</si>
  <si>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</si>
  <si>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</si>
  <si>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</si>
  <si>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</si>
  <si>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</si>
  <si>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</si>
  <si>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</si>
  <si>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</si>
  <si>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</si>
  <si>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</si>
  <si>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</si>
  <si>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</si>
  <si>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</si>
  <si>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</si>
  <si>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</si>
  <si>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</si>
  <si>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</si>
  <si>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</si>
  <si>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</si>
  <si>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</si>
  <si>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</si>
  <si>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</si>
  <si>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</si>
  <si>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</si>
  <si>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</si>
  <si>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</si>
  <si>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</si>
  <si>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</si>
  <si>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</si>
  <si>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</si>
  <si>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</si>
  <si>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</si>
  <si>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</si>
  <si>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</si>
  <si>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</si>
  <si>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</si>
  <si>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</si>
  <si>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</si>
  <si>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</si>
  <si>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</si>
  <si>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</si>
  <si>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</si>
  <si>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</si>
  <si>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</si>
  <si>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</si>
  <si>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</si>
  <si>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</si>
  <si>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</si>
  <si>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</si>
  <si>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</si>
  <si>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</si>
  <si>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</si>
  <si>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</si>
  <si>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</si>
  <si>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</si>
  <si>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</si>
  <si>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</si>
  <si>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</si>
  <si>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</si>
  <si>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</si>
  <si>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</si>
  <si>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</si>
  <si>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</si>
  <si>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</si>
  <si>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</si>
  <si>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</si>
  <si>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</si>
  <si>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</si>
  <si>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</si>
  <si>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</si>
  <si>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</si>
  <si>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</si>
  <si>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</si>
  <si>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</si>
  <si>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</si>
  <si>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</si>
  <si>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</si>
  <si>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</si>
  <si>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</si>
  <si>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</si>
  <si>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</si>
  <si>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</si>
  <si>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</si>
  <si>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</si>
  <si>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</si>
  <si>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</si>
  <si>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</si>
  <si>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</si>
  <si>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</si>
  <si>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</si>
  <si>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</si>
  <si>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</si>
  <si>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</si>
  <si>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</si>
  <si>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</si>
  <si>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</si>
  <si>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</si>
  <si>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</si>
  <si>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</si>
  <si>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</si>
  <si>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</si>
  <si>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</si>
  <si>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</si>
  <si>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</si>
  <si>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</si>
  <si>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</si>
  <si>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</si>
  <si>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</si>
  <si>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</si>
  <si>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</si>
  <si>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</si>
  <si>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</si>
  <si>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</si>
  <si>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</si>
  <si>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</si>
  <si>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</si>
  <si>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</si>
  <si>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</si>
  <si>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</si>
  <si>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</si>
  <si>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</si>
  <si>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</si>
  <si>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</si>
  <si>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</si>
  <si>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</si>
  <si>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</si>
  <si>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</si>
  <si>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</si>
  <si>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</si>
  <si>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</si>
  <si>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</si>
  <si>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</si>
  <si>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</si>
  <si>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</si>
  <si>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</si>
  <si>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</si>
  <si>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</si>
  <si>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</si>
  <si>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</si>
  <si>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</si>
  <si>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</si>
  <si>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</si>
  <si>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</si>
  <si>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</si>
  <si>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</si>
  <si>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</si>
  <si>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</si>
  <si>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</si>
  <si>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</si>
  <si>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</si>
  <si>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</si>
  <si>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</si>
  <si>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</si>
  <si>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</si>
  <si>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</si>
  <si>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</si>
  <si>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</si>
  <si>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</si>
  <si>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</si>
  <si>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</si>
  <si>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</si>
  <si>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</si>
  <si>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</si>
  <si>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</si>
  <si>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</si>
  <si>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</si>
  <si>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</si>
  <si>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</si>
  <si>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</si>
  <si>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</si>
  <si>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</si>
  <si>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</si>
  <si>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</si>
  <si>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</si>
  <si>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</si>
  <si>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</si>
  <si>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</si>
  <si>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</si>
  <si>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</si>
  <si>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</si>
  <si>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</si>
  <si>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</si>
  <si>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</si>
  <si>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</si>
  <si>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</si>
  <si>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</si>
  <si>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</si>
  <si>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</si>
  <si>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</si>
  <si>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</si>
  <si>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</si>
  <si>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</si>
  <si>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</si>
  <si>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</si>
  <si>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</si>
  <si>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</si>
  <si>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</si>
  <si>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</si>
  <si>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</si>
  <si>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</si>
  <si>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</si>
  <si>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</si>
  <si>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</si>
  <si>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</si>
  <si>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</si>
  <si>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</si>
  <si>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</si>
  <si>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</si>
  <si>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</si>
  <si>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</si>
  <si>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</si>
  <si>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</si>
  <si>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</si>
  <si>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</si>
  <si>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</si>
  <si>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</si>
  <si>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</si>
  <si>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</si>
  <si>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</si>
  <si>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</si>
  <si>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</si>
  <si>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</si>
  <si>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</si>
  <si>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</si>
  <si>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</si>
  <si>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</si>
  <si>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</si>
  <si>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</si>
  <si>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</si>
  <si>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</si>
  <si>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</si>
  <si>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</si>
  <si>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</si>
  <si>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</si>
  <si>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</si>
  <si>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</si>
  <si>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</si>
  <si>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</si>
  <si>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</si>
  <si>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</si>
  <si>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</si>
  <si>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</si>
  <si>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</si>
  <si>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</si>
  <si>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</si>
  <si>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</si>
  <si>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</si>
  <si>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</si>
  <si>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</si>
  <si>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</si>
  <si>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</si>
  <si>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</si>
  <si>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</si>
  <si>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</si>
  <si>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</si>
  <si>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</si>
  <si>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</si>
  <si>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</si>
  <si>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</si>
  <si>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</si>
  <si>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</si>
  <si>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</si>
  <si>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</si>
  <si>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</si>
  <si>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</si>
  <si>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</si>
  <si>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</si>
  <si>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</si>
  <si>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</si>
  <si>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</si>
  <si>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</si>
  <si>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</si>
  <si>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</si>
  <si>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</si>
  <si>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</si>
  <si>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</si>
  <si>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</si>
  <si>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</si>
  <si>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</si>
  <si>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</si>
  <si>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</si>
  <si>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</si>
  <si>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</si>
  <si>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</si>
  <si>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</si>
  <si>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</si>
  <si>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</si>
  <si>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</si>
  <si>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</si>
  <si>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</si>
  <si>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</si>
  <si>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</si>
  <si>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</si>
  <si>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</si>
  <si>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</si>
  <si>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</si>
  <si>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</si>
  <si>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</si>
  <si>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</si>
  <si>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</si>
  <si>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</si>
  <si>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</si>
  <si>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</si>
  <si>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</si>
  <si>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</si>
  <si>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</si>
  <si>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</si>
  <si>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</si>
  <si>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</si>
  <si>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</si>
  <si>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</si>
  <si>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</si>
  <si>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</si>
  <si>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</si>
  <si>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</si>
  <si>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</si>
  <si>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</si>
  <si>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</si>
  <si>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</si>
  <si>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</si>
  <si>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</si>
  <si>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</si>
  <si>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</si>
  <si>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</si>
  <si>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</si>
  <si>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</si>
  <si>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</si>
  <si>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</si>
  <si>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</si>
  <si>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</si>
  <si>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</si>
  <si>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</si>
  <si>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</si>
  <si>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</si>
  <si>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</si>
  <si>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</si>
  <si>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</si>
  <si>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</si>
  <si>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</si>
  <si>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</si>
  <si>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</si>
  <si>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</si>
  <si>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</si>
  <si>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</si>
  <si>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</si>
  <si>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</si>
  <si>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</si>
  <si>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</si>
  <si>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</si>
  <si>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</si>
  <si>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</si>
  <si>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</si>
  <si>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</si>
  <si>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</si>
  <si>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</si>
  <si>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</si>
  <si>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</si>
  <si>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</si>
  <si>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</si>
  <si>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</si>
  <si>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</si>
  <si>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</si>
  <si>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</si>
  <si>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</si>
  <si>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</si>
  <si>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</si>
  <si>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</si>
  <si>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</si>
  <si>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</si>
  <si>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</si>
  <si>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</si>
  <si>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</si>
  <si>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</si>
  <si>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</si>
  <si>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</si>
  <si>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</si>
  <si>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</si>
  <si>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</si>
  <si>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</si>
  <si>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</si>
  <si>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</si>
  <si>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</si>
  <si>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</si>
  <si>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</si>
  <si>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</si>
  <si>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</si>
  <si>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</si>
  <si>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</si>
  <si>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</si>
  <si>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</si>
  <si>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</si>
  <si>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</si>
  <si>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</si>
  <si>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</si>
  <si>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</si>
  <si>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</si>
  <si>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</si>
  <si>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</si>
  <si>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</si>
  <si>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</si>
  <si>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</si>
  <si>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</si>
  <si>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</si>
  <si>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</si>
  <si>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</si>
  <si>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</si>
  <si>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</si>
  <si>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</si>
  <si>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</si>
  <si>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</si>
  <si>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</si>
  <si>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</si>
  <si>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</si>
  <si>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</si>
  <si>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</si>
  <si>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</si>
  <si>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</si>
  <si>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</si>
  <si>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</si>
  <si>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</si>
  <si>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</si>
  <si>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</si>
  <si>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</si>
  <si>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</si>
  <si>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</si>
  <si>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</si>
  <si>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</si>
  <si>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</si>
  <si>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</si>
  <si>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</si>
  <si>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</si>
  <si>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</si>
  <si>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</si>
  <si>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</si>
  <si>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</si>
  <si>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</si>
  <si>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</si>
  <si>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</si>
  <si>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</si>
  <si>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</si>
  <si>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</si>
  <si>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</si>
  <si>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</si>
  <si>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</si>
  <si>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</si>
  <si>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</si>
  <si>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</si>
  <si>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</si>
  <si>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</si>
  <si>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</si>
  <si>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</si>
  <si>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</si>
  <si>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</si>
  <si>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</si>
  <si>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</si>
  <si>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</si>
  <si>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</si>
  <si>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</si>
  <si>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</si>
  <si>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</si>
  <si>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</si>
  <si>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</si>
  <si>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</si>
  <si>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</si>
  <si>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</si>
  <si>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</si>
  <si>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</si>
  <si>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</si>
  <si>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</si>
  <si>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</si>
  <si>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</si>
  <si>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</si>
  <si>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</si>
  <si>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</si>
  <si>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</si>
  <si>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</si>
  <si>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</si>
  <si>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</si>
  <si>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</si>
  <si>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</si>
  <si>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</si>
  <si>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</si>
  <si>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</si>
  <si>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</si>
  <si>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</si>
  <si>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</si>
  <si>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</si>
  <si>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</si>
  <si>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</si>
  <si>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</si>
  <si>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</si>
  <si>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</si>
  <si>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</si>
  <si>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</si>
  <si>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</si>
  <si>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</si>
  <si>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</si>
  <si>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</si>
  <si>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</si>
  <si>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</si>
  <si>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</si>
  <si>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</si>
  <si>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</si>
  <si>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</si>
  <si>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</si>
  <si>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</si>
  <si>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</si>
  <si>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</si>
  <si>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</si>
  <si>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</si>
  <si>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</si>
  <si>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</si>
  <si>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</si>
  <si>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</si>
  <si>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</si>
  <si>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</si>
  <si>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</si>
  <si>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</si>
  <si>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</si>
  <si>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</si>
  <si>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</si>
  <si>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</si>
  <si>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</si>
  <si>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</si>
  <si>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</si>
  <si>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</si>
  <si>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</si>
  <si>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</si>
  <si>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</si>
  <si>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</si>
  <si>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</si>
  <si>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</si>
  <si>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</si>
  <si>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</si>
  <si>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</si>
  <si>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</si>
  <si>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</si>
  <si>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</si>
  <si>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</si>
  <si>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</si>
  <si>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</si>
  <si>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</si>
  <si>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</si>
  <si>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</si>
  <si>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</si>
  <si>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</si>
  <si>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</si>
  <si>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</si>
  <si>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</si>
  <si>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</si>
  <si>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</si>
  <si>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</si>
  <si>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</si>
  <si>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</si>
  <si>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</si>
  <si>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</si>
  <si>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</si>
  <si>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</si>
  <si>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</si>
  <si>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</si>
  <si>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</si>
  <si>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</si>
  <si>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</si>
  <si>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</si>
  <si>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</si>
  <si>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</si>
  <si>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</si>
  <si>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</si>
  <si>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</si>
  <si>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</si>
  <si>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</si>
  <si>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</si>
  <si>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</si>
  <si>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</si>
  <si>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</si>
  <si>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</si>
  <si>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</si>
  <si>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</si>
  <si>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</si>
  <si>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</si>
  <si>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</si>
  <si>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</si>
  <si>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</si>
  <si>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</si>
  <si>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</si>
  <si>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</si>
  <si>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</si>
  <si>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</si>
  <si>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</si>
  <si>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</si>
  <si>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</si>
  <si>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</si>
  <si>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</si>
  <si>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</si>
  <si>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</si>
  <si>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</si>
  <si>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</si>
  <si>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</si>
  <si>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</si>
  <si>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</si>
  <si>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</si>
  <si>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</si>
  <si>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</si>
  <si>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</si>
  <si>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</si>
  <si>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</si>
  <si>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</si>
  <si>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</si>
  <si>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</si>
  <si>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</si>
  <si>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</si>
  <si>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</si>
  <si>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</si>
  <si>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</si>
  <si>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</si>
  <si>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</si>
  <si>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</si>
  <si>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</si>
  <si>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</si>
  <si>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</si>
  <si>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</si>
  <si>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</si>
  <si>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</si>
  <si>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</si>
  <si>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</si>
  <si>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</si>
  <si>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</si>
  <si>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</si>
  <si>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</si>
  <si>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</si>
  <si>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</si>
  <si>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</si>
  <si>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</si>
  <si>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</si>
  <si>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</si>
  <si>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</si>
  <si>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</si>
  <si>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</si>
  <si>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</si>
  <si>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</si>
  <si>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</si>
  <si>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</si>
  <si>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</si>
  <si>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</si>
  <si>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</si>
  <si>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</si>
  <si>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</si>
  <si>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</si>
  <si>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</si>
  <si>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</si>
  <si>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</si>
  <si>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</si>
  <si>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</si>
  <si>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</si>
  <si>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</si>
  <si>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</si>
  <si>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</si>
  <si>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</si>
  <si>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</si>
  <si>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</si>
  <si>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</si>
  <si>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</si>
  <si>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</si>
  <si>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</si>
  <si>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</si>
  <si>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</si>
  <si>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</si>
  <si>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</si>
  <si>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</si>
  <si>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</si>
  <si>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</si>
  <si>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</si>
  <si>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</si>
  <si>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</si>
  <si>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</si>
  <si>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</si>
  <si>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</si>
  <si>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</si>
  <si>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</si>
  <si>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</si>
  <si>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</si>
  <si>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</si>
  <si>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</si>
  <si>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</si>
  <si>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</si>
  <si>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</si>
  <si>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</si>
  <si>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</si>
  <si>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</si>
  <si>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</si>
  <si>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</si>
  <si>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</si>
  <si>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</si>
  <si>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</si>
  <si>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</si>
  <si>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</si>
  <si>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</si>
  <si>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</si>
  <si>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</si>
  <si>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</si>
  <si>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</si>
  <si>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</si>
  <si>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</si>
  <si>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</si>
  <si>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</si>
  <si>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</si>
  <si>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</si>
  <si>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</si>
  <si>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</si>
  <si>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</si>
  <si>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</si>
  <si>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</si>
  <si>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</si>
  <si>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</si>
  <si>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</si>
  <si>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</si>
  <si>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</si>
  <si>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</si>
  <si>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</si>
  <si>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</si>
  <si>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</si>
  <si>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</si>
  <si>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</si>
  <si>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</si>
  <si>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</si>
  <si>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</si>
  <si>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</si>
  <si>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</si>
  <si>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</si>
  <si>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</si>
  <si>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</si>
  <si>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</si>
  <si>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</si>
  <si>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</si>
  <si>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</si>
  <si>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</si>
  <si>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</si>
  <si>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</si>
  <si>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</si>
  <si>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</si>
  <si>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</si>
  <si>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</si>
  <si>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</si>
  <si>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</si>
  <si>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</si>
  <si>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</si>
  <si>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</si>
  <si>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</si>
  <si>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</si>
  <si>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</si>
  <si>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</si>
  <si>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</si>
  <si>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</si>
  <si>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</si>
  <si>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</si>
  <si>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</si>
  <si>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</si>
  <si>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</si>
  <si>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</si>
  <si>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</si>
  <si>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</si>
  <si>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</si>
  <si>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</si>
  <si>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</si>
  <si>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</si>
  <si>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</si>
  <si>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</si>
  <si>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</si>
  <si>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</si>
  <si>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</si>
  <si>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</si>
  <si>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</si>
  <si>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</si>
  <si>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</si>
  <si>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</si>
  <si>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</si>
  <si>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</si>
  <si>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</si>
  <si>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</si>
  <si>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</si>
  <si>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</si>
  <si>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</si>
  <si>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</si>
  <si>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</si>
  <si>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</si>
  <si>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</si>
  <si>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</si>
  <si>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</si>
  <si>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</si>
  <si>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</si>
  <si>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</si>
  <si>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</si>
  <si>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</si>
  <si>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</si>
  <si>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</si>
  <si>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</si>
  <si>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</si>
  <si>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</si>
  <si>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</si>
  <si>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</si>
  <si>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</si>
  <si>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</si>
  <si>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</si>
  <si>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</si>
  <si>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</si>
  <si>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</si>
  <si>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</si>
  <si>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</si>
  <si>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</si>
  <si>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</si>
  <si>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</si>
  <si>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</si>
  <si>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</si>
  <si>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</si>
  <si>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</si>
  <si>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</si>
  <si>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</si>
  <si>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</si>
  <si>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</si>
  <si>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</si>
  <si>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</si>
  <si>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</si>
  <si>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</si>
  <si>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</si>
  <si>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</si>
  <si>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</si>
  <si>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</si>
  <si>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</si>
  <si>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</si>
  <si>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</si>
  <si>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</si>
  <si>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</si>
  <si>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</si>
  <si>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</si>
  <si>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</si>
  <si>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</si>
  <si>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</si>
  <si>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</si>
  <si>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</si>
  <si>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</si>
  <si>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</si>
  <si>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</si>
  <si>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</si>
  <si>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</si>
  <si>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</si>
  <si>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</si>
  <si>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</si>
  <si>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</si>
  <si>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</si>
  <si>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</si>
  <si>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</si>
  <si>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</si>
  <si>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</si>
  <si>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</si>
  <si>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</si>
  <si>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</si>
  <si>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</si>
  <si>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</si>
  <si>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</si>
  <si>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</si>
  <si>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</si>
  <si>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</si>
  <si>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</si>
  <si>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</si>
  <si>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</si>
  <si>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</si>
  <si>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</si>
  <si>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</si>
  <si>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</si>
  <si>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</si>
  <si>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</si>
  <si>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</si>
  <si>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</si>
  <si>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</si>
  <si>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</si>
  <si>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</si>
  <si>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</si>
  <si>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</si>
  <si>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</si>
  <si>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</si>
  <si>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</si>
  <si>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</si>
  <si>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</si>
  <si>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</si>
  <si>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</si>
  <si>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</si>
  <si>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</si>
  <si>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</si>
  <si>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</si>
  <si>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</si>
  <si>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</si>
  <si>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</si>
  <si>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</si>
  <si>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</si>
  <si>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</si>
  <si>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</si>
  <si>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</si>
  <si>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</si>
  <si>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</si>
  <si>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</si>
  <si>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</si>
  <si>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</si>
  <si>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</si>
  <si>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</si>
  <si>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</si>
  <si>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</si>
  <si>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</si>
  <si>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</si>
  <si>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</si>
  <si>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</si>
  <si>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</si>
  <si>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</si>
  <si>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</si>
  <si>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</si>
  <si>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</si>
  <si>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</si>
  <si>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</si>
  <si>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</si>
  <si>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</si>
  <si>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</si>
  <si>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</si>
  <si>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</si>
  <si>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</si>
  <si>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</si>
  <si>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</si>
  <si>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</si>
  <si>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</si>
  <si>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</si>
  <si>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</si>
  <si>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</si>
  <si>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</si>
  <si>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</si>
  <si>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</si>
  <si>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</si>
  <si>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</si>
  <si>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</si>
  <si>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</si>
  <si>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</si>
  <si>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</si>
  <si>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</si>
  <si>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</si>
  <si>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</si>
  <si>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</si>
  <si>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</si>
  <si>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</si>
  <si>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</si>
  <si>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</si>
  <si>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</si>
  <si>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</si>
  <si>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</si>
  <si>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</si>
  <si>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</si>
  <si>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</si>
  <si>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</si>
  <si>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</si>
  <si>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</si>
  <si>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</si>
  <si>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</si>
  <si>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</si>
  <si>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</si>
  <si>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</si>
  <si>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</si>
  <si>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</si>
  <si>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</si>
  <si>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</si>
  <si>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</si>
  <si>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</si>
  <si>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</si>
  <si>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</si>
  <si>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</si>
  <si>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</si>
  <si>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</si>
  <si>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</si>
  <si>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</si>
  <si>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</si>
  <si>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</si>
  <si>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</si>
  <si>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</si>
  <si>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</si>
  <si>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</si>
  <si>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</si>
  <si>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</si>
  <si>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</si>
  <si>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</si>
  <si>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</si>
  <si>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</si>
  <si>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</si>
  <si>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</si>
  <si>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</si>
  <si>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</si>
  <si>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</si>
  <si>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</si>
  <si>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</si>
  <si>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</si>
  <si>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</si>
  <si>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</si>
  <si>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</si>
  <si>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</si>
  <si>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</si>
  <si>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</si>
  <si>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</si>
  <si>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</si>
  <si>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</si>
  <si>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</si>
  <si>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</si>
  <si>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</si>
  <si>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</si>
  <si>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</si>
  <si>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</si>
  <si>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</si>
  <si>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</si>
  <si>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</si>
  <si>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</si>
  <si>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</si>
  <si>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</si>
  <si>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</si>
  <si>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</si>
  <si>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</si>
  <si>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</si>
  <si>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</si>
  <si>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</si>
  <si>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</si>
  <si>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</si>
  <si>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</si>
  <si>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</si>
  <si>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</si>
  <si>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</si>
  <si>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</si>
  <si>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</si>
  <si>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</si>
  <si>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</si>
  <si>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</si>
  <si>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</si>
  <si>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</si>
  <si>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</si>
  <si>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</si>
  <si>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</si>
  <si>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</si>
  <si>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</si>
  <si>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</si>
  <si>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</si>
  <si>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</si>
  <si>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</si>
  <si>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</si>
  <si>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</si>
  <si>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</si>
  <si>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</si>
  <si>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</si>
  <si>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</si>
  <si>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</si>
  <si>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</si>
  <si>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</si>
  <si>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</si>
  <si>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</si>
  <si>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</si>
  <si>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</si>
  <si>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</si>
  <si>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</si>
  <si>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</si>
  <si>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</si>
  <si>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</si>
  <si>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</si>
  <si>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</si>
  <si>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</si>
  <si>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</si>
  <si>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</si>
  <si>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</si>
  <si>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</si>
  <si>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</si>
  <si>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</si>
  <si>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</si>
  <si>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</si>
  <si>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</si>
  <si>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</si>
  <si>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</si>
  <si>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</si>
  <si>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</si>
  <si>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</si>
  <si>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</si>
  <si>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</si>
  <si>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</si>
  <si>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</si>
  <si>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</si>
  <si>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</si>
  <si>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</si>
  <si>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</si>
  <si>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</si>
  <si>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</si>
  <si>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</si>
  <si>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</si>
  <si>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</si>
  <si>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</si>
  <si>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</si>
  <si>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</si>
  <si>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</si>
  <si>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</si>
  <si>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</si>
  <si>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</si>
  <si>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</si>
  <si>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</si>
  <si>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</si>
  <si>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</si>
  <si>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</si>
  <si>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</si>
  <si>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</si>
  <si>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</si>
  <si>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</si>
  <si>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</si>
  <si>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</si>
  <si>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</si>
  <si>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</si>
  <si>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</si>
  <si>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</si>
  <si>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</si>
  <si>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</si>
  <si>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</si>
  <si>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</si>
  <si>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</si>
  <si>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</si>
  <si>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</si>
  <si>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</si>
  <si>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</si>
  <si>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</si>
  <si>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</si>
  <si>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</si>
  <si>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</si>
  <si>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</si>
  <si>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</si>
  <si>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</si>
  <si>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</si>
  <si>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</si>
  <si>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</si>
  <si>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</si>
  <si>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</si>
  <si>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</si>
  <si>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</si>
  <si>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</si>
  <si>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</si>
  <si>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</si>
  <si>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</si>
  <si>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</si>
  <si>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</si>
  <si>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</si>
  <si>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</si>
  <si>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</si>
  <si>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</si>
  <si>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</si>
  <si>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</si>
  <si>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</si>
  <si>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</si>
  <si>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</si>
  <si>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</si>
  <si>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</si>
  <si>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</si>
  <si>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</si>
  <si>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</si>
  <si>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</si>
  <si>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</si>
  <si>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</si>
  <si>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</si>
  <si>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</si>
  <si>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</si>
  <si>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</si>
  <si>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</si>
  <si>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</si>
  <si>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</si>
  <si>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</si>
  <si>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</si>
  <si>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</si>
  <si>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</si>
  <si>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</si>
  <si>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</si>
  <si>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</si>
  <si>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</si>
  <si>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</si>
  <si>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</si>
  <si>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</si>
  <si>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</si>
  <si>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</si>
  <si>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</si>
  <si>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</si>
  <si>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</si>
  <si>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</si>
  <si>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</si>
  <si>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</si>
  <si>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</si>
  <si>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</si>
  <si>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</si>
  <si>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</si>
  <si>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</si>
  <si>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</si>
  <si>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</si>
  <si>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</si>
  <si>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</si>
  <si>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</si>
  <si>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</si>
  <si>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</si>
  <si>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</si>
  <si>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</si>
  <si>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</si>
  <si>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</si>
  <si>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</si>
  <si>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</si>
  <si>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</si>
  <si>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</si>
  <si>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</si>
  <si>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</si>
  <si>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</si>
  <si>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</si>
  <si>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</si>
  <si>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</si>
  <si>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</si>
  <si>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</si>
  <si>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</si>
  <si>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</si>
  <si>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</si>
  <si>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</si>
  <si>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</si>
  <si>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</si>
  <si>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</si>
  <si>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</si>
  <si>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</si>
  <si>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</si>
  <si>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</si>
  <si>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</si>
  <si>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</si>
  <si>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</si>
  <si>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</si>
  <si>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</si>
  <si>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</si>
  <si>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</si>
  <si>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</si>
  <si>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</si>
  <si>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</si>
  <si>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</si>
  <si>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</si>
  <si>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</si>
  <si>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</si>
  <si>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</si>
  <si>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</si>
  <si>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</si>
  <si>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</si>
  <si>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</si>
  <si>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</si>
  <si>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</si>
  <si>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</si>
  <si>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</si>
  <si>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</si>
  <si>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</si>
  <si>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</si>
  <si>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</si>
  <si>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</si>
  <si>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</si>
  <si>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</si>
  <si>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</si>
  <si>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</si>
  <si>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</si>
  <si>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</si>
  <si>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</si>
  <si>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</si>
  <si>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</si>
  <si>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</si>
  <si>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</si>
  <si>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</si>
  <si>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</si>
  <si>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</si>
  <si>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</si>
  <si>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</si>
  <si>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</si>
  <si>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</si>
  <si>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</si>
  <si>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</si>
  <si>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</si>
  <si>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</si>
  <si>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</si>
  <si>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</si>
  <si>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</si>
  <si>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</si>
  <si>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</si>
  <si>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</si>
  <si>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</si>
  <si>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</si>
  <si>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</si>
  <si>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</si>
  <si>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</si>
  <si>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</si>
  <si>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</si>
  <si>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</si>
  <si>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</si>
  <si>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</si>
  <si>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</si>
  <si>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</si>
  <si>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</si>
  <si>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</si>
  <si>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</si>
  <si>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</si>
  <si>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</si>
  <si>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</si>
  <si>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</si>
  <si>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</si>
  <si>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</si>
  <si>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</si>
  <si>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</si>
  <si>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</si>
  <si>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</si>
  <si>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</si>
  <si>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</si>
  <si>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</si>
  <si>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</si>
  <si>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</si>
  <si>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</si>
  <si>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</si>
  <si>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</si>
  <si>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</si>
  <si>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</si>
  <si>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</si>
  <si>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</si>
  <si>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</si>
  <si>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</si>
  <si>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</si>
  <si>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</si>
  <si>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</si>
  <si>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</si>
  <si>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</si>
  <si>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</si>
  <si>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</si>
  <si>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</si>
  <si>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</si>
  <si>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</si>
  <si>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</si>
  <si>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</si>
  <si>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</si>
  <si>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</si>
  <si>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</si>
  <si>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</si>
  <si>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</si>
  <si>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</si>
  <si>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</si>
  <si>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</si>
  <si>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</si>
  <si>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</si>
  <si>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</si>
  <si>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</si>
  <si>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</si>
  <si>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</si>
  <si>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</si>
  <si>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</si>
  <si>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</si>
  <si>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</si>
  <si>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</si>
  <si>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</si>
  <si>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</si>
  <si>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</si>
  <si>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</si>
  <si>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</si>
  <si>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</si>
  <si>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</si>
  <si>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</si>
  <si>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</si>
  <si>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</si>
  <si>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</si>
  <si>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</si>
  <si>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</si>
  <si>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</si>
  <si>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</si>
  <si>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</si>
  <si>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</si>
  <si>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</si>
  <si>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</si>
  <si>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</si>
  <si>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</si>
  <si>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</si>
  <si>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</si>
  <si>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</si>
  <si>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</si>
  <si>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</si>
  <si>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</si>
  <si>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</si>
  <si>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</si>
  <si>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</si>
  <si>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</si>
  <si>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</si>
  <si>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</si>
  <si>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</si>
  <si>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</si>
  <si>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</si>
  <si>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</si>
  <si>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</si>
  <si>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</si>
  <si>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</si>
  <si>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</si>
  <si>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</si>
  <si>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</si>
  <si>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</si>
  <si>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</si>
  <si>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</si>
  <si>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</si>
  <si>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</si>
  <si>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</si>
  <si>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</si>
  <si>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</si>
  <si>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</si>
  <si>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</si>
  <si>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</si>
  <si>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</si>
  <si>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</si>
  <si>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</si>
  <si>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</si>
  <si>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</si>
  <si>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</si>
  <si>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</si>
  <si>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</si>
  <si>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</si>
  <si>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</si>
  <si>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</si>
  <si>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</si>
  <si>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</si>
  <si>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</si>
  <si>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</si>
  <si>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</si>
  <si>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</si>
  <si>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</si>
  <si>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</si>
  <si>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</si>
  <si>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</si>
  <si>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</si>
  <si>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</si>
  <si>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</si>
  <si>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</si>
  <si>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</si>
  <si>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</si>
  <si>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</si>
  <si>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</si>
  <si>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</si>
  <si>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</si>
  <si>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</si>
  <si>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</si>
  <si>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</si>
  <si>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</si>
  <si>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</si>
  <si>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</si>
  <si>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</si>
  <si>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</si>
  <si>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</si>
  <si>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</si>
  <si>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</si>
  <si>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</si>
  <si>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</si>
  <si>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</si>
  <si>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</si>
  <si>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</si>
  <si>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</si>
  <si>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</si>
  <si>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</si>
  <si>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</si>
  <si>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</si>
  <si>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</si>
  <si>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</si>
  <si>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</si>
  <si>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</si>
  <si>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</si>
  <si>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</si>
  <si>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</si>
  <si>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</si>
  <si>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</si>
  <si>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</si>
  <si>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</si>
  <si>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</si>
  <si>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</si>
  <si>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</si>
  <si>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</si>
  <si>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</si>
  <si>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</si>
  <si>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</si>
  <si>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</si>
  <si>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</si>
  <si>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</si>
  <si>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</si>
  <si>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</si>
  <si>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</si>
  <si>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</si>
  <si>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</si>
  <si>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</si>
  <si>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</si>
  <si>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</si>
  <si>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</si>
  <si>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</si>
  <si>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</si>
  <si>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</si>
  <si>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</si>
  <si>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</si>
  <si>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</si>
  <si>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</si>
  <si>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</si>
  <si>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</si>
  <si>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</si>
  <si>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</si>
  <si>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</si>
  <si>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</si>
  <si>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</si>
  <si>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</si>
  <si>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</si>
  <si>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</si>
  <si>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</si>
  <si>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</si>
  <si>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</si>
  <si>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</si>
  <si>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</si>
  <si>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</si>
  <si>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</si>
  <si>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</si>
  <si>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</si>
  <si>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</si>
  <si>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</si>
  <si>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</si>
  <si>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</si>
  <si>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</si>
  <si>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</si>
  <si>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</si>
  <si>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</si>
  <si>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</si>
  <si>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</si>
  <si>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</si>
  <si>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</si>
  <si>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</si>
  <si>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</si>
  <si>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</si>
  <si>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</si>
  <si>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</si>
  <si>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</si>
  <si>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</si>
  <si>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</si>
  <si>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</si>
  <si>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</si>
  <si>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</si>
  <si>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</si>
  <si>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</si>
  <si>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</si>
  <si>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</si>
  <si>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</si>
  <si>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</si>
  <si>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</si>
  <si>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</si>
  <si>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</si>
  <si>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</si>
  <si>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</si>
  <si>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</si>
  <si>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</si>
  <si>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</si>
  <si>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</si>
  <si>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</si>
  <si>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</si>
  <si>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</si>
  <si>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</si>
  <si>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</si>
  <si>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</si>
  <si>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</si>
  <si>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</si>
  <si>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</si>
  <si>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</si>
  <si>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</si>
  <si>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</si>
  <si>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</si>
  <si>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</si>
  <si>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</si>
  <si>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</si>
  <si>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</si>
  <si>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</si>
  <si>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</si>
  <si>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</si>
  <si>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</si>
  <si>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</si>
  <si>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</si>
  <si>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</si>
  <si>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</si>
  <si>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</si>
  <si>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</si>
  <si>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</si>
  <si>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</si>
  <si>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</si>
  <si>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</si>
  <si>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</si>
  <si>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</si>
  <si>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</si>
  <si>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</si>
  <si>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</si>
  <si>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</si>
  <si>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</si>
  <si>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</si>
  <si>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</si>
  <si>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</si>
  <si>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</si>
  <si>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</si>
  <si>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</si>
  <si>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</si>
  <si>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</si>
  <si>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</si>
  <si>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</si>
  <si>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</si>
  <si>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</si>
  <si>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</si>
  <si>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</si>
  <si>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</si>
  <si>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</si>
  <si>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</si>
  <si>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</si>
  <si>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</si>
  <si>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</si>
  <si>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</si>
  <si>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</si>
  <si>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</si>
  <si>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</si>
  <si>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</si>
  <si>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</si>
  <si>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</si>
  <si>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</si>
  <si>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</si>
  <si>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</si>
  <si>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</si>
  <si>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</si>
  <si>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</si>
  <si>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</si>
  <si>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</si>
  <si>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</si>
  <si>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</si>
  <si>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</si>
  <si>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</si>
  <si>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</si>
  <si>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</si>
  <si>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</si>
  <si>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</si>
  <si>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</si>
  <si>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</si>
  <si>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</si>
  <si>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</si>
  <si>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</si>
  <si>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</si>
  <si>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</si>
  <si>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</si>
  <si>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</si>
  <si>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</si>
  <si>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</si>
  <si>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</si>
  <si>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</si>
  <si>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</si>
  <si>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</si>
  <si>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</si>
  <si>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</si>
  <si>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</si>
  <si>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</si>
  <si>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</si>
  <si>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</si>
  <si>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</si>
  <si>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</si>
  <si>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</si>
  <si>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</si>
  <si>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</si>
  <si>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</si>
  <si>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</si>
  <si>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</si>
  <si>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</si>
  <si>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</si>
  <si>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</si>
  <si>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</si>
  <si>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</si>
  <si>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</si>
  <si>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</si>
  <si>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</si>
  <si>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</si>
  <si>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</si>
  <si>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</si>
  <si>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</si>
  <si>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</si>
  <si>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</si>
  <si>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</si>
  <si>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</si>
  <si>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</si>
  <si>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</si>
  <si>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</si>
  <si>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</si>
  <si>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</si>
  <si>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</si>
  <si>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</si>
  <si>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</si>
  <si>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</si>
  <si>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</si>
  <si>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</si>
  <si>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</si>
  <si>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</si>
  <si>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</si>
  <si>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</si>
  <si>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</si>
  <si>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</si>
  <si>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</si>
  <si>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</si>
  <si>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</si>
  <si>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</si>
  <si>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</si>
  <si>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</si>
  <si>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</si>
  <si>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</si>
  <si>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</si>
  <si>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</si>
  <si>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</si>
  <si>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</si>
  <si>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</si>
  <si>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</si>
  <si>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</si>
  <si>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</si>
  <si>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</si>
  <si>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</si>
  <si>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</si>
  <si>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</si>
  <si>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</si>
  <si>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</si>
  <si>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</si>
  <si>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</si>
  <si>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</si>
  <si>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</si>
  <si>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</si>
  <si>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</si>
  <si>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</si>
  <si>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</si>
  <si>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</si>
  <si>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</si>
  <si>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</si>
  <si>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</si>
  <si>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</si>
  <si>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</si>
  <si>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</si>
  <si>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</si>
  <si>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</si>
  <si>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</si>
  <si>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</si>
  <si>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</si>
  <si>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</si>
  <si>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</si>
  <si>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</si>
  <si>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</si>
  <si>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</si>
  <si>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</si>
  <si>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</si>
  <si>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</si>
  <si>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</si>
  <si>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</si>
  <si>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</si>
  <si>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</si>
  <si>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</si>
  <si>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</si>
  <si>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</si>
  <si>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</si>
  <si>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</si>
  <si>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</si>
  <si>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</si>
  <si>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</si>
  <si>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</si>
  <si>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</si>
  <si>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</si>
  <si>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</si>
  <si>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</si>
  <si>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</si>
  <si>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</si>
  <si>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</si>
  <si>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</si>
  <si>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</si>
  <si>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</si>
  <si>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</si>
  <si>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</si>
  <si>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</si>
  <si>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</si>
  <si>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</si>
  <si>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</si>
  <si>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</si>
  <si>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</si>
  <si>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</si>
  <si>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</si>
  <si>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</si>
  <si>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</si>
  <si>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</si>
  <si>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</si>
  <si>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</si>
  <si>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</si>
  <si>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</si>
  <si>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</si>
  <si>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</si>
  <si>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</si>
  <si>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</si>
  <si>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</si>
  <si>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</si>
  <si>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</si>
  <si>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</si>
  <si>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</si>
  <si>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</si>
  <si>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</si>
  <si>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</si>
  <si>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</si>
  <si>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</si>
  <si>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</si>
  <si>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</si>
  <si>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</si>
  <si>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</si>
  <si>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</si>
  <si>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</si>
  <si>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</si>
  <si>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</si>
  <si>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</si>
  <si>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</si>
  <si>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</si>
  <si>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</si>
  <si>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</si>
  <si>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</si>
  <si>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</si>
  <si>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</si>
  <si>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</si>
  <si>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</si>
  <si>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</si>
  <si>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</si>
  <si>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</si>
  <si>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</si>
  <si>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</si>
  <si>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</si>
  <si>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</si>
  <si>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</si>
  <si>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</si>
  <si>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</si>
  <si>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</si>
  <si>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</si>
  <si>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</si>
  <si>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</si>
  <si>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</si>
  <si>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</si>
  <si>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</si>
  <si>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</si>
  <si>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</si>
  <si>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</si>
  <si>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</si>
  <si>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</si>
  <si>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</si>
  <si>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</si>
  <si>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</si>
  <si>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</si>
  <si>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</si>
  <si>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</si>
  <si>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</si>
  <si>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</si>
  <si>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</si>
  <si>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</si>
  <si>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</si>
  <si>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</si>
  <si>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</si>
  <si>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</si>
  <si>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</si>
  <si>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</si>
  <si>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</si>
  <si>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</si>
  <si>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</si>
  <si>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</si>
  <si>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</si>
  <si>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</si>
  <si>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</si>
  <si>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</si>
  <si>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</si>
  <si>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</si>
  <si>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</si>
  <si>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</si>
  <si>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</si>
  <si>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</si>
  <si>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</si>
  <si>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</si>
  <si>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</si>
  <si>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</si>
  <si>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</si>
  <si>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</si>
  <si>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</si>
  <si>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</si>
  <si>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</si>
  <si>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</si>
  <si>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</si>
  <si>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</si>
  <si>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</si>
  <si>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</si>
  <si>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</si>
  <si>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</si>
  <si>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</si>
  <si>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</si>
  <si>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</si>
  <si>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</si>
  <si>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</si>
  <si>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</si>
  <si>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</si>
  <si>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</si>
  <si>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</si>
  <si>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</si>
  <si>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</si>
  <si>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</si>
  <si>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</si>
  <si>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</si>
  <si>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</si>
  <si>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</si>
  <si>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</si>
  <si>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</si>
  <si>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</si>
  <si>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</si>
  <si>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</si>
  <si>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</si>
  <si>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</si>
  <si>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</si>
  <si>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</si>
  <si>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</si>
  <si>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</si>
  <si>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</si>
  <si>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</si>
  <si>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</si>
  <si>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</si>
  <si>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</si>
  <si>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</si>
  <si>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</si>
  <si>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</si>
  <si>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</si>
  <si>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</si>
  <si>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</si>
  <si>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</si>
  <si>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</si>
  <si>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</si>
  <si>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</si>
  <si>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</si>
  <si>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</si>
  <si>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</si>
  <si>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</si>
  <si>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</si>
  <si>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</si>
  <si>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</si>
  <si>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</si>
  <si>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</si>
  <si>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</si>
  <si>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</si>
  <si>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</si>
  <si>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</si>
  <si>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</si>
  <si>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</si>
  <si>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</si>
  <si>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</si>
  <si>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</si>
  <si>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</si>
  <si>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</si>
  <si>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</si>
  <si>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</si>
  <si>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</si>
  <si>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</si>
  <si>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</si>
  <si>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</si>
  <si>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</si>
  <si>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</si>
  <si>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</si>
  <si>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</si>
  <si>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</si>
  <si>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</si>
  <si>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</si>
  <si>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</si>
  <si>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</si>
  <si>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</si>
  <si>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</si>
  <si>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</si>
  <si>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</si>
  <si>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</si>
  <si>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</si>
  <si>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</si>
  <si>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</si>
  <si>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</si>
  <si>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</si>
  <si>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</si>
  <si>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</si>
  <si>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</si>
  <si>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</si>
  <si>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</si>
  <si>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</si>
  <si>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</si>
  <si>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</si>
  <si>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</si>
  <si>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</si>
  <si>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</si>
  <si>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</si>
  <si>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</si>
  <si>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</si>
  <si>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</si>
  <si>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</si>
  <si>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</si>
  <si>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</si>
  <si>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</si>
  <si>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</si>
  <si>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</si>
  <si>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</si>
  <si>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</si>
  <si>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</si>
  <si>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</si>
  <si>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</si>
  <si>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</si>
  <si>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</si>
  <si>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</si>
  <si>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</si>
  <si>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</si>
  <si>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</si>
  <si>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</si>
  <si>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</si>
  <si>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</si>
  <si>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</si>
  <si>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</si>
  <si>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</si>
  <si>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</si>
  <si>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</si>
  <si>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</si>
  <si>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</si>
  <si>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</si>
  <si>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</si>
  <si>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</si>
  <si>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</si>
  <si>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</si>
  <si>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</si>
  <si>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</si>
  <si>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</si>
  <si>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</si>
  <si>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</si>
  <si>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</si>
  <si>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</si>
  <si>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</si>
  <si>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</si>
  <si>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</si>
  <si>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</si>
  <si>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</si>
  <si>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</si>
  <si>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</si>
  <si>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</si>
  <si>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</si>
  <si>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</si>
  <si>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</si>
  <si>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</si>
  <si>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</si>
  <si>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</si>
  <si>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</si>
  <si>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</si>
  <si>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</si>
  <si>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</si>
  <si>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</si>
  <si>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</si>
  <si>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</si>
  <si>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</si>
  <si>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</si>
  <si>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</si>
  <si>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</si>
  <si>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</si>
  <si>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</si>
  <si>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</si>
  <si>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</si>
  <si>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</si>
  <si>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</si>
  <si>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</si>
  <si>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</si>
  <si>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</si>
  <si>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</si>
  <si>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</si>
  <si>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</si>
  <si>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</si>
  <si>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</si>
  <si>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</si>
  <si>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</si>
  <si>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</si>
  <si>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</si>
  <si>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</si>
  <si>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</si>
  <si>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</si>
  <si>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</si>
  <si>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</si>
  <si>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</si>
  <si>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</si>
  <si>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</si>
  <si>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</si>
  <si>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</si>
  <si>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</si>
  <si>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</si>
  <si>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</si>
  <si>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</si>
  <si>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</si>
  <si>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</si>
  <si>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</si>
  <si>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</si>
  <si>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</si>
  <si>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</si>
  <si>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</si>
  <si>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</si>
  <si>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</si>
  <si>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</si>
  <si>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</si>
  <si>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</si>
  <si>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</si>
  <si>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</si>
  <si>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</si>
  <si>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</si>
  <si>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</si>
  <si>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</si>
  <si>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</si>
  <si>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</si>
  <si>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</si>
  <si>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</si>
  <si>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</si>
  <si>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</si>
  <si>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</si>
  <si>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</si>
  <si>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</si>
  <si>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</si>
  <si>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</si>
  <si>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</si>
  <si>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</si>
  <si>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</si>
  <si>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</si>
  <si>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</si>
  <si>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</si>
  <si>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</si>
  <si>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</si>
  <si>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</si>
  <si>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</si>
  <si>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</si>
  <si>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</si>
  <si>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</si>
  <si>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</si>
  <si>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</si>
  <si>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</si>
  <si>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</si>
  <si>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</si>
  <si>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</si>
  <si>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</si>
  <si>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</si>
  <si>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</si>
  <si>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</si>
  <si>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</si>
  <si>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</si>
  <si>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</si>
  <si>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</si>
  <si>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</si>
  <si>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</si>
  <si>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</si>
  <si>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</si>
  <si>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</si>
  <si>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</si>
  <si>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</si>
  <si>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</si>
  <si>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</si>
  <si>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</si>
  <si>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</si>
  <si>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</si>
  <si>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</si>
  <si>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</si>
  <si>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</si>
  <si>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</si>
  <si>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</si>
  <si>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</si>
  <si>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</si>
  <si>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</si>
  <si>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</si>
  <si>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</si>
  <si>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</si>
  <si>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</si>
  <si>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</si>
  <si>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</si>
  <si>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</si>
  <si>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</si>
  <si>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</si>
  <si>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</si>
  <si>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</si>
  <si>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</si>
  <si>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</si>
  <si>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</si>
  <si>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</si>
  <si>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</si>
  <si>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</si>
  <si>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</si>
  <si>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</si>
  <si>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</si>
  <si>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</si>
  <si>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</si>
  <si>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</si>
  <si>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</si>
  <si>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</si>
  <si>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</si>
  <si>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</si>
  <si>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</si>
  <si>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</si>
  <si>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</si>
  <si>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</si>
  <si>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</si>
  <si>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</si>
  <si>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</si>
  <si>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</si>
  <si>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</si>
  <si>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</si>
  <si>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</si>
  <si>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</si>
  <si>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</si>
  <si>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</si>
  <si>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</si>
  <si>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</si>
  <si>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</si>
  <si>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</si>
  <si>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</si>
  <si>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</si>
  <si>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</si>
  <si>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</si>
  <si>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</si>
  <si>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</si>
  <si>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</si>
  <si>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</si>
  <si>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</si>
  <si>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</si>
  <si>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</si>
  <si>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</si>
  <si>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</si>
  <si>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</si>
  <si>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</si>
  <si>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</si>
  <si>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</si>
  <si>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</si>
  <si>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</si>
  <si>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</si>
  <si>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</si>
  <si>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</si>
  <si>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</si>
  <si>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</si>
  <si>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</si>
  <si>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</si>
  <si>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</si>
  <si>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</si>
  <si>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</si>
  <si>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</si>
  <si>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</si>
  <si>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</si>
  <si>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</si>
  <si>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</si>
  <si>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</si>
  <si>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</si>
  <si>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</si>
  <si>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</si>
  <si>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</si>
  <si>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</si>
  <si>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</si>
  <si>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</si>
  <si>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</si>
  <si>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</si>
  <si>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</si>
  <si>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</si>
  <si>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</si>
  <si>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</si>
  <si>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</si>
  <si>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</si>
  <si>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</si>
  <si>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</si>
  <si>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</si>
  <si>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</si>
  <si>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</si>
  <si>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</si>
  <si>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</si>
  <si>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</si>
  <si>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</si>
  <si>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</si>
  <si>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</si>
  <si>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</si>
  <si>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</si>
  <si>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</si>
  <si>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</si>
  <si>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</si>
  <si>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</si>
  <si>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</si>
  <si>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</si>
  <si>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</si>
  <si>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</si>
  <si>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</si>
  <si>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</si>
  <si>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</si>
  <si>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</si>
  <si>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</si>
  <si>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</si>
  <si>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</si>
  <si>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</si>
  <si>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</si>
  <si>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</si>
  <si>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</si>
  <si>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</si>
  <si>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</si>
  <si>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</si>
  <si>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</si>
  <si>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</si>
  <si>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</si>
  <si>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</si>
  <si>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</si>
  <si>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</si>
  <si>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</si>
  <si>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</si>
  <si>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</si>
  <si>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</si>
  <si>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</si>
  <si>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</si>
  <si>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</si>
  <si>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</si>
  <si>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</si>
  <si>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</si>
  <si>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</si>
  <si>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</si>
  <si>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</si>
  <si>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</si>
  <si>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</si>
  <si>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</si>
  <si>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</si>
  <si>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</si>
  <si>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</si>
  <si>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</si>
  <si>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</si>
  <si>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</si>
  <si>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</si>
  <si>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</si>
  <si>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</si>
  <si>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</si>
  <si>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</si>
  <si>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</si>
  <si>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</si>
  <si>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</si>
  <si>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</si>
  <si>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</si>
  <si>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</si>
  <si>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</si>
  <si>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</si>
  <si>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</si>
  <si>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</si>
  <si>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</si>
  <si>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</si>
  <si>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</si>
  <si>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</si>
  <si>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</si>
  <si>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</si>
  <si>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</si>
  <si>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</si>
  <si>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</si>
  <si>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</si>
  <si>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</si>
  <si>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</si>
  <si>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</si>
  <si>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</si>
  <si>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</si>
  <si>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</si>
  <si>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</si>
  <si>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</si>
  <si>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</si>
  <si>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</si>
  <si>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</si>
  <si>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</si>
  <si>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</si>
  <si>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</si>
  <si>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</si>
  <si>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</si>
  <si>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</si>
  <si>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</si>
  <si>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</si>
  <si>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</si>
  <si>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</si>
  <si>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</si>
  <si>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</si>
  <si>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</si>
  <si>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</si>
  <si>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</si>
  <si>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</si>
  <si>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</si>
  <si>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</si>
  <si>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</si>
  <si>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</si>
  <si>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</si>
  <si>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</si>
  <si>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</si>
  <si>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</si>
  <si>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</si>
  <si>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</si>
  <si>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</si>
  <si>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</si>
  <si>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</si>
  <si>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</si>
  <si>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</si>
  <si>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</si>
  <si>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</si>
  <si>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</si>
  <si>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</si>
  <si>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</si>
  <si>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</si>
  <si>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</si>
  <si>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</si>
  <si>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</si>
  <si>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</si>
  <si>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</si>
  <si>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</si>
  <si>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</si>
  <si>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</si>
  <si>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</si>
  <si>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</si>
  <si>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</si>
  <si>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</si>
  <si>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</si>
  <si>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</si>
  <si>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</si>
  <si>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</si>
  <si>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</si>
  <si>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</si>
  <si>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</si>
  <si>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</si>
  <si>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</si>
  <si>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</si>
  <si>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</si>
  <si>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</si>
  <si>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</si>
  <si>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</si>
  <si>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</si>
  <si>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</si>
  <si>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</si>
  <si>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</si>
  <si>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</si>
  <si>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</si>
  <si>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</si>
  <si>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</si>
  <si>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</si>
  <si>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</si>
  <si>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</si>
  <si>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</si>
  <si>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</si>
  <si>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</si>
  <si>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</si>
  <si>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</si>
  <si>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</si>
  <si>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</si>
  <si>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</si>
  <si>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</si>
  <si>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</si>
  <si>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</si>
  <si>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</si>
  <si>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</si>
  <si>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</si>
  <si>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</si>
  <si>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</si>
  <si>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</si>
  <si>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</si>
  <si>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</si>
  <si>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</si>
  <si>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</si>
  <si>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</si>
  <si>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</si>
  <si>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</si>
  <si>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</si>
  <si>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</si>
  <si>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</si>
  <si>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</si>
  <si>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</si>
  <si>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</si>
  <si>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</si>
  <si>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</si>
  <si>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</si>
  <si>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</si>
  <si>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</si>
  <si>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</si>
  <si>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</si>
  <si>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</si>
  <si>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</si>
  <si>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</si>
  <si>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</si>
  <si>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</si>
  <si>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</si>
  <si>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</si>
  <si>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</si>
  <si>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</si>
  <si>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</si>
  <si>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</si>
  <si>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</si>
  <si>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</si>
  <si>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</si>
  <si>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</si>
  <si>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</si>
  <si>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</si>
  <si>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</si>
  <si>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</si>
  <si>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</si>
  <si>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</si>
  <si>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</si>
  <si>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</si>
  <si>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</si>
  <si>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</si>
  <si>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</si>
  <si>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</si>
  <si>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</si>
  <si>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</si>
  <si>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</si>
  <si>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</si>
  <si>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</si>
  <si>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</si>
  <si>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</si>
  <si>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</si>
  <si>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</si>
  <si>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</si>
  <si>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</si>
  <si>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</si>
  <si>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</si>
  <si>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</si>
  <si>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</si>
  <si>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</si>
  <si>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</si>
  <si>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</si>
  <si>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</si>
  <si>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</si>
  <si>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</si>
  <si>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</si>
  <si>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</si>
  <si>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</si>
  <si>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</si>
  <si>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</si>
  <si>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</si>
  <si>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</si>
  <si>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</si>
  <si>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</si>
  <si>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</si>
  <si>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</si>
  <si>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</si>
  <si>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</si>
  <si>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</si>
  <si>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</si>
  <si>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</si>
  <si>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</si>
  <si>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</si>
  <si>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</si>
  <si>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</si>
  <si>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</si>
  <si>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</si>
  <si>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</si>
  <si>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</si>
  <si>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</si>
  <si>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</si>
  <si>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</si>
  <si>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</si>
  <si>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</si>
  <si>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</si>
  <si>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</si>
  <si>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</si>
  <si>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</si>
  <si>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</si>
  <si>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</si>
  <si>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</si>
  <si>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</si>
  <si>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</si>
  <si>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</si>
  <si>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</si>
  <si>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</si>
  <si>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</si>
  <si>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</si>
  <si>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</si>
  <si>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</si>
  <si>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</si>
  <si>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</si>
  <si>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</si>
  <si>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</si>
  <si>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</si>
  <si>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</si>
  <si>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</si>
  <si>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</si>
  <si>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</si>
  <si>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</si>
  <si>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</si>
  <si>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</si>
  <si>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</si>
  <si>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</si>
  <si>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</si>
  <si>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</si>
  <si>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</si>
  <si>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</si>
  <si>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</si>
  <si>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</si>
  <si>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</si>
  <si>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</si>
  <si>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</si>
  <si>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</si>
  <si>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</si>
  <si>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</si>
  <si>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</si>
  <si>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</si>
  <si>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</si>
  <si>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</si>
  <si>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</si>
  <si>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</si>
  <si>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</si>
  <si>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</si>
  <si>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</si>
  <si>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</si>
  <si>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</si>
  <si>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</si>
  <si>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</si>
  <si>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</si>
  <si>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</si>
  <si>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</si>
  <si>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</si>
  <si>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</si>
  <si>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</si>
  <si>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</si>
  <si>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</si>
  <si>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</si>
  <si>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</si>
  <si>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</si>
  <si>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</si>
  <si>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</si>
  <si>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</si>
  <si>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</si>
  <si>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</si>
  <si>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</si>
  <si>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</si>
  <si>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</si>
  <si>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</si>
  <si>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</si>
  <si>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</si>
  <si>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</si>
  <si>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</si>
  <si>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</si>
  <si>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</si>
  <si>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</si>
  <si>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</si>
  <si>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</si>
  <si>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</si>
  <si>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</si>
  <si>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</si>
  <si>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</si>
  <si>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</si>
  <si>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</si>
  <si>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</si>
  <si>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</si>
  <si>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</si>
  <si>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</si>
  <si>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</si>
  <si>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</si>
  <si>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</si>
  <si>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</si>
  <si>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</si>
  <si>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</si>
  <si>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</si>
  <si>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</si>
  <si>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</si>
  <si>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</si>
  <si>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</si>
  <si>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</si>
  <si>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</si>
  <si>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</si>
  <si>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</si>
  <si>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</si>
  <si>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</si>
  <si>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</si>
  <si>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</si>
  <si>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</si>
  <si>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</si>
  <si>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</si>
  <si>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</si>
  <si>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</si>
  <si>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</si>
  <si>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</si>
  <si>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</si>
  <si>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</si>
  <si>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</si>
  <si>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</si>
  <si>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</si>
  <si>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</si>
  <si>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</si>
  <si>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</si>
  <si>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</si>
  <si>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</si>
  <si>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</si>
  <si>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</si>
  <si>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</si>
  <si>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</si>
  <si>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</si>
  <si>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</si>
  <si>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</si>
  <si>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</si>
  <si>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</si>
  <si>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</si>
  <si>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</si>
  <si>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</si>
  <si>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</si>
  <si>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</si>
  <si>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</si>
  <si>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</si>
  <si>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</si>
  <si>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</si>
  <si>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</si>
  <si>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</si>
  <si>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</si>
  <si>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</si>
  <si>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</si>
  <si>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</si>
  <si>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</si>
  <si>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</si>
  <si>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</si>
  <si>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</si>
  <si>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</si>
  <si>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</si>
  <si>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</si>
  <si>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</si>
  <si>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</si>
  <si>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</si>
  <si>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</si>
  <si>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</si>
  <si>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</si>
  <si>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</si>
  <si>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</si>
  <si>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</si>
  <si>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</si>
  <si>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</si>
  <si>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</si>
  <si>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</si>
  <si>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</si>
  <si>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</si>
  <si>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</si>
  <si>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</si>
  <si>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</si>
  <si>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</si>
  <si>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</si>
  <si>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</si>
  <si>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</si>
  <si>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</si>
  <si>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</si>
  <si>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</si>
  <si>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</si>
  <si>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</si>
  <si>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</si>
  <si>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</si>
  <si>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</si>
  <si>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</si>
  <si>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</si>
  <si>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</si>
  <si>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</si>
  <si>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</si>
  <si>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</si>
  <si>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</si>
  <si>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</si>
  <si>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</si>
  <si>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</si>
  <si>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</si>
  <si>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</si>
  <si>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</si>
  <si>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</si>
  <si>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</si>
  <si>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</si>
  <si>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</si>
  <si>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</si>
  <si>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</si>
  <si>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</si>
  <si>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</si>
  <si>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</si>
  <si>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</si>
  <si>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</si>
  <si>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</si>
  <si>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</si>
  <si>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</si>
  <si>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</si>
  <si>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</si>
  <si>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</si>
  <si>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</si>
  <si>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</si>
  <si>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</si>
  <si>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</si>
  <si>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</si>
  <si>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</si>
  <si>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</si>
  <si>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</si>
  <si>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</si>
  <si>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</si>
  <si>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</si>
  <si>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</si>
  <si>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</si>
  <si>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</si>
  <si>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</si>
  <si>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</si>
  <si>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</si>
  <si>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</si>
  <si>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</si>
  <si>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</si>
  <si>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</si>
  <si>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</si>
  <si>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</si>
  <si>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</si>
  <si>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</si>
  <si>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</si>
  <si>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</si>
  <si>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</si>
  <si>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</si>
  <si>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</si>
  <si>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</si>
  <si>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</si>
  <si>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</si>
  <si>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</si>
  <si>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</si>
  <si>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</si>
  <si>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</si>
  <si>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</si>
  <si>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</si>
  <si>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</si>
  <si>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</si>
  <si>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</si>
  <si>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</si>
  <si>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</si>
  <si>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</si>
  <si>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</si>
  <si>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</si>
  <si>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</si>
  <si>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</si>
  <si>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</si>
  <si>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</si>
  <si>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</si>
  <si>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</si>
  <si>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</si>
  <si>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</si>
  <si>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</si>
  <si>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</si>
  <si>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</si>
  <si>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</si>
  <si>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</si>
  <si>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</si>
  <si>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</si>
  <si>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</si>
  <si>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</si>
  <si>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</si>
  <si>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</si>
  <si>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</si>
  <si>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</si>
  <si>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</si>
  <si>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</si>
  <si>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</si>
  <si>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</si>
  <si>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</si>
  <si>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</si>
  <si>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</si>
  <si>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</si>
  <si>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</si>
  <si>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</si>
  <si>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</si>
  <si>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</si>
  <si>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</si>
  <si>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</si>
  <si>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</si>
  <si>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</si>
  <si>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</si>
  <si>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</si>
  <si>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</si>
  <si>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</si>
  <si>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</si>
  <si>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</si>
  <si>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</si>
  <si>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</si>
  <si>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</si>
  <si>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</si>
  <si>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</si>
  <si>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</si>
  <si>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</si>
  <si>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</si>
  <si>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</si>
  <si>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</si>
  <si>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</si>
  <si>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</si>
  <si>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</si>
  <si>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</si>
  <si>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</si>
  <si>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</si>
  <si>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</si>
  <si>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</si>
  <si>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</si>
  <si>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</si>
  <si>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</si>
  <si>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</si>
  <si>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</si>
  <si>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</si>
  <si>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</si>
  <si>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</si>
  <si>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</si>
  <si>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</si>
  <si>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</si>
  <si>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</si>
  <si>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</si>
  <si>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</si>
  <si>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</si>
  <si>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</si>
  <si>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</si>
  <si>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</si>
  <si>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</si>
  <si>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</si>
  <si>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</si>
  <si>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</si>
  <si>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</si>
  <si>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</si>
  <si>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</si>
  <si>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</si>
  <si>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</si>
  <si>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</si>
  <si>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</si>
  <si>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</si>
  <si>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</si>
  <si>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</si>
  <si>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</si>
  <si>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</si>
  <si>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</si>
  <si>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</si>
  <si>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</si>
  <si>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</si>
  <si>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</si>
  <si>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</si>
  <si>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</si>
  <si>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</si>
  <si>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</si>
  <si>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</si>
  <si>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</si>
  <si>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</si>
  <si>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</si>
  <si>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</si>
  <si>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</si>
  <si>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</si>
  <si>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</si>
  <si>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</si>
  <si>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</si>
  <si>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</si>
  <si>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</si>
  <si>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</si>
  <si>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</si>
  <si>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</si>
  <si>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</si>
  <si>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</si>
  <si>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</si>
  <si>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</si>
  <si>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</si>
  <si>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</si>
  <si>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</si>
  <si>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</si>
  <si>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</si>
  <si>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</si>
  <si>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</si>
  <si>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</si>
  <si>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</si>
  <si>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</si>
  <si>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0;</t>
  </si>
  <si>
    <t>1;1;1;1</t>
  </si>
  <si>
    <t>0002CUST20210802912</t>
  </si>
  <si>
    <t>0002CUST20200600103</t>
  </si>
  <si>
    <t>3676061708450006</t>
  </si>
  <si>
    <t>FAILED</t>
  </si>
  <si>
    <t>Failed Store DB</t>
  </si>
  <si>
    <t>57943465avc</t>
  </si>
  <si>
    <t>5646165dDa</t>
  </si>
  <si>
    <t>654551rgsSd</t>
  </si>
  <si>
    <t>abcg11ga2Ab</t>
  </si>
  <si>
    <t>a2sB2gb321g</t>
  </si>
  <si>
    <t>05/15/1991</t>
  </si>
  <si>
    <t>Please do duplicate checking (MARIA JANE).</t>
  </si>
  <si>
    <t>Age For This Customer Is Too Old ( &gt; 65 years)</t>
  </si>
  <si>
    <t>Supplier Rate</t>
  </si>
  <si>
    <t>Please Input Spouse Data in Family!</t>
  </si>
  <si>
    <t>pt lopo</t>
  </si>
  <si>
    <t>Asset Document</t>
  </si>
  <si>
    <t>Received</t>
  </si>
  <si>
    <t>Document No</t>
  </si>
  <si>
    <t>Document Notes</t>
  </si>
  <si>
    <t>0002APP20211200047</t>
  </si>
  <si>
    <t>Total</t>
  </si>
  <si>
    <t>Failed Verify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</si>
</sst>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61">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14" fontId="0" fillId="0" borderId="0" xfId="0" quotePrefix="1" applyNumberFormat="1"/>
    <xf numFmtId="3" fontId="0" fillId="0" borderId="3" xfId="0" applyNumberFormat="1" applyBorder="1"/>
    <xf numFmtId="0" fontId="0" fillId="8" borderId="3" xfId="0" applyFill="1" applyBorder="1"/>
    <xf numFmtId="3" fontId="0" fillId="0" borderId="0" xfId="0" applyNumberForma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5" sqref="C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1</v>
      </c>
      <c r="G2" s="1">
        <f>COUNTA('12.TabUploadDocument'!$B$12:$XFD$12)</f>
        <v>1</v>
      </c>
    </row>
    <row r="4" spans="1:7" x14ac:dyDescent="0.25">
      <c r="A4" s="18" t="s">
        <v>3494</v>
      </c>
      <c r="B4" t="s">
        <v>3529</v>
      </c>
      <c r="C4" t="s">
        <v>3530</v>
      </c>
      <c r="D4" t="s">
        <v>3533</v>
      </c>
      <c r="E4" t="s">
        <v>3537</v>
      </c>
    </row>
    <row r="5" spans="1:7" x14ac:dyDescent="0.25">
      <c r="A5" s="18" t="s">
        <v>3539</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A13" sqref="A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s="17" t="s">
        <v>8</v>
      </c>
      <c r="C1" s="17" t="s">
        <v>8</v>
      </c>
      <c r="D1" s="17" t="s">
        <v>8</v>
      </c>
      <c r="E1" s="17" t="s">
        <v>8</v>
      </c>
      <c r="F1" s="17" t="s">
        <v>8</v>
      </c>
    </row>
    <row r="2" spans="1:13" s="18" customFormat="1" x14ac:dyDescent="0.25">
      <c r="A2" s="18" t="s">
        <v>3249</v>
      </c>
      <c r="B2" s="18" t="s">
        <v>3052</v>
      </c>
      <c r="C2" s="18" t="s">
        <v>3052</v>
      </c>
      <c r="D2" s="18" t="s">
        <v>3052</v>
      </c>
      <c r="E2" s="18" t="s">
        <v>3052</v>
      </c>
      <c r="F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3534</v>
      </c>
    </row>
    <row r="9" spans="1:13" s="18" customFormat="1" x14ac:dyDescent="0.25">
      <c r="A9" s="33" t="s">
        <v>3507</v>
      </c>
      <c r="B9" s="115"/>
      <c r="C9" s="115" t="s">
        <v>3524</v>
      </c>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row>
    <row r="13" spans="1:13" s="18" customFormat="1" x14ac:dyDescent="0.25">
      <c r="A13" s="18" t="s">
        <v>7</v>
      </c>
      <c r="B13" t="s">
        <v>3576</v>
      </c>
      <c r="C13" t="s">
        <v>3528</v>
      </c>
      <c r="D13" t="s">
        <v>3525</v>
      </c>
    </row>
    <row r="14" spans="1:13" s="18" customFormat="1" ht="15" customHeight="1" x14ac:dyDescent="0.25">
      <c r="A14" s="60" t="s">
        <v>2414</v>
      </c>
      <c r="B14" s="18" t="s">
        <v>2415</v>
      </c>
      <c r="C14" s="18" t="s">
        <v>2415</v>
      </c>
      <c r="D14" s="18" t="s">
        <v>2415</v>
      </c>
      <c r="E14" s="18" t="s">
        <v>2415</v>
      </c>
      <c r="F14" s="18" t="s">
        <v>2415</v>
      </c>
    </row>
    <row r="15" spans="1:13" s="121" customFormat="1" x14ac:dyDescent="0.25">
      <c r="A15" s="121" t="s">
        <v>3013</v>
      </c>
    </row>
    <row r="16" spans="1:13" s="18" customFormat="1" x14ac:dyDescent="0.25">
      <c r="A16" s="59" t="s">
        <v>3344</v>
      </c>
      <c r="B16" s="2" t="s">
        <v>3556</v>
      </c>
      <c r="C16" s="2" t="s">
        <v>3010</v>
      </c>
      <c r="D16" s="2" t="s">
        <v>3010</v>
      </c>
      <c r="E16" s="2" t="s">
        <v>3010</v>
      </c>
      <c r="F16" s="2" t="s">
        <v>3010</v>
      </c>
    </row>
    <row r="17" spans="1:6" s="18" customFormat="1" x14ac:dyDescent="0.25">
      <c r="A17" s="59" t="s">
        <v>3345</v>
      </c>
      <c r="B17" s="18" t="s">
        <v>3543</v>
      </c>
      <c r="C17" s="18" t="s">
        <v>6</v>
      </c>
      <c r="D17" s="18" t="s">
        <v>6</v>
      </c>
      <c r="E17" s="18" t="s">
        <v>6</v>
      </c>
      <c r="F17" s="18" t="s">
        <v>6</v>
      </c>
    </row>
    <row r="18" spans="1:6" s="18" customFormat="1" x14ac:dyDescent="0.25">
      <c r="A18" s="59" t="s">
        <v>3346</v>
      </c>
      <c r="B18" s="2" t="s">
        <v>3544</v>
      </c>
      <c r="C18" s="2" t="s">
        <v>3010</v>
      </c>
      <c r="D18" s="2" t="s">
        <v>3010</v>
      </c>
      <c r="E18" s="2" t="s">
        <v>3010</v>
      </c>
      <c r="F18" s="2" t="s">
        <v>3010</v>
      </c>
    </row>
    <row r="19" spans="1:6" s="18" customFormat="1" x14ac:dyDescent="0.25">
      <c r="A19" s="59" t="s">
        <v>3347</v>
      </c>
      <c r="B19" t="s">
        <v>3543</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209</v>
      </c>
      <c r="C23" s="18" t="s">
        <v>17</v>
      </c>
      <c r="D23" s="18" t="s">
        <v>17</v>
      </c>
      <c r="E23" s="18" t="s">
        <v>17</v>
      </c>
      <c r="F23" s="18" t="s">
        <v>17</v>
      </c>
    </row>
    <row r="24" spans="1:6" s="18" customFormat="1" x14ac:dyDescent="0.25">
      <c r="A24" s="59" t="s">
        <v>3351</v>
      </c>
      <c r="B24" s="2" t="s">
        <v>3538</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s="117" t="s">
        <v>3566</v>
      </c>
      <c r="C27" s="72" t="s">
        <v>3251</v>
      </c>
      <c r="D27" s="72" t="s">
        <v>3252</v>
      </c>
      <c r="E27" s="72" t="s">
        <v>3253</v>
      </c>
      <c r="F27" s="72" t="s">
        <v>3254</v>
      </c>
    </row>
    <row r="28" spans="1:6" s="18" customFormat="1" x14ac:dyDescent="0.25">
      <c r="A28" s="59" t="s">
        <v>3355</v>
      </c>
      <c r="B28" t="s">
        <v>3544</v>
      </c>
      <c r="C28" s="2" t="s">
        <v>3206</v>
      </c>
      <c r="D28" s="2" t="s">
        <v>3206</v>
      </c>
      <c r="E28" s="2" t="s">
        <v>3206</v>
      </c>
      <c r="F28" s="2" t="s">
        <v>3206</v>
      </c>
    </row>
    <row r="29" spans="1:6" s="18" customFormat="1" x14ac:dyDescent="0.25">
      <c r="A29" s="18" t="s">
        <v>22</v>
      </c>
    </row>
    <row r="30" spans="1:6" s="18" customFormat="1" x14ac:dyDescent="0.25">
      <c r="A30" s="59" t="s">
        <v>3356</v>
      </c>
      <c r="B30" t="s">
        <v>3545</v>
      </c>
      <c r="C30" s="18" t="s">
        <v>3207</v>
      </c>
      <c r="D30" s="18" t="s">
        <v>3207</v>
      </c>
      <c r="E30" s="18" t="s">
        <v>3207</v>
      </c>
      <c r="F30" s="18" t="s">
        <v>3207</v>
      </c>
    </row>
    <row r="31" spans="1:6" s="18" customFormat="1" x14ac:dyDescent="0.25">
      <c r="A31" s="59" t="s">
        <v>3357</v>
      </c>
      <c r="B31" s="83" t="s">
        <v>3208</v>
      </c>
      <c r="C31" s="83" t="s">
        <v>3208</v>
      </c>
      <c r="D31" s="83" t="s">
        <v>3208</v>
      </c>
      <c r="E31" s="83" t="s">
        <v>3208</v>
      </c>
      <c r="F31" s="83" t="s">
        <v>3208</v>
      </c>
    </row>
    <row r="32" spans="1:6" s="121" customFormat="1" x14ac:dyDescent="0.25">
      <c r="A32" s="121"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21" customFormat="1" x14ac:dyDescent="0.25">
      <c r="A37" s="121"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A12" sqref="A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s="17" t="s">
        <v>8</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c r="B2" s="18" t="s">
        <v>3052</v>
      </c>
      <c r="C2" s="18" t="s">
        <v>3052</v>
      </c>
      <c r="D2" s="18" t="s">
        <v>3052</v>
      </c>
      <c r="E2" s="18" t="s">
        <v>3052</v>
      </c>
      <c r="F2" s="18" t="s">
        <v>3052</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3534</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0002APP20211200047</v>
      </c>
    </row>
    <row r="13" spans="1:101" s="48" customFormat="1" x14ac:dyDescent="0.25">
      <c r="A13" s="62" t="s">
        <v>2414</v>
      </c>
      <c r="B13" s="48" t="s">
        <v>2415</v>
      </c>
      <c r="C13" s="48" t="s">
        <v>3546</v>
      </c>
      <c r="D13" s="48" t="s">
        <v>2415</v>
      </c>
      <c r="E13" s="48" t="s">
        <v>2415</v>
      </c>
      <c r="F13" s="48" t="s">
        <v>2415</v>
      </c>
    </row>
    <row r="14" spans="1:101" s="76" customFormat="1" x14ac:dyDescent="0.25">
      <c r="A14" s="76" t="s">
        <v>3017</v>
      </c>
    </row>
    <row r="15" spans="1:101" s="49" customFormat="1" x14ac:dyDescent="0.25">
      <c r="A15" s="63" t="s">
        <v>3344</v>
      </c>
      <c r="B15" s="48" t="s">
        <v>3557</v>
      </c>
      <c r="C15" s="51" t="s">
        <v>3548</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t="s">
        <v>3552</v>
      </c>
      <c r="C16" s="50" t="s">
        <v>3547</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t="s">
        <v>3558</v>
      </c>
      <c r="C17" s="51" t="s">
        <v>3550</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379</v>
      </c>
      <c r="C18" s="47" t="s">
        <v>356</v>
      </c>
      <c r="D18" s="47" t="s">
        <v>356</v>
      </c>
      <c r="E18" s="47" t="s">
        <v>356</v>
      </c>
      <c r="F18" s="47" t="s">
        <v>356</v>
      </c>
    </row>
    <row r="19" spans="1:101" s="18" customFormat="1" x14ac:dyDescent="0.25">
      <c r="A19" s="59" t="s">
        <v>3369</v>
      </c>
      <c r="B19" s="18" t="s">
        <v>3552</v>
      </c>
      <c r="C19" s="18" t="s">
        <v>3547</v>
      </c>
      <c r="D19" s="18" t="s">
        <v>3521</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209</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3540</v>
      </c>
      <c r="C31" s="2" t="s">
        <v>3523</v>
      </c>
      <c r="D31" s="2" t="s">
        <v>3522</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25" customFormat="1" x14ac:dyDescent="0.25">
      <c r="A40" s="122" t="s">
        <v>3014</v>
      </c>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4"/>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22" customFormat="1" x14ac:dyDescent="0.25">
      <c r="A45" s="122" t="s">
        <v>3015</v>
      </c>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c r="AA45" s="123"/>
      <c r="AB45" s="123"/>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row>
    <row r="46" spans="1:101" s="18" customFormat="1" x14ac:dyDescent="0.25">
      <c r="A46" s="57" t="s">
        <v>37</v>
      </c>
      <c r="B46" s="18" t="s">
        <v>50</v>
      </c>
      <c r="C46" s="18" t="s">
        <v>50</v>
      </c>
      <c r="D46" s="18" t="s">
        <v>50</v>
      </c>
      <c r="E46" s="18" t="s">
        <v>50</v>
      </c>
      <c r="F46" s="18" t="s">
        <v>50</v>
      </c>
    </row>
    <row r="47" spans="1:101" s="18" customFormat="1" x14ac:dyDescent="0.25">
      <c r="A47" s="59" t="s">
        <v>3358</v>
      </c>
      <c r="B47" s="18" t="s">
        <v>3518</v>
      </c>
      <c r="C47" s="18" t="s">
        <v>39</v>
      </c>
      <c r="D47" s="18" t="s">
        <v>39</v>
      </c>
      <c r="E47" s="18" t="s">
        <v>39</v>
      </c>
      <c r="F47" s="18" t="s">
        <v>39</v>
      </c>
    </row>
    <row r="48" spans="1:101" s="18" customFormat="1" x14ac:dyDescent="0.25">
      <c r="A48" s="59" t="s">
        <v>3359</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B51" s="18" t="s">
        <v>43</v>
      </c>
      <c r="C51" s="18" t="s">
        <v>43</v>
      </c>
      <c r="D51" s="18" t="s">
        <v>43</v>
      </c>
      <c r="E51" s="18" t="s">
        <v>43</v>
      </c>
      <c r="F51" s="18" t="s">
        <v>43</v>
      </c>
    </row>
    <row r="52" spans="1:101" s="18" customFormat="1" x14ac:dyDescent="0.25">
      <c r="A52" s="59" t="s">
        <v>3362</v>
      </c>
      <c r="B52" s="18" t="s">
        <v>43</v>
      </c>
      <c r="C52" s="18" t="s">
        <v>43</v>
      </c>
      <c r="D52" s="18" t="s">
        <v>43</v>
      </c>
      <c r="E52" s="18" t="s">
        <v>43</v>
      </c>
      <c r="F52" s="18" t="s">
        <v>43</v>
      </c>
    </row>
    <row r="53" spans="1:101" s="18" customFormat="1" x14ac:dyDescent="0.25">
      <c r="A53" s="59" t="s">
        <v>3364</v>
      </c>
      <c r="B53" s="18" t="s">
        <v>2416</v>
      </c>
      <c r="C53" s="18" t="s">
        <v>2416</v>
      </c>
      <c r="D53" s="18" t="s">
        <v>2416</v>
      </c>
      <c r="E53" s="18" t="s">
        <v>2416</v>
      </c>
      <c r="F53" s="18" t="s">
        <v>2416</v>
      </c>
    </row>
    <row r="54" spans="1:101" s="18" customFormat="1" x14ac:dyDescent="0.25">
      <c r="A54" s="59" t="s">
        <v>3377</v>
      </c>
      <c r="B54" s="18" t="s">
        <v>44</v>
      </c>
      <c r="C54" s="18" t="s">
        <v>44</v>
      </c>
      <c r="D54" s="18" t="s">
        <v>44</v>
      </c>
      <c r="E54" s="18" t="s">
        <v>44</v>
      </c>
      <c r="F54" s="18" t="s">
        <v>44</v>
      </c>
    </row>
    <row r="60" spans="1:101" ht="15" customHeight="1" x14ac:dyDescent="0.25">
      <c r="A60" s="126" t="s">
        <v>100</v>
      </c>
      <c r="B60" s="126" t="s">
        <v>3157</v>
      </c>
    </row>
    <row r="61" spans="1:101" x14ac:dyDescent="0.25">
      <c r="A61" s="127"/>
      <c r="B61" s="127"/>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2" sqref="A1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3249</v>
      </c>
      <c r="B2" t="s">
        <v>3570</v>
      </c>
      <c r="C2" s="18" t="s">
        <v>3052</v>
      </c>
      <c r="D2" s="18" t="s">
        <v>3052</v>
      </c>
      <c r="E2" s="18" t="s">
        <v>3052</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0002APP20211200047</v>
      </c>
    </row>
    <row r="14" spans="1:26" ht="60" customHeight="1" x14ac:dyDescent="0.25">
      <c r="A14" s="11" t="s">
        <v>100</v>
      </c>
      <c r="B14" s="128" t="s">
        <v>3158</v>
      </c>
      <c r="C14" s="128"/>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12" sqref="A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3249</v>
      </c>
      <c r="B2" s="18" t="s">
        <v>3052</v>
      </c>
      <c r="C2" s="18" t="s">
        <v>3052</v>
      </c>
      <c r="D2" s="18" t="s">
        <v>3052</v>
      </c>
      <c r="E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3534</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0002APP20211200047</v>
      </c>
      <c r="C12" s="52"/>
    </row>
    <row r="13" spans="1:6" s="18" customFormat="1" x14ac:dyDescent="0.25">
      <c r="A13" s="57" t="s">
        <v>2414</v>
      </c>
      <c r="B13" s="18" t="s">
        <v>2415</v>
      </c>
      <c r="C13" s="18" t="s">
        <v>2415</v>
      </c>
      <c r="D13" s="18" t="s">
        <v>2415</v>
      </c>
      <c r="E13" s="18" t="s">
        <v>2415</v>
      </c>
      <c r="F13" s="18" t="s">
        <v>2415</v>
      </c>
    </row>
    <row r="14" spans="1:6" s="121" customFormat="1" x14ac:dyDescent="0.25">
      <c r="A14" s="121"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9</v>
      </c>
      <c r="D18" s="18" t="s">
        <v>9</v>
      </c>
      <c r="E18" s="18" t="s">
        <v>9</v>
      </c>
      <c r="F18" s="18" t="s">
        <v>9</v>
      </c>
    </row>
    <row r="19" spans="1:6" s="18" customFormat="1" x14ac:dyDescent="0.25">
      <c r="A19" s="59" t="s">
        <v>3379</v>
      </c>
      <c r="B19" s="18" t="s">
        <v>3519</v>
      </c>
      <c r="C19" s="18" t="s">
        <v>3519</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3541</v>
      </c>
      <c r="C28" s="2" t="s">
        <v>3520</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3217</v>
      </c>
      <c r="D30" s="18" t="s">
        <v>3217</v>
      </c>
      <c r="E30" s="18" t="s">
        <v>3217</v>
      </c>
      <c r="F30" s="18" t="s">
        <v>3217</v>
      </c>
    </row>
    <row r="31" spans="1:6" s="18" customFormat="1" x14ac:dyDescent="0.25">
      <c r="A31" s="59" t="s">
        <v>3357</v>
      </c>
      <c r="B31" s="3" t="s">
        <v>3218</v>
      </c>
      <c r="C31" s="3" t="s">
        <v>3218</v>
      </c>
      <c r="D31" s="3" t="s">
        <v>3218</v>
      </c>
      <c r="E31" s="3" t="s">
        <v>3218</v>
      </c>
      <c r="F31" s="3" t="s">
        <v>3218</v>
      </c>
    </row>
    <row r="32" spans="1:6" s="121" customFormat="1" x14ac:dyDescent="0.25">
      <c r="A32" s="121"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21" customFormat="1" x14ac:dyDescent="0.25">
      <c r="A37" s="121" t="s">
        <v>3015</v>
      </c>
    </row>
    <row r="38" spans="1:6" s="18" customFormat="1" x14ac:dyDescent="0.25">
      <c r="A38" s="57" t="s">
        <v>37</v>
      </c>
      <c r="B38" s="18" t="s">
        <v>50</v>
      </c>
      <c r="C38" s="18" t="s">
        <v>38</v>
      </c>
      <c r="D38" s="18" t="s">
        <v>38</v>
      </c>
      <c r="E38" s="18" t="s">
        <v>38</v>
      </c>
      <c r="F38" s="18" t="s">
        <v>38</v>
      </c>
    </row>
    <row r="39" spans="1:6" s="18" customFormat="1" x14ac:dyDescent="0.25">
      <c r="A39" s="59" t="s">
        <v>3358</v>
      </c>
      <c r="C39" s="18" t="s">
        <v>3071</v>
      </c>
      <c r="D39" s="18" t="s">
        <v>3071</v>
      </c>
      <c r="E39" s="18" t="s">
        <v>3071</v>
      </c>
      <c r="F39" s="18" t="s">
        <v>3071</v>
      </c>
    </row>
    <row r="40" spans="1:6" s="18" customFormat="1" x14ac:dyDescent="0.25">
      <c r="A40" s="59" t="s">
        <v>3359</v>
      </c>
      <c r="B40" s="2"/>
      <c r="C40" s="2" t="s">
        <v>3070</v>
      </c>
      <c r="D40" s="2" t="s">
        <v>3070</v>
      </c>
      <c r="E40" s="2" t="s">
        <v>3070</v>
      </c>
      <c r="F40" s="2" t="s">
        <v>3070</v>
      </c>
    </row>
    <row r="41" spans="1:6" s="18" customFormat="1" x14ac:dyDescent="0.25">
      <c r="A41" s="59" t="s">
        <v>3360</v>
      </c>
      <c r="B41" s="2"/>
      <c r="C41" s="2" t="s">
        <v>110</v>
      </c>
      <c r="D41" s="2" t="s">
        <v>110</v>
      </c>
      <c r="E41" s="2" t="s">
        <v>110</v>
      </c>
      <c r="F41" s="2" t="s">
        <v>110</v>
      </c>
    </row>
    <row r="42" spans="1:6" s="18" customFormat="1" x14ac:dyDescent="0.25">
      <c r="A42" s="59" t="s">
        <v>3361</v>
      </c>
      <c r="B42" s="2"/>
      <c r="C42" s="2" t="s">
        <v>42</v>
      </c>
      <c r="D42" s="2" t="s">
        <v>42</v>
      </c>
      <c r="E42" s="2" t="s">
        <v>42</v>
      </c>
      <c r="F42" s="2" t="s">
        <v>42</v>
      </c>
    </row>
    <row r="43" spans="1:6" s="18" customFormat="1" x14ac:dyDescent="0.25">
      <c r="A43" s="59" t="s">
        <v>3362</v>
      </c>
      <c r="C43" s="18" t="s">
        <v>43</v>
      </c>
      <c r="D43" s="18" t="s">
        <v>43</v>
      </c>
      <c r="E43" s="18" t="s">
        <v>43</v>
      </c>
      <c r="F43" s="18" t="s">
        <v>43</v>
      </c>
    </row>
    <row r="44" spans="1:6" s="18" customFormat="1" x14ac:dyDescent="0.25">
      <c r="A44" s="59" t="s">
        <v>3363</v>
      </c>
      <c r="C44" s="18" t="s">
        <v>43</v>
      </c>
      <c r="D44" s="18" t="s">
        <v>43</v>
      </c>
      <c r="E44" s="18" t="s">
        <v>43</v>
      </c>
      <c r="F44" s="18" t="s">
        <v>43</v>
      </c>
    </row>
    <row r="45" spans="1:6" s="18" customFormat="1" x14ac:dyDescent="0.25">
      <c r="A45" s="59" t="s">
        <v>3364</v>
      </c>
      <c r="C45" s="18" t="s">
        <v>2416</v>
      </c>
      <c r="D45" s="18" t="s">
        <v>2416</v>
      </c>
      <c r="E45" s="18" t="s">
        <v>2416</v>
      </c>
      <c r="F45" s="18" t="s">
        <v>2416</v>
      </c>
    </row>
    <row r="46" spans="1:6" s="18" customFormat="1" x14ac:dyDescent="0.25">
      <c r="A46" s="59" t="s">
        <v>3380</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2" sqref="A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3534</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0002APP20211200047</v>
      </c>
      <c r="C12" s="52"/>
    </row>
    <row r="13" spans="1:6" s="18" customFormat="1" x14ac:dyDescent="0.25">
      <c r="A13" s="57" t="s">
        <v>2414</v>
      </c>
      <c r="B13" s="18" t="s">
        <v>2415</v>
      </c>
      <c r="C13" s="18" t="s">
        <v>2415</v>
      </c>
      <c r="D13" s="18" t="s">
        <v>2415</v>
      </c>
      <c r="E13" s="18" t="s">
        <v>2415</v>
      </c>
      <c r="F13" s="18" t="s">
        <v>2415</v>
      </c>
    </row>
    <row r="14" spans="1:6" s="121" customFormat="1" x14ac:dyDescent="0.25">
      <c r="A14" s="121"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3571</v>
      </c>
      <c r="C18" s="18" t="s">
        <v>3526</v>
      </c>
      <c r="D18" s="18" t="s">
        <v>3219</v>
      </c>
      <c r="E18" s="18" t="s">
        <v>3219</v>
      </c>
      <c r="F18" s="18" t="s">
        <v>3219</v>
      </c>
    </row>
    <row r="19" spans="1:6" s="18" customFormat="1" x14ac:dyDescent="0.25">
      <c r="A19" s="59" t="s">
        <v>3382</v>
      </c>
      <c r="B19" s="2" t="s">
        <v>3542</v>
      </c>
      <c r="C19" s="2" t="s">
        <v>3527</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21" customFormat="1" x14ac:dyDescent="0.25">
      <c r="A22" s="121" t="s">
        <v>3015</v>
      </c>
    </row>
    <row r="23" spans="1:6" s="18" customFormat="1" x14ac:dyDescent="0.25">
      <c r="A23" s="57" t="s">
        <v>37</v>
      </c>
      <c r="B23" s="18" t="s">
        <v>50</v>
      </c>
      <c r="C23" s="18" t="s">
        <v>38</v>
      </c>
      <c r="D23" s="18" t="s">
        <v>38</v>
      </c>
      <c r="E23" s="18" t="s">
        <v>38</v>
      </c>
      <c r="F23" s="18" t="s">
        <v>38</v>
      </c>
    </row>
    <row r="24" spans="1:6" s="18" customFormat="1" x14ac:dyDescent="0.25">
      <c r="A24" s="59" t="s">
        <v>3358</v>
      </c>
      <c r="C24" s="18" t="s">
        <v>3072</v>
      </c>
      <c r="D24" s="18" t="s">
        <v>3072</v>
      </c>
      <c r="E24" s="18" t="s">
        <v>3072</v>
      </c>
      <c r="F24" s="18" t="s">
        <v>3072</v>
      </c>
    </row>
    <row r="25" spans="1:6" s="18" customFormat="1" x14ac:dyDescent="0.25">
      <c r="A25" s="59" t="s">
        <v>3359</v>
      </c>
      <c r="B25" s="2"/>
      <c r="C25" s="2">
        <v>6</v>
      </c>
      <c r="D25" s="2">
        <v>6</v>
      </c>
      <c r="E25" s="2">
        <v>6</v>
      </c>
      <c r="F25" s="2">
        <v>6</v>
      </c>
    </row>
    <row r="26" spans="1:6" s="18" customFormat="1" x14ac:dyDescent="0.25">
      <c r="A26" s="59" t="s">
        <v>3360</v>
      </c>
      <c r="B26" s="2"/>
      <c r="C26" s="2">
        <v>2</v>
      </c>
      <c r="D26" s="2">
        <v>2</v>
      </c>
      <c r="E26" s="2">
        <v>2</v>
      </c>
      <c r="F26" s="2">
        <v>2</v>
      </c>
    </row>
    <row r="27" spans="1:6" s="18" customFormat="1" x14ac:dyDescent="0.25">
      <c r="A27" s="59" t="s">
        <v>3361</v>
      </c>
      <c r="B27" s="2"/>
      <c r="C27" s="2" t="s">
        <v>42</v>
      </c>
      <c r="D27" s="2" t="s">
        <v>3267</v>
      </c>
      <c r="E27" s="2" t="s">
        <v>3268</v>
      </c>
      <c r="F27" s="2" t="s">
        <v>3269</v>
      </c>
    </row>
    <row r="28" spans="1:6" s="18" customFormat="1" x14ac:dyDescent="0.25">
      <c r="A28" s="59" t="s">
        <v>3362</v>
      </c>
      <c r="C28" s="18" t="s">
        <v>56</v>
      </c>
      <c r="D28" s="18" t="s">
        <v>56</v>
      </c>
      <c r="E28" s="18" t="s">
        <v>56</v>
      </c>
      <c r="F28" s="18" t="s">
        <v>56</v>
      </c>
    </row>
    <row r="29" spans="1:6" s="18" customFormat="1" x14ac:dyDescent="0.25">
      <c r="A29" s="59" t="s">
        <v>3363</v>
      </c>
      <c r="C29" s="18" t="s">
        <v>56</v>
      </c>
      <c r="D29" s="18" t="s">
        <v>56</v>
      </c>
      <c r="E29" s="18" t="s">
        <v>56</v>
      </c>
      <c r="F29" s="18" t="s">
        <v>56</v>
      </c>
    </row>
    <row r="30" spans="1:6" s="18" customFormat="1" x14ac:dyDescent="0.25">
      <c r="A30" s="59" t="s">
        <v>3364</v>
      </c>
      <c r="C30" s="18" t="s">
        <v>2416</v>
      </c>
      <c r="D30" s="18" t="s">
        <v>2416</v>
      </c>
      <c r="E30" s="18" t="s">
        <v>2416</v>
      </c>
      <c r="F30" s="18" t="s">
        <v>2416</v>
      </c>
    </row>
    <row r="31" spans="1:6" s="18" customFormat="1" x14ac:dyDescent="0.25">
      <c r="A31" s="59" t="s">
        <v>3380</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A12" sqref="A12"/>
    </sheetView>
  </sheetViews>
  <sheetFormatPr defaultRowHeight="15" x14ac:dyDescent="0.25"/>
  <cols>
    <col min="1" max="1" width="22" bestFit="1" customWidth="1" collapsed="1"/>
    <col min="2" max="2" width="45.425781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t="s">
        <v>3567</v>
      </c>
      <c r="C2" s="18" t="s">
        <v>3052</v>
      </c>
      <c r="D2" s="18" t="s">
        <v>3052</v>
      </c>
      <c r="E2" s="18" t="s">
        <v>3052</v>
      </c>
    </row>
    <row r="3" spans="1:5" s="18" customFormat="1" x14ac:dyDescent="0.25">
      <c r="A3" s="18" t="s">
        <v>3250</v>
      </c>
    </row>
    <row r="4" spans="1:5" s="18" customFormat="1" ht="16.5" x14ac:dyDescent="0.3">
      <c r="A4" s="33" t="s">
        <v>3367</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3432</v>
      </c>
      <c r="B12" s="18" t="str">
        <f>'1.TabCustomerMainData'!$B$13</f>
        <v>0002APP20211200047</v>
      </c>
    </row>
    <row r="13" spans="1:5" s="18" customFormat="1" x14ac:dyDescent="0.25">
      <c r="A13" s="85" t="s">
        <v>3345</v>
      </c>
      <c r="B13" t="s">
        <v>3543</v>
      </c>
      <c r="C13" s="86"/>
    </row>
    <row r="14" spans="1:5" s="18" customFormat="1" x14ac:dyDescent="0.25">
      <c r="A14" s="85" t="s">
        <v>3433</v>
      </c>
      <c r="B14" s="86" t="s">
        <v>3504</v>
      </c>
      <c r="C14" s="86"/>
    </row>
    <row r="15" spans="1:5" s="18" customFormat="1" x14ac:dyDescent="0.25">
      <c r="A15" s="85" t="s">
        <v>3505</v>
      </c>
      <c r="B15" s="86" t="s">
        <v>50</v>
      </c>
      <c r="C15" s="86"/>
    </row>
    <row r="16" spans="1:5" s="18" customFormat="1" x14ac:dyDescent="0.25">
      <c r="A16" s="85" t="s">
        <v>3434</v>
      </c>
      <c r="B16" s="86" t="s">
        <v>3552</v>
      </c>
      <c r="C16" s="86"/>
    </row>
    <row r="17" spans="1:3" s="18" customFormat="1" x14ac:dyDescent="0.25">
      <c r="A17" s="85" t="s">
        <v>3435</v>
      </c>
      <c r="B17" s="86" t="s">
        <v>3504</v>
      </c>
      <c r="C17" s="114"/>
    </row>
    <row r="18" spans="1:3" s="18" customFormat="1" x14ac:dyDescent="0.25">
      <c r="A18" s="85" t="s">
        <v>3505</v>
      </c>
      <c r="B18" s="86"/>
      <c r="C18" s="86"/>
    </row>
    <row r="19" spans="1:3" s="18" customFormat="1" x14ac:dyDescent="0.25">
      <c r="A19" s="85" t="s">
        <v>3436</v>
      </c>
      <c r="B19" s="114" t="s">
        <v>3551</v>
      </c>
    </row>
    <row r="20" spans="1:3" s="18" customFormat="1" ht="30" x14ac:dyDescent="0.25">
      <c r="A20" s="85" t="s">
        <v>3437</v>
      </c>
      <c r="B20" s="86" t="s">
        <v>3549</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4" sqref="A1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s="18" t="s">
        <v>8</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3534</v>
      </c>
    </row>
    <row r="10" spans="1:10" s="18" customFormat="1" x14ac:dyDescent="0.25">
      <c r="A10" s="18" t="s">
        <v>3508</v>
      </c>
      <c r="B10" s="18" t="s">
        <v>3553</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'1.TabCustomerMainData'!$B$13</f>
        <v>0002APP20211200047</v>
      </c>
      <c r="C12" s="52"/>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8" sqref="A8"/>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0002APP20211200047</v>
      </c>
      <c r="C8" s="18" t="str">
        <f>'1.TabCustomerMainData'!C$13</f>
        <v>0002APP20211204347</v>
      </c>
    </row>
    <row r="9" spans="1:5" s="18" customFormat="1" x14ac:dyDescent="0.25">
      <c r="A9" s="33" t="s">
        <v>3534</v>
      </c>
    </row>
    <row r="10" spans="1:5" s="18" customFormat="1" x14ac:dyDescent="0.25">
      <c r="A10" s="18" t="s">
        <v>3508</v>
      </c>
      <c r="B10" s="18" t="str">
        <f>'1.TabCustomerMainData'!$B$10</f>
        <v>No</v>
      </c>
    </row>
    <row r="11" spans="1:5" s="121" customFormat="1" x14ac:dyDescent="0.25">
      <c r="A11" s="121" t="s">
        <v>3019</v>
      </c>
    </row>
    <row r="12" spans="1:5" s="18" customFormat="1" x14ac:dyDescent="0.25">
      <c r="A12" s="58" t="s">
        <v>3388</v>
      </c>
      <c r="B12" s="2" t="s">
        <v>3484</v>
      </c>
      <c r="C12" s="2" t="s">
        <v>3225</v>
      </c>
    </row>
    <row r="13" spans="1:5" s="18" customFormat="1" x14ac:dyDescent="0.25">
      <c r="A13" s="13" t="s">
        <v>59</v>
      </c>
    </row>
    <row r="14" spans="1:5" s="18" customFormat="1" x14ac:dyDescent="0.25">
      <c r="A14" s="58" t="s">
        <v>3389</v>
      </c>
      <c r="B14" s="18" t="s">
        <v>3485</v>
      </c>
    </row>
    <row r="15" spans="1:5" s="18" customFormat="1" x14ac:dyDescent="0.25">
      <c r="A15" s="18" t="s">
        <v>3487</v>
      </c>
    </row>
    <row r="16" spans="1:5" s="121" customFormat="1" x14ac:dyDescent="0.25">
      <c r="A16" s="121"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21" customFormat="1" x14ac:dyDescent="0.25">
      <c r="A29" s="121"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21" customFormat="1" x14ac:dyDescent="0.25">
      <c r="A49" s="121"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21" customFormat="1" x14ac:dyDescent="0.25">
      <c r="A55" s="121"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3531</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7"/>
  <sheetViews>
    <sheetView workbookViewId="0">
      <pane xSplit="1" topLeftCell="B1" activePane="topRight" state="frozen"/>
      <selection activeCell="A43" sqref="A43"/>
      <selection pane="topRight" activeCell="A8" sqref="A8"/>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3559</v>
      </c>
      <c r="C1" s="18" t="s">
        <v>8</v>
      </c>
      <c r="D1" s="18" t="s">
        <v>8</v>
      </c>
      <c r="E1" s="18" t="s">
        <v>8</v>
      </c>
    </row>
    <row r="2" spans="1:5" s="18" customFormat="1" x14ac:dyDescent="0.25">
      <c r="A2" s="18" t="s">
        <v>3249</v>
      </c>
      <c r="B2" t="s">
        <v>3560</v>
      </c>
      <c r="C2" s="18" t="s">
        <v>3052</v>
      </c>
      <c r="D2" s="18" t="s">
        <v>3052</v>
      </c>
      <c r="E2" s="18" t="s">
        <v>3052</v>
      </c>
    </row>
    <row r="3" spans="1:5" s="18" customFormat="1" x14ac:dyDescent="0.25">
      <c r="A3" s="18" t="s">
        <v>3250</v>
      </c>
    </row>
    <row r="4" spans="1:5"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0002APP20211200047</v>
      </c>
    </row>
    <row r="9" spans="1:5" s="18" customFormat="1" x14ac:dyDescent="0.25">
      <c r="A9" s="33" t="s">
        <v>3534</v>
      </c>
    </row>
    <row r="10" spans="1:5" s="18" customFormat="1" x14ac:dyDescent="0.25">
      <c r="A10" s="18" t="s">
        <v>3508</v>
      </c>
      <c r="B10" s="18" t="str">
        <f>'1.TabCustomerMainData'!$B$10</f>
        <v>No</v>
      </c>
    </row>
    <row r="11" spans="1:5" s="132" customFormat="1" x14ac:dyDescent="0.25">
      <c r="A11" s="129" t="s">
        <v>3024</v>
      </c>
      <c r="B11" s="130"/>
      <c r="C11" s="130"/>
      <c r="D11" s="130"/>
      <c r="E11" s="130"/>
    </row>
    <row r="12" spans="1:5" s="18" customFormat="1" x14ac:dyDescent="0.25">
      <c r="A12" s="58" t="s">
        <v>3406</v>
      </c>
      <c r="B12" s="8" t="s">
        <v>3486</v>
      </c>
      <c r="C12" s="8"/>
    </row>
    <row r="13" spans="1:5" s="18" customFormat="1" x14ac:dyDescent="0.25">
      <c r="A13" s="58" t="s">
        <v>3407</v>
      </c>
      <c r="B13" s="8" t="s">
        <v>3156</v>
      </c>
      <c r="C13" s="8" t="s">
        <v>3156</v>
      </c>
    </row>
    <row r="14" spans="1:5" s="18" customFormat="1" x14ac:dyDescent="0.25">
      <c r="A14" s="58" t="s">
        <v>3408</v>
      </c>
      <c r="B14" s="10" t="s">
        <v>3077</v>
      </c>
      <c r="C14" s="10" t="s">
        <v>3077</v>
      </c>
    </row>
    <row r="15" spans="1:5" s="18" customFormat="1" x14ac:dyDescent="0.25">
      <c r="A15" s="13" t="s">
        <v>96</v>
      </c>
      <c r="B15" s="10" t="s">
        <v>3078</v>
      </c>
      <c r="C15" s="10" t="s">
        <v>3078</v>
      </c>
    </row>
    <row r="16" spans="1:5" s="121" customFormat="1" x14ac:dyDescent="0.25">
      <c r="A16" s="129" t="s">
        <v>3025</v>
      </c>
      <c r="B16" s="130"/>
      <c r="C16" s="130"/>
      <c r="D16" s="130"/>
      <c r="E16" s="130"/>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1000000</v>
      </c>
      <c r="C27" s="10">
        <v>1000000</v>
      </c>
      <c r="D27" s="10">
        <v>30</v>
      </c>
      <c r="E27" s="10">
        <v>30</v>
      </c>
    </row>
    <row r="28" spans="1:5" s="18" customFormat="1" x14ac:dyDescent="0.25">
      <c r="A28" s="59" t="s">
        <v>3416</v>
      </c>
      <c r="B28" s="55">
        <v>100000000</v>
      </c>
      <c r="C28" s="55">
        <v>100000000</v>
      </c>
      <c r="D28" s="55">
        <v>100000000</v>
      </c>
      <c r="E28" s="55">
        <v>100000000</v>
      </c>
    </row>
    <row r="29" spans="1:5" s="18" customFormat="1" x14ac:dyDescent="0.25">
      <c r="A29" s="58" t="s">
        <v>3417</v>
      </c>
      <c r="B29" s="116" t="s">
        <v>3561</v>
      </c>
      <c r="C29" s="81"/>
    </row>
    <row r="30" spans="1:5" s="18" customFormat="1" x14ac:dyDescent="0.25">
      <c r="A30" s="58" t="s">
        <v>3418</v>
      </c>
      <c r="B30" s="116" t="s">
        <v>3562</v>
      </c>
      <c r="C30" s="81"/>
    </row>
    <row r="31" spans="1:5" s="18" customFormat="1" x14ac:dyDescent="0.25">
      <c r="A31" s="58" t="s">
        <v>3419</v>
      </c>
      <c r="B31" s="116" t="s">
        <v>3563</v>
      </c>
      <c r="C31" s="81"/>
    </row>
    <row r="32" spans="1:5" s="18" customFormat="1" x14ac:dyDescent="0.25">
      <c r="A32" s="58" t="s">
        <v>3420</v>
      </c>
      <c r="B32" s="116" t="s">
        <v>3564</v>
      </c>
      <c r="C32" s="81"/>
    </row>
    <row r="33" spans="1:3" s="18" customFormat="1" x14ac:dyDescent="0.25">
      <c r="A33" s="58" t="s">
        <v>3421</v>
      </c>
      <c r="B33" s="7" t="s">
        <v>3565</v>
      </c>
      <c r="C33" s="7"/>
    </row>
    <row r="34" spans="1:3" s="121" customFormat="1" x14ac:dyDescent="0.25">
      <c r="A34" s="129" t="s">
        <v>3026</v>
      </c>
      <c r="B34" s="130"/>
    </row>
    <row r="35" spans="1:3" s="18" customFormat="1" x14ac:dyDescent="0.25">
      <c r="A35" s="58" t="s">
        <v>3422</v>
      </c>
      <c r="B35" s="7" t="s">
        <v>3079</v>
      </c>
      <c r="C35" s="7" t="s">
        <v>3273</v>
      </c>
    </row>
    <row r="36" spans="1:3" s="121" customFormat="1" x14ac:dyDescent="0.25">
      <c r="A36" s="129" t="s">
        <v>3027</v>
      </c>
      <c r="B36" s="130"/>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21" customFormat="1" x14ac:dyDescent="0.25">
      <c r="A40" s="129" t="s">
        <v>3028</v>
      </c>
      <c r="B40" s="130"/>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21" customFormat="1" x14ac:dyDescent="0.25">
      <c r="A51" s="129" t="s">
        <v>3405</v>
      </c>
      <c r="B51" s="130"/>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21" customFormat="1" x14ac:dyDescent="0.25">
      <c r="A61" s="129" t="s">
        <v>3083</v>
      </c>
      <c r="B61" s="130"/>
    </row>
    <row r="62" spans="1:8" x14ac:dyDescent="0.25">
      <c r="A62" s="109" t="s">
        <v>3431</v>
      </c>
      <c r="B62" s="38" t="s">
        <v>50</v>
      </c>
      <c r="C62" s="38" t="s">
        <v>38</v>
      </c>
      <c r="D62" s="17"/>
      <c r="E62" s="17"/>
      <c r="F62" s="17"/>
      <c r="G62" s="17"/>
      <c r="H62" s="17"/>
    </row>
    <row r="63" spans="1:8" s="131" customFormat="1" x14ac:dyDescent="0.25">
      <c r="A63" s="129" t="s">
        <v>3572</v>
      </c>
      <c r="B63" s="130"/>
    </row>
    <row r="64" spans="1:8" s="18" customFormat="1" x14ac:dyDescent="0.25">
      <c r="A64" s="18" t="s">
        <v>3573</v>
      </c>
    </row>
    <row r="65" spans="1:2" s="18" customFormat="1" x14ac:dyDescent="0.25">
      <c r="A65" s="18" t="s">
        <v>3574</v>
      </c>
    </row>
    <row r="66" spans="1:2" s="18" customFormat="1" x14ac:dyDescent="0.25">
      <c r="A66" s="18" t="s">
        <v>2425</v>
      </c>
    </row>
    <row r="67" spans="1:2" s="18" customFormat="1" x14ac:dyDescent="0.25">
      <c r="A67" s="13" t="s">
        <v>3575</v>
      </c>
      <c r="B67" s="7"/>
    </row>
  </sheetData>
  <mergeCells count="8">
    <mergeCell ref="A63:XFD63"/>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2" sqref="A12"/>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8</v>
      </c>
      <c r="H1" s="18" t="s">
        <v>8</v>
      </c>
    </row>
    <row r="2" spans="1:8" s="18" customFormat="1" x14ac:dyDescent="0.25">
      <c r="A2" s="18" t="s">
        <v>3249</v>
      </c>
      <c r="B2" s="18" t="s">
        <v>3052</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0002APP20211200047</v>
      </c>
    </row>
    <row r="13" spans="1:8" s="18" customFormat="1" x14ac:dyDescent="0.25">
      <c r="A13" s="59" t="s">
        <v>3406</v>
      </c>
      <c r="B13" s="7" t="s">
        <v>3486</v>
      </c>
      <c r="C13" s="7"/>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c r="C15" s="9"/>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v>
      </c>
      <c r="C19" s="18">
        <v>12</v>
      </c>
      <c r="D19" s="18">
        <v>12</v>
      </c>
      <c r="E19" s="18">
        <v>12</v>
      </c>
      <c r="F19" s="18">
        <v>12</v>
      </c>
      <c r="G19" s="18">
        <v>12</v>
      </c>
      <c r="H19" s="18">
        <v>12</v>
      </c>
    </row>
    <row r="20" spans="1:8" s="18" customFormat="1" x14ac:dyDescent="0.25">
      <c r="A20" s="59" t="s">
        <v>3416</v>
      </c>
      <c r="B20" s="28">
        <v>2500000</v>
      </c>
      <c r="C20" s="28">
        <v>250000</v>
      </c>
      <c r="D20" s="28">
        <v>2500000</v>
      </c>
      <c r="E20" s="28">
        <v>2500000</v>
      </c>
      <c r="F20" s="28">
        <v>2500000</v>
      </c>
      <c r="G20" s="28">
        <v>2500000</v>
      </c>
      <c r="H20" s="28">
        <v>2500000</v>
      </c>
    </row>
    <row r="21" spans="1:8" s="18" customFormat="1" x14ac:dyDescent="0.25">
      <c r="A21" s="18" t="s">
        <v>100</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A8" sqref="A8"/>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3559</v>
      </c>
      <c r="C1" s="18" t="s">
        <v>8</v>
      </c>
      <c r="D1" s="18" t="s">
        <v>8</v>
      </c>
      <c r="E1" s="18" t="s">
        <v>8</v>
      </c>
    </row>
    <row r="2" spans="1:5" s="18" customFormat="1" x14ac:dyDescent="0.25">
      <c r="A2" s="18" t="s">
        <v>3249</v>
      </c>
      <c r="B2" t="s">
        <v>3560</v>
      </c>
      <c r="C2" s="18" t="s">
        <v>3052</v>
      </c>
      <c r="D2" s="18" t="s">
        <v>3052</v>
      </c>
      <c r="E2" s="18" t="s">
        <v>3052</v>
      </c>
    </row>
    <row r="3" spans="1:5" s="18" customFormat="1" x14ac:dyDescent="0.25">
      <c r="A3" s="18" t="s">
        <v>3250</v>
      </c>
    </row>
    <row r="4" spans="1:5"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0002APP20211200047</v>
      </c>
    </row>
    <row r="9" spans="1:5" s="18" customFormat="1" x14ac:dyDescent="0.25">
      <c r="A9" s="33" t="s">
        <v>3534</v>
      </c>
    </row>
    <row r="10" spans="1:5" s="18" customFormat="1" x14ac:dyDescent="0.25">
      <c r="A10" s="18" t="s">
        <v>3508</v>
      </c>
      <c r="B10" s="18" t="str">
        <f>'1.TabCustomerMainData'!$B$10</f>
        <v>No</v>
      </c>
    </row>
    <row r="11" spans="1:5" s="121" customFormat="1" x14ac:dyDescent="0.25">
      <c r="A11" s="140" t="s">
        <v>3029</v>
      </c>
      <c r="B11" s="141"/>
      <c r="C11" s="141"/>
      <c r="D11" s="141"/>
      <c r="E11" s="142"/>
    </row>
    <row r="12" spans="1:5" s="18" customFormat="1" x14ac:dyDescent="0.25">
      <c r="A12" s="58" t="s">
        <v>3442</v>
      </c>
      <c r="B12" s="18" t="s">
        <v>227</v>
      </c>
      <c r="C12" s="18" t="s">
        <v>112</v>
      </c>
    </row>
    <row r="13" spans="1:5" s="146" customFormat="1" x14ac:dyDescent="0.25">
      <c r="A13" s="143" t="s">
        <v>57</v>
      </c>
      <c r="B13" s="144"/>
      <c r="C13" s="144"/>
      <c r="D13" s="144"/>
      <c r="E13" s="145"/>
    </row>
    <row r="14" spans="1:5" s="18" customFormat="1" x14ac:dyDescent="0.25">
      <c r="A14" s="59" t="s">
        <v>3443</v>
      </c>
      <c r="B14" s="18" t="s">
        <v>3147</v>
      </c>
      <c r="C14" s="18" t="s">
        <v>3147</v>
      </c>
    </row>
    <row r="15" spans="1:5" s="18" customFormat="1" x14ac:dyDescent="0.25">
      <c r="A15" s="59" t="s">
        <v>3444</v>
      </c>
      <c r="B15" s="27">
        <v>100000000</v>
      </c>
      <c r="C15" s="27">
        <v>700000001</v>
      </c>
    </row>
    <row r="16" spans="1:5"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46" customFormat="1" x14ac:dyDescent="0.25">
      <c r="A21" s="143" t="s">
        <v>51</v>
      </c>
      <c r="B21" s="144"/>
      <c r="C21" s="144"/>
      <c r="D21" s="144"/>
      <c r="E21" s="145"/>
    </row>
    <row r="22" spans="1:5" s="18" customFormat="1" x14ac:dyDescent="0.25">
      <c r="A22" s="59" t="s">
        <v>3422</v>
      </c>
      <c r="B22" s="18" t="s">
        <v>199</v>
      </c>
      <c r="C22" s="18" t="s">
        <v>116</v>
      </c>
    </row>
    <row r="23" spans="1:5" s="18" customFormat="1" x14ac:dyDescent="0.25">
      <c r="A23" s="59" t="s">
        <v>3444</v>
      </c>
      <c r="B23" s="27">
        <v>800000000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21" customFormat="1" x14ac:dyDescent="0.25">
      <c r="A29" s="140" t="s">
        <v>3030</v>
      </c>
      <c r="B29" s="141"/>
      <c r="C29" s="141"/>
      <c r="D29" s="141"/>
      <c r="E29" s="142"/>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50" customFormat="1" x14ac:dyDescent="0.25">
      <c r="A33" s="147" t="s">
        <v>3031</v>
      </c>
      <c r="B33" s="148"/>
      <c r="C33" s="148"/>
      <c r="D33" s="148"/>
      <c r="E33" s="149"/>
    </row>
    <row r="34" spans="1:5" s="18" customFormat="1" x14ac:dyDescent="0.25">
      <c r="A34" s="59" t="s">
        <v>3450</v>
      </c>
      <c r="B34" s="18" t="s">
        <v>125</v>
      </c>
      <c r="C34" s="18" t="s">
        <v>125</v>
      </c>
    </row>
    <row r="35" spans="1:5" s="143" customFormat="1" x14ac:dyDescent="0.25">
      <c r="A35" s="143" t="s">
        <v>126</v>
      </c>
      <c r="B35" s="144"/>
      <c r="C35" s="144"/>
      <c r="D35" s="144"/>
      <c r="E35" s="144"/>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51" customFormat="1" x14ac:dyDescent="0.25">
      <c r="A44" s="151" t="s">
        <v>3192</v>
      </c>
      <c r="B44" s="152"/>
      <c r="C44" s="152"/>
      <c r="D44" s="152"/>
      <c r="E44" s="152"/>
    </row>
    <row r="45" spans="1:5" s="89" customFormat="1" x14ac:dyDescent="0.25">
      <c r="A45" s="89" t="s">
        <v>3165</v>
      </c>
      <c r="B45" s="90"/>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53" customFormat="1" x14ac:dyDescent="0.25">
      <c r="A49" s="153" t="s">
        <v>126</v>
      </c>
      <c r="B49" s="154"/>
      <c r="C49" s="154"/>
      <c r="D49" s="154"/>
      <c r="E49" s="154"/>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55" customFormat="1" x14ac:dyDescent="0.25">
      <c r="A58" s="155"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38" customFormat="1" x14ac:dyDescent="0.25">
      <c r="A80" s="138" t="s">
        <v>3032</v>
      </c>
      <c r="B80" s="139"/>
    </row>
    <row r="81" spans="1:3" s="18" customFormat="1" x14ac:dyDescent="0.25">
      <c r="A81" s="18" t="s">
        <v>134</v>
      </c>
      <c r="B81" s="27">
        <v>0</v>
      </c>
      <c r="C81" s="27">
        <v>100001</v>
      </c>
    </row>
    <row r="82" spans="1:3" s="92" customFormat="1" x14ac:dyDescent="0.25">
      <c r="A82" s="92" t="s">
        <v>3188</v>
      </c>
      <c r="B82" t="s">
        <v>3532</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2000000</v>
      </c>
    </row>
    <row r="86" spans="1:3" s="17" customFormat="1" x14ac:dyDescent="0.25"/>
    <row r="87" spans="1:3" x14ac:dyDescent="0.25">
      <c r="A87" s="134" t="s">
        <v>3177</v>
      </c>
      <c r="B87" s="135"/>
    </row>
    <row r="88" spans="1:3" ht="30" x14ac:dyDescent="0.25">
      <c r="A88" s="95" t="s">
        <v>3190</v>
      </c>
      <c r="B88" s="96">
        <f>IF(B24="Annualy",0,IF(B24="Full Tenor",ROUNDUP('6.TabApplicationData'!B20/12,0)-1,ROUNDUP(B28/12,0)-1))</f>
        <v>0</v>
      </c>
    </row>
    <row r="89" spans="1:3" ht="30" customHeight="1" x14ac:dyDescent="0.25">
      <c r="A89" s="136" t="s">
        <v>3176</v>
      </c>
      <c r="B89" s="137"/>
    </row>
    <row r="90" spans="1:3" x14ac:dyDescent="0.25">
      <c r="A90" s="88" t="s">
        <v>3191</v>
      </c>
      <c r="B90" s="96">
        <f>B88+1</f>
        <v>1</v>
      </c>
    </row>
    <row r="91" spans="1:3" x14ac:dyDescent="0.25">
      <c r="A91" s="133" t="s">
        <v>3196</v>
      </c>
      <c r="B91" s="133"/>
    </row>
    <row r="92" spans="1:3" ht="45.75" customHeight="1" x14ac:dyDescent="0.25">
      <c r="A92" s="133"/>
      <c r="B92" s="133"/>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8" sqref="A8"/>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5</v>
      </c>
      <c r="C1" s="18" t="s">
        <v>8</v>
      </c>
      <c r="D1" s="18" t="s">
        <v>8</v>
      </c>
      <c r="E1" s="18" t="s">
        <v>8</v>
      </c>
    </row>
    <row r="2" spans="1:5" s="18" customFormat="1" x14ac:dyDescent="0.25">
      <c r="A2" s="18" t="s">
        <v>3249</v>
      </c>
      <c r="B2" t="s">
        <v>3568</v>
      </c>
      <c r="C2" s="18" t="s">
        <v>3052</v>
      </c>
      <c r="D2" s="18" t="s">
        <v>3052</v>
      </c>
      <c r="E2" s="18" t="s">
        <v>3052</v>
      </c>
    </row>
    <row r="3" spans="1:5" s="18" customFormat="1" x14ac:dyDescent="0.25">
      <c r="A3" s="18" t="s">
        <v>3250</v>
      </c>
    </row>
    <row r="4" spans="1:5"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0002APP20211200047</v>
      </c>
    </row>
    <row r="9" spans="1:5" s="18" customFormat="1" x14ac:dyDescent="0.25">
      <c r="A9" s="33" t="s">
        <v>3534</v>
      </c>
    </row>
    <row r="10" spans="1:5" s="18" customFormat="1" x14ac:dyDescent="0.25">
      <c r="A10" s="18" t="s">
        <v>3508</v>
      </c>
      <c r="B10" s="18" t="str">
        <f>'1.TabCustomerMainData'!$B$10</f>
        <v>No</v>
      </c>
    </row>
    <row r="11" spans="1:5" s="121" customFormat="1" x14ac:dyDescent="0.25">
      <c r="A11" s="121" t="s">
        <v>3033</v>
      </c>
    </row>
    <row r="12" spans="1:5" s="18" customFormat="1" x14ac:dyDescent="0.25">
      <c r="A12" s="58" t="s">
        <v>3459</v>
      </c>
      <c r="B12" s="18" t="s">
        <v>91</v>
      </c>
      <c r="C12" s="18" t="s">
        <v>91</v>
      </c>
    </row>
    <row r="13" spans="1:5" s="18" customFormat="1" x14ac:dyDescent="0.25">
      <c r="A13" s="59" t="s">
        <v>3460</v>
      </c>
      <c r="B13" s="18" t="s">
        <v>405</v>
      </c>
      <c r="C13" s="18" t="s">
        <v>3288</v>
      </c>
    </row>
    <row r="14" spans="1:5" s="18" customFormat="1" x14ac:dyDescent="0.25">
      <c r="A14" s="59" t="s">
        <v>3461</v>
      </c>
      <c r="B14" s="18" t="s">
        <v>240</v>
      </c>
      <c r="C14" s="18" t="s">
        <v>240</v>
      </c>
    </row>
    <row r="15" spans="1:5" s="18" customFormat="1" x14ac:dyDescent="0.25">
      <c r="A15" s="59" t="s">
        <v>3462</v>
      </c>
      <c r="B15" s="37">
        <v>0.3</v>
      </c>
      <c r="C15" s="37">
        <v>1.3</v>
      </c>
    </row>
    <row r="16" spans="1:5" s="18" customFormat="1" x14ac:dyDescent="0.25">
      <c r="A16" s="18" t="s">
        <v>100</v>
      </c>
    </row>
    <row r="17" spans="1:3" s="121" customFormat="1" x14ac:dyDescent="0.25">
      <c r="A17" s="121"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21" customFormat="1" x14ac:dyDescent="0.25">
      <c r="A22" s="121"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1"/>
  <sheetViews>
    <sheetView workbookViewId="0">
      <selection activeCell="A8" sqref="A8"/>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3559</v>
      </c>
      <c r="C1" s="18" t="s">
        <v>8</v>
      </c>
      <c r="D1" s="18" t="s">
        <v>8</v>
      </c>
      <c r="E1" s="18" t="s">
        <v>8</v>
      </c>
    </row>
    <row r="2" spans="1:5" s="18" customFormat="1" x14ac:dyDescent="0.25">
      <c r="A2" s="18" t="s">
        <v>3249</v>
      </c>
      <c r="B2" t="s">
        <v>3560</v>
      </c>
      <c r="C2" s="18" t="s">
        <v>3052</v>
      </c>
      <c r="D2" s="18" t="s">
        <v>3052</v>
      </c>
      <c r="E2" s="18" t="s">
        <v>3052</v>
      </c>
    </row>
    <row r="3" spans="1:5" s="18" customFormat="1" x14ac:dyDescent="0.25">
      <c r="A3" s="18" t="s">
        <v>3250</v>
      </c>
    </row>
    <row r="4" spans="1:5" s="18" customFormat="1" x14ac:dyDescent="0.25">
      <c r="A4" s="18" t="s">
        <v>3438</v>
      </c>
      <c r="B4" s="18">
        <f>IF(AND('8.TabInsuranceData'!B81&gt;0,B46="Yes"),COUNTIFS($A12:$A18,"*$*",B12:B18,"")+COUNTIFS($A47:$A48,"*$*",B47:B48,""),IF(AND('8.TabInsuranceData'!B81&gt;0,B46="No"),COUNTIFS($A12:$A18,"*$*",B12:B18,""),IF(AND(OR('8.TabInsuranceData'!B81&lt;=0,ISBLANK(B82)),B46="Yes"),COUNTIFS($A47:$A48,"*$*",B47:B48,""),0)))</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0002APP20211200047</v>
      </c>
    </row>
    <row r="9" spans="1:5" s="18" customFormat="1" x14ac:dyDescent="0.25">
      <c r="A9" s="33" t="s">
        <v>3534</v>
      </c>
    </row>
    <row r="10" spans="1:5" s="18" customFormat="1" x14ac:dyDescent="0.25">
      <c r="A10" s="18" t="s">
        <v>3508</v>
      </c>
      <c r="B10" s="18" t="str">
        <f>'1.TabCustomerMainData'!$B$10</f>
        <v>No</v>
      </c>
    </row>
    <row r="11" spans="1:5" s="121" customFormat="1" x14ac:dyDescent="0.25">
      <c r="A11" s="140" t="s">
        <v>3036</v>
      </c>
      <c r="B11" s="141"/>
      <c r="C11" s="141"/>
      <c r="D11" s="141"/>
      <c r="E11" s="142"/>
    </row>
    <row r="12" spans="1:5" s="18" customFormat="1" x14ac:dyDescent="0.25">
      <c r="A12" s="65" t="s">
        <v>3468</v>
      </c>
      <c r="B12" s="18" t="s">
        <v>140</v>
      </c>
    </row>
    <row r="13" spans="1:5" s="18" customFormat="1" x14ac:dyDescent="0.25">
      <c r="A13" s="65" t="s">
        <v>3469</v>
      </c>
      <c r="B13" s="18" t="s">
        <v>3156</v>
      </c>
    </row>
    <row r="14" spans="1:5" s="18" customFormat="1" x14ac:dyDescent="0.25">
      <c r="A14" s="65" t="s">
        <v>3470</v>
      </c>
      <c r="B14" s="18" t="s">
        <v>141</v>
      </c>
    </row>
    <row r="15" spans="1:5" s="18" customFormat="1" x14ac:dyDescent="0.25">
      <c r="A15" s="65" t="s">
        <v>3471</v>
      </c>
      <c r="B15" s="18" t="s">
        <v>143</v>
      </c>
    </row>
    <row r="16" spans="1:5" s="18" customFormat="1" x14ac:dyDescent="0.25">
      <c r="A16" s="65" t="s">
        <v>3472</v>
      </c>
      <c r="B16" s="18" t="s">
        <v>101</v>
      </c>
    </row>
    <row r="17" spans="1:5" s="18" customFormat="1" x14ac:dyDescent="0.25">
      <c r="A17" s="65" t="s">
        <v>3473</v>
      </c>
      <c r="B17" s="27" t="s">
        <v>3554</v>
      </c>
      <c r="C17" s="17" t="s">
        <v>3010</v>
      </c>
    </row>
    <row r="18" spans="1:5" s="18" customFormat="1" x14ac:dyDescent="0.25">
      <c r="A18" s="65" t="s">
        <v>3474</v>
      </c>
      <c r="B18" s="18">
        <v>0</v>
      </c>
    </row>
    <row r="19" spans="1:5" s="140" customFormat="1" x14ac:dyDescent="0.25">
      <c r="A19" s="140" t="s">
        <v>3037</v>
      </c>
      <c r="B19" s="141"/>
      <c r="C19" s="141"/>
      <c r="D19" s="141"/>
      <c r="E19" s="141"/>
    </row>
    <row r="20" spans="1:5" s="18" customFormat="1" x14ac:dyDescent="0.25">
      <c r="A20" s="57" t="s">
        <v>146</v>
      </c>
      <c r="B20" s="18" t="s">
        <v>38</v>
      </c>
      <c r="C20" s="18" t="s">
        <v>38</v>
      </c>
    </row>
    <row r="21" spans="1:5" s="18" customFormat="1" x14ac:dyDescent="0.25">
      <c r="A21" s="18" t="s">
        <v>122</v>
      </c>
      <c r="B21" s="27">
        <v>250000</v>
      </c>
      <c r="C21" s="27">
        <v>250000</v>
      </c>
    </row>
    <row r="22" spans="1:5" s="18" customFormat="1" x14ac:dyDescent="0.25">
      <c r="A22" s="18" t="s">
        <v>147</v>
      </c>
      <c r="B22" s="27">
        <v>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38</v>
      </c>
      <c r="C28" s="18" t="s">
        <v>50</v>
      </c>
    </row>
    <row r="29" spans="1:5" s="18" customFormat="1" x14ac:dyDescent="0.25">
      <c r="A29" s="18" t="s">
        <v>154</v>
      </c>
      <c r="B29" s="27">
        <v>100000</v>
      </c>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8.6999999999999993</v>
      </c>
      <c r="C38" s="18">
        <v>8.6999999999999993</v>
      </c>
    </row>
    <row r="39" spans="1:5" s="18" customFormat="1" x14ac:dyDescent="0.25">
      <c r="A39" s="18" t="s">
        <v>165</v>
      </c>
      <c r="B39" s="79">
        <v>32250000</v>
      </c>
      <c r="C39" s="79">
        <v>32250000</v>
      </c>
    </row>
    <row r="40" spans="1:5" s="18" customFormat="1" x14ac:dyDescent="0.25">
      <c r="A40" s="18" t="s">
        <v>166</v>
      </c>
      <c r="B40" s="18" t="s">
        <v>38</v>
      </c>
      <c r="C40" s="18" t="s">
        <v>38</v>
      </c>
    </row>
    <row r="41" spans="1:5" s="18" customFormat="1" x14ac:dyDescent="0.25">
      <c r="A41" s="18" t="s">
        <v>167</v>
      </c>
      <c r="B41" s="27">
        <v>0</v>
      </c>
      <c r="C41" s="27">
        <v>1</v>
      </c>
    </row>
    <row r="42" spans="1:5" s="140" customFormat="1" x14ac:dyDescent="0.25">
      <c r="A42" s="140" t="s">
        <v>3038</v>
      </c>
      <c r="B42" s="141"/>
      <c r="C42" s="141"/>
      <c r="D42" s="141"/>
      <c r="E42" s="141"/>
    </row>
    <row r="43" spans="1:5" s="18" customFormat="1" x14ac:dyDescent="0.25">
      <c r="A43" s="18" t="s">
        <v>168</v>
      </c>
      <c r="B43" s="18" t="s">
        <v>170</v>
      </c>
      <c r="C43" s="18" t="s">
        <v>170</v>
      </c>
    </row>
    <row r="44" spans="1:5" s="18" customFormat="1" x14ac:dyDescent="0.25">
      <c r="A44" s="18" t="s">
        <v>170</v>
      </c>
      <c r="B44" s="2">
        <v>20</v>
      </c>
      <c r="C44" s="2">
        <v>8</v>
      </c>
    </row>
    <row r="45" spans="1:5" s="18" customFormat="1" x14ac:dyDescent="0.25">
      <c r="A45" s="18" t="s">
        <v>169</v>
      </c>
      <c r="B45" s="2">
        <v>20</v>
      </c>
      <c r="C45" s="2">
        <v>20</v>
      </c>
    </row>
    <row r="46" spans="1:5" s="18" customFormat="1" x14ac:dyDescent="0.25">
      <c r="A46" s="57" t="s">
        <v>171</v>
      </c>
      <c r="B46" s="18" t="s">
        <v>38</v>
      </c>
      <c r="C46" s="18" t="s">
        <v>50</v>
      </c>
    </row>
    <row r="47" spans="1:5" s="18" customFormat="1" x14ac:dyDescent="0.25">
      <c r="A47" s="59" t="s">
        <v>3475</v>
      </c>
      <c r="B47" s="18">
        <v>2</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3569</v>
      </c>
      <c r="B50" s="118"/>
      <c r="C50" s="118"/>
    </row>
    <row r="51" spans="1:3" s="94" customFormat="1" ht="15.75" thickTop="1" x14ac:dyDescent="0.25">
      <c r="A51" s="94" t="s">
        <v>3189</v>
      </c>
      <c r="B51" s="94" t="s">
        <v>38</v>
      </c>
      <c r="C51"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3249</v>
      </c>
      <c r="B2" s="15" t="s">
        <v>3052</v>
      </c>
      <c r="C2" s="15" t="s">
        <v>3052</v>
      </c>
      <c r="D2" s="18" t="s">
        <v>3052</v>
      </c>
      <c r="E2" s="18" t="s">
        <v>3052</v>
      </c>
    </row>
    <row r="3" spans="1:5" s="18" customFormat="1" x14ac:dyDescent="0.25">
      <c r="A3" s="18" t="s">
        <v>3250</v>
      </c>
      <c r="C3" s="15"/>
    </row>
    <row r="4" spans="1:5" s="18" customFormat="1" x14ac:dyDescent="0.25">
      <c r="A4" s="15" t="s">
        <v>3438</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8" t="s">
        <v>7</v>
      </c>
      <c r="B8" s="18" t="str">
        <f>'1.TabCustomerMainData'!B$13</f>
        <v>0002APP20211200047</v>
      </c>
      <c r="C8" s="15"/>
    </row>
    <row r="9" spans="1:5" s="18" customFormat="1" x14ac:dyDescent="0.25">
      <c r="A9" s="33" t="s">
        <v>3534</v>
      </c>
      <c r="C9" s="15"/>
    </row>
    <row r="10" spans="1:5" s="18" customFormat="1" x14ac:dyDescent="0.25">
      <c r="A10" s="18" t="s">
        <v>3508</v>
      </c>
      <c r="B10" s="18" t="str">
        <f>'1.TabCustomerMainData'!$B$10</f>
        <v>No</v>
      </c>
      <c r="C10" s="15"/>
    </row>
    <row r="11" spans="1:5" s="105" customFormat="1" x14ac:dyDescent="0.25">
      <c r="A11" s="107"/>
      <c r="B11" s="104"/>
      <c r="C11" s="107"/>
    </row>
    <row r="12" spans="1:5" s="18" customFormat="1" x14ac:dyDescent="0.25">
      <c r="A12" s="15" t="s">
        <v>2422</v>
      </c>
      <c r="B12" s="14"/>
      <c r="C12" s="14"/>
    </row>
    <row r="13" spans="1:5" s="18" customFormat="1" x14ac:dyDescent="0.25">
      <c r="A13" s="66" t="s">
        <v>3477</v>
      </c>
      <c r="B13" s="82"/>
      <c r="C13" s="82"/>
    </row>
    <row r="14" spans="1:5" s="18" customFormat="1" x14ac:dyDescent="0.25">
      <c r="A14" s="78" t="s">
        <v>2423</v>
      </c>
      <c r="B14" s="14"/>
      <c r="C14" s="14"/>
    </row>
    <row r="15" spans="1:5" s="18" customFormat="1" x14ac:dyDescent="0.25">
      <c r="A15" s="15" t="s">
        <v>2424</v>
      </c>
      <c r="B15" s="14"/>
      <c r="C15" s="14"/>
    </row>
    <row r="16" spans="1:5"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56" t="s">
        <v>2451</v>
      </c>
      <c r="B20" s="156"/>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3438</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3508</v>
      </c>
      <c r="B10" s="18" t="str">
        <f>'1.TabCustomerMainData'!$B$10</f>
        <v>No</v>
      </c>
    </row>
    <row r="11" spans="1:5" s="103" customFormat="1" x14ac:dyDescent="0.25"/>
    <row r="12" spans="1:5" s="18" customFormat="1" x14ac:dyDescent="0.25">
      <c r="A12" s="75" t="s">
        <v>7</v>
      </c>
      <c r="B12" s="18" t="str">
        <f>'1.TabCustomerMainData'!$B$13</f>
        <v>0002APP20211200047</v>
      </c>
    </row>
    <row r="13" spans="1:5" s="11" customFormat="1" ht="60" x14ac:dyDescent="0.25">
      <c r="A13" s="67" t="s">
        <v>3478</v>
      </c>
      <c r="B13" s="11" t="s">
        <v>3536</v>
      </c>
      <c r="C13" s="11" t="s">
        <v>3536</v>
      </c>
      <c r="D13" s="11" t="s">
        <v>174</v>
      </c>
      <c r="E13" s="11" t="s">
        <v>174</v>
      </c>
    </row>
    <row r="14" spans="1:5" s="18" customFormat="1" x14ac:dyDescent="0.25">
      <c r="A14" s="59" t="s">
        <v>3479</v>
      </c>
      <c r="B14" s="18" t="s">
        <v>175</v>
      </c>
      <c r="C14" s="18" t="s">
        <v>3289</v>
      </c>
      <c r="D14" s="18" t="s">
        <v>3290</v>
      </c>
      <c r="E14" s="18" t="s">
        <v>3293</v>
      </c>
    </row>
    <row r="15" spans="1:5" s="18" customFormat="1" x14ac:dyDescent="0.25">
      <c r="A15" s="18" t="s">
        <v>176</v>
      </c>
      <c r="B15" s="18" t="s">
        <v>177</v>
      </c>
      <c r="C15" s="18" t="s">
        <v>177</v>
      </c>
      <c r="D15" s="18" t="s">
        <v>177</v>
      </c>
      <c r="E15" s="18" t="s">
        <v>177</v>
      </c>
    </row>
    <row r="16" spans="1:5"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COUNTIFS($A14:$A52,"*$*",B14:B52,"")</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0002APP20211200047</v>
      </c>
    </row>
    <row r="9" spans="1:5" s="18" customFormat="1" x14ac:dyDescent="0.25">
      <c r="A9" s="33" t="s">
        <v>3534</v>
      </c>
    </row>
    <row r="10" spans="1:5" s="18" customFormat="1" x14ac:dyDescent="0.25">
      <c r="A10" s="18" t="s">
        <v>3508</v>
      </c>
      <c r="B10" s="18" t="str">
        <f>'1.TabCustomerMainData'!$B$10</f>
        <v>No</v>
      </c>
    </row>
    <row r="11" spans="1:5" s="105" customFormat="1" x14ac:dyDescent="0.25">
      <c r="B11" s="104"/>
    </row>
    <row r="12" spans="1:5" s="18" customFormat="1" x14ac:dyDescent="0.25">
      <c r="A12" s="18" t="s">
        <v>2440</v>
      </c>
      <c r="B12" s="14" t="s">
        <v>111</v>
      </c>
      <c r="C12" s="14" t="s">
        <v>111</v>
      </c>
      <c r="D12" s="14" t="s">
        <v>111</v>
      </c>
      <c r="E12" s="14" t="s">
        <v>111</v>
      </c>
    </row>
    <row r="13" spans="1:5" s="158" customFormat="1" x14ac:dyDescent="0.25">
      <c r="A13" s="138" t="s">
        <v>2441</v>
      </c>
      <c r="B13" s="139"/>
      <c r="C13" s="139"/>
      <c r="D13" s="139"/>
      <c r="E13" s="157"/>
    </row>
    <row r="14" spans="1:5" s="18" customFormat="1" x14ac:dyDescent="0.25">
      <c r="A14" s="13" t="s">
        <v>2442</v>
      </c>
      <c r="B14" s="14"/>
      <c r="C14" s="14"/>
      <c r="D14" s="14"/>
      <c r="E14" s="14"/>
    </row>
    <row r="15" spans="1:5" s="18" customFormat="1" x14ac:dyDescent="0.25">
      <c r="A15" s="59" t="s">
        <v>3386</v>
      </c>
      <c r="B15" s="14">
        <v>1</v>
      </c>
      <c r="C15" s="14">
        <v>1</v>
      </c>
      <c r="D15" s="14">
        <v>1</v>
      </c>
      <c r="E15" s="14">
        <v>1</v>
      </c>
    </row>
    <row r="16" spans="1:5"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58" customFormat="1" x14ac:dyDescent="0.25">
      <c r="A26" s="138" t="s">
        <v>2445</v>
      </c>
      <c r="B26" s="139"/>
      <c r="C26" s="139"/>
      <c r="D26" s="139"/>
      <c r="E26" s="157"/>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58" customFormat="1" x14ac:dyDescent="0.25">
      <c r="A42" s="138" t="s">
        <v>2434</v>
      </c>
      <c r="B42" s="139"/>
    </row>
    <row r="43" spans="1:5" s="18" customFormat="1" x14ac:dyDescent="0.25">
      <c r="A43" s="18" t="s">
        <v>2435</v>
      </c>
      <c r="B43" s="14"/>
      <c r="C43" s="14"/>
      <c r="D43" s="14"/>
      <c r="E43" s="14"/>
    </row>
    <row r="44" spans="1:5" s="18" customFormat="1" x14ac:dyDescent="0.25">
      <c r="A44" s="59" t="s">
        <v>3386</v>
      </c>
      <c r="B44" s="14" t="s">
        <v>3555</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x14ac:dyDescent="0.25">
      <c r="A53" s="40"/>
      <c r="B53" s="19"/>
    </row>
    <row r="54" spans="1:5" s="17" customFormat="1" ht="15.75" thickBot="1" x14ac:dyDescent="0.3">
      <c r="A54" s="20"/>
      <c r="B54" s="19"/>
    </row>
    <row r="55" spans="1:5" x14ac:dyDescent="0.25">
      <c r="A55" s="159" t="s">
        <v>2438</v>
      </c>
      <c r="B55" s="160"/>
    </row>
    <row r="56" spans="1:5" ht="210" x14ac:dyDescent="0.25">
      <c r="A56" s="24" t="s">
        <v>2450</v>
      </c>
      <c r="B56" s="21" t="s">
        <v>2452</v>
      </c>
    </row>
    <row r="57" spans="1:5" ht="90.7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8" sqref="A8"/>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3559</v>
      </c>
      <c r="C1" s="18" t="s">
        <v>8</v>
      </c>
      <c r="D1" s="18" t="s">
        <v>8</v>
      </c>
      <c r="E1" s="18" t="s">
        <v>8</v>
      </c>
    </row>
    <row r="2" spans="1:5" s="18" customFormat="1" x14ac:dyDescent="0.25">
      <c r="A2" s="18" t="s">
        <v>3249</v>
      </c>
      <c r="B2" t="s">
        <v>3578</v>
      </c>
      <c r="C2" s="18" t="s">
        <v>3052</v>
      </c>
      <c r="D2" s="18" t="s">
        <v>3052</v>
      </c>
      <c r="E2" s="18" t="s">
        <v>3052</v>
      </c>
    </row>
    <row r="3" spans="1:5" s="18" customFormat="1" x14ac:dyDescent="0.25">
      <c r="A3" s="18" t="s">
        <v>3250</v>
      </c>
    </row>
    <row r="4" spans="1:5" s="18" customFormat="1" x14ac:dyDescent="0.25">
      <c r="A4" s="18" t="s">
        <v>3367</v>
      </c>
      <c r="B4" s="18">
        <f>COUNTIFS($A:$A,"*$*",B:B,"")</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0002APP20211200047</v>
      </c>
    </row>
    <row r="9" spans="1:5" s="18" customFormat="1" x14ac:dyDescent="0.25">
      <c r="A9" s="33" t="s">
        <v>3534</v>
      </c>
    </row>
    <row r="10" spans="1:5" s="18" customFormat="1" x14ac:dyDescent="0.25">
      <c r="A10" s="18" t="s">
        <v>3508</v>
      </c>
      <c r="B10" s="18" t="str">
        <f>'1.TabCustomerMainData'!$B$10</f>
        <v>No</v>
      </c>
    </row>
    <row r="11" spans="1:5" s="106" customFormat="1" x14ac:dyDescent="0.25">
      <c r="A11" s="113" t="s">
        <v>3502</v>
      </c>
      <c r="B11" s="104"/>
    </row>
    <row r="12" spans="1:5" s="42" customFormat="1" ht="15.75" thickBot="1" x14ac:dyDescent="0.3">
      <c r="A12" s="68" t="s">
        <v>3497</v>
      </c>
      <c r="B12" s="41">
        <v>1000000</v>
      </c>
      <c r="C12" s="41">
        <v>1000000</v>
      </c>
      <c r="D12" s="41">
        <v>1000000</v>
      </c>
      <c r="E12" s="41">
        <v>1000000</v>
      </c>
    </row>
    <row r="13" spans="1:5" s="44" customFormat="1" ht="16.5" thickTop="1" thickBot="1" x14ac:dyDescent="0.3">
      <c r="A13" s="69" t="s">
        <v>3498</v>
      </c>
      <c r="B13" s="43">
        <v>10000</v>
      </c>
      <c r="C13" s="43">
        <v>0</v>
      </c>
      <c r="D13" s="43">
        <v>0</v>
      </c>
      <c r="E13" s="43">
        <v>0</v>
      </c>
    </row>
    <row r="14" spans="1:5" s="44" customFormat="1" ht="16.5" thickTop="1" thickBot="1" x14ac:dyDescent="0.3">
      <c r="A14" s="69" t="s">
        <v>3499</v>
      </c>
      <c r="B14">
        <v>0</v>
      </c>
      <c r="C14" s="43">
        <v>0</v>
      </c>
      <c r="D14" s="43">
        <v>0</v>
      </c>
      <c r="E14" s="43">
        <v>0</v>
      </c>
    </row>
    <row r="15" spans="1:5" s="44" customFormat="1" ht="16.5" thickTop="1" thickBot="1" x14ac:dyDescent="0.3">
      <c r="A15" s="69" t="s">
        <v>3500</v>
      </c>
      <c r="B15" s="43">
        <v>2010</v>
      </c>
      <c r="C15" s="43">
        <v>10</v>
      </c>
      <c r="D15" s="43">
        <v>10</v>
      </c>
      <c r="E15" s="43">
        <v>10</v>
      </c>
    </row>
    <row r="16" spans="1:5" s="44" customFormat="1" ht="16.5" thickTop="1" thickBot="1" x14ac:dyDescent="0.3">
      <c r="A16" s="69" t="s">
        <v>3501</v>
      </c>
      <c r="B16" s="43">
        <v>4010</v>
      </c>
      <c r="C16" s="43">
        <v>10</v>
      </c>
      <c r="D16" s="43">
        <v>10</v>
      </c>
      <c r="E16" s="43">
        <v>10</v>
      </c>
    </row>
    <row r="17" spans="1:2" ht="15.75" thickTop="1" x14ac:dyDescent="0.25">
      <c r="A17" s="119" t="s">
        <v>3577</v>
      </c>
      <c r="B17" s="120">
        <f>B12+B13+B14+B15+B16</f>
        <v>1036020</v>
      </c>
    </row>
    <row r="20" spans="1:2" ht="120" x14ac:dyDescent="0.25">
      <c r="A20" s="78" t="s">
        <v>3496</v>
      </c>
      <c r="B20" s="11" t="s">
        <v>3503</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F7" sqref="F7"/>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ht="16.5" x14ac:dyDescent="0.3">
      <c r="A4" s="33" t="s">
        <v>3367</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3534</v>
      </c>
    </row>
    <row r="10" spans="1:5" s="18" customFormat="1" x14ac:dyDescent="0.25">
      <c r="A10" s="18" t="s">
        <v>3535</v>
      </c>
      <c r="B10" s="18" t="str">
        <f>'1.TabCustomerMainData'!B10</f>
        <v>No</v>
      </c>
    </row>
    <row r="11" spans="1:5" s="105" customFormat="1" x14ac:dyDescent="0.25">
      <c r="B11" s="104"/>
    </row>
    <row r="12" spans="1:5" s="18" customFormat="1" x14ac:dyDescent="0.25">
      <c r="A12" s="75" t="s">
        <v>3432</v>
      </c>
      <c r="B12" s="18" t="str">
        <f>'1.TabCustomerMainData'!$B$13</f>
        <v>0002APP20211200047</v>
      </c>
    </row>
    <row r="13" spans="1:5" s="18" customFormat="1" x14ac:dyDescent="0.25">
      <c r="A13" s="59" t="s">
        <v>3480</v>
      </c>
      <c r="B13" t="s">
        <v>3543</v>
      </c>
      <c r="C13" s="17" t="s">
        <v>3246</v>
      </c>
      <c r="D13" s="17" t="s">
        <v>3246</v>
      </c>
      <c r="E13" s="17" t="s">
        <v>3246</v>
      </c>
    </row>
    <row r="14" spans="1:5" s="18" customFormat="1" x14ac:dyDescent="0.25">
      <c r="A14" s="57" t="s">
        <v>3481</v>
      </c>
      <c r="B14" s="18" t="s">
        <v>91</v>
      </c>
      <c r="C14" s="18" t="s">
        <v>91</v>
      </c>
      <c r="D14" s="18" t="s">
        <v>91</v>
      </c>
      <c r="E14" s="18" t="s">
        <v>91</v>
      </c>
    </row>
    <row r="15" spans="1:5" s="18" customFormat="1" x14ac:dyDescent="0.25">
      <c r="A15" s="59" t="s">
        <v>3482</v>
      </c>
      <c r="B15" t="s">
        <v>3552</v>
      </c>
      <c r="C15" s="17" t="s">
        <v>3247</v>
      </c>
      <c r="D15" s="17" t="s">
        <v>3247</v>
      </c>
      <c r="E15" s="17" t="s">
        <v>3247</v>
      </c>
    </row>
    <row r="16" spans="1:5" s="18" customFormat="1" x14ac:dyDescent="0.25">
      <c r="A16" s="57" t="s">
        <v>3481</v>
      </c>
      <c r="B16" s="18" t="s">
        <v>91</v>
      </c>
      <c r="C16" s="18" t="s">
        <v>91</v>
      </c>
      <c r="D16" s="18" t="s">
        <v>91</v>
      </c>
      <c r="E16" s="18" t="s">
        <v>91</v>
      </c>
    </row>
    <row r="17" spans="1:5" s="18" customFormat="1" x14ac:dyDescent="0.25">
      <c r="A17" s="59" t="s">
        <v>3483</v>
      </c>
      <c r="B17" t="s">
        <v>3551</v>
      </c>
      <c r="C17" s="17" t="s">
        <v>3248</v>
      </c>
      <c r="D17" s="17" t="s">
        <v>3248</v>
      </c>
      <c r="E17" s="17" t="s">
        <v>3248</v>
      </c>
    </row>
    <row r="18" spans="1:5" s="18" customFormat="1" x14ac:dyDescent="0.25">
      <c r="A18" s="57" t="s">
        <v>3481</v>
      </c>
      <c r="B18" s="18" t="s">
        <v>91</v>
      </c>
      <c r="C18" s="18" t="s">
        <v>91</v>
      </c>
      <c r="D18" s="18" t="s">
        <v>91</v>
      </c>
      <c r="E18" s="18" t="s">
        <v>91</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2022-12-05T09:04:05Z</dcterms:modified>
</cp:coreProperties>
</file>